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comments15.xml" ContentType="application/vnd.openxmlformats-officedocument.spreadsheetml.comments+xml"/>
  <Override PartName="/xl/drawings/drawing21.xml" ContentType="application/vnd.openxmlformats-officedocument.drawing+xml"/>
  <Override PartName="/xl/comments16.xml" ContentType="application/vnd.openxmlformats-officedocument.spreadsheetml.comments+xml"/>
  <Override PartName="/xl/drawings/drawing22.xml" ContentType="application/vnd.openxmlformats-officedocument.drawing+xml"/>
  <Override PartName="/xl/comments17.xml" ContentType="application/vnd.openxmlformats-officedocument.spreadsheetml.comments+xml"/>
  <Override PartName="/xl/drawings/drawing23.xml" ContentType="application/vnd.openxmlformats-officedocument.drawing+xml"/>
  <Override PartName="/xl/comments18.xml" ContentType="application/vnd.openxmlformats-officedocument.spreadsheetml.comments+xml"/>
  <Override PartName="/xl/drawings/drawing24.xml" ContentType="application/vnd.openxmlformats-officedocument.drawing+xml"/>
  <Override PartName="/xl/comments19.xml" ContentType="application/vnd.openxmlformats-officedocument.spreadsheetml.comments+xml"/>
  <Override PartName="/xl/drawings/drawing25.xml" ContentType="application/vnd.openxmlformats-officedocument.drawing+xml"/>
  <Override PartName="/xl/comments20.xml" ContentType="application/vnd.openxmlformats-officedocument.spreadsheetml.comments+xml"/>
  <Override PartName="/xl/drawings/drawing26.xml" ContentType="application/vnd.openxmlformats-officedocument.drawing+xml"/>
  <Override PartName="/xl/comments21.xml" ContentType="application/vnd.openxmlformats-officedocument.spreadsheetml.comments+xml"/>
  <Override PartName="/xl/drawings/drawing27.xml" ContentType="application/vnd.openxmlformats-officedocument.drawing+xml"/>
  <Override PartName="/xl/comments2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23.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drawings/drawing31.xml" ContentType="application/vnd.openxmlformats-officedocument.drawing+xml"/>
  <Override PartName="/xl/comments25.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comments27.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omments4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3075" windowWidth="15600" windowHeight="7680" tabRatio="782" firstSheet="1" activeTab="1"/>
  </bookViews>
  <sheets>
    <sheet name="LINKED ALL countries2013" sheetId="170" state="hidden" r:id="rId1"/>
    <sheet name="Introduction" sheetId="223" r:id="rId2"/>
    <sheet name="All countries 2013" sheetId="222" r:id="rId3"/>
    <sheet name="2013 Blank Survey" sheetId="221" r:id="rId4"/>
    <sheet name="FAQ and Survey Tips" sheetId="166" r:id="rId5"/>
    <sheet name="Afghanistan 2013" sheetId="178" r:id="rId6"/>
    <sheet name="Albania 2013" sheetId="192" r:id="rId7"/>
    <sheet name="Armenia 2013" sheetId="168" r:id="rId8"/>
    <sheet name="Azerbaijan 2013" sheetId="179" r:id="rId9"/>
    <sheet name="Bangladesh 2013" sheetId="177" r:id="rId10"/>
    <sheet name="Benin 2013" sheetId="180" r:id="rId11"/>
    <sheet name="Burkina Faso 2013" sheetId="182" r:id="rId12"/>
    <sheet name="Burundi 2013" sheetId="194" r:id="rId13"/>
    <sheet name="Dominican Republic 2013" sheetId="212" r:id="rId14"/>
    <sheet name="El Salvador 2013" sheetId="215" r:id="rId15"/>
    <sheet name="Ethiopia 2013" sheetId="195" r:id="rId16"/>
    <sheet name="Georgia 2013" sheetId="184" r:id="rId17"/>
    <sheet name="Ghana 2013" sheetId="191" r:id="rId18"/>
    <sheet name="Guatemala 2013" sheetId="211" r:id="rId19"/>
    <sheet name="Guinea 2013" sheetId="214" r:id="rId20"/>
    <sheet name="Haiti 2013" sheetId="196" r:id="rId21"/>
    <sheet name="Honduras 2013" sheetId="216" r:id="rId22"/>
    <sheet name="India 2013" sheetId="197" r:id="rId23"/>
    <sheet name="Indonesia 2013" sheetId="198" r:id="rId24"/>
    <sheet name="Kenya 2013" sheetId="199" r:id="rId25"/>
    <sheet name="Liberia 2013" sheetId="200" r:id="rId26"/>
    <sheet name="Madagascar 2013" sheetId="201" r:id="rId27"/>
    <sheet name="Malawi 2013" sheetId="202" r:id="rId28"/>
    <sheet name="Mali 2013" sheetId="203" r:id="rId29"/>
    <sheet name="Mauritania 2013" sheetId="204" r:id="rId30"/>
    <sheet name="Mozambique 2013" sheetId="173" r:id="rId31"/>
    <sheet name="Nepal 2013" sheetId="205" r:id="rId32"/>
    <sheet name="Nicaragua 2013" sheetId="217" r:id="rId33"/>
    <sheet name="Nigeria 2013" sheetId="206" r:id="rId34"/>
    <sheet name="Pakistan 2013" sheetId="189" r:id="rId35"/>
    <sheet name="Paraguay 2013" sheetId="213" r:id="rId36"/>
    <sheet name="Philippines 2013" sheetId="193" r:id="rId37"/>
    <sheet name="Rwanda 2013" sheetId="188" r:id="rId38"/>
    <sheet name="Senegal 2013" sheetId="207" r:id="rId39"/>
    <sheet name="Sierra Leone 2013" sheetId="183" r:id="rId40"/>
    <sheet name="South Sudan 2013" sheetId="208" r:id="rId41"/>
    <sheet name="Tanzania 2013" sheetId="219" r:id="rId42"/>
    <sheet name="Togo 2013" sheetId="209" r:id="rId43"/>
    <sheet name="Uganda 2013" sheetId="210" r:id="rId44"/>
    <sheet name="Ukraine 2013" sheetId="190" r:id="rId45"/>
    <sheet name="Yemen 2013" sheetId="187" r:id="rId46"/>
    <sheet name="Zambia 2013" sheetId="186" r:id="rId47"/>
    <sheet name="Zimbabwe 2013" sheetId="185" r:id="rId48"/>
  </sheets>
  <definedNames>
    <definedName name="_xlnm._FilterDatabase" localSheetId="2" hidden="1">'All countries 2013'!$A$3:$HY$55</definedName>
    <definedName name="_xlnm._FilterDatabase" localSheetId="0" hidden="1">'LINKED ALL countries2013'!$A$3:$HY$55</definedName>
    <definedName name="_xlnm.Print_Area" localSheetId="3">'2013 Blank Survey'!$A$1:$I$157</definedName>
    <definedName name="_xlnm.Print_Area" localSheetId="5">'Afghanistan 2013'!$A$1:$H$154</definedName>
    <definedName name="_xlnm.Print_Area" localSheetId="6">'Albania 2013'!$A$1:$H$154</definedName>
    <definedName name="_xlnm.Print_Area" localSheetId="7">'Armenia 2013'!$A$1:$H$154</definedName>
    <definedName name="_xlnm.Print_Area" localSheetId="8">'Azerbaijan 2013'!$A$1:$H$154</definedName>
    <definedName name="_xlnm.Print_Area" localSheetId="9">'Bangladesh 2013'!$A$1:$H$154</definedName>
    <definedName name="_xlnm.Print_Area" localSheetId="10">'Benin 2013'!$A$1:$H$154</definedName>
    <definedName name="_xlnm.Print_Area" localSheetId="11">'Burkina Faso 2013'!$A$1:$H$154</definedName>
    <definedName name="_xlnm.Print_Area" localSheetId="12">'Burundi 2013'!$A$1:$H$154</definedName>
    <definedName name="_xlnm.Print_Area" localSheetId="13">'Dominican Republic 2013'!$A$1:$H$154</definedName>
    <definedName name="_xlnm.Print_Area" localSheetId="14">'El Salvador 2013'!$A$1:$H$154</definedName>
    <definedName name="_xlnm.Print_Area" localSheetId="15">'Ethiopia 2013'!$A$1:$H$154</definedName>
    <definedName name="_xlnm.Print_Area" localSheetId="4">'FAQ and Survey Tips'!$A$1:$K$196</definedName>
    <definedName name="_xlnm.Print_Area" localSheetId="16">'Georgia 2013'!$A$1:$H$154</definedName>
    <definedName name="_xlnm.Print_Area" localSheetId="17">'Ghana 2013'!$A$1:$H$154</definedName>
    <definedName name="_xlnm.Print_Area" localSheetId="18">'Guatemala 2013'!$A$1:$H$154</definedName>
    <definedName name="_xlnm.Print_Area" localSheetId="19">'Guinea 2013'!$A$1:$H$154</definedName>
    <definedName name="_xlnm.Print_Area" localSheetId="20">'Haiti 2013'!$A$1:$H$154</definedName>
    <definedName name="_xlnm.Print_Area" localSheetId="21">'Honduras 2013'!$A$1:$H$154</definedName>
    <definedName name="_xlnm.Print_Area" localSheetId="22">'India 2013'!$A$1:$H$154</definedName>
    <definedName name="_xlnm.Print_Area" localSheetId="23">'Indonesia 2013'!$A$1:$H$154</definedName>
    <definedName name="_xlnm.Print_Area" localSheetId="1">Introduction!$A$1:$Q$46</definedName>
    <definedName name="_xlnm.Print_Area" localSheetId="24">'Kenya 2013'!$A$1:$H$154</definedName>
    <definedName name="_xlnm.Print_Area" localSheetId="25">'Liberia 2013'!$A$1:$H$154</definedName>
    <definedName name="_xlnm.Print_Area" localSheetId="26">'Madagascar 2013'!$A$1:$H$154</definedName>
    <definedName name="_xlnm.Print_Area" localSheetId="27">'Malawi 2013'!$A$1:$H$154</definedName>
    <definedName name="_xlnm.Print_Area" localSheetId="28">'Mali 2013'!$A$1:$H$154</definedName>
    <definedName name="_xlnm.Print_Area" localSheetId="29">'Mauritania 2013'!$A$1:$H$154</definedName>
    <definedName name="_xlnm.Print_Area" localSheetId="30">'Mozambique 2013'!$A$1:$H$154</definedName>
    <definedName name="_xlnm.Print_Area" localSheetId="31">'Nepal 2013'!$A$1:$H$154</definedName>
    <definedName name="_xlnm.Print_Area" localSheetId="32">'Nicaragua 2013'!$A$1:$H$154</definedName>
    <definedName name="_xlnm.Print_Area" localSheetId="33">'Nigeria 2013'!$A$1:$H$154</definedName>
    <definedName name="_xlnm.Print_Area" localSheetId="34">'Pakistan 2013'!$A$1:$H$154</definedName>
    <definedName name="_xlnm.Print_Area" localSheetId="35">'Paraguay 2013'!$A$1:$H$154</definedName>
    <definedName name="_xlnm.Print_Area" localSheetId="36">'Philippines 2013'!$A$1:$H$154</definedName>
    <definedName name="_xlnm.Print_Area" localSheetId="37">'Rwanda 2013'!$A$1:$H$154</definedName>
    <definedName name="_xlnm.Print_Area" localSheetId="38">'Senegal 2013'!$A$1:$H$154</definedName>
    <definedName name="_xlnm.Print_Area" localSheetId="39">'Sierra Leone 2013'!$A$1:$H$154</definedName>
    <definedName name="_xlnm.Print_Area" localSheetId="40">'South Sudan 2013'!$A$1:$H$154</definedName>
    <definedName name="_xlnm.Print_Area" localSheetId="41">'Tanzania 2013'!$A$1:$H$154</definedName>
    <definedName name="_xlnm.Print_Area" localSheetId="42">'Togo 2013'!$A$1:$H$154</definedName>
    <definedName name="_xlnm.Print_Area" localSheetId="43">'Uganda 2013'!$A$1:$H$154</definedName>
    <definedName name="_xlnm.Print_Area" localSheetId="44">'Ukraine 2013'!$A$1:$H$154</definedName>
    <definedName name="_xlnm.Print_Area" localSheetId="45">'Yemen 2013'!$A$1:$H$154</definedName>
    <definedName name="_xlnm.Print_Area" localSheetId="46">'Zambia 2013'!$A$1:$H$154</definedName>
    <definedName name="_xlnm.Print_Area" localSheetId="47">'Zimbabwe 2013'!$A$1:$H$154</definedName>
    <definedName name="Z_225AFF09_E781_4940_8293_2E317AF19DCB_.wvu.Cols" localSheetId="17" hidden="1">'Ghana 2013'!$I:$Y</definedName>
    <definedName name="Z_225AFF09_E781_4940_8293_2E317AF19DCB_.wvu.PrintArea" localSheetId="17" hidden="1">'Ghana 2013'!$A$1:$H$156</definedName>
    <definedName name="Z_225AFF09_E781_4940_8293_2E317AF19DCB_.wvu.Rows" localSheetId="17" hidden="1">'Ghana 2013'!$130:$136,'Ghana 2013'!$138:$138</definedName>
    <definedName name="Z_6A4A896B_0040_4D82_8842_1A7506EBE176_.wvu.Cols" localSheetId="17" hidden="1">'Ghana 2013'!$I:$Y</definedName>
    <definedName name="Z_6A4A896B_0040_4D82_8842_1A7506EBE176_.wvu.PrintArea" localSheetId="17" hidden="1">'Ghana 2013'!$A$1:$H$156</definedName>
    <definedName name="Z_6A4A896B_0040_4D82_8842_1A7506EBE176_.wvu.Rows" localSheetId="17" hidden="1">'Ghana 2013'!$130:$136,'Ghana 2013'!$138:$138</definedName>
  </definedNames>
  <calcPr calcId="145621"/>
  <customWorkbookViews>
    <customWorkbookView name="a" guid="{77A1396A-E514-456B-81EE-C0D92F59020F}" includePrintSettings="0" includeHiddenRowCol="0" maximized="1" windowWidth="1280" windowHeight="799" tabRatio="782" activeSheetId="220"/>
    <customWorkbookView name="ssacher - Personal View" guid="{32F23C6E-4D26-4BCE-9BF5-05AF0088B6C1}" mergeInterval="0" personalView="1" maximized="1" windowWidth="1020" windowHeight="517" tabRatio="648" activeSheetId="44"/>
  </customWorkbookViews>
  <fileRecoveryPr autoRecover="0"/>
</workbook>
</file>

<file path=xl/calcChain.xml><?xml version="1.0" encoding="utf-8"?>
<calcChain xmlns="http://schemas.openxmlformats.org/spreadsheetml/2006/main">
  <c r="CM45" i="222" l="1"/>
  <c r="CL45" i="222"/>
  <c r="CK45" i="222"/>
  <c r="CM41" i="222"/>
  <c r="CL41" i="222"/>
  <c r="CK41" i="222"/>
  <c r="CM20" i="222"/>
  <c r="CL20" i="222"/>
  <c r="CK20" i="222"/>
  <c r="BS4" i="170"/>
  <c r="AF19" i="222" l="1"/>
  <c r="X7" i="221"/>
  <c r="X157" i="221"/>
  <c r="O155" i="221"/>
  <c r="K155" i="221"/>
  <c r="Y154" i="221"/>
  <c r="J154" i="221"/>
  <c r="Y153" i="221"/>
  <c r="J153" i="221"/>
  <c r="R151" i="221"/>
  <c r="Q151" i="221"/>
  <c r="R150" i="221"/>
  <c r="Q150" i="221"/>
  <c r="Y149" i="221"/>
  <c r="J149" i="221"/>
  <c r="Y148" i="221"/>
  <c r="J148" i="221"/>
  <c r="Y147" i="221"/>
  <c r="J147" i="221"/>
  <c r="Y146" i="221"/>
  <c r="J146" i="221"/>
  <c r="Y145" i="221"/>
  <c r="J145" i="221"/>
  <c r="Y144" i="221"/>
  <c r="J144" i="221"/>
  <c r="Y143" i="221"/>
  <c r="J143" i="221"/>
  <c r="Y142" i="221"/>
  <c r="J142" i="221"/>
  <c r="Y141" i="221"/>
  <c r="J141" i="221"/>
  <c r="X140" i="221"/>
  <c r="Y139" i="221"/>
  <c r="J139" i="221"/>
  <c r="O137" i="221"/>
  <c r="K137" i="221"/>
  <c r="Y136" i="221"/>
  <c r="J136" i="221"/>
  <c r="Y135" i="221"/>
  <c r="J135" i="221"/>
  <c r="Y134" i="221"/>
  <c r="J134" i="221"/>
  <c r="Y133" i="221"/>
  <c r="J133" i="221"/>
  <c r="R132" i="221"/>
  <c r="J132" i="221"/>
  <c r="X131" i="221"/>
  <c r="O130" i="221"/>
  <c r="K130" i="221"/>
  <c r="O129" i="221"/>
  <c r="K129" i="221"/>
  <c r="R128" i="221"/>
  <c r="J128" i="221"/>
  <c r="R127" i="221"/>
  <c r="J127" i="221"/>
  <c r="Y126" i="221"/>
  <c r="J126" i="221"/>
  <c r="Y125" i="221"/>
  <c r="J125" i="221"/>
  <c r="Y124" i="221"/>
  <c r="J124" i="221"/>
  <c r="Y123" i="221"/>
  <c r="J123" i="221"/>
  <c r="Y122" i="221"/>
  <c r="J122" i="221"/>
  <c r="Y121" i="221"/>
  <c r="J121" i="221"/>
  <c r="Y120" i="221"/>
  <c r="J120" i="221"/>
  <c r="Y119" i="221"/>
  <c r="J119" i="221"/>
  <c r="Y118" i="221"/>
  <c r="J118" i="221"/>
  <c r="Y117" i="221"/>
  <c r="J117" i="221"/>
  <c r="X116" i="221"/>
  <c r="O115" i="221"/>
  <c r="K115" i="221"/>
  <c r="Y114" i="221"/>
  <c r="J114" i="221"/>
  <c r="Y113" i="221"/>
  <c r="J113" i="221"/>
  <c r="Y112" i="221"/>
  <c r="J112" i="221"/>
  <c r="X111" i="221"/>
  <c r="K110" i="221"/>
  <c r="V109" i="221"/>
  <c r="M109" i="221"/>
  <c r="K109" i="221"/>
  <c r="V108" i="221"/>
  <c r="M108" i="221"/>
  <c r="K108" i="221"/>
  <c r="V107" i="221"/>
  <c r="M107" i="221"/>
  <c r="K107" i="221"/>
  <c r="V106" i="221"/>
  <c r="K106" i="221"/>
  <c r="K105" i="221"/>
  <c r="O104" i="221"/>
  <c r="K104" i="221"/>
  <c r="T103" i="221"/>
  <c r="J103" i="221"/>
  <c r="T102" i="221"/>
  <c r="J102" i="221"/>
  <c r="T101" i="221"/>
  <c r="J101" i="221"/>
  <c r="T100" i="221"/>
  <c r="J100" i="221"/>
  <c r="T99" i="221"/>
  <c r="J99" i="221"/>
  <c r="T98" i="221"/>
  <c r="J98" i="221"/>
  <c r="T97" i="221"/>
  <c r="J97" i="221"/>
  <c r="T96" i="221"/>
  <c r="J96" i="221"/>
  <c r="T95" i="221"/>
  <c r="J95" i="221"/>
  <c r="Y94" i="221"/>
  <c r="O93" i="221"/>
  <c r="K93" i="221"/>
  <c r="I92" i="221"/>
  <c r="O91" i="221"/>
  <c r="K91" i="221"/>
  <c r="I90" i="221"/>
  <c r="P89" i="221"/>
  <c r="N89" i="221"/>
  <c r="P88" i="221"/>
  <c r="N88" i="221"/>
  <c r="R87" i="221"/>
  <c r="Q87" i="221"/>
  <c r="S86" i="221"/>
  <c r="M86" i="221"/>
  <c r="K86" i="221"/>
  <c r="J86" i="221"/>
  <c r="S85" i="221"/>
  <c r="M85" i="221"/>
  <c r="K85" i="221"/>
  <c r="J85" i="221"/>
  <c r="I83" i="221"/>
  <c r="O81" i="221"/>
  <c r="K81" i="221"/>
  <c r="K80" i="221"/>
  <c r="K79" i="221"/>
  <c r="K78" i="221"/>
  <c r="K77" i="221"/>
  <c r="K76" i="221"/>
  <c r="K75" i="221"/>
  <c r="K74" i="221"/>
  <c r="K73" i="221"/>
  <c r="K72" i="221"/>
  <c r="K71" i="221"/>
  <c r="K70" i="221"/>
  <c r="K69" i="221"/>
  <c r="K68" i="221"/>
  <c r="X67" i="221"/>
  <c r="O65" i="221"/>
  <c r="K65" i="221"/>
  <c r="R64" i="221"/>
  <c r="Q64" i="221"/>
  <c r="R63" i="221"/>
  <c r="Q63" i="221"/>
  <c r="M63" i="221"/>
  <c r="R62" i="221"/>
  <c r="Q62" i="221"/>
  <c r="K61" i="221"/>
  <c r="R60" i="221"/>
  <c r="J60" i="221"/>
  <c r="R59" i="221"/>
  <c r="J59" i="221"/>
  <c r="R58" i="221"/>
  <c r="J58" i="221"/>
  <c r="R57" i="221"/>
  <c r="J57" i="221"/>
  <c r="X56" i="221"/>
  <c r="K55" i="221"/>
  <c r="K54" i="221"/>
  <c r="E54" i="221"/>
  <c r="K53" i="221"/>
  <c r="K52" i="221"/>
  <c r="O51" i="221"/>
  <c r="K51" i="221"/>
  <c r="K50" i="221"/>
  <c r="K49" i="221"/>
  <c r="X48" i="221"/>
  <c r="K47" i="221"/>
  <c r="K46" i="221"/>
  <c r="E46" i="221"/>
  <c r="F59" i="221" s="1"/>
  <c r="O45" i="221"/>
  <c r="K45" i="221"/>
  <c r="K44" i="221"/>
  <c r="O43" i="221"/>
  <c r="K43" i="221"/>
  <c r="K42" i="221"/>
  <c r="K41" i="221"/>
  <c r="X40" i="221"/>
  <c r="I39" i="221"/>
  <c r="K38" i="221"/>
  <c r="E38" i="221"/>
  <c r="K37" i="221"/>
  <c r="K36" i="221"/>
  <c r="K35" i="221"/>
  <c r="X34" i="221"/>
  <c r="I33" i="221"/>
  <c r="I32" i="221"/>
  <c r="Y31" i="221"/>
  <c r="M31" i="221"/>
  <c r="J31" i="221"/>
  <c r="Y30" i="221"/>
  <c r="M30" i="221"/>
  <c r="J30" i="221"/>
  <c r="K29" i="221"/>
  <c r="K27" i="221"/>
  <c r="I26" i="221"/>
  <c r="I25" i="221"/>
  <c r="Q24" i="221"/>
  <c r="K24" i="221"/>
  <c r="Q23" i="221"/>
  <c r="K23" i="221"/>
  <c r="Q22" i="221"/>
  <c r="K22" i="221"/>
  <c r="Q21" i="221"/>
  <c r="K21" i="221"/>
  <c r="Q20" i="221"/>
  <c r="K20" i="221"/>
  <c r="Q19" i="221"/>
  <c r="K19" i="221"/>
  <c r="Q18" i="221"/>
  <c r="K18" i="221"/>
  <c r="Q17" i="221"/>
  <c r="K17" i="221"/>
  <c r="Q16" i="221"/>
  <c r="K16" i="221"/>
  <c r="K15" i="221"/>
  <c r="O14" i="221"/>
  <c r="L14" i="221"/>
  <c r="K14" i="221"/>
  <c r="I13" i="221"/>
  <c r="K11" i="221"/>
  <c r="X10" i="221"/>
  <c r="S9" i="221"/>
  <c r="K9" i="221"/>
  <c r="J9" i="221"/>
  <c r="T8" i="221"/>
  <c r="K8" i="221"/>
  <c r="J8" i="221"/>
  <c r="F57" i="221" l="1"/>
  <c r="F58" i="221"/>
  <c r="X7" i="195" l="1"/>
  <c r="K8" i="195"/>
  <c r="X9" i="192" l="1"/>
  <c r="X9" i="168"/>
  <c r="X9" i="179"/>
  <c r="X9" i="177"/>
  <c r="X9" i="180"/>
  <c r="X9" i="182"/>
  <c r="X9" i="194"/>
  <c r="X9" i="212"/>
  <c r="X9" i="215"/>
  <c r="X9" i="195"/>
  <c r="X9" i="184"/>
  <c r="X9" i="191"/>
  <c r="X9" i="211"/>
  <c r="X9" i="214"/>
  <c r="X9" i="196"/>
  <c r="X9" i="216"/>
  <c r="X9" i="197"/>
  <c r="X9" i="198"/>
  <c r="X9" i="199"/>
  <c r="X9" i="200"/>
  <c r="X9" i="201"/>
  <c r="X9" i="202"/>
  <c r="X9" i="203"/>
  <c r="X9" i="204"/>
  <c r="X9" i="173"/>
  <c r="X9" i="205"/>
  <c r="X9" i="217"/>
  <c r="X9" i="206"/>
  <c r="X9" i="189"/>
  <c r="X9" i="213"/>
  <c r="X9" i="193"/>
  <c r="X9" i="188"/>
  <c r="X9" i="207"/>
  <c r="X9" i="183"/>
  <c r="X9" i="208"/>
  <c r="X9" i="219"/>
  <c r="X9" i="209"/>
  <c r="X9" i="210"/>
  <c r="X9" i="190"/>
  <c r="X9" i="187"/>
  <c r="X9" i="186"/>
  <c r="X9" i="185"/>
  <c r="X9" i="178"/>
  <c r="X10" i="192"/>
  <c r="X10" i="168"/>
  <c r="X10" i="179"/>
  <c r="X10" i="177"/>
  <c r="X10" i="180"/>
  <c r="X10" i="182"/>
  <c r="X10" i="194"/>
  <c r="X10" i="212"/>
  <c r="X10" i="215"/>
  <c r="X10" i="195"/>
  <c r="X10" i="184"/>
  <c r="X10" i="191"/>
  <c r="X10" i="211"/>
  <c r="X10" i="214"/>
  <c r="X10" i="196"/>
  <c r="X10" i="216"/>
  <c r="X10" i="197"/>
  <c r="X10" i="198"/>
  <c r="X10" i="199"/>
  <c r="X10" i="200"/>
  <c r="X10" i="201"/>
  <c r="X10" i="202"/>
  <c r="X10" i="203"/>
  <c r="X10" i="204"/>
  <c r="X10" i="173"/>
  <c r="X10" i="205"/>
  <c r="X10" i="217"/>
  <c r="X10" i="206"/>
  <c r="X10" i="189"/>
  <c r="X10" i="213"/>
  <c r="X10" i="193"/>
  <c r="X10" i="188"/>
  <c r="X10" i="207"/>
  <c r="X10" i="183"/>
  <c r="X10" i="208"/>
  <c r="X10" i="219"/>
  <c r="X10" i="209"/>
  <c r="X10" i="210"/>
  <c r="X10" i="190"/>
  <c r="X10" i="187"/>
  <c r="X10" i="186"/>
  <c r="X10" i="185"/>
  <c r="X10" i="178"/>
  <c r="E37" i="192" l="1"/>
  <c r="K8" i="219" l="1"/>
  <c r="K8" i="217"/>
  <c r="K8" i="215"/>
  <c r="K8" i="214"/>
  <c r="K8" i="213"/>
  <c r="K8" i="178"/>
  <c r="K8" i="192"/>
  <c r="K8" i="168"/>
  <c r="K8" i="179"/>
  <c r="K8" i="177"/>
  <c r="K8" i="180"/>
  <c r="K8" i="182"/>
  <c r="K8" i="194"/>
  <c r="K8" i="212"/>
  <c r="K8" i="184"/>
  <c r="K8" i="191"/>
  <c r="K8" i="211"/>
  <c r="K8" i="196"/>
  <c r="K8" i="197"/>
  <c r="K8" i="198"/>
  <c r="K8" i="199"/>
  <c r="K8" i="200"/>
  <c r="K8" i="201"/>
  <c r="K8" i="202"/>
  <c r="K8" i="203"/>
  <c r="K8" i="204"/>
  <c r="K8" i="173"/>
  <c r="K8" i="205"/>
  <c r="K8" i="206"/>
  <c r="K8" i="189"/>
  <c r="K8" i="193"/>
  <c r="K8" i="188"/>
  <c r="K8" i="207"/>
  <c r="K8" i="183"/>
  <c r="K8" i="208"/>
  <c r="K8" i="209"/>
  <c r="K8" i="210"/>
  <c r="K8" i="190"/>
  <c r="K8" i="187"/>
  <c r="K8" i="186"/>
  <c r="K8" i="185"/>
  <c r="K8" i="216"/>
  <c r="X7" i="219"/>
  <c r="X7" i="217"/>
  <c r="X7" i="215"/>
  <c r="X7" i="214"/>
  <c r="X7" i="213"/>
  <c r="X7" i="178"/>
  <c r="X7" i="192"/>
  <c r="X7" i="168"/>
  <c r="X7" i="179"/>
  <c r="X7" i="177"/>
  <c r="X7" i="180"/>
  <c r="X7" i="182"/>
  <c r="X7" i="194"/>
  <c r="X7" i="212"/>
  <c r="X7" i="184"/>
  <c r="X7" i="191"/>
  <c r="X7" i="211"/>
  <c r="X7" i="196"/>
  <c r="X7" i="197"/>
  <c r="X7" i="198"/>
  <c r="X7" i="199"/>
  <c r="X7" i="200"/>
  <c r="X7" i="201"/>
  <c r="X7" i="202"/>
  <c r="X7" i="203"/>
  <c r="X7" i="204"/>
  <c r="X7" i="173"/>
  <c r="X7" i="205"/>
  <c r="X7" i="206"/>
  <c r="X7" i="189"/>
  <c r="X7" i="193"/>
  <c r="X7" i="188"/>
  <c r="X7" i="207"/>
  <c r="X7" i="183"/>
  <c r="X7" i="208"/>
  <c r="X7" i="209"/>
  <c r="X7" i="210"/>
  <c r="X7" i="190"/>
  <c r="X7" i="187"/>
  <c r="X7" i="186"/>
  <c r="X7" i="185"/>
  <c r="X7" i="216"/>
  <c r="E37" i="188" l="1"/>
  <c r="E53" i="211" l="1"/>
  <c r="HX40" i="170" l="1"/>
  <c r="HW40" i="170"/>
  <c r="HV40" i="170"/>
  <c r="HT40" i="170"/>
  <c r="HS40" i="170"/>
  <c r="HR40" i="170"/>
  <c r="HQ40" i="170"/>
  <c r="HP40" i="170"/>
  <c r="HO40" i="170"/>
  <c r="HN40" i="170"/>
  <c r="HM40" i="170"/>
  <c r="HL40" i="170"/>
  <c r="HK40" i="170"/>
  <c r="HJ40" i="170"/>
  <c r="HH40" i="170"/>
  <c r="HF40" i="170"/>
  <c r="HE40" i="170"/>
  <c r="HD40" i="170"/>
  <c r="HC40" i="170"/>
  <c r="HB40" i="170"/>
  <c r="HA40" i="170"/>
  <c r="GY40" i="170"/>
  <c r="GX40" i="170"/>
  <c r="GW40" i="170"/>
  <c r="GV40" i="170"/>
  <c r="GU40" i="170"/>
  <c r="GT40" i="170"/>
  <c r="GS40" i="170"/>
  <c r="GR40" i="170"/>
  <c r="GQ40" i="170"/>
  <c r="GP40" i="170"/>
  <c r="GO40" i="170"/>
  <c r="GN40" i="170"/>
  <c r="GM40" i="170"/>
  <c r="GL40" i="170"/>
  <c r="GJ40" i="170"/>
  <c r="GI40" i="170"/>
  <c r="GH40" i="170"/>
  <c r="GG40" i="170"/>
  <c r="GE40" i="170"/>
  <c r="GD40" i="170"/>
  <c r="GC40" i="170"/>
  <c r="GB40" i="170"/>
  <c r="GA40" i="170"/>
  <c r="FZ40" i="170"/>
  <c r="FY40" i="170"/>
  <c r="FX40" i="170"/>
  <c r="FW40" i="170"/>
  <c r="FU40" i="170"/>
  <c r="FT40" i="170"/>
  <c r="FS40" i="170"/>
  <c r="FR40" i="170"/>
  <c r="FQ40" i="170"/>
  <c r="FP40" i="170"/>
  <c r="FO40" i="170"/>
  <c r="FN40" i="170"/>
  <c r="FM40" i="170"/>
  <c r="FL40" i="170"/>
  <c r="FK40" i="170"/>
  <c r="FJ40" i="170"/>
  <c r="FI40" i="170"/>
  <c r="FH40" i="170"/>
  <c r="FG40" i="170"/>
  <c r="FF40" i="170"/>
  <c r="FE40" i="170"/>
  <c r="FC40" i="170"/>
  <c r="FB40" i="170"/>
  <c r="FA40" i="170"/>
  <c r="EZ40" i="170"/>
  <c r="EY40" i="170"/>
  <c r="EX40" i="170"/>
  <c r="EW40" i="170"/>
  <c r="EV40" i="170"/>
  <c r="EU40" i="170"/>
  <c r="ET40" i="170"/>
  <c r="ES40" i="170"/>
  <c r="ER40" i="170"/>
  <c r="EP40" i="170"/>
  <c r="EO40" i="170"/>
  <c r="EN40" i="170"/>
  <c r="EM40" i="170"/>
  <c r="EL40" i="170"/>
  <c r="EK40" i="170"/>
  <c r="EJ40" i="170"/>
  <c r="EI40" i="170"/>
  <c r="EH40" i="170"/>
  <c r="EG40" i="170"/>
  <c r="EF40" i="170"/>
  <c r="EE40" i="170"/>
  <c r="ED40" i="170"/>
  <c r="EB40" i="170"/>
  <c r="EA40" i="170"/>
  <c r="DZ40" i="170"/>
  <c r="DY40" i="170"/>
  <c r="DX40" i="170"/>
  <c r="DW40" i="170"/>
  <c r="DV40" i="170"/>
  <c r="DU40" i="170"/>
  <c r="DT40" i="170"/>
  <c r="DS40" i="170"/>
  <c r="DR40" i="170"/>
  <c r="DQ40" i="170"/>
  <c r="DO40" i="170"/>
  <c r="DN40" i="170"/>
  <c r="DM40" i="170"/>
  <c r="DL40" i="170"/>
  <c r="DK40" i="170"/>
  <c r="DJ40" i="170"/>
  <c r="DI40" i="170"/>
  <c r="DH40" i="170"/>
  <c r="DG40" i="170"/>
  <c r="DF40" i="170"/>
  <c r="DE40" i="170"/>
  <c r="DD40" i="170"/>
  <c r="DB40" i="170"/>
  <c r="DA40" i="170"/>
  <c r="CZ40" i="170"/>
  <c r="CY40" i="170"/>
  <c r="CX40" i="170"/>
  <c r="CW40" i="170"/>
  <c r="CV40" i="170"/>
  <c r="CU40" i="170"/>
  <c r="CT40" i="170"/>
  <c r="CS40" i="170"/>
  <c r="CR40" i="170"/>
  <c r="CQ40" i="170"/>
  <c r="CN40" i="170"/>
  <c r="CM40" i="170"/>
  <c r="CL40" i="170"/>
  <c r="CK40" i="170"/>
  <c r="CJ40" i="170"/>
  <c r="CI40" i="170"/>
  <c r="CH40" i="170"/>
  <c r="CF40" i="170"/>
  <c r="CD40" i="170"/>
  <c r="CB40" i="170"/>
  <c r="BZ40" i="170"/>
  <c r="BY40" i="170"/>
  <c r="BX40" i="170"/>
  <c r="BW40" i="170"/>
  <c r="BV40" i="170"/>
  <c r="BU40" i="170"/>
  <c r="BT40" i="170"/>
  <c r="BS40" i="170"/>
  <c r="BR40" i="170"/>
  <c r="BQ40" i="170"/>
  <c r="BP40" i="170"/>
  <c r="BO40" i="170"/>
  <c r="BN40" i="170"/>
  <c r="BM40" i="170"/>
  <c r="BL40" i="170"/>
  <c r="BK40" i="170"/>
  <c r="BI40" i="170"/>
  <c r="BH40" i="170"/>
  <c r="BG40" i="170"/>
  <c r="BF40" i="170"/>
  <c r="BE40" i="170"/>
  <c r="BD40" i="170"/>
  <c r="BC40" i="170"/>
  <c r="BB40" i="170"/>
  <c r="BA40" i="170"/>
  <c r="AZ40" i="170"/>
  <c r="AY40" i="170"/>
  <c r="AX40" i="170"/>
  <c r="AW40" i="170"/>
  <c r="AV40" i="170"/>
  <c r="AU40" i="170"/>
  <c r="AT40" i="170"/>
  <c r="AR40" i="170"/>
  <c r="AQ40" i="170"/>
  <c r="AP40" i="170"/>
  <c r="AN40" i="170"/>
  <c r="AM40" i="170"/>
  <c r="AL40" i="170"/>
  <c r="AJ40" i="170"/>
  <c r="AI40" i="170"/>
  <c r="AH40" i="170"/>
  <c r="AG40" i="170"/>
  <c r="AF40" i="170"/>
  <c r="AE40" i="170"/>
  <c r="AD40" i="170"/>
  <c r="AB40" i="170"/>
  <c r="AA40" i="170"/>
  <c r="Z40" i="170"/>
  <c r="Y40" i="170"/>
  <c r="X40" i="170"/>
  <c r="W40" i="170"/>
  <c r="V40" i="170"/>
  <c r="U40" i="170"/>
  <c r="T40" i="170"/>
  <c r="S40" i="170"/>
  <c r="R40" i="170"/>
  <c r="Q40" i="170"/>
  <c r="P40" i="170"/>
  <c r="O40" i="170"/>
  <c r="N40" i="170"/>
  <c r="M40" i="170"/>
  <c r="L40" i="170"/>
  <c r="K40" i="170"/>
  <c r="J40" i="170"/>
  <c r="I40" i="170"/>
  <c r="H40" i="170"/>
  <c r="G40" i="170"/>
  <c r="F40" i="170"/>
  <c r="D40" i="170"/>
  <c r="C40" i="170"/>
  <c r="X156" i="219"/>
  <c r="O154" i="219"/>
  <c r="K154" i="219"/>
  <c r="Y153" i="219"/>
  <c r="J153" i="219"/>
  <c r="Y152" i="219"/>
  <c r="J152" i="219"/>
  <c r="R150" i="219"/>
  <c r="Q150" i="219"/>
  <c r="R149" i="219"/>
  <c r="Q149" i="219"/>
  <c r="Y148" i="219"/>
  <c r="J148" i="219"/>
  <c r="Y147" i="219"/>
  <c r="J147" i="219"/>
  <c r="Y146" i="219"/>
  <c r="J146" i="219"/>
  <c r="Y145" i="219"/>
  <c r="J145" i="219"/>
  <c r="Y144" i="219"/>
  <c r="J144" i="219"/>
  <c r="Y143" i="219"/>
  <c r="J143" i="219"/>
  <c r="Y142" i="219"/>
  <c r="J142" i="219"/>
  <c r="Y141" i="219"/>
  <c r="J141" i="219"/>
  <c r="Y140" i="219"/>
  <c r="J140" i="219"/>
  <c r="X139" i="219"/>
  <c r="Y138" i="219"/>
  <c r="J138" i="219"/>
  <c r="O136" i="219"/>
  <c r="K136" i="219"/>
  <c r="Y135" i="219"/>
  <c r="J135" i="219"/>
  <c r="Y134" i="219"/>
  <c r="J134" i="219"/>
  <c r="Y133" i="219"/>
  <c r="J133" i="219"/>
  <c r="Y132" i="219"/>
  <c r="J132" i="219"/>
  <c r="R131" i="219"/>
  <c r="J131" i="219"/>
  <c r="X130" i="219"/>
  <c r="O129" i="219"/>
  <c r="K129" i="219"/>
  <c r="O128" i="219"/>
  <c r="K128" i="219"/>
  <c r="R127" i="219"/>
  <c r="J127" i="219"/>
  <c r="R126" i="219"/>
  <c r="J126" i="219"/>
  <c r="Y125" i="219"/>
  <c r="J125" i="219"/>
  <c r="Y124" i="219"/>
  <c r="J124" i="219"/>
  <c r="Y123" i="219"/>
  <c r="J123" i="219"/>
  <c r="Y122" i="219"/>
  <c r="J122" i="219"/>
  <c r="Y121" i="219"/>
  <c r="J121" i="219"/>
  <c r="Y120" i="219"/>
  <c r="J120" i="219"/>
  <c r="Y119" i="219"/>
  <c r="J119" i="219"/>
  <c r="Y118" i="219"/>
  <c r="J118" i="219"/>
  <c r="Y117" i="219"/>
  <c r="J117" i="219"/>
  <c r="Y116" i="219"/>
  <c r="J116" i="219"/>
  <c r="X115" i="219"/>
  <c r="O114" i="219"/>
  <c r="K114" i="219"/>
  <c r="Y113" i="219"/>
  <c r="J113" i="219"/>
  <c r="Y112" i="219"/>
  <c r="J112" i="219"/>
  <c r="Y111" i="219"/>
  <c r="J111" i="219"/>
  <c r="X110" i="219"/>
  <c r="K109" i="219"/>
  <c r="V108" i="219"/>
  <c r="M108" i="219"/>
  <c r="K108" i="219"/>
  <c r="V107" i="219"/>
  <c r="M107" i="219"/>
  <c r="K107" i="219"/>
  <c r="V106" i="219"/>
  <c r="M106" i="219"/>
  <c r="K106" i="219"/>
  <c r="V105" i="219"/>
  <c r="K105" i="219"/>
  <c r="K104" i="219"/>
  <c r="O103" i="219"/>
  <c r="K103" i="219"/>
  <c r="T102" i="219"/>
  <c r="J102" i="219"/>
  <c r="T101" i="219"/>
  <c r="J101" i="219"/>
  <c r="T100" i="219"/>
  <c r="J100" i="219"/>
  <c r="T99" i="219"/>
  <c r="J99" i="219"/>
  <c r="T98" i="219"/>
  <c r="J98" i="219"/>
  <c r="T97" i="219"/>
  <c r="J97" i="219"/>
  <c r="T96" i="219"/>
  <c r="J96" i="219"/>
  <c r="T95" i="219"/>
  <c r="J95" i="219"/>
  <c r="T94" i="219"/>
  <c r="J94" i="219"/>
  <c r="Y93" i="219"/>
  <c r="O92" i="219"/>
  <c r="K92" i="219"/>
  <c r="I91" i="219"/>
  <c r="O90" i="219"/>
  <c r="K90" i="219"/>
  <c r="I89" i="219"/>
  <c r="P88" i="219"/>
  <c r="N88" i="219"/>
  <c r="P87" i="219"/>
  <c r="N87" i="219"/>
  <c r="R86" i="219"/>
  <c r="Q86" i="219"/>
  <c r="S85" i="219"/>
  <c r="M85" i="219"/>
  <c r="K85" i="219"/>
  <c r="J85" i="219"/>
  <c r="S84" i="219"/>
  <c r="M84" i="219"/>
  <c r="K84" i="219"/>
  <c r="J84" i="219"/>
  <c r="I82" i="219"/>
  <c r="O80" i="219"/>
  <c r="K80" i="219"/>
  <c r="K79" i="219"/>
  <c r="K78" i="219"/>
  <c r="K77" i="219"/>
  <c r="K76" i="219"/>
  <c r="K75" i="219"/>
  <c r="K74" i="219"/>
  <c r="K73" i="219"/>
  <c r="K72" i="219"/>
  <c r="K71" i="219"/>
  <c r="K70" i="219"/>
  <c r="K69" i="219"/>
  <c r="K68" i="219"/>
  <c r="K67" i="219"/>
  <c r="X66" i="219"/>
  <c r="O64" i="219"/>
  <c r="K64" i="219"/>
  <c r="R63" i="219"/>
  <c r="Q63" i="219"/>
  <c r="R62" i="219"/>
  <c r="Q62" i="219"/>
  <c r="M62" i="219"/>
  <c r="R61" i="219"/>
  <c r="Q61" i="219"/>
  <c r="K60" i="219"/>
  <c r="R59" i="219"/>
  <c r="J59" i="219"/>
  <c r="R58" i="219"/>
  <c r="J58" i="219"/>
  <c r="R57" i="219"/>
  <c r="J57" i="219"/>
  <c r="CE40" i="170"/>
  <c r="R56" i="219"/>
  <c r="J56" i="219"/>
  <c r="X55" i="219"/>
  <c r="K54" i="219"/>
  <c r="K53" i="219"/>
  <c r="E53" i="219"/>
  <c r="CC40" i="170" s="1"/>
  <c r="K52" i="219"/>
  <c r="K51" i="219"/>
  <c r="O50" i="219"/>
  <c r="K50" i="219"/>
  <c r="K49" i="219"/>
  <c r="K48" i="219"/>
  <c r="X47" i="219"/>
  <c r="K46" i="219"/>
  <c r="K45" i="219"/>
  <c r="CG40" i="170"/>
  <c r="O44" i="219"/>
  <c r="K44" i="219"/>
  <c r="K43" i="219"/>
  <c r="O42" i="219"/>
  <c r="K42" i="219"/>
  <c r="K41" i="219"/>
  <c r="K40" i="219"/>
  <c r="X39" i="219"/>
  <c r="I38" i="219"/>
  <c r="K37" i="219"/>
  <c r="K36" i="219"/>
  <c r="E36" i="219"/>
  <c r="AO40" i="170" s="1"/>
  <c r="K35" i="219"/>
  <c r="E35" i="219"/>
  <c r="K34" i="219"/>
  <c r="X33" i="219"/>
  <c r="I32" i="219"/>
  <c r="I31" i="219"/>
  <c r="Y30" i="219"/>
  <c r="M30" i="219"/>
  <c r="J30" i="219"/>
  <c r="Y29" i="219"/>
  <c r="M29" i="219"/>
  <c r="J29" i="219"/>
  <c r="K28" i="219"/>
  <c r="K26" i="219"/>
  <c r="I25" i="219"/>
  <c r="I24" i="219"/>
  <c r="Q23" i="219"/>
  <c r="K23" i="219"/>
  <c r="Q22" i="219"/>
  <c r="K22" i="219"/>
  <c r="Q21" i="219"/>
  <c r="K21" i="219"/>
  <c r="Q20" i="219"/>
  <c r="K20" i="219"/>
  <c r="Q19" i="219"/>
  <c r="K19" i="219"/>
  <c r="Q18" i="219"/>
  <c r="K18" i="219"/>
  <c r="Q17" i="219"/>
  <c r="K17" i="219"/>
  <c r="Q16" i="219"/>
  <c r="K16" i="219"/>
  <c r="Q15" i="219"/>
  <c r="K15" i="219"/>
  <c r="K14" i="219"/>
  <c r="O13" i="219"/>
  <c r="L13" i="219"/>
  <c r="K13" i="219"/>
  <c r="I12" i="219"/>
  <c r="HX31" i="170"/>
  <c r="HW31" i="170"/>
  <c r="HV31" i="170"/>
  <c r="HT31" i="170"/>
  <c r="HS31" i="170"/>
  <c r="HR31" i="170"/>
  <c r="HQ31" i="170"/>
  <c r="HP31" i="170"/>
  <c r="HO31" i="170"/>
  <c r="HN31" i="170"/>
  <c r="HM31" i="170"/>
  <c r="HL31" i="170"/>
  <c r="HK31" i="170"/>
  <c r="HJ31" i="170"/>
  <c r="HH31" i="170"/>
  <c r="HF31" i="170"/>
  <c r="HE31" i="170"/>
  <c r="HD31" i="170"/>
  <c r="HC31" i="170"/>
  <c r="HB31" i="170"/>
  <c r="HA31" i="170"/>
  <c r="GY31" i="170"/>
  <c r="GX31" i="170"/>
  <c r="GW31" i="170"/>
  <c r="GV31" i="170"/>
  <c r="GU31" i="170"/>
  <c r="GT31" i="170"/>
  <c r="GS31" i="170"/>
  <c r="GR31" i="170"/>
  <c r="GQ31" i="170"/>
  <c r="GP31" i="170"/>
  <c r="GO31" i="170"/>
  <c r="GN31" i="170"/>
  <c r="GM31" i="170"/>
  <c r="GL31" i="170"/>
  <c r="GJ31" i="170"/>
  <c r="GI31" i="170"/>
  <c r="GH31" i="170"/>
  <c r="GG31" i="170"/>
  <c r="GE31" i="170"/>
  <c r="GD31" i="170"/>
  <c r="GC31" i="170"/>
  <c r="GB31" i="170"/>
  <c r="GA31" i="170"/>
  <c r="FZ31" i="170"/>
  <c r="FY31" i="170"/>
  <c r="FX31" i="170"/>
  <c r="FW31" i="170"/>
  <c r="FU31" i="170"/>
  <c r="FT31" i="170"/>
  <c r="FS31" i="170"/>
  <c r="FR31" i="170"/>
  <c r="FQ31" i="170"/>
  <c r="FP31" i="170"/>
  <c r="FO31" i="170"/>
  <c r="FN31" i="170"/>
  <c r="FM31" i="170"/>
  <c r="FL31" i="170"/>
  <c r="FK31" i="170"/>
  <c r="FJ31" i="170"/>
  <c r="FI31" i="170"/>
  <c r="FH31" i="170"/>
  <c r="FG31" i="170"/>
  <c r="FF31" i="170"/>
  <c r="FE31" i="170"/>
  <c r="FC31" i="170"/>
  <c r="FB31" i="170"/>
  <c r="FA31" i="170"/>
  <c r="EZ31" i="170"/>
  <c r="EY31" i="170"/>
  <c r="EX31" i="170"/>
  <c r="EW31" i="170"/>
  <c r="EV31" i="170"/>
  <c r="EU31" i="170"/>
  <c r="ET31" i="170"/>
  <c r="ES31" i="170"/>
  <c r="ER31" i="170"/>
  <c r="EP31" i="170"/>
  <c r="EO31" i="170"/>
  <c r="EN31" i="170"/>
  <c r="EM31" i="170"/>
  <c r="EL31" i="170"/>
  <c r="EK31" i="170"/>
  <c r="EJ31" i="170"/>
  <c r="EI31" i="170"/>
  <c r="EH31" i="170"/>
  <c r="EG31" i="170"/>
  <c r="EF31" i="170"/>
  <c r="EE31" i="170"/>
  <c r="ED31" i="170"/>
  <c r="EB31" i="170"/>
  <c r="EA31" i="170"/>
  <c r="DZ31" i="170"/>
  <c r="DY31" i="170"/>
  <c r="DX31" i="170"/>
  <c r="DW31" i="170"/>
  <c r="DV31" i="170"/>
  <c r="DU31" i="170"/>
  <c r="DT31" i="170"/>
  <c r="DS31" i="170"/>
  <c r="DR31" i="170"/>
  <c r="DQ31" i="170"/>
  <c r="DO31" i="170"/>
  <c r="DN31" i="170"/>
  <c r="DM31" i="170"/>
  <c r="DL31" i="170"/>
  <c r="DK31" i="170"/>
  <c r="DJ31" i="170"/>
  <c r="DI31" i="170"/>
  <c r="DH31" i="170"/>
  <c r="DG31" i="170"/>
  <c r="DF31" i="170"/>
  <c r="DE31" i="170"/>
  <c r="DD31" i="170"/>
  <c r="DB31" i="170"/>
  <c r="DA31" i="170"/>
  <c r="CZ31" i="170"/>
  <c r="CY31" i="170"/>
  <c r="CX31" i="170"/>
  <c r="CW31" i="170"/>
  <c r="CV31" i="170"/>
  <c r="CU31" i="170"/>
  <c r="CT31" i="170"/>
  <c r="CS31" i="170"/>
  <c r="CR31" i="170"/>
  <c r="CQ31" i="170"/>
  <c r="CN31" i="170"/>
  <c r="CM31" i="170"/>
  <c r="CL31" i="170"/>
  <c r="CK31" i="170"/>
  <c r="CJ31" i="170"/>
  <c r="CI31" i="170"/>
  <c r="CH31" i="170"/>
  <c r="CF31" i="170"/>
  <c r="CD31" i="170"/>
  <c r="CB31" i="170"/>
  <c r="BZ31" i="170"/>
  <c r="BY31" i="170"/>
  <c r="BX31" i="170"/>
  <c r="BW31" i="170"/>
  <c r="BV31" i="170"/>
  <c r="BU31" i="170"/>
  <c r="BT31" i="170"/>
  <c r="BS31" i="170"/>
  <c r="BR31" i="170"/>
  <c r="BQ31" i="170"/>
  <c r="BP31" i="170"/>
  <c r="BO31" i="170"/>
  <c r="BN31" i="170"/>
  <c r="BM31" i="170"/>
  <c r="BL31" i="170"/>
  <c r="BK31" i="170"/>
  <c r="BI31" i="170"/>
  <c r="BG31" i="170"/>
  <c r="BF31" i="170"/>
  <c r="BE31" i="170"/>
  <c r="BD31" i="170"/>
  <c r="BC31" i="170"/>
  <c r="BB31" i="170"/>
  <c r="BA31" i="170"/>
  <c r="AZ31" i="170"/>
  <c r="AY31" i="170"/>
  <c r="AX31" i="170"/>
  <c r="AW31" i="170"/>
  <c r="AV31" i="170"/>
  <c r="AU31" i="170"/>
  <c r="AT31" i="170"/>
  <c r="AR31" i="170"/>
  <c r="AQ31" i="170"/>
  <c r="AP31" i="170"/>
  <c r="AO31" i="170"/>
  <c r="AN31" i="170"/>
  <c r="AM31" i="170"/>
  <c r="AL31" i="170"/>
  <c r="AK31" i="170"/>
  <c r="AJ31" i="170"/>
  <c r="AI31" i="170"/>
  <c r="AH31" i="170"/>
  <c r="AG31" i="170"/>
  <c r="AF31" i="170"/>
  <c r="AE31" i="170"/>
  <c r="AD31" i="170"/>
  <c r="AB31" i="170"/>
  <c r="AA31" i="170"/>
  <c r="Z31" i="170"/>
  <c r="Y31" i="170"/>
  <c r="X31" i="170"/>
  <c r="W31" i="170"/>
  <c r="V31" i="170"/>
  <c r="U31" i="170"/>
  <c r="T31" i="170"/>
  <c r="S31" i="170"/>
  <c r="R31" i="170"/>
  <c r="Q31" i="170"/>
  <c r="P31" i="170"/>
  <c r="O31" i="170"/>
  <c r="N31" i="170"/>
  <c r="M31" i="170"/>
  <c r="L31" i="170"/>
  <c r="K31" i="170"/>
  <c r="J31" i="170"/>
  <c r="I31" i="170"/>
  <c r="H31" i="170"/>
  <c r="G31" i="170"/>
  <c r="F31" i="170"/>
  <c r="D31" i="170"/>
  <c r="C31" i="170"/>
  <c r="X156" i="217"/>
  <c r="O154" i="217"/>
  <c r="K154" i="217"/>
  <c r="Y153" i="217"/>
  <c r="J153" i="217"/>
  <c r="Y152" i="217"/>
  <c r="J152" i="217"/>
  <c r="R150" i="217"/>
  <c r="Q150" i="217"/>
  <c r="R149" i="217"/>
  <c r="Q149" i="217"/>
  <c r="Y148" i="217"/>
  <c r="J148" i="217"/>
  <c r="Y147" i="217"/>
  <c r="J147" i="217"/>
  <c r="Y146" i="217"/>
  <c r="J146" i="217"/>
  <c r="Y145" i="217"/>
  <c r="J145" i="217"/>
  <c r="Y144" i="217"/>
  <c r="J144" i="217"/>
  <c r="Y143" i="217"/>
  <c r="J143" i="217"/>
  <c r="Y142" i="217"/>
  <c r="J142" i="217"/>
  <c r="Y141" i="217"/>
  <c r="J141" i="217"/>
  <c r="Y140" i="217"/>
  <c r="J140" i="217"/>
  <c r="X139" i="217"/>
  <c r="Y138" i="217"/>
  <c r="J138" i="217"/>
  <c r="O136" i="217"/>
  <c r="K136" i="217"/>
  <c r="Y135" i="217"/>
  <c r="J135" i="217"/>
  <c r="Y134" i="217"/>
  <c r="J134" i="217"/>
  <c r="Y133" i="217"/>
  <c r="J133" i="217"/>
  <c r="Y132" i="217"/>
  <c r="J132" i="217"/>
  <c r="R131" i="217"/>
  <c r="J131" i="217"/>
  <c r="X130" i="217"/>
  <c r="O129" i="217"/>
  <c r="K129" i="217"/>
  <c r="O128" i="217"/>
  <c r="K128" i="217"/>
  <c r="R127" i="217"/>
  <c r="J127" i="217"/>
  <c r="R126" i="217"/>
  <c r="J126" i="217"/>
  <c r="Y125" i="217"/>
  <c r="J125" i="217"/>
  <c r="Y124" i="217"/>
  <c r="J124" i="217"/>
  <c r="Y123" i="217"/>
  <c r="J123" i="217"/>
  <c r="Y122" i="217"/>
  <c r="J122" i="217"/>
  <c r="Y121" i="217"/>
  <c r="J121" i="217"/>
  <c r="Y120" i="217"/>
  <c r="J120" i="217"/>
  <c r="Y119" i="217"/>
  <c r="J119" i="217"/>
  <c r="Y118" i="217"/>
  <c r="J118" i="217"/>
  <c r="Y117" i="217"/>
  <c r="J117" i="217"/>
  <c r="Y116" i="217"/>
  <c r="J116" i="217"/>
  <c r="X115" i="217"/>
  <c r="O114" i="217"/>
  <c r="K114" i="217"/>
  <c r="Y113" i="217"/>
  <c r="J113" i="217"/>
  <c r="Y112" i="217"/>
  <c r="J112" i="217"/>
  <c r="Y111" i="217"/>
  <c r="J111" i="217"/>
  <c r="X110" i="217"/>
  <c r="K109" i="217"/>
  <c r="V108" i="217"/>
  <c r="M108" i="217"/>
  <c r="K108" i="217"/>
  <c r="V107" i="217"/>
  <c r="M107" i="217"/>
  <c r="K107" i="217"/>
  <c r="V106" i="217"/>
  <c r="M106" i="217"/>
  <c r="K106" i="217"/>
  <c r="V105" i="217"/>
  <c r="K105" i="217"/>
  <c r="K104" i="217"/>
  <c r="O103" i="217"/>
  <c r="K103" i="217"/>
  <c r="T102" i="217"/>
  <c r="J102" i="217"/>
  <c r="T101" i="217"/>
  <c r="J101" i="217"/>
  <c r="T100" i="217"/>
  <c r="J100" i="217"/>
  <c r="T99" i="217"/>
  <c r="J99" i="217"/>
  <c r="T98" i="217"/>
  <c r="J98" i="217"/>
  <c r="T97" i="217"/>
  <c r="J97" i="217"/>
  <c r="T96" i="217"/>
  <c r="J96" i="217"/>
  <c r="T95" i="217"/>
  <c r="J95" i="217"/>
  <c r="T94" i="217"/>
  <c r="J94" i="217"/>
  <c r="Y93" i="217"/>
  <c r="O92" i="217"/>
  <c r="K92" i="217"/>
  <c r="I91" i="217"/>
  <c r="O90" i="217"/>
  <c r="K90" i="217"/>
  <c r="I89" i="217"/>
  <c r="P88" i="217"/>
  <c r="N88" i="217"/>
  <c r="P87" i="217"/>
  <c r="N87" i="217"/>
  <c r="R86" i="217"/>
  <c r="Q86" i="217"/>
  <c r="S85" i="217"/>
  <c r="M85" i="217"/>
  <c r="K85" i="217"/>
  <c r="J85" i="217"/>
  <c r="S84" i="217"/>
  <c r="M84" i="217"/>
  <c r="K84" i="217"/>
  <c r="J84" i="217"/>
  <c r="I82" i="217"/>
  <c r="O80" i="217"/>
  <c r="K80" i="217"/>
  <c r="K79" i="217"/>
  <c r="K78" i="217"/>
  <c r="K77" i="217"/>
  <c r="K76" i="217"/>
  <c r="K75" i="217"/>
  <c r="K74" i="217"/>
  <c r="K73" i="217"/>
  <c r="K72" i="217"/>
  <c r="K71" i="217"/>
  <c r="K70" i="217"/>
  <c r="K69" i="217"/>
  <c r="K68" i="217"/>
  <c r="K67" i="217"/>
  <c r="X66" i="217"/>
  <c r="O64" i="217"/>
  <c r="K64" i="217"/>
  <c r="R63" i="217"/>
  <c r="Q63" i="217"/>
  <c r="R62" i="217"/>
  <c r="Q62" i="217"/>
  <c r="M62" i="217"/>
  <c r="R61" i="217"/>
  <c r="Q61" i="217"/>
  <c r="K60" i="217"/>
  <c r="R59" i="217"/>
  <c r="J59" i="217"/>
  <c r="R58" i="217"/>
  <c r="J58" i="217"/>
  <c r="R57" i="217"/>
  <c r="J57" i="217"/>
  <c r="R56" i="217"/>
  <c r="J56" i="217"/>
  <c r="X55" i="217"/>
  <c r="K54" i="217"/>
  <c r="K53" i="217"/>
  <c r="E53" i="217"/>
  <c r="K52" i="217"/>
  <c r="K51" i="217"/>
  <c r="O50" i="217"/>
  <c r="K50" i="217"/>
  <c r="K49" i="217"/>
  <c r="K48" i="217"/>
  <c r="X47" i="217"/>
  <c r="K46" i="217"/>
  <c r="K45" i="217"/>
  <c r="E45" i="217"/>
  <c r="O44" i="217"/>
  <c r="K44" i="217"/>
  <c r="K43" i="217"/>
  <c r="O42" i="217"/>
  <c r="K42" i="217"/>
  <c r="K41" i="217"/>
  <c r="K40" i="217"/>
  <c r="X39" i="217"/>
  <c r="I38" i="217"/>
  <c r="K37" i="217"/>
  <c r="E37" i="217"/>
  <c r="AS31" i="170" s="1"/>
  <c r="K36" i="217"/>
  <c r="K35" i="217"/>
  <c r="K34" i="217"/>
  <c r="X33" i="217"/>
  <c r="I32" i="217"/>
  <c r="I31" i="217"/>
  <c r="Y30" i="217"/>
  <c r="M30" i="217"/>
  <c r="J30" i="217"/>
  <c r="Y29" i="217"/>
  <c r="M29" i="217"/>
  <c r="J29" i="217"/>
  <c r="K28" i="217"/>
  <c r="K26" i="217"/>
  <c r="I25" i="217"/>
  <c r="I24" i="217"/>
  <c r="Q23" i="217"/>
  <c r="K23" i="217"/>
  <c r="Q22" i="217"/>
  <c r="K22" i="217"/>
  <c r="Q21" i="217"/>
  <c r="K21" i="217"/>
  <c r="Q20" i="217"/>
  <c r="K20" i="217"/>
  <c r="Q19" i="217"/>
  <c r="K19" i="217"/>
  <c r="Q18" i="217"/>
  <c r="K18" i="217"/>
  <c r="Q17" i="217"/>
  <c r="K17" i="217"/>
  <c r="Q16" i="217"/>
  <c r="K16" i="217"/>
  <c r="Q15" i="217"/>
  <c r="K15" i="217"/>
  <c r="K14" i="217"/>
  <c r="O13" i="217"/>
  <c r="L13" i="217"/>
  <c r="K13" i="217"/>
  <c r="I12" i="217"/>
  <c r="F56" i="217" l="1"/>
  <c r="CC31" i="170" s="1"/>
  <c r="CA40" i="170"/>
  <c r="CA31" i="170"/>
  <c r="F58" i="217"/>
  <c r="CG31" i="170" s="1"/>
  <c r="E37" i="219"/>
  <c r="AS40" i="170" s="1"/>
  <c r="BH31" i="170"/>
  <c r="AK40" i="170"/>
  <c r="F57" i="217"/>
  <c r="CE31" i="170" s="1"/>
  <c r="HX20" i="170" l="1"/>
  <c r="HW20" i="170"/>
  <c r="HV20" i="170"/>
  <c r="HT20" i="170"/>
  <c r="HS20" i="170"/>
  <c r="HR20" i="170"/>
  <c r="HQ20" i="170"/>
  <c r="HP20" i="170"/>
  <c r="HO20" i="170"/>
  <c r="HN20" i="170"/>
  <c r="HM20" i="170"/>
  <c r="HL20" i="170"/>
  <c r="HK20" i="170"/>
  <c r="HJ20" i="170"/>
  <c r="HH20" i="170"/>
  <c r="HF20" i="170"/>
  <c r="HE20" i="170"/>
  <c r="HD20" i="170"/>
  <c r="HC20" i="170"/>
  <c r="HB20" i="170"/>
  <c r="HA20" i="170"/>
  <c r="GY20" i="170"/>
  <c r="GX20" i="170"/>
  <c r="GW20" i="170"/>
  <c r="GV20" i="170"/>
  <c r="GU20" i="170"/>
  <c r="GT20" i="170"/>
  <c r="GS20" i="170"/>
  <c r="GR20" i="170"/>
  <c r="GQ20" i="170"/>
  <c r="GP20" i="170"/>
  <c r="GO20" i="170"/>
  <c r="GN20" i="170"/>
  <c r="GM20" i="170"/>
  <c r="GL20" i="170"/>
  <c r="GJ20" i="170"/>
  <c r="GI20" i="170"/>
  <c r="GH20" i="170"/>
  <c r="GG20" i="170"/>
  <c r="GE20" i="170"/>
  <c r="GD20" i="170"/>
  <c r="GC20" i="170"/>
  <c r="GB20" i="170"/>
  <c r="GA20" i="170"/>
  <c r="FZ20" i="170"/>
  <c r="FY20" i="170"/>
  <c r="FX20" i="170"/>
  <c r="FW20" i="170"/>
  <c r="FU20" i="170"/>
  <c r="FT20" i="170"/>
  <c r="FS20" i="170"/>
  <c r="FR20" i="170"/>
  <c r="FQ20" i="170"/>
  <c r="FP20" i="170"/>
  <c r="FO20" i="170"/>
  <c r="FN20" i="170"/>
  <c r="FM20" i="170"/>
  <c r="FL20" i="170"/>
  <c r="FK20" i="170"/>
  <c r="FJ20" i="170"/>
  <c r="FI20" i="170"/>
  <c r="FH20" i="170"/>
  <c r="FG20" i="170"/>
  <c r="FF20" i="170"/>
  <c r="FE20" i="170"/>
  <c r="FC20" i="170"/>
  <c r="FB20" i="170"/>
  <c r="FA20" i="170"/>
  <c r="EZ20" i="170"/>
  <c r="EY20" i="170"/>
  <c r="EX20" i="170"/>
  <c r="EW20" i="170"/>
  <c r="EV20" i="170"/>
  <c r="EU20" i="170"/>
  <c r="ET20" i="170"/>
  <c r="ES20" i="170"/>
  <c r="ER20" i="170"/>
  <c r="EP20" i="170"/>
  <c r="EO20" i="170"/>
  <c r="EN20" i="170"/>
  <c r="EM20" i="170"/>
  <c r="EL20" i="170"/>
  <c r="EK20" i="170"/>
  <c r="EJ20" i="170"/>
  <c r="EI20" i="170"/>
  <c r="EH20" i="170"/>
  <c r="EG20" i="170"/>
  <c r="EF20" i="170"/>
  <c r="EE20" i="170"/>
  <c r="ED20" i="170"/>
  <c r="EB20" i="170"/>
  <c r="EA20" i="170"/>
  <c r="DZ20" i="170"/>
  <c r="DY20" i="170"/>
  <c r="DX20" i="170"/>
  <c r="DW20" i="170"/>
  <c r="DV20" i="170"/>
  <c r="DU20" i="170"/>
  <c r="DT20" i="170"/>
  <c r="DS20" i="170"/>
  <c r="DR20" i="170"/>
  <c r="DQ20" i="170"/>
  <c r="DO20" i="170"/>
  <c r="DN20" i="170"/>
  <c r="DM20" i="170"/>
  <c r="DL20" i="170"/>
  <c r="DK20" i="170"/>
  <c r="DJ20" i="170"/>
  <c r="DI20" i="170"/>
  <c r="DH20" i="170"/>
  <c r="DG20" i="170"/>
  <c r="DF20" i="170"/>
  <c r="DE20" i="170"/>
  <c r="DD20" i="170"/>
  <c r="DB20" i="170"/>
  <c r="DA20" i="170"/>
  <c r="CZ20" i="170"/>
  <c r="CY20" i="170"/>
  <c r="CX20" i="170"/>
  <c r="CW20" i="170"/>
  <c r="CV20" i="170"/>
  <c r="CU20" i="170"/>
  <c r="CT20" i="170"/>
  <c r="CS20" i="170"/>
  <c r="CR20" i="170"/>
  <c r="CQ20" i="170"/>
  <c r="CN20" i="170"/>
  <c r="CM20" i="170"/>
  <c r="CL20" i="170"/>
  <c r="CK20" i="170"/>
  <c r="CJ20" i="170"/>
  <c r="CI20" i="170"/>
  <c r="CH20" i="170"/>
  <c r="CF20" i="170"/>
  <c r="CD20" i="170"/>
  <c r="CB20" i="170"/>
  <c r="BZ20" i="170"/>
  <c r="BY20" i="170"/>
  <c r="BX20" i="170"/>
  <c r="BW20" i="170"/>
  <c r="BV20" i="170"/>
  <c r="BU20" i="170"/>
  <c r="BT20" i="170"/>
  <c r="BS20" i="170"/>
  <c r="BR20" i="170"/>
  <c r="BQ20" i="170"/>
  <c r="BP20" i="170"/>
  <c r="BO20" i="170"/>
  <c r="BN20" i="170"/>
  <c r="BM20" i="170"/>
  <c r="BL20" i="170"/>
  <c r="BK20" i="170"/>
  <c r="BI20" i="170"/>
  <c r="BG20" i="170"/>
  <c r="BF20" i="170"/>
  <c r="BE20" i="170"/>
  <c r="BD20" i="170"/>
  <c r="BC20" i="170"/>
  <c r="BB20" i="170"/>
  <c r="BA20" i="170"/>
  <c r="AZ20" i="170"/>
  <c r="AY20" i="170"/>
  <c r="AX20" i="170"/>
  <c r="AW20" i="170"/>
  <c r="AV20" i="170"/>
  <c r="AU20" i="170"/>
  <c r="AT20" i="170"/>
  <c r="AR20" i="170"/>
  <c r="AQ20" i="170"/>
  <c r="AP20" i="170"/>
  <c r="AO20" i="170"/>
  <c r="AN20" i="170"/>
  <c r="AM20" i="170"/>
  <c r="AL20" i="170"/>
  <c r="AK20" i="170"/>
  <c r="AJ20" i="170"/>
  <c r="AI20" i="170"/>
  <c r="AH20" i="170"/>
  <c r="AG20" i="170"/>
  <c r="AF20" i="170"/>
  <c r="AE20" i="170"/>
  <c r="AD20" i="170"/>
  <c r="AB20" i="170"/>
  <c r="AA20" i="170"/>
  <c r="Z20" i="170"/>
  <c r="Y20" i="170"/>
  <c r="X20" i="170"/>
  <c r="W20" i="170"/>
  <c r="V20" i="170"/>
  <c r="U20" i="170"/>
  <c r="T20" i="170"/>
  <c r="S20" i="170"/>
  <c r="R20" i="170"/>
  <c r="Q20" i="170"/>
  <c r="P20" i="170"/>
  <c r="O20" i="170"/>
  <c r="N20" i="170"/>
  <c r="M20" i="170"/>
  <c r="L20" i="170"/>
  <c r="K20" i="170"/>
  <c r="J20" i="170"/>
  <c r="I20" i="170"/>
  <c r="H20" i="170"/>
  <c r="G20" i="170"/>
  <c r="F20" i="170"/>
  <c r="D20" i="170"/>
  <c r="C20" i="170"/>
  <c r="X156" i="216"/>
  <c r="O154" i="216"/>
  <c r="K154" i="216"/>
  <c r="Y153" i="216"/>
  <c r="J153" i="216"/>
  <c r="Y152" i="216"/>
  <c r="J152" i="216"/>
  <c r="R150" i="216"/>
  <c r="Q150" i="216"/>
  <c r="R149" i="216"/>
  <c r="Q149" i="216"/>
  <c r="Y148" i="216"/>
  <c r="J148" i="216"/>
  <c r="Y147" i="216"/>
  <c r="J147" i="216"/>
  <c r="Y146" i="216"/>
  <c r="J146" i="216"/>
  <c r="Y145" i="216"/>
  <c r="J145" i="216"/>
  <c r="Y144" i="216"/>
  <c r="J144" i="216"/>
  <c r="Y143" i="216"/>
  <c r="J143" i="216"/>
  <c r="Y142" i="216"/>
  <c r="J142" i="216"/>
  <c r="Y141" i="216"/>
  <c r="J141" i="216"/>
  <c r="Y140" i="216"/>
  <c r="J140" i="216"/>
  <c r="X139" i="216"/>
  <c r="Y138" i="216"/>
  <c r="J138" i="216"/>
  <c r="O136" i="216"/>
  <c r="K136" i="216"/>
  <c r="Y135" i="216"/>
  <c r="J135" i="216"/>
  <c r="Y134" i="216"/>
  <c r="J134" i="216"/>
  <c r="Y133" i="216"/>
  <c r="J133" i="216"/>
  <c r="Y132" i="216"/>
  <c r="J132" i="216"/>
  <c r="R131" i="216"/>
  <c r="J131" i="216"/>
  <c r="X130" i="216"/>
  <c r="O129" i="216"/>
  <c r="K129" i="216"/>
  <c r="O128" i="216"/>
  <c r="K128" i="216"/>
  <c r="R127" i="216"/>
  <c r="J127" i="216"/>
  <c r="R126" i="216"/>
  <c r="J126" i="216"/>
  <c r="Y125" i="216"/>
  <c r="J125" i="216"/>
  <c r="Y124" i="216"/>
  <c r="J124" i="216"/>
  <c r="Y123" i="216"/>
  <c r="J123" i="216"/>
  <c r="Y122" i="216"/>
  <c r="J122" i="216"/>
  <c r="Y121" i="216"/>
  <c r="J121" i="216"/>
  <c r="Y120" i="216"/>
  <c r="J120" i="216"/>
  <c r="Y119" i="216"/>
  <c r="J119" i="216"/>
  <c r="Y118" i="216"/>
  <c r="J118" i="216"/>
  <c r="Y117" i="216"/>
  <c r="J117" i="216"/>
  <c r="Y116" i="216"/>
  <c r="J116" i="216"/>
  <c r="X115" i="216"/>
  <c r="O114" i="216"/>
  <c r="K114" i="216"/>
  <c r="Y113" i="216"/>
  <c r="J113" i="216"/>
  <c r="Y112" i="216"/>
  <c r="J112" i="216"/>
  <c r="Y111" i="216"/>
  <c r="J111" i="216"/>
  <c r="X110" i="216"/>
  <c r="K109" i="216"/>
  <c r="V108" i="216"/>
  <c r="M108" i="216"/>
  <c r="K108" i="216"/>
  <c r="V107" i="216"/>
  <c r="M107" i="216"/>
  <c r="K107" i="216"/>
  <c r="V106" i="216"/>
  <c r="M106" i="216"/>
  <c r="K106" i="216"/>
  <c r="V105" i="216"/>
  <c r="K105" i="216"/>
  <c r="K104" i="216"/>
  <c r="O103" i="216"/>
  <c r="K103" i="216"/>
  <c r="T102" i="216"/>
  <c r="J102" i="216"/>
  <c r="T101" i="216"/>
  <c r="J101" i="216"/>
  <c r="T100" i="216"/>
  <c r="J100" i="216"/>
  <c r="T99" i="216"/>
  <c r="J99" i="216"/>
  <c r="T98" i="216"/>
  <c r="J98" i="216"/>
  <c r="T97" i="216"/>
  <c r="J97" i="216"/>
  <c r="T96" i="216"/>
  <c r="J96" i="216"/>
  <c r="T95" i="216"/>
  <c r="J95" i="216"/>
  <c r="T94" i="216"/>
  <c r="J94" i="216"/>
  <c r="Y93" i="216"/>
  <c r="O92" i="216"/>
  <c r="K92" i="216"/>
  <c r="I91" i="216"/>
  <c r="O90" i="216"/>
  <c r="K90" i="216"/>
  <c r="I89" i="216"/>
  <c r="P88" i="216"/>
  <c r="N88" i="216"/>
  <c r="P87" i="216"/>
  <c r="N87" i="216"/>
  <c r="R86" i="216"/>
  <c r="Q86" i="216"/>
  <c r="S85" i="216"/>
  <c r="M85" i="216"/>
  <c r="K85" i="216"/>
  <c r="J85" i="216"/>
  <c r="S84" i="216"/>
  <c r="M84" i="216"/>
  <c r="K84" i="216"/>
  <c r="J84" i="216"/>
  <c r="I82" i="216"/>
  <c r="O80" i="216"/>
  <c r="K80" i="216"/>
  <c r="K79" i="216"/>
  <c r="K78" i="216"/>
  <c r="K77" i="216"/>
  <c r="K76" i="216"/>
  <c r="K75" i="216"/>
  <c r="K74" i="216"/>
  <c r="K73" i="216"/>
  <c r="K72" i="216"/>
  <c r="K71" i="216"/>
  <c r="K70" i="216"/>
  <c r="K69" i="216"/>
  <c r="K68" i="216"/>
  <c r="K67" i="216"/>
  <c r="X66" i="216"/>
  <c r="O64" i="216"/>
  <c r="K64" i="216"/>
  <c r="R63" i="216"/>
  <c r="Q63" i="216"/>
  <c r="R62" i="216"/>
  <c r="Q62" i="216"/>
  <c r="M62" i="216"/>
  <c r="R61" i="216"/>
  <c r="Q61" i="216"/>
  <c r="K60" i="216"/>
  <c r="R59" i="216"/>
  <c r="J59" i="216"/>
  <c r="R58" i="216"/>
  <c r="J58" i="216"/>
  <c r="R57" i="216"/>
  <c r="J57" i="216"/>
  <c r="R56" i="216"/>
  <c r="J56" i="216"/>
  <c r="X55" i="216"/>
  <c r="K54" i="216"/>
  <c r="K53" i="216"/>
  <c r="E53" i="216"/>
  <c r="CA20" i="170" s="1"/>
  <c r="K52" i="216"/>
  <c r="K51" i="216"/>
  <c r="O50" i="216"/>
  <c r="K50" i="216"/>
  <c r="K49" i="216"/>
  <c r="K48" i="216"/>
  <c r="X47" i="216"/>
  <c r="K46" i="216"/>
  <c r="K45" i="216"/>
  <c r="E45" i="216"/>
  <c r="O44" i="216"/>
  <c r="K44" i="216"/>
  <c r="K43" i="216"/>
  <c r="O42" i="216"/>
  <c r="K42" i="216"/>
  <c r="K41" i="216"/>
  <c r="K40" i="216"/>
  <c r="X39" i="216"/>
  <c r="I38" i="216"/>
  <c r="K37" i="216"/>
  <c r="E37" i="216"/>
  <c r="AS20" i="170" s="1"/>
  <c r="K36" i="216"/>
  <c r="K35" i="216"/>
  <c r="K34" i="216"/>
  <c r="X33" i="216"/>
  <c r="I32" i="216"/>
  <c r="I31" i="216"/>
  <c r="Y30" i="216"/>
  <c r="M30" i="216"/>
  <c r="J30" i="216"/>
  <c r="Y29" i="216"/>
  <c r="M29" i="216"/>
  <c r="J29" i="216"/>
  <c r="K28" i="216"/>
  <c r="K26" i="216"/>
  <c r="I25" i="216"/>
  <c r="I24" i="216"/>
  <c r="Q23" i="216"/>
  <c r="K23" i="216"/>
  <c r="Q22" i="216"/>
  <c r="K22" i="216"/>
  <c r="Q21" i="216"/>
  <c r="K21" i="216"/>
  <c r="Q20" i="216"/>
  <c r="K20" i="216"/>
  <c r="Q19" i="216"/>
  <c r="K19" i="216"/>
  <c r="Q18" i="216"/>
  <c r="K18" i="216"/>
  <c r="Q17" i="216"/>
  <c r="K17" i="216"/>
  <c r="Q16" i="216"/>
  <c r="K16" i="216"/>
  <c r="Q15" i="216"/>
  <c r="K15" i="216"/>
  <c r="K14" i="216"/>
  <c r="O13" i="216"/>
  <c r="L13" i="216"/>
  <c r="K13" i="216"/>
  <c r="I12" i="216"/>
  <c r="F58" i="216" l="1"/>
  <c r="CG20" i="170" s="1"/>
  <c r="CE20" i="170"/>
  <c r="BH20" i="170"/>
  <c r="F56" i="216"/>
  <c r="CC20" i="170" s="1"/>
  <c r="HX13" i="170" l="1"/>
  <c r="HW13" i="170"/>
  <c r="HV13" i="170"/>
  <c r="HT13" i="170"/>
  <c r="HS13" i="170"/>
  <c r="HR13" i="170"/>
  <c r="HQ13" i="170"/>
  <c r="HP13" i="170"/>
  <c r="HO13" i="170"/>
  <c r="HN13" i="170"/>
  <c r="HM13" i="170"/>
  <c r="HL13" i="170"/>
  <c r="HK13" i="170"/>
  <c r="HJ13" i="170"/>
  <c r="HH13" i="170"/>
  <c r="HF13" i="170"/>
  <c r="HE13" i="170"/>
  <c r="HD13" i="170"/>
  <c r="HC13" i="170"/>
  <c r="HB13" i="170"/>
  <c r="HA13" i="170"/>
  <c r="GY13" i="170"/>
  <c r="GX13" i="170"/>
  <c r="GW13" i="170"/>
  <c r="GV13" i="170"/>
  <c r="GU13" i="170"/>
  <c r="GT13" i="170"/>
  <c r="GS13" i="170"/>
  <c r="GR13" i="170"/>
  <c r="GQ13" i="170"/>
  <c r="GP13" i="170"/>
  <c r="GO13" i="170"/>
  <c r="GN13" i="170"/>
  <c r="GM13" i="170"/>
  <c r="GL13" i="170"/>
  <c r="GJ13" i="170"/>
  <c r="GI13" i="170"/>
  <c r="GH13" i="170"/>
  <c r="GG13" i="170"/>
  <c r="GE13" i="170"/>
  <c r="GD13" i="170"/>
  <c r="GC13" i="170"/>
  <c r="GB13" i="170"/>
  <c r="GA13" i="170"/>
  <c r="FZ13" i="170"/>
  <c r="FY13" i="170"/>
  <c r="FX13" i="170"/>
  <c r="FW13" i="170"/>
  <c r="FU13" i="170"/>
  <c r="FT13" i="170"/>
  <c r="FS13" i="170"/>
  <c r="FR13" i="170"/>
  <c r="FQ13" i="170"/>
  <c r="FP13" i="170"/>
  <c r="FO13" i="170"/>
  <c r="FN13" i="170"/>
  <c r="FM13" i="170"/>
  <c r="FL13" i="170"/>
  <c r="FK13" i="170"/>
  <c r="FJ13" i="170"/>
  <c r="FI13" i="170"/>
  <c r="FH13" i="170"/>
  <c r="FG13" i="170"/>
  <c r="FF13" i="170"/>
  <c r="FE13" i="170"/>
  <c r="FC13" i="170"/>
  <c r="FB13" i="170"/>
  <c r="FA13" i="170"/>
  <c r="EZ13" i="170"/>
  <c r="EY13" i="170"/>
  <c r="EX13" i="170"/>
  <c r="EW13" i="170"/>
  <c r="EV13" i="170"/>
  <c r="EU13" i="170"/>
  <c r="ET13" i="170"/>
  <c r="ES13" i="170"/>
  <c r="ER13" i="170"/>
  <c r="EP13" i="170"/>
  <c r="EO13" i="170"/>
  <c r="EN13" i="170"/>
  <c r="EM13" i="170"/>
  <c r="EL13" i="170"/>
  <c r="EK13" i="170"/>
  <c r="EJ13" i="170"/>
  <c r="EI13" i="170"/>
  <c r="EH13" i="170"/>
  <c r="EG13" i="170"/>
  <c r="EF13" i="170"/>
  <c r="EE13" i="170"/>
  <c r="ED13" i="170"/>
  <c r="EB13" i="170"/>
  <c r="EA13" i="170"/>
  <c r="DZ13" i="170"/>
  <c r="DY13" i="170"/>
  <c r="DX13" i="170"/>
  <c r="DW13" i="170"/>
  <c r="DV13" i="170"/>
  <c r="DU13" i="170"/>
  <c r="DT13" i="170"/>
  <c r="DS13" i="170"/>
  <c r="DR13" i="170"/>
  <c r="DQ13" i="170"/>
  <c r="DO13" i="170"/>
  <c r="DN13" i="170"/>
  <c r="DM13" i="170"/>
  <c r="DL13" i="170"/>
  <c r="DK13" i="170"/>
  <c r="DJ13" i="170"/>
  <c r="DI13" i="170"/>
  <c r="DH13" i="170"/>
  <c r="DG13" i="170"/>
  <c r="DF13" i="170"/>
  <c r="DE13" i="170"/>
  <c r="DD13" i="170"/>
  <c r="DB13" i="170"/>
  <c r="DA13" i="170"/>
  <c r="CZ13" i="170"/>
  <c r="CY13" i="170"/>
  <c r="CX13" i="170"/>
  <c r="CW13" i="170"/>
  <c r="CV13" i="170"/>
  <c r="CU13" i="170"/>
  <c r="CT13" i="170"/>
  <c r="CS13" i="170"/>
  <c r="CR13" i="170"/>
  <c r="CQ13" i="170"/>
  <c r="CN13" i="170"/>
  <c r="CM13" i="170"/>
  <c r="CL13" i="170"/>
  <c r="CK13" i="170"/>
  <c r="CJ13" i="170"/>
  <c r="CI13" i="170"/>
  <c r="CH13" i="170"/>
  <c r="CF13" i="170"/>
  <c r="CD13" i="170"/>
  <c r="CB13" i="170"/>
  <c r="BZ13" i="170"/>
  <c r="BY13" i="170"/>
  <c r="BX13" i="170"/>
  <c r="BW13" i="170"/>
  <c r="BV13" i="170"/>
  <c r="BU13" i="170"/>
  <c r="BT13" i="170"/>
  <c r="BS13" i="170"/>
  <c r="BR13" i="170"/>
  <c r="BQ13" i="170"/>
  <c r="BP13" i="170"/>
  <c r="BO13" i="170"/>
  <c r="BN13" i="170"/>
  <c r="BM13" i="170"/>
  <c r="BL13" i="170"/>
  <c r="BK13" i="170"/>
  <c r="BI13" i="170"/>
  <c r="BG13" i="170"/>
  <c r="BF13" i="170"/>
  <c r="BE13" i="170"/>
  <c r="BD13" i="170"/>
  <c r="BC13" i="170"/>
  <c r="BB13" i="170"/>
  <c r="BA13" i="170"/>
  <c r="AZ13" i="170"/>
  <c r="AY13" i="170"/>
  <c r="AX13" i="170"/>
  <c r="AW13" i="170"/>
  <c r="AV13" i="170"/>
  <c r="AU13" i="170"/>
  <c r="AT13" i="170"/>
  <c r="AR13" i="170"/>
  <c r="AQ13" i="170"/>
  <c r="AP13" i="170"/>
  <c r="AO13" i="170"/>
  <c r="AN13" i="170"/>
  <c r="AM13" i="170"/>
  <c r="AL13" i="170"/>
  <c r="AK13" i="170"/>
  <c r="AJ13" i="170"/>
  <c r="AI13" i="170"/>
  <c r="AH13" i="170"/>
  <c r="AG13" i="170"/>
  <c r="AF13" i="170"/>
  <c r="AE13" i="170"/>
  <c r="AD13" i="170"/>
  <c r="AB13" i="170"/>
  <c r="AA13" i="170"/>
  <c r="Z13" i="170"/>
  <c r="Y13" i="170"/>
  <c r="X13" i="170"/>
  <c r="W13" i="170"/>
  <c r="V13" i="170"/>
  <c r="U13" i="170"/>
  <c r="T13" i="170"/>
  <c r="S13" i="170"/>
  <c r="R13" i="170"/>
  <c r="Q13" i="170"/>
  <c r="P13" i="170"/>
  <c r="O13" i="170"/>
  <c r="N13" i="170"/>
  <c r="M13" i="170"/>
  <c r="L13" i="170"/>
  <c r="K13" i="170"/>
  <c r="J13" i="170"/>
  <c r="I13" i="170"/>
  <c r="H13" i="170"/>
  <c r="G13" i="170"/>
  <c r="F13" i="170"/>
  <c r="D13" i="170"/>
  <c r="C13" i="170"/>
  <c r="X156" i="215"/>
  <c r="O154" i="215"/>
  <c r="K154" i="215"/>
  <c r="Y153" i="215"/>
  <c r="J153" i="215"/>
  <c r="Y152" i="215"/>
  <c r="J152" i="215"/>
  <c r="R150" i="215"/>
  <c r="Q150" i="215"/>
  <c r="R149" i="215"/>
  <c r="Q149" i="215"/>
  <c r="Y148" i="215"/>
  <c r="J148" i="215"/>
  <c r="Y147" i="215"/>
  <c r="J147" i="215"/>
  <c r="Y146" i="215"/>
  <c r="J146" i="215"/>
  <c r="Y145" i="215"/>
  <c r="J145" i="215"/>
  <c r="Y144" i="215"/>
  <c r="J144" i="215"/>
  <c r="Y143" i="215"/>
  <c r="J143" i="215"/>
  <c r="Y142" i="215"/>
  <c r="J142" i="215"/>
  <c r="Y141" i="215"/>
  <c r="J141" i="215"/>
  <c r="Y140" i="215"/>
  <c r="J140" i="215"/>
  <c r="X139" i="215"/>
  <c r="Y138" i="215"/>
  <c r="J138" i="215"/>
  <c r="O136" i="215"/>
  <c r="K136" i="215"/>
  <c r="Y135" i="215"/>
  <c r="J135" i="215"/>
  <c r="Y134" i="215"/>
  <c r="J134" i="215"/>
  <c r="Y133" i="215"/>
  <c r="J133" i="215"/>
  <c r="Y132" i="215"/>
  <c r="J132" i="215"/>
  <c r="R131" i="215"/>
  <c r="J131" i="215"/>
  <c r="X130" i="215"/>
  <c r="O129" i="215"/>
  <c r="K129" i="215"/>
  <c r="O128" i="215"/>
  <c r="K128" i="215"/>
  <c r="R127" i="215"/>
  <c r="J127" i="215"/>
  <c r="R126" i="215"/>
  <c r="J126" i="215"/>
  <c r="Y125" i="215"/>
  <c r="J125" i="215"/>
  <c r="Y124" i="215"/>
  <c r="J124" i="215"/>
  <c r="Y123" i="215"/>
  <c r="J123" i="215"/>
  <c r="Y122" i="215"/>
  <c r="J122" i="215"/>
  <c r="Y121" i="215"/>
  <c r="J121" i="215"/>
  <c r="Y120" i="215"/>
  <c r="J120" i="215"/>
  <c r="Y119" i="215"/>
  <c r="J119" i="215"/>
  <c r="Y118" i="215"/>
  <c r="J118" i="215"/>
  <c r="Y117" i="215"/>
  <c r="J117" i="215"/>
  <c r="Y116" i="215"/>
  <c r="J116" i="215"/>
  <c r="X115" i="215"/>
  <c r="O114" i="215"/>
  <c r="K114" i="215"/>
  <c r="Y113" i="215"/>
  <c r="J113" i="215"/>
  <c r="Y112" i="215"/>
  <c r="J112" i="215"/>
  <c r="Y111" i="215"/>
  <c r="J111" i="215"/>
  <c r="X110" i="215"/>
  <c r="K109" i="215"/>
  <c r="V108" i="215"/>
  <c r="M108" i="215"/>
  <c r="K108" i="215"/>
  <c r="V107" i="215"/>
  <c r="M107" i="215"/>
  <c r="K107" i="215"/>
  <c r="V106" i="215"/>
  <c r="M106" i="215"/>
  <c r="K106" i="215"/>
  <c r="V105" i="215"/>
  <c r="K105" i="215"/>
  <c r="K104" i="215"/>
  <c r="O103" i="215"/>
  <c r="K103" i="215"/>
  <c r="T102" i="215"/>
  <c r="J102" i="215"/>
  <c r="T101" i="215"/>
  <c r="J101" i="215"/>
  <c r="T100" i="215"/>
  <c r="J100" i="215"/>
  <c r="T99" i="215"/>
  <c r="J99" i="215"/>
  <c r="T98" i="215"/>
  <c r="J98" i="215"/>
  <c r="T97" i="215"/>
  <c r="J97" i="215"/>
  <c r="T96" i="215"/>
  <c r="J96" i="215"/>
  <c r="T95" i="215"/>
  <c r="J95" i="215"/>
  <c r="T94" i="215"/>
  <c r="J94" i="215"/>
  <c r="Y93" i="215"/>
  <c r="O92" i="215"/>
  <c r="K92" i="215"/>
  <c r="I91" i="215"/>
  <c r="O90" i="215"/>
  <c r="K90" i="215"/>
  <c r="I89" i="215"/>
  <c r="P88" i="215"/>
  <c r="N88" i="215"/>
  <c r="P87" i="215"/>
  <c r="N87" i="215"/>
  <c r="R86" i="215"/>
  <c r="Q86" i="215"/>
  <c r="S85" i="215"/>
  <c r="M85" i="215"/>
  <c r="K85" i="215"/>
  <c r="J85" i="215"/>
  <c r="S84" i="215"/>
  <c r="M84" i="215"/>
  <c r="K84" i="215"/>
  <c r="J84" i="215"/>
  <c r="I82" i="215"/>
  <c r="O80" i="215"/>
  <c r="K80" i="215"/>
  <c r="K79" i="215"/>
  <c r="K78" i="215"/>
  <c r="K77" i="215"/>
  <c r="K76" i="215"/>
  <c r="K75" i="215"/>
  <c r="K74" i="215"/>
  <c r="K73" i="215"/>
  <c r="K72" i="215"/>
  <c r="K71" i="215"/>
  <c r="K70" i="215"/>
  <c r="K69" i="215"/>
  <c r="K68" i="215"/>
  <c r="K67" i="215"/>
  <c r="X66" i="215"/>
  <c r="O64" i="215"/>
  <c r="K64" i="215"/>
  <c r="R63" i="215"/>
  <c r="Q63" i="215"/>
  <c r="R62" i="215"/>
  <c r="Q62" i="215"/>
  <c r="M62" i="215"/>
  <c r="R61" i="215"/>
  <c r="Q61" i="215"/>
  <c r="K60" i="215"/>
  <c r="R59" i="215"/>
  <c r="J59" i="215"/>
  <c r="R58" i="215"/>
  <c r="J58" i="215"/>
  <c r="R57" i="215"/>
  <c r="J57" i="215"/>
  <c r="R56" i="215"/>
  <c r="J56" i="215"/>
  <c r="X55" i="215"/>
  <c r="K54" i="215"/>
  <c r="K53" i="215"/>
  <c r="E53" i="215"/>
  <c r="CA13" i="170" s="1"/>
  <c r="K52" i="215"/>
  <c r="K51" i="215"/>
  <c r="O50" i="215"/>
  <c r="K50" i="215"/>
  <c r="K49" i="215"/>
  <c r="K48" i="215"/>
  <c r="X47" i="215"/>
  <c r="K46" i="215"/>
  <c r="K45" i="215"/>
  <c r="E45" i="215"/>
  <c r="O44" i="215"/>
  <c r="K44" i="215"/>
  <c r="K43" i="215"/>
  <c r="O42" i="215"/>
  <c r="K42" i="215"/>
  <c r="K41" i="215"/>
  <c r="K40" i="215"/>
  <c r="X39" i="215"/>
  <c r="I38" i="215"/>
  <c r="K37" i="215"/>
  <c r="E37" i="215"/>
  <c r="AS13" i="170" s="1"/>
  <c r="K36" i="215"/>
  <c r="K35" i="215"/>
  <c r="K34" i="215"/>
  <c r="X33" i="215"/>
  <c r="I32" i="215"/>
  <c r="I31" i="215"/>
  <c r="Y30" i="215"/>
  <c r="M30" i="215"/>
  <c r="J30" i="215"/>
  <c r="Y29" i="215"/>
  <c r="M29" i="215"/>
  <c r="J29" i="215"/>
  <c r="K28" i="215"/>
  <c r="K26" i="215"/>
  <c r="I25" i="215"/>
  <c r="I24" i="215"/>
  <c r="Q23" i="215"/>
  <c r="K23" i="215"/>
  <c r="Q22" i="215"/>
  <c r="K22" i="215"/>
  <c r="Q21" i="215"/>
  <c r="K21" i="215"/>
  <c r="Q20" i="215"/>
  <c r="K20" i="215"/>
  <c r="Q19" i="215"/>
  <c r="K19" i="215"/>
  <c r="Q18" i="215"/>
  <c r="K18" i="215"/>
  <c r="Q17" i="215"/>
  <c r="K17" i="215"/>
  <c r="Q16" i="215"/>
  <c r="K16" i="215"/>
  <c r="Q15" i="215"/>
  <c r="K15" i="215"/>
  <c r="K14" i="215"/>
  <c r="O13" i="215"/>
  <c r="L13" i="215"/>
  <c r="K13" i="215"/>
  <c r="I12" i="215"/>
  <c r="F58" i="215" l="1"/>
  <c r="CG13" i="170" s="1"/>
  <c r="BH13" i="170"/>
  <c r="F56" i="215"/>
  <c r="CC13" i="170" s="1"/>
  <c r="F57" i="215"/>
  <c r="CE13" i="170" s="1"/>
  <c r="HX18" i="170" l="1"/>
  <c r="HW18" i="170"/>
  <c r="HV18" i="170"/>
  <c r="HT18" i="170"/>
  <c r="HS18" i="170"/>
  <c r="HR18" i="170"/>
  <c r="HQ18" i="170"/>
  <c r="HP18" i="170"/>
  <c r="HO18" i="170"/>
  <c r="HN18" i="170"/>
  <c r="HM18" i="170"/>
  <c r="HL18" i="170"/>
  <c r="HK18" i="170"/>
  <c r="HJ18" i="170"/>
  <c r="HH18" i="170"/>
  <c r="HF18" i="170"/>
  <c r="HE18" i="170"/>
  <c r="HD18" i="170"/>
  <c r="HC18" i="170"/>
  <c r="HB18" i="170"/>
  <c r="HA18" i="170"/>
  <c r="GY18" i="170"/>
  <c r="GX18" i="170"/>
  <c r="GW18" i="170"/>
  <c r="GV18" i="170"/>
  <c r="GU18" i="170"/>
  <c r="GT18" i="170"/>
  <c r="GS18" i="170"/>
  <c r="GR18" i="170"/>
  <c r="GQ18" i="170"/>
  <c r="GP18" i="170"/>
  <c r="GO18" i="170"/>
  <c r="GN18" i="170"/>
  <c r="GM18" i="170"/>
  <c r="GL18" i="170"/>
  <c r="GJ18" i="170"/>
  <c r="GI18" i="170"/>
  <c r="GH18" i="170"/>
  <c r="GG18" i="170"/>
  <c r="GE18" i="170"/>
  <c r="GD18" i="170"/>
  <c r="GC18" i="170"/>
  <c r="GB18" i="170"/>
  <c r="GA18" i="170"/>
  <c r="FZ18" i="170"/>
  <c r="FY18" i="170"/>
  <c r="FX18" i="170"/>
  <c r="FW18" i="170"/>
  <c r="FU18" i="170"/>
  <c r="FT18" i="170"/>
  <c r="FS18" i="170"/>
  <c r="FR18" i="170"/>
  <c r="FQ18" i="170"/>
  <c r="FP18" i="170"/>
  <c r="FO18" i="170"/>
  <c r="FN18" i="170"/>
  <c r="FM18" i="170"/>
  <c r="FL18" i="170"/>
  <c r="FK18" i="170"/>
  <c r="FJ18" i="170"/>
  <c r="FI18" i="170"/>
  <c r="FH18" i="170"/>
  <c r="FG18" i="170"/>
  <c r="FF18" i="170"/>
  <c r="FE18" i="170"/>
  <c r="FC18" i="170"/>
  <c r="FB18" i="170"/>
  <c r="FA18" i="170"/>
  <c r="EZ18" i="170"/>
  <c r="EY18" i="170"/>
  <c r="EX18" i="170"/>
  <c r="EW18" i="170"/>
  <c r="EV18" i="170"/>
  <c r="EU18" i="170"/>
  <c r="ET18" i="170"/>
  <c r="ES18" i="170"/>
  <c r="ER18" i="170"/>
  <c r="EP18" i="170"/>
  <c r="EO18" i="170"/>
  <c r="EN18" i="170"/>
  <c r="EM18" i="170"/>
  <c r="EL18" i="170"/>
  <c r="EK18" i="170"/>
  <c r="EJ18" i="170"/>
  <c r="EI18" i="170"/>
  <c r="EH18" i="170"/>
  <c r="EG18" i="170"/>
  <c r="EF18" i="170"/>
  <c r="EE18" i="170"/>
  <c r="ED18" i="170"/>
  <c r="EB18" i="170"/>
  <c r="EA18" i="170"/>
  <c r="DZ18" i="170"/>
  <c r="DY18" i="170"/>
  <c r="DX18" i="170"/>
  <c r="DW18" i="170"/>
  <c r="DV18" i="170"/>
  <c r="DU18" i="170"/>
  <c r="DT18" i="170"/>
  <c r="DS18" i="170"/>
  <c r="DR18" i="170"/>
  <c r="DQ18" i="170"/>
  <c r="DO18" i="170"/>
  <c r="DN18" i="170"/>
  <c r="DM18" i="170"/>
  <c r="DL18" i="170"/>
  <c r="DK18" i="170"/>
  <c r="DJ18" i="170"/>
  <c r="DI18" i="170"/>
  <c r="DH18" i="170"/>
  <c r="DG18" i="170"/>
  <c r="DF18" i="170"/>
  <c r="DE18" i="170"/>
  <c r="DD18" i="170"/>
  <c r="DB18" i="170"/>
  <c r="DA18" i="170"/>
  <c r="CZ18" i="170"/>
  <c r="CY18" i="170"/>
  <c r="CX18" i="170"/>
  <c r="CW18" i="170"/>
  <c r="CV18" i="170"/>
  <c r="CU18" i="170"/>
  <c r="CT18" i="170"/>
  <c r="CS18" i="170"/>
  <c r="CR18" i="170"/>
  <c r="CQ18" i="170"/>
  <c r="CN18" i="170"/>
  <c r="CM18" i="170"/>
  <c r="CL18" i="170"/>
  <c r="CK18" i="170"/>
  <c r="CJ18" i="170"/>
  <c r="CI18" i="170"/>
  <c r="CH18" i="170"/>
  <c r="CG18" i="170"/>
  <c r="CF18" i="170"/>
  <c r="CE18" i="170"/>
  <c r="CD18" i="170"/>
  <c r="CB18" i="170"/>
  <c r="BZ18" i="170"/>
  <c r="BY18" i="170"/>
  <c r="BX18" i="170"/>
  <c r="BW18" i="170"/>
  <c r="BV18" i="170"/>
  <c r="BU18" i="170"/>
  <c r="BT18" i="170"/>
  <c r="BS18" i="170"/>
  <c r="BR18" i="170"/>
  <c r="BQ18" i="170"/>
  <c r="BP18" i="170"/>
  <c r="BO18" i="170"/>
  <c r="BN18" i="170"/>
  <c r="BM18" i="170"/>
  <c r="BL18" i="170"/>
  <c r="BK18" i="170"/>
  <c r="BI18" i="170"/>
  <c r="BG18" i="170"/>
  <c r="BF18" i="170"/>
  <c r="BE18" i="170"/>
  <c r="BD18" i="170"/>
  <c r="BC18" i="170"/>
  <c r="BB18" i="170"/>
  <c r="BA18" i="170"/>
  <c r="AZ18" i="170"/>
  <c r="AY18" i="170"/>
  <c r="AX18" i="170"/>
  <c r="AW18" i="170"/>
  <c r="AV18" i="170"/>
  <c r="AU18" i="170"/>
  <c r="AT18" i="170"/>
  <c r="AS18" i="170"/>
  <c r="AR18" i="170"/>
  <c r="AQ18" i="170"/>
  <c r="AP18" i="170"/>
  <c r="AO18" i="170"/>
  <c r="AN18" i="170"/>
  <c r="AM18" i="170"/>
  <c r="AL18" i="170"/>
  <c r="AK18" i="170"/>
  <c r="AJ18" i="170"/>
  <c r="AI18" i="170"/>
  <c r="AH18" i="170"/>
  <c r="AG18" i="170"/>
  <c r="AF18" i="170"/>
  <c r="AE18" i="170"/>
  <c r="AD18" i="170"/>
  <c r="AB18" i="170"/>
  <c r="AA18" i="170"/>
  <c r="Z18" i="170"/>
  <c r="Y18" i="170"/>
  <c r="X18" i="170"/>
  <c r="W18" i="170"/>
  <c r="V18" i="170"/>
  <c r="U18" i="170"/>
  <c r="T18" i="170"/>
  <c r="S18" i="170"/>
  <c r="R18" i="170"/>
  <c r="Q18" i="170"/>
  <c r="P18" i="170"/>
  <c r="O18" i="170"/>
  <c r="N18" i="170"/>
  <c r="M18" i="170"/>
  <c r="L18" i="170"/>
  <c r="K18" i="170"/>
  <c r="J18" i="170"/>
  <c r="I18" i="170"/>
  <c r="H18" i="170"/>
  <c r="G18" i="170"/>
  <c r="F18" i="170"/>
  <c r="D18" i="170"/>
  <c r="C18" i="170"/>
  <c r="X156" i="214"/>
  <c r="O154" i="214"/>
  <c r="K154" i="214"/>
  <c r="Y153" i="214"/>
  <c r="J153" i="214"/>
  <c r="Y152" i="214"/>
  <c r="J152" i="214"/>
  <c r="R150" i="214"/>
  <c r="Q150" i="214"/>
  <c r="R149" i="214"/>
  <c r="Q149" i="214"/>
  <c r="Y148" i="214"/>
  <c r="J148" i="214"/>
  <c r="Y147" i="214"/>
  <c r="J147" i="214"/>
  <c r="Y146" i="214"/>
  <c r="J146" i="214"/>
  <c r="Y145" i="214"/>
  <c r="J145" i="214"/>
  <c r="Y144" i="214"/>
  <c r="J144" i="214"/>
  <c r="Y143" i="214"/>
  <c r="J143" i="214"/>
  <c r="Y142" i="214"/>
  <c r="J142" i="214"/>
  <c r="Y141" i="214"/>
  <c r="J141" i="214"/>
  <c r="Y140" i="214"/>
  <c r="J140" i="214"/>
  <c r="X139" i="214"/>
  <c r="Y138" i="214"/>
  <c r="J138" i="214"/>
  <c r="O136" i="214"/>
  <c r="K136" i="214"/>
  <c r="Y135" i="214"/>
  <c r="J135" i="214"/>
  <c r="Y134" i="214"/>
  <c r="J134" i="214"/>
  <c r="Y133" i="214"/>
  <c r="J133" i="214"/>
  <c r="Y132" i="214"/>
  <c r="J132" i="214"/>
  <c r="R131" i="214"/>
  <c r="J131" i="214"/>
  <c r="X130" i="214"/>
  <c r="O129" i="214"/>
  <c r="K129" i="214"/>
  <c r="O128" i="214"/>
  <c r="K128" i="214"/>
  <c r="R127" i="214"/>
  <c r="J127" i="214"/>
  <c r="R126" i="214"/>
  <c r="J126" i="214"/>
  <c r="Y125" i="214"/>
  <c r="J125" i="214"/>
  <c r="Y124" i="214"/>
  <c r="J124" i="214"/>
  <c r="Y123" i="214"/>
  <c r="J123" i="214"/>
  <c r="Y122" i="214"/>
  <c r="J122" i="214"/>
  <c r="Y121" i="214"/>
  <c r="J121" i="214"/>
  <c r="Y120" i="214"/>
  <c r="J120" i="214"/>
  <c r="Y119" i="214"/>
  <c r="J119" i="214"/>
  <c r="Y118" i="214"/>
  <c r="J118" i="214"/>
  <c r="Y117" i="214"/>
  <c r="J117" i="214"/>
  <c r="Y116" i="214"/>
  <c r="J116" i="214"/>
  <c r="X115" i="214"/>
  <c r="O114" i="214"/>
  <c r="K114" i="214"/>
  <c r="Y113" i="214"/>
  <c r="J113" i="214"/>
  <c r="Y112" i="214"/>
  <c r="J112" i="214"/>
  <c r="Y111" i="214"/>
  <c r="J111" i="214"/>
  <c r="X110" i="214"/>
  <c r="K109" i="214"/>
  <c r="V108" i="214"/>
  <c r="M108" i="214"/>
  <c r="K108" i="214"/>
  <c r="V107" i="214"/>
  <c r="M107" i="214"/>
  <c r="K107" i="214"/>
  <c r="V106" i="214"/>
  <c r="M106" i="214"/>
  <c r="K106" i="214"/>
  <c r="V105" i="214"/>
  <c r="K105" i="214"/>
  <c r="K104" i="214"/>
  <c r="O103" i="214"/>
  <c r="K103" i="214"/>
  <c r="T102" i="214"/>
  <c r="J102" i="214"/>
  <c r="T101" i="214"/>
  <c r="J101" i="214"/>
  <c r="T100" i="214"/>
  <c r="J100" i="214"/>
  <c r="T99" i="214"/>
  <c r="J99" i="214"/>
  <c r="T98" i="214"/>
  <c r="J98" i="214"/>
  <c r="T97" i="214"/>
  <c r="J97" i="214"/>
  <c r="T96" i="214"/>
  <c r="J96" i="214"/>
  <c r="T95" i="214"/>
  <c r="J95" i="214"/>
  <c r="T94" i="214"/>
  <c r="J94" i="214"/>
  <c r="Y93" i="214"/>
  <c r="O92" i="214"/>
  <c r="K92" i="214"/>
  <c r="I91" i="214"/>
  <c r="O90" i="214"/>
  <c r="K90" i="214"/>
  <c r="I89" i="214"/>
  <c r="P88" i="214"/>
  <c r="N88" i="214"/>
  <c r="P87" i="214"/>
  <c r="N87" i="214"/>
  <c r="R86" i="214"/>
  <c r="Q86" i="214"/>
  <c r="S85" i="214"/>
  <c r="M85" i="214"/>
  <c r="K85" i="214"/>
  <c r="J85" i="214"/>
  <c r="S84" i="214"/>
  <c r="M84" i="214"/>
  <c r="K84" i="214"/>
  <c r="J84" i="214"/>
  <c r="I82" i="214"/>
  <c r="O80" i="214"/>
  <c r="K80" i="214"/>
  <c r="K79" i="214"/>
  <c r="K78" i="214"/>
  <c r="K77" i="214"/>
  <c r="K76" i="214"/>
  <c r="K75" i="214"/>
  <c r="K74" i="214"/>
  <c r="K73" i="214"/>
  <c r="K72" i="214"/>
  <c r="K71" i="214"/>
  <c r="K70" i="214"/>
  <c r="K69" i="214"/>
  <c r="K68" i="214"/>
  <c r="K67" i="214"/>
  <c r="X66" i="214"/>
  <c r="O64" i="214"/>
  <c r="K64" i="214"/>
  <c r="R63" i="214"/>
  <c r="Q63" i="214"/>
  <c r="R62" i="214"/>
  <c r="Q62" i="214"/>
  <c r="M62" i="214"/>
  <c r="R61" i="214"/>
  <c r="Q61" i="214"/>
  <c r="K60" i="214"/>
  <c r="R59" i="214"/>
  <c r="J59" i="214"/>
  <c r="R58" i="214"/>
  <c r="J58" i="214"/>
  <c r="R57" i="214"/>
  <c r="J57" i="214"/>
  <c r="R56" i="214"/>
  <c r="J56" i="214"/>
  <c r="X55" i="214"/>
  <c r="K54" i="214"/>
  <c r="K53" i="214"/>
  <c r="E53" i="214"/>
  <c r="CA18" i="170" s="1"/>
  <c r="K52" i="214"/>
  <c r="K51" i="214"/>
  <c r="O50" i="214"/>
  <c r="K50" i="214"/>
  <c r="K49" i="214"/>
  <c r="K48" i="214"/>
  <c r="X47" i="214"/>
  <c r="K46" i="214"/>
  <c r="K45" i="214"/>
  <c r="E45" i="214"/>
  <c r="F56" i="214" s="1"/>
  <c r="CC18" i="170" s="1"/>
  <c r="O44" i="214"/>
  <c r="K44" i="214"/>
  <c r="K43" i="214"/>
  <c r="O42" i="214"/>
  <c r="K42" i="214"/>
  <c r="K41" i="214"/>
  <c r="K40" i="214"/>
  <c r="X39" i="214"/>
  <c r="I38" i="214"/>
  <c r="K37" i="214"/>
  <c r="K36" i="214"/>
  <c r="K35" i="214"/>
  <c r="K34" i="214"/>
  <c r="X33" i="214"/>
  <c r="I32" i="214"/>
  <c r="I31" i="214"/>
  <c r="Y30" i="214"/>
  <c r="M30" i="214"/>
  <c r="J30" i="214"/>
  <c r="Y29" i="214"/>
  <c r="M29" i="214"/>
  <c r="J29" i="214"/>
  <c r="K28" i="214"/>
  <c r="K26" i="214"/>
  <c r="I25" i="214"/>
  <c r="I24" i="214"/>
  <c r="Q23" i="214"/>
  <c r="K23" i="214"/>
  <c r="Q22" i="214"/>
  <c r="K22" i="214"/>
  <c r="Q21" i="214"/>
  <c r="K21" i="214"/>
  <c r="Q20" i="214"/>
  <c r="K20" i="214"/>
  <c r="Q19" i="214"/>
  <c r="K19" i="214"/>
  <c r="Q18" i="214"/>
  <c r="K18" i="214"/>
  <c r="Q17" i="214"/>
  <c r="K17" i="214"/>
  <c r="Q16" i="214"/>
  <c r="K16" i="214"/>
  <c r="Q15" i="214"/>
  <c r="K15" i="214"/>
  <c r="K14" i="214"/>
  <c r="O13" i="214"/>
  <c r="L13" i="214"/>
  <c r="K13" i="214"/>
  <c r="I12" i="214"/>
  <c r="BH18" i="170" l="1"/>
  <c r="HX34" i="170"/>
  <c r="HW34" i="170"/>
  <c r="HV34" i="170"/>
  <c r="HT34" i="170"/>
  <c r="HS34" i="170"/>
  <c r="HR34" i="170"/>
  <c r="HQ34" i="170"/>
  <c r="HP34" i="170"/>
  <c r="HO34" i="170"/>
  <c r="HN34" i="170"/>
  <c r="HM34" i="170"/>
  <c r="HL34" i="170"/>
  <c r="HK34" i="170"/>
  <c r="HJ34" i="170"/>
  <c r="HH34" i="170"/>
  <c r="HF34" i="170"/>
  <c r="HE34" i="170"/>
  <c r="HD34" i="170"/>
  <c r="HC34" i="170"/>
  <c r="HB34" i="170"/>
  <c r="HA34" i="170"/>
  <c r="GY34" i="170"/>
  <c r="GX34" i="170"/>
  <c r="GW34" i="170"/>
  <c r="GV34" i="170"/>
  <c r="GU34" i="170"/>
  <c r="GT34" i="170"/>
  <c r="GS34" i="170"/>
  <c r="GR34" i="170"/>
  <c r="GQ34" i="170"/>
  <c r="GP34" i="170"/>
  <c r="GO34" i="170"/>
  <c r="GN34" i="170"/>
  <c r="GM34" i="170"/>
  <c r="GL34" i="170"/>
  <c r="GJ34" i="170"/>
  <c r="GI34" i="170"/>
  <c r="GH34" i="170"/>
  <c r="GG34" i="170"/>
  <c r="GE34" i="170"/>
  <c r="GD34" i="170"/>
  <c r="GC34" i="170"/>
  <c r="GB34" i="170"/>
  <c r="GA34" i="170"/>
  <c r="FZ34" i="170"/>
  <c r="FY34" i="170"/>
  <c r="FX34" i="170"/>
  <c r="FW34" i="170"/>
  <c r="FU34" i="170"/>
  <c r="FT34" i="170"/>
  <c r="FS34" i="170"/>
  <c r="FR34" i="170"/>
  <c r="FQ34" i="170"/>
  <c r="FP34" i="170"/>
  <c r="FO34" i="170"/>
  <c r="FN34" i="170"/>
  <c r="FM34" i="170"/>
  <c r="FL34" i="170"/>
  <c r="FK34" i="170"/>
  <c r="FJ34" i="170"/>
  <c r="FI34" i="170"/>
  <c r="FH34" i="170"/>
  <c r="FG34" i="170"/>
  <c r="FF34" i="170"/>
  <c r="FE34" i="170"/>
  <c r="FC34" i="170"/>
  <c r="FB34" i="170"/>
  <c r="FA34" i="170"/>
  <c r="EZ34" i="170"/>
  <c r="EY34" i="170"/>
  <c r="EX34" i="170"/>
  <c r="EW34" i="170"/>
  <c r="EV34" i="170"/>
  <c r="EU34" i="170"/>
  <c r="ET34" i="170"/>
  <c r="ES34" i="170"/>
  <c r="ER34" i="170"/>
  <c r="EP34" i="170"/>
  <c r="EO34" i="170"/>
  <c r="EN34" i="170"/>
  <c r="EM34" i="170"/>
  <c r="EL34" i="170"/>
  <c r="EK34" i="170"/>
  <c r="EJ34" i="170"/>
  <c r="EI34" i="170"/>
  <c r="EH34" i="170"/>
  <c r="EG34" i="170"/>
  <c r="EF34" i="170"/>
  <c r="EE34" i="170"/>
  <c r="ED34" i="170"/>
  <c r="EB34" i="170"/>
  <c r="EA34" i="170"/>
  <c r="DZ34" i="170"/>
  <c r="DY34" i="170"/>
  <c r="DX34" i="170"/>
  <c r="DW34" i="170"/>
  <c r="DV34" i="170"/>
  <c r="DU34" i="170"/>
  <c r="DT34" i="170"/>
  <c r="DS34" i="170"/>
  <c r="DR34" i="170"/>
  <c r="DQ34" i="170"/>
  <c r="DO34" i="170"/>
  <c r="DN34" i="170"/>
  <c r="DM34" i="170"/>
  <c r="DL34" i="170"/>
  <c r="DK34" i="170"/>
  <c r="DJ34" i="170"/>
  <c r="DI34" i="170"/>
  <c r="DH34" i="170"/>
  <c r="DG34" i="170"/>
  <c r="DF34" i="170"/>
  <c r="DE34" i="170"/>
  <c r="DD34" i="170"/>
  <c r="DB34" i="170"/>
  <c r="DA34" i="170"/>
  <c r="CZ34" i="170"/>
  <c r="CY34" i="170"/>
  <c r="CX34" i="170"/>
  <c r="CW34" i="170"/>
  <c r="CV34" i="170"/>
  <c r="CU34" i="170"/>
  <c r="CT34" i="170"/>
  <c r="CS34" i="170"/>
  <c r="CR34" i="170"/>
  <c r="CQ34" i="170"/>
  <c r="CN34" i="170"/>
  <c r="CM34" i="170"/>
  <c r="CL34" i="170"/>
  <c r="CK34" i="170"/>
  <c r="CJ34" i="170"/>
  <c r="CI34" i="170"/>
  <c r="CH34" i="170"/>
  <c r="CF34" i="170"/>
  <c r="CD34" i="170"/>
  <c r="CB34" i="170"/>
  <c r="BZ34" i="170"/>
  <c r="BY34" i="170"/>
  <c r="BX34" i="170"/>
  <c r="BW34" i="170"/>
  <c r="BV34" i="170"/>
  <c r="BU34" i="170"/>
  <c r="BT34" i="170"/>
  <c r="BS34" i="170"/>
  <c r="BR34" i="170"/>
  <c r="BQ34" i="170"/>
  <c r="BP34" i="170"/>
  <c r="BO34" i="170"/>
  <c r="BN34" i="170"/>
  <c r="BM34" i="170"/>
  <c r="BL34" i="170"/>
  <c r="BK34" i="170"/>
  <c r="BI34" i="170"/>
  <c r="BG34" i="170"/>
  <c r="BF34" i="170"/>
  <c r="BE34" i="170"/>
  <c r="BD34" i="170"/>
  <c r="BC34" i="170"/>
  <c r="BB34" i="170"/>
  <c r="BA34" i="170"/>
  <c r="AZ34" i="170"/>
  <c r="AY34" i="170"/>
  <c r="AX34" i="170"/>
  <c r="AW34" i="170"/>
  <c r="AV34" i="170"/>
  <c r="AU34" i="170"/>
  <c r="AT34" i="170"/>
  <c r="AR34" i="170"/>
  <c r="AQ34" i="170"/>
  <c r="AP34" i="170"/>
  <c r="AO34" i="170"/>
  <c r="AN34" i="170"/>
  <c r="AM34" i="170"/>
  <c r="AL34" i="170"/>
  <c r="AK34" i="170"/>
  <c r="AJ34" i="170"/>
  <c r="AI34" i="170"/>
  <c r="AH34" i="170"/>
  <c r="AG34" i="170"/>
  <c r="AF34" i="170"/>
  <c r="AE34" i="170"/>
  <c r="AD34" i="170"/>
  <c r="AB34" i="170"/>
  <c r="AA34" i="170"/>
  <c r="Z34" i="170"/>
  <c r="Y34" i="170"/>
  <c r="X34" i="170"/>
  <c r="W34" i="170"/>
  <c r="V34" i="170"/>
  <c r="U34" i="170"/>
  <c r="T34" i="170"/>
  <c r="S34" i="170"/>
  <c r="R34" i="170"/>
  <c r="Q34" i="170"/>
  <c r="P34" i="170"/>
  <c r="O34" i="170"/>
  <c r="N34" i="170"/>
  <c r="M34" i="170"/>
  <c r="L34" i="170"/>
  <c r="K34" i="170"/>
  <c r="J34" i="170"/>
  <c r="I34" i="170"/>
  <c r="H34" i="170"/>
  <c r="G34" i="170"/>
  <c r="F34" i="170"/>
  <c r="D34" i="170"/>
  <c r="C34" i="170"/>
  <c r="X156" i="213"/>
  <c r="O154" i="213"/>
  <c r="K154" i="213"/>
  <c r="Y153" i="213"/>
  <c r="J153" i="213"/>
  <c r="Y152" i="213"/>
  <c r="J152" i="213"/>
  <c r="R150" i="213"/>
  <c r="Q150" i="213"/>
  <c r="R149" i="213"/>
  <c r="Q149" i="213"/>
  <c r="Y148" i="213"/>
  <c r="J148" i="213"/>
  <c r="Y147" i="213"/>
  <c r="J147" i="213"/>
  <c r="Y146" i="213"/>
  <c r="J146" i="213"/>
  <c r="Y145" i="213"/>
  <c r="J145" i="213"/>
  <c r="Y144" i="213"/>
  <c r="J144" i="213"/>
  <c r="Y143" i="213"/>
  <c r="J143" i="213"/>
  <c r="Y142" i="213"/>
  <c r="J142" i="213"/>
  <c r="Y141" i="213"/>
  <c r="J141" i="213"/>
  <c r="Y140" i="213"/>
  <c r="J140" i="213"/>
  <c r="X139" i="213"/>
  <c r="Y138" i="213"/>
  <c r="J138" i="213"/>
  <c r="O136" i="213"/>
  <c r="K136" i="213"/>
  <c r="Y135" i="213"/>
  <c r="J135" i="213"/>
  <c r="Y134" i="213"/>
  <c r="J134" i="213"/>
  <c r="Y133" i="213"/>
  <c r="J133" i="213"/>
  <c r="Y132" i="213"/>
  <c r="J132" i="213"/>
  <c r="R131" i="213"/>
  <c r="J131" i="213"/>
  <c r="X130" i="213"/>
  <c r="O129" i="213"/>
  <c r="K129" i="213"/>
  <c r="O128" i="213"/>
  <c r="K128" i="213"/>
  <c r="R127" i="213"/>
  <c r="J127" i="213"/>
  <c r="R126" i="213"/>
  <c r="J126" i="213"/>
  <c r="Y125" i="213"/>
  <c r="J125" i="213"/>
  <c r="Y124" i="213"/>
  <c r="J124" i="213"/>
  <c r="Y123" i="213"/>
  <c r="J123" i="213"/>
  <c r="Y122" i="213"/>
  <c r="J122" i="213"/>
  <c r="Y121" i="213"/>
  <c r="J121" i="213"/>
  <c r="Y120" i="213"/>
  <c r="J120" i="213"/>
  <c r="Y119" i="213"/>
  <c r="J119" i="213"/>
  <c r="Y118" i="213"/>
  <c r="J118" i="213"/>
  <c r="Y117" i="213"/>
  <c r="J117" i="213"/>
  <c r="Y116" i="213"/>
  <c r="J116" i="213"/>
  <c r="X115" i="213"/>
  <c r="O114" i="213"/>
  <c r="K114" i="213"/>
  <c r="Y113" i="213"/>
  <c r="J113" i="213"/>
  <c r="Y112" i="213"/>
  <c r="J112" i="213"/>
  <c r="Y111" i="213"/>
  <c r="J111" i="213"/>
  <c r="X110" i="213"/>
  <c r="K109" i="213"/>
  <c r="V108" i="213"/>
  <c r="M108" i="213"/>
  <c r="K108" i="213"/>
  <c r="V107" i="213"/>
  <c r="M107" i="213"/>
  <c r="K107" i="213"/>
  <c r="V106" i="213"/>
  <c r="M106" i="213"/>
  <c r="K106" i="213"/>
  <c r="V105" i="213"/>
  <c r="K105" i="213"/>
  <c r="K104" i="213"/>
  <c r="O103" i="213"/>
  <c r="K103" i="213"/>
  <c r="T102" i="213"/>
  <c r="J102" i="213"/>
  <c r="T101" i="213"/>
  <c r="J101" i="213"/>
  <c r="T100" i="213"/>
  <c r="J100" i="213"/>
  <c r="T99" i="213"/>
  <c r="J99" i="213"/>
  <c r="T98" i="213"/>
  <c r="J98" i="213"/>
  <c r="T97" i="213"/>
  <c r="J97" i="213"/>
  <c r="T96" i="213"/>
  <c r="J96" i="213"/>
  <c r="T95" i="213"/>
  <c r="J95" i="213"/>
  <c r="T94" i="213"/>
  <c r="J94" i="213"/>
  <c r="Y93" i="213"/>
  <c r="O92" i="213"/>
  <c r="K92" i="213"/>
  <c r="I91" i="213"/>
  <c r="O90" i="213"/>
  <c r="K90" i="213"/>
  <c r="I89" i="213"/>
  <c r="P88" i="213"/>
  <c r="N88" i="213"/>
  <c r="P87" i="213"/>
  <c r="N87" i="213"/>
  <c r="R86" i="213"/>
  <c r="Q86" i="213"/>
  <c r="S85" i="213"/>
  <c r="M85" i="213"/>
  <c r="K85" i="213"/>
  <c r="J85" i="213"/>
  <c r="S84" i="213"/>
  <c r="M84" i="213"/>
  <c r="K84" i="213"/>
  <c r="J84" i="213"/>
  <c r="I82" i="213"/>
  <c r="O80" i="213"/>
  <c r="K80" i="213"/>
  <c r="K79" i="213"/>
  <c r="K78" i="213"/>
  <c r="K77" i="213"/>
  <c r="K76" i="213"/>
  <c r="K75" i="213"/>
  <c r="K74" i="213"/>
  <c r="K73" i="213"/>
  <c r="K72" i="213"/>
  <c r="K71" i="213"/>
  <c r="K70" i="213"/>
  <c r="K69" i="213"/>
  <c r="K68" i="213"/>
  <c r="K67" i="213"/>
  <c r="X66" i="213"/>
  <c r="O64" i="213"/>
  <c r="K64" i="213"/>
  <c r="R63" i="213"/>
  <c r="Q63" i="213"/>
  <c r="R62" i="213"/>
  <c r="Q62" i="213"/>
  <c r="M62" i="213"/>
  <c r="R61" i="213"/>
  <c r="Q61" i="213"/>
  <c r="K60" i="213"/>
  <c r="R59" i="213"/>
  <c r="J59" i="213"/>
  <c r="R58" i="213"/>
  <c r="J58" i="213"/>
  <c r="R57" i="213"/>
  <c r="J57" i="213"/>
  <c r="R56" i="213"/>
  <c r="J56" i="213"/>
  <c r="X55" i="213"/>
  <c r="K54" i="213"/>
  <c r="K53" i="213"/>
  <c r="E53" i="213"/>
  <c r="CA34" i="170" s="1"/>
  <c r="K52" i="213"/>
  <c r="K51" i="213"/>
  <c r="O50" i="213"/>
  <c r="K50" i="213"/>
  <c r="K49" i="213"/>
  <c r="K48" i="213"/>
  <c r="X47" i="213"/>
  <c r="K46" i="213"/>
  <c r="K45" i="213"/>
  <c r="E45" i="213"/>
  <c r="BH34" i="170" s="1"/>
  <c r="O44" i="213"/>
  <c r="K44" i="213"/>
  <c r="K43" i="213"/>
  <c r="O42" i="213"/>
  <c r="K42" i="213"/>
  <c r="K41" i="213"/>
  <c r="K40" i="213"/>
  <c r="X39" i="213"/>
  <c r="I38" i="213"/>
  <c r="K37" i="213"/>
  <c r="E37" i="213"/>
  <c r="AS34" i="170" s="1"/>
  <c r="K36" i="213"/>
  <c r="K35" i="213"/>
  <c r="K34" i="213"/>
  <c r="X33" i="213"/>
  <c r="I32" i="213"/>
  <c r="I31" i="213"/>
  <c r="Y30" i="213"/>
  <c r="M30" i="213"/>
  <c r="J30" i="213"/>
  <c r="Y29" i="213"/>
  <c r="M29" i="213"/>
  <c r="J29" i="213"/>
  <c r="K28" i="213"/>
  <c r="K26" i="213"/>
  <c r="I25" i="213"/>
  <c r="I24" i="213"/>
  <c r="Q23" i="213"/>
  <c r="K23" i="213"/>
  <c r="Q22" i="213"/>
  <c r="K22" i="213"/>
  <c r="Q21" i="213"/>
  <c r="K21" i="213"/>
  <c r="Q20" i="213"/>
  <c r="K20" i="213"/>
  <c r="Q19" i="213"/>
  <c r="K19" i="213"/>
  <c r="Q18" i="213"/>
  <c r="K18" i="213"/>
  <c r="Q17" i="213"/>
  <c r="K17" i="213"/>
  <c r="Q16" i="213"/>
  <c r="K16" i="213"/>
  <c r="Q15" i="213"/>
  <c r="K15" i="213"/>
  <c r="K14" i="213"/>
  <c r="O13" i="213"/>
  <c r="L13" i="213"/>
  <c r="K13" i="213"/>
  <c r="I12" i="213"/>
  <c r="F58" i="213" l="1"/>
  <c r="CG34" i="170" s="1"/>
  <c r="F57" i="213"/>
  <c r="CE34" i="170" s="1"/>
  <c r="F56" i="213"/>
  <c r="CC34" i="170" s="1"/>
  <c r="HX12" i="170" l="1"/>
  <c r="HW12" i="170"/>
  <c r="HV12" i="170"/>
  <c r="HT12" i="170"/>
  <c r="HS12" i="170"/>
  <c r="HR12" i="170"/>
  <c r="HQ12" i="170"/>
  <c r="HP12" i="170"/>
  <c r="HO12" i="170"/>
  <c r="HN12" i="170"/>
  <c r="HM12" i="170"/>
  <c r="HL12" i="170"/>
  <c r="HK12" i="170"/>
  <c r="HJ12" i="170"/>
  <c r="HH12" i="170"/>
  <c r="HF12" i="170"/>
  <c r="HE12" i="170"/>
  <c r="HD12" i="170"/>
  <c r="HC12" i="170"/>
  <c r="HB12" i="170"/>
  <c r="HA12" i="170"/>
  <c r="GY12" i="170"/>
  <c r="GX12" i="170"/>
  <c r="GW12" i="170"/>
  <c r="GV12" i="170"/>
  <c r="GU12" i="170"/>
  <c r="GT12" i="170"/>
  <c r="GS12" i="170"/>
  <c r="GR12" i="170"/>
  <c r="GQ12" i="170"/>
  <c r="GP12" i="170"/>
  <c r="GO12" i="170"/>
  <c r="GN12" i="170"/>
  <c r="GM12" i="170"/>
  <c r="GL12" i="170"/>
  <c r="GJ12" i="170"/>
  <c r="GI12" i="170"/>
  <c r="GH12" i="170"/>
  <c r="GG12" i="170"/>
  <c r="GE12" i="170"/>
  <c r="GD12" i="170"/>
  <c r="GC12" i="170"/>
  <c r="GB12" i="170"/>
  <c r="GA12" i="170"/>
  <c r="FZ12" i="170"/>
  <c r="FY12" i="170"/>
  <c r="FX12" i="170"/>
  <c r="FW12" i="170"/>
  <c r="FU12" i="170"/>
  <c r="FT12" i="170"/>
  <c r="FS12" i="170"/>
  <c r="FR12" i="170"/>
  <c r="FQ12" i="170"/>
  <c r="FP12" i="170"/>
  <c r="FO12" i="170"/>
  <c r="FN12" i="170"/>
  <c r="FM12" i="170"/>
  <c r="FL12" i="170"/>
  <c r="FK12" i="170"/>
  <c r="FJ12" i="170"/>
  <c r="FI12" i="170"/>
  <c r="FH12" i="170"/>
  <c r="FG12" i="170"/>
  <c r="FF12" i="170"/>
  <c r="FE12" i="170"/>
  <c r="FC12" i="170"/>
  <c r="FB12" i="170"/>
  <c r="FA12" i="170"/>
  <c r="EZ12" i="170"/>
  <c r="EY12" i="170"/>
  <c r="EX12" i="170"/>
  <c r="EW12" i="170"/>
  <c r="EV12" i="170"/>
  <c r="EU12" i="170"/>
  <c r="ET12" i="170"/>
  <c r="ES12" i="170"/>
  <c r="ER12" i="170"/>
  <c r="EP12" i="170"/>
  <c r="EO12" i="170"/>
  <c r="EN12" i="170"/>
  <c r="EM12" i="170"/>
  <c r="EL12" i="170"/>
  <c r="EK12" i="170"/>
  <c r="EJ12" i="170"/>
  <c r="EI12" i="170"/>
  <c r="EH12" i="170"/>
  <c r="EG12" i="170"/>
  <c r="EF12" i="170"/>
  <c r="EE12" i="170"/>
  <c r="ED12" i="170"/>
  <c r="EB12" i="170"/>
  <c r="EA12" i="170"/>
  <c r="DZ12" i="170"/>
  <c r="DY12" i="170"/>
  <c r="DX12" i="170"/>
  <c r="DW12" i="170"/>
  <c r="DV12" i="170"/>
  <c r="DU12" i="170"/>
  <c r="DT12" i="170"/>
  <c r="DS12" i="170"/>
  <c r="DR12" i="170"/>
  <c r="DQ12" i="170"/>
  <c r="DO12" i="170"/>
  <c r="DN12" i="170"/>
  <c r="DM12" i="170"/>
  <c r="DL12" i="170"/>
  <c r="DK12" i="170"/>
  <c r="DJ12" i="170"/>
  <c r="DI12" i="170"/>
  <c r="DH12" i="170"/>
  <c r="DG12" i="170"/>
  <c r="DF12" i="170"/>
  <c r="DE12" i="170"/>
  <c r="DD12" i="170"/>
  <c r="DB12" i="170"/>
  <c r="DA12" i="170"/>
  <c r="CZ12" i="170"/>
  <c r="CY12" i="170"/>
  <c r="CX12" i="170"/>
  <c r="CW12" i="170"/>
  <c r="CV12" i="170"/>
  <c r="CU12" i="170"/>
  <c r="CT12" i="170"/>
  <c r="CS12" i="170"/>
  <c r="CR12" i="170"/>
  <c r="CQ12" i="170"/>
  <c r="CN12" i="170"/>
  <c r="CM12" i="170"/>
  <c r="CL12" i="170"/>
  <c r="CK12" i="170"/>
  <c r="CJ12" i="170"/>
  <c r="CI12" i="170"/>
  <c r="CH12" i="170"/>
  <c r="CF12" i="170"/>
  <c r="CD12" i="170"/>
  <c r="CB12" i="170"/>
  <c r="BZ12" i="170"/>
  <c r="BY12" i="170"/>
  <c r="BX12" i="170"/>
  <c r="BW12" i="170"/>
  <c r="BV12" i="170"/>
  <c r="BU12" i="170"/>
  <c r="BT12" i="170"/>
  <c r="BS12" i="170"/>
  <c r="BR12" i="170"/>
  <c r="BQ12" i="170"/>
  <c r="BP12" i="170"/>
  <c r="BO12" i="170"/>
  <c r="BN12" i="170"/>
  <c r="BM12" i="170"/>
  <c r="BL12" i="170"/>
  <c r="BK12" i="170"/>
  <c r="BI12" i="170"/>
  <c r="BG12" i="170"/>
  <c r="BF12" i="170"/>
  <c r="BE12" i="170"/>
  <c r="BD12" i="170"/>
  <c r="BC12" i="170"/>
  <c r="BB12" i="170"/>
  <c r="BA12" i="170"/>
  <c r="AZ12" i="170"/>
  <c r="AY12" i="170"/>
  <c r="AX12" i="170"/>
  <c r="AW12" i="170"/>
  <c r="AV12" i="170"/>
  <c r="AU12" i="170"/>
  <c r="AT12" i="170"/>
  <c r="AR12" i="170"/>
  <c r="AQ12" i="170"/>
  <c r="AP12" i="170"/>
  <c r="AO12" i="170"/>
  <c r="AN12" i="170"/>
  <c r="AM12" i="170"/>
  <c r="AL12" i="170"/>
  <c r="AK12" i="170"/>
  <c r="AJ12" i="170"/>
  <c r="AI12" i="170"/>
  <c r="AH12" i="170"/>
  <c r="AG12" i="170"/>
  <c r="AF12" i="170"/>
  <c r="AE12" i="170"/>
  <c r="AD12" i="170"/>
  <c r="AB12" i="170"/>
  <c r="AA12" i="170"/>
  <c r="Z12" i="170"/>
  <c r="Y12" i="170"/>
  <c r="X12" i="170"/>
  <c r="W12" i="170"/>
  <c r="V12" i="170"/>
  <c r="U12" i="170"/>
  <c r="T12" i="170"/>
  <c r="S12" i="170"/>
  <c r="R12" i="170"/>
  <c r="Q12" i="170"/>
  <c r="P12" i="170"/>
  <c r="O12" i="170"/>
  <c r="N12" i="170"/>
  <c r="M12" i="170"/>
  <c r="L12" i="170"/>
  <c r="K12" i="170"/>
  <c r="J12" i="170"/>
  <c r="I12" i="170"/>
  <c r="H12" i="170"/>
  <c r="G12" i="170"/>
  <c r="F12" i="170"/>
  <c r="D12" i="170"/>
  <c r="C12" i="170"/>
  <c r="X156" i="212" l="1"/>
  <c r="O154" i="212"/>
  <c r="K154" i="212"/>
  <c r="Y153" i="212"/>
  <c r="J153" i="212"/>
  <c r="Y152" i="212"/>
  <c r="J152" i="212"/>
  <c r="R150" i="212"/>
  <c r="Q150" i="212"/>
  <c r="R149" i="212"/>
  <c r="Q149" i="212"/>
  <c r="Y148" i="212"/>
  <c r="J148" i="212"/>
  <c r="Y147" i="212"/>
  <c r="J147" i="212"/>
  <c r="Y146" i="212"/>
  <c r="J146" i="212"/>
  <c r="Y145" i="212"/>
  <c r="J145" i="212"/>
  <c r="Y144" i="212"/>
  <c r="J144" i="212"/>
  <c r="Y143" i="212"/>
  <c r="J143" i="212"/>
  <c r="Y142" i="212"/>
  <c r="J142" i="212"/>
  <c r="Y141" i="212"/>
  <c r="J141" i="212"/>
  <c r="Y140" i="212"/>
  <c r="J140" i="212"/>
  <c r="X139" i="212"/>
  <c r="Y138" i="212"/>
  <c r="J138" i="212"/>
  <c r="O136" i="212"/>
  <c r="K136" i="212"/>
  <c r="Y135" i="212"/>
  <c r="J135" i="212"/>
  <c r="Y134" i="212"/>
  <c r="J134" i="212"/>
  <c r="Y133" i="212"/>
  <c r="J133" i="212"/>
  <c r="Y132" i="212"/>
  <c r="J132" i="212"/>
  <c r="R131" i="212"/>
  <c r="J131" i="212"/>
  <c r="X130" i="212"/>
  <c r="O129" i="212"/>
  <c r="K129" i="212"/>
  <c r="O128" i="212"/>
  <c r="K128" i="212"/>
  <c r="R127" i="212"/>
  <c r="J127" i="212"/>
  <c r="R126" i="212"/>
  <c r="J126" i="212"/>
  <c r="Y125" i="212"/>
  <c r="J125" i="212"/>
  <c r="Y124" i="212"/>
  <c r="J124" i="212"/>
  <c r="Y123" i="212"/>
  <c r="J123" i="212"/>
  <c r="Y122" i="212"/>
  <c r="J122" i="212"/>
  <c r="Y121" i="212"/>
  <c r="J121" i="212"/>
  <c r="Y120" i="212"/>
  <c r="J120" i="212"/>
  <c r="Y119" i="212"/>
  <c r="J119" i="212"/>
  <c r="Y118" i="212"/>
  <c r="J118" i="212"/>
  <c r="Y117" i="212"/>
  <c r="J117" i="212"/>
  <c r="Y116" i="212"/>
  <c r="J116" i="212"/>
  <c r="X115" i="212"/>
  <c r="O114" i="212"/>
  <c r="K114" i="212"/>
  <c r="Y113" i="212"/>
  <c r="J113" i="212"/>
  <c r="Y112" i="212"/>
  <c r="J112" i="212"/>
  <c r="Y111" i="212"/>
  <c r="J111" i="212"/>
  <c r="X110" i="212"/>
  <c r="K109" i="212"/>
  <c r="V108" i="212"/>
  <c r="M108" i="212"/>
  <c r="K108" i="212"/>
  <c r="V107" i="212"/>
  <c r="M107" i="212"/>
  <c r="K107" i="212"/>
  <c r="V106" i="212"/>
  <c r="M106" i="212"/>
  <c r="K106" i="212"/>
  <c r="V105" i="212"/>
  <c r="K105" i="212"/>
  <c r="K104" i="212"/>
  <c r="O103" i="212"/>
  <c r="K103" i="212"/>
  <c r="T102" i="212"/>
  <c r="J102" i="212"/>
  <c r="T101" i="212"/>
  <c r="J101" i="212"/>
  <c r="T100" i="212"/>
  <c r="J100" i="212"/>
  <c r="T99" i="212"/>
  <c r="J99" i="212"/>
  <c r="T98" i="212"/>
  <c r="J98" i="212"/>
  <c r="T97" i="212"/>
  <c r="J97" i="212"/>
  <c r="T96" i="212"/>
  <c r="J96" i="212"/>
  <c r="T95" i="212"/>
  <c r="J95" i="212"/>
  <c r="T94" i="212"/>
  <c r="J94" i="212"/>
  <c r="Y93" i="212"/>
  <c r="O92" i="212"/>
  <c r="K92" i="212"/>
  <c r="I91" i="212"/>
  <c r="O90" i="212"/>
  <c r="K90" i="212"/>
  <c r="I89" i="212"/>
  <c r="P88" i="212"/>
  <c r="N88" i="212"/>
  <c r="P87" i="212"/>
  <c r="N87" i="212"/>
  <c r="R86" i="212"/>
  <c r="Q86" i="212"/>
  <c r="S85" i="212"/>
  <c r="M85" i="212"/>
  <c r="K85" i="212"/>
  <c r="J85" i="212"/>
  <c r="S84" i="212"/>
  <c r="M84" i="212"/>
  <c r="K84" i="212"/>
  <c r="J84" i="212"/>
  <c r="I82" i="212"/>
  <c r="O80" i="212"/>
  <c r="K80" i="212"/>
  <c r="K79" i="212"/>
  <c r="K78" i="212"/>
  <c r="K77" i="212"/>
  <c r="K76" i="212"/>
  <c r="K75" i="212"/>
  <c r="K74" i="212"/>
  <c r="K73" i="212"/>
  <c r="K72" i="212"/>
  <c r="K71" i="212"/>
  <c r="K70" i="212"/>
  <c r="K69" i="212"/>
  <c r="K68" i="212"/>
  <c r="K67" i="212"/>
  <c r="X66" i="212"/>
  <c r="O64" i="212"/>
  <c r="K64" i="212"/>
  <c r="R63" i="212"/>
  <c r="Q63" i="212"/>
  <c r="R62" i="212"/>
  <c r="Q62" i="212"/>
  <c r="M62" i="212"/>
  <c r="R61" i="212"/>
  <c r="Q61" i="212"/>
  <c r="K60" i="212"/>
  <c r="R59" i="212"/>
  <c r="J59" i="212"/>
  <c r="R58" i="212"/>
  <c r="J58" i="212"/>
  <c r="R57" i="212"/>
  <c r="J57" i="212"/>
  <c r="R56" i="212"/>
  <c r="J56" i="212"/>
  <c r="X55" i="212"/>
  <c r="K54" i="212"/>
  <c r="K53" i="212"/>
  <c r="E53" i="212"/>
  <c r="K52" i="212"/>
  <c r="K51" i="212"/>
  <c r="O50" i="212"/>
  <c r="K50" i="212"/>
  <c r="K49" i="212"/>
  <c r="K48" i="212"/>
  <c r="X47" i="212"/>
  <c r="K46" i="212"/>
  <c r="K45" i="212"/>
  <c r="E45" i="212"/>
  <c r="O44" i="212"/>
  <c r="K44" i="212"/>
  <c r="K43" i="212"/>
  <c r="O42" i="212"/>
  <c r="K42" i="212"/>
  <c r="K41" i="212"/>
  <c r="K40" i="212"/>
  <c r="X39" i="212"/>
  <c r="I38" i="212"/>
  <c r="K37" i="212"/>
  <c r="E37" i="212"/>
  <c r="AS12" i="170" s="1"/>
  <c r="K36" i="212"/>
  <c r="K35" i="212"/>
  <c r="K34" i="212"/>
  <c r="X33" i="212"/>
  <c r="I32" i="212"/>
  <c r="I31" i="212"/>
  <c r="Y30" i="212"/>
  <c r="M30" i="212"/>
  <c r="J30" i="212"/>
  <c r="Y29" i="212"/>
  <c r="M29" i="212"/>
  <c r="J29" i="212"/>
  <c r="K28" i="212"/>
  <c r="K26" i="212"/>
  <c r="I25" i="212"/>
  <c r="I24" i="212"/>
  <c r="Q23" i="212"/>
  <c r="K23" i="212"/>
  <c r="Q22" i="212"/>
  <c r="K22" i="212"/>
  <c r="Q21" i="212"/>
  <c r="K21" i="212"/>
  <c r="Q20" i="212"/>
  <c r="K20" i="212"/>
  <c r="Q19" i="212"/>
  <c r="K19" i="212"/>
  <c r="Q18" i="212"/>
  <c r="K18" i="212"/>
  <c r="Q17" i="212"/>
  <c r="K17" i="212"/>
  <c r="Q16" i="212"/>
  <c r="K16" i="212"/>
  <c r="Q15" i="212"/>
  <c r="K15" i="212"/>
  <c r="K14" i="212"/>
  <c r="O13" i="212"/>
  <c r="L13" i="212"/>
  <c r="K13" i="212"/>
  <c r="I12" i="212"/>
  <c r="F56" i="212" l="1"/>
  <c r="CC12" i="170" s="1"/>
  <c r="CA12" i="170"/>
  <c r="F58" i="212"/>
  <c r="CG12" i="170" s="1"/>
  <c r="BH12" i="170"/>
  <c r="F57" i="212"/>
  <c r="CE12" i="170" s="1"/>
  <c r="HX17" i="170" l="1"/>
  <c r="HW17" i="170"/>
  <c r="HV17" i="170"/>
  <c r="HT17" i="170"/>
  <c r="HS17" i="170"/>
  <c r="HR17" i="170"/>
  <c r="HQ17" i="170"/>
  <c r="HP17" i="170"/>
  <c r="HO17" i="170"/>
  <c r="HN17" i="170"/>
  <c r="HM17" i="170"/>
  <c r="HL17" i="170"/>
  <c r="HK17" i="170"/>
  <c r="HJ17" i="170"/>
  <c r="HH17" i="170"/>
  <c r="HF17" i="170"/>
  <c r="HE17" i="170"/>
  <c r="HD17" i="170"/>
  <c r="HC17" i="170"/>
  <c r="HB17" i="170"/>
  <c r="HA17" i="170"/>
  <c r="GY17" i="170"/>
  <c r="GX17" i="170"/>
  <c r="GW17" i="170"/>
  <c r="GV17" i="170"/>
  <c r="GU17" i="170"/>
  <c r="GT17" i="170"/>
  <c r="GS17" i="170"/>
  <c r="GR17" i="170"/>
  <c r="GQ17" i="170"/>
  <c r="GP17" i="170"/>
  <c r="GO17" i="170"/>
  <c r="GN17" i="170"/>
  <c r="GM17" i="170"/>
  <c r="GL17" i="170"/>
  <c r="GJ17" i="170"/>
  <c r="GI17" i="170"/>
  <c r="GH17" i="170"/>
  <c r="GG17" i="170"/>
  <c r="GE17" i="170"/>
  <c r="GD17" i="170"/>
  <c r="GC17" i="170"/>
  <c r="GB17" i="170"/>
  <c r="GA17" i="170"/>
  <c r="FZ17" i="170"/>
  <c r="FY17" i="170"/>
  <c r="FX17" i="170"/>
  <c r="FW17" i="170"/>
  <c r="FU17" i="170"/>
  <c r="FT17" i="170"/>
  <c r="FS17" i="170"/>
  <c r="FR17" i="170"/>
  <c r="FQ17" i="170"/>
  <c r="FP17" i="170"/>
  <c r="FO17" i="170"/>
  <c r="FN17" i="170"/>
  <c r="FM17" i="170"/>
  <c r="FL17" i="170"/>
  <c r="FK17" i="170"/>
  <c r="FJ17" i="170"/>
  <c r="FI17" i="170"/>
  <c r="FH17" i="170"/>
  <c r="FG17" i="170"/>
  <c r="FF17" i="170"/>
  <c r="FE17" i="170"/>
  <c r="FC17" i="170"/>
  <c r="FB17" i="170"/>
  <c r="FA17" i="170"/>
  <c r="EZ17" i="170"/>
  <c r="EY17" i="170"/>
  <c r="EX17" i="170"/>
  <c r="EW17" i="170"/>
  <c r="EV17" i="170"/>
  <c r="EU17" i="170"/>
  <c r="ET17" i="170"/>
  <c r="ES17" i="170"/>
  <c r="ER17" i="170"/>
  <c r="EP17" i="170"/>
  <c r="EO17" i="170"/>
  <c r="EN17" i="170"/>
  <c r="EM17" i="170"/>
  <c r="EL17" i="170"/>
  <c r="EK17" i="170"/>
  <c r="EJ17" i="170"/>
  <c r="EI17" i="170"/>
  <c r="EH17" i="170"/>
  <c r="EG17" i="170"/>
  <c r="EF17" i="170"/>
  <c r="EE17" i="170"/>
  <c r="ED17" i="170"/>
  <c r="EB17" i="170"/>
  <c r="EA17" i="170"/>
  <c r="DZ17" i="170"/>
  <c r="DY17" i="170"/>
  <c r="DX17" i="170"/>
  <c r="DW17" i="170"/>
  <c r="DV17" i="170"/>
  <c r="DU17" i="170"/>
  <c r="DT17" i="170"/>
  <c r="DS17" i="170"/>
  <c r="DR17" i="170"/>
  <c r="DQ17" i="170"/>
  <c r="DO17" i="170"/>
  <c r="DN17" i="170"/>
  <c r="DM17" i="170"/>
  <c r="DL17" i="170"/>
  <c r="DK17" i="170"/>
  <c r="DJ17" i="170"/>
  <c r="DI17" i="170"/>
  <c r="DH17" i="170"/>
  <c r="DG17" i="170"/>
  <c r="DF17" i="170"/>
  <c r="DE17" i="170"/>
  <c r="DD17" i="170"/>
  <c r="DB17" i="170"/>
  <c r="DA17" i="170"/>
  <c r="CZ17" i="170"/>
  <c r="CY17" i="170"/>
  <c r="CX17" i="170"/>
  <c r="CW17" i="170"/>
  <c r="CV17" i="170"/>
  <c r="CU17" i="170"/>
  <c r="CT17" i="170"/>
  <c r="CS17" i="170"/>
  <c r="CR17" i="170"/>
  <c r="CQ17" i="170"/>
  <c r="CN17" i="170"/>
  <c r="CM17" i="170"/>
  <c r="CL17" i="170"/>
  <c r="CK17" i="170"/>
  <c r="CJ17" i="170"/>
  <c r="CI17" i="170"/>
  <c r="CH17" i="170"/>
  <c r="CF17" i="170"/>
  <c r="CD17" i="170"/>
  <c r="CB17" i="170"/>
  <c r="CA17" i="170"/>
  <c r="BZ17" i="170"/>
  <c r="BY17" i="170"/>
  <c r="BX17" i="170"/>
  <c r="BW17" i="170"/>
  <c r="BV17" i="170"/>
  <c r="BU17" i="170"/>
  <c r="BT17" i="170"/>
  <c r="BS17" i="170"/>
  <c r="BR17" i="170"/>
  <c r="BQ17" i="170"/>
  <c r="BP17" i="170"/>
  <c r="BO17" i="170"/>
  <c r="BN17" i="170"/>
  <c r="BM17" i="170"/>
  <c r="BL17" i="170"/>
  <c r="BK17" i="170"/>
  <c r="BI17" i="170"/>
  <c r="BG17" i="170"/>
  <c r="BF17" i="170"/>
  <c r="BE17" i="170"/>
  <c r="BD17" i="170"/>
  <c r="BC17" i="170"/>
  <c r="BB17" i="170"/>
  <c r="BA17" i="170"/>
  <c r="AZ17" i="170"/>
  <c r="AY17" i="170"/>
  <c r="AX17" i="170"/>
  <c r="AW17" i="170"/>
  <c r="AV17" i="170"/>
  <c r="AU17" i="170"/>
  <c r="AT17" i="170"/>
  <c r="AR17" i="170"/>
  <c r="AQ17" i="170"/>
  <c r="AP17" i="170"/>
  <c r="AO17" i="170"/>
  <c r="AN17" i="170"/>
  <c r="AM17" i="170"/>
  <c r="AL17" i="170"/>
  <c r="AK17" i="170"/>
  <c r="AJ17" i="170"/>
  <c r="AI17" i="170"/>
  <c r="AH17" i="170"/>
  <c r="AG17" i="170"/>
  <c r="AF17" i="170"/>
  <c r="AE17" i="170"/>
  <c r="AD17" i="170"/>
  <c r="AB17" i="170"/>
  <c r="AA17" i="170"/>
  <c r="Z17" i="170"/>
  <c r="Y17" i="170"/>
  <c r="X17" i="170"/>
  <c r="W17" i="170"/>
  <c r="V17" i="170"/>
  <c r="U17" i="170"/>
  <c r="T17" i="170"/>
  <c r="S17" i="170"/>
  <c r="R17" i="170"/>
  <c r="Q17" i="170"/>
  <c r="P17" i="170"/>
  <c r="O17" i="170"/>
  <c r="N17" i="170"/>
  <c r="M17" i="170"/>
  <c r="L17" i="170"/>
  <c r="K17" i="170"/>
  <c r="J17" i="170"/>
  <c r="I17" i="170"/>
  <c r="H17" i="170"/>
  <c r="G17" i="170"/>
  <c r="F17" i="170"/>
  <c r="D17" i="170"/>
  <c r="C17" i="170"/>
  <c r="X156" i="211"/>
  <c r="O154" i="211"/>
  <c r="K154" i="211"/>
  <c r="Y153" i="211"/>
  <c r="J153" i="211"/>
  <c r="Y152" i="211"/>
  <c r="J152" i="211"/>
  <c r="R150" i="211"/>
  <c r="Q150" i="211"/>
  <c r="R149" i="211"/>
  <c r="Q149" i="211"/>
  <c r="Y148" i="211"/>
  <c r="J148" i="211"/>
  <c r="Y147" i="211"/>
  <c r="J147" i="211"/>
  <c r="Y146" i="211"/>
  <c r="J146" i="211"/>
  <c r="Y145" i="211"/>
  <c r="J145" i="211"/>
  <c r="Y144" i="211"/>
  <c r="J144" i="211"/>
  <c r="Y143" i="211"/>
  <c r="J143" i="211"/>
  <c r="Y142" i="211"/>
  <c r="J142" i="211"/>
  <c r="Y141" i="211"/>
  <c r="J141" i="211"/>
  <c r="Y140" i="211"/>
  <c r="J140" i="211"/>
  <c r="X139" i="211"/>
  <c r="Y138" i="211"/>
  <c r="J138" i="211"/>
  <c r="O136" i="211"/>
  <c r="K136" i="211"/>
  <c r="Y135" i="211"/>
  <c r="J135" i="211"/>
  <c r="Y134" i="211"/>
  <c r="J134" i="211"/>
  <c r="Y133" i="211"/>
  <c r="J133" i="211"/>
  <c r="Y132" i="211"/>
  <c r="J132" i="211"/>
  <c r="R131" i="211"/>
  <c r="J131" i="211"/>
  <c r="X130" i="211"/>
  <c r="O129" i="211"/>
  <c r="K129" i="211"/>
  <c r="O128" i="211"/>
  <c r="K128" i="211"/>
  <c r="R127" i="211"/>
  <c r="J127" i="211"/>
  <c r="R126" i="211"/>
  <c r="J126" i="211"/>
  <c r="Y125" i="211"/>
  <c r="J125" i="211"/>
  <c r="Y124" i="211"/>
  <c r="J124" i="211"/>
  <c r="Y123" i="211"/>
  <c r="J123" i="211"/>
  <c r="Y122" i="211"/>
  <c r="J122" i="211"/>
  <c r="Y121" i="211"/>
  <c r="J121" i="211"/>
  <c r="Y120" i="211"/>
  <c r="J120" i="211"/>
  <c r="Y119" i="211"/>
  <c r="J119" i="211"/>
  <c r="Y118" i="211"/>
  <c r="J118" i="211"/>
  <c r="Y117" i="211"/>
  <c r="J117" i="211"/>
  <c r="Y116" i="211"/>
  <c r="J116" i="211"/>
  <c r="X115" i="211"/>
  <c r="O114" i="211"/>
  <c r="K114" i="211"/>
  <c r="Y113" i="211"/>
  <c r="J113" i="211"/>
  <c r="Y112" i="211"/>
  <c r="J112" i="211"/>
  <c r="Y111" i="211"/>
  <c r="J111" i="211"/>
  <c r="X110" i="211"/>
  <c r="K109" i="211"/>
  <c r="V108" i="211"/>
  <c r="M108" i="211"/>
  <c r="K108" i="211"/>
  <c r="V107" i="211"/>
  <c r="M107" i="211"/>
  <c r="K107" i="211"/>
  <c r="V106" i="211"/>
  <c r="M106" i="211"/>
  <c r="K106" i="211"/>
  <c r="V105" i="211"/>
  <c r="K105" i="211"/>
  <c r="K104" i="211"/>
  <c r="O103" i="211"/>
  <c r="K103" i="211"/>
  <c r="T102" i="211"/>
  <c r="J102" i="211"/>
  <c r="T101" i="211"/>
  <c r="J101" i="211"/>
  <c r="T100" i="211"/>
  <c r="J100" i="211"/>
  <c r="T99" i="211"/>
  <c r="J99" i="211"/>
  <c r="T98" i="211"/>
  <c r="J98" i="211"/>
  <c r="T97" i="211"/>
  <c r="J97" i="211"/>
  <c r="T96" i="211"/>
  <c r="J96" i="211"/>
  <c r="T95" i="211"/>
  <c r="J95" i="211"/>
  <c r="T94" i="211"/>
  <c r="J94" i="211"/>
  <c r="Y93" i="211"/>
  <c r="O92" i="211"/>
  <c r="K92" i="211"/>
  <c r="I91" i="211"/>
  <c r="O90" i="211"/>
  <c r="K90" i="211"/>
  <c r="I89" i="211"/>
  <c r="P88" i="211"/>
  <c r="N88" i="211"/>
  <c r="P87" i="211"/>
  <c r="N87" i="211"/>
  <c r="R86" i="211"/>
  <c r="Q86" i="211"/>
  <c r="S85" i="211"/>
  <c r="M85" i="211"/>
  <c r="K85" i="211"/>
  <c r="J85" i="211"/>
  <c r="S84" i="211"/>
  <c r="M84" i="211"/>
  <c r="K84" i="211"/>
  <c r="J84" i="211"/>
  <c r="I82" i="211"/>
  <c r="O80" i="211"/>
  <c r="K80" i="211"/>
  <c r="K79" i="211"/>
  <c r="K78" i="211"/>
  <c r="K77" i="211"/>
  <c r="K76" i="211"/>
  <c r="K75" i="211"/>
  <c r="K74" i="211"/>
  <c r="K73" i="211"/>
  <c r="K72" i="211"/>
  <c r="K71" i="211"/>
  <c r="K70" i="211"/>
  <c r="K69" i="211"/>
  <c r="K68" i="211"/>
  <c r="K67" i="211"/>
  <c r="X66" i="211"/>
  <c r="O64" i="211"/>
  <c r="K64" i="211"/>
  <c r="R63" i="211"/>
  <c r="Q63" i="211"/>
  <c r="R62" i="211"/>
  <c r="Q62" i="211"/>
  <c r="M62" i="211"/>
  <c r="R61" i="211"/>
  <c r="Q61" i="211"/>
  <c r="K60" i="211"/>
  <c r="R59" i="211"/>
  <c r="J59" i="211"/>
  <c r="R58" i="211"/>
  <c r="J58" i="211"/>
  <c r="R57" i="211"/>
  <c r="J57" i="211"/>
  <c r="R56" i="211"/>
  <c r="J56" i="211"/>
  <c r="X55" i="211"/>
  <c r="K54" i="211"/>
  <c r="K53" i="211"/>
  <c r="K52" i="211"/>
  <c r="K51" i="211"/>
  <c r="O50" i="211"/>
  <c r="K50" i="211"/>
  <c r="K49" i="211"/>
  <c r="K48" i="211"/>
  <c r="X47" i="211"/>
  <c r="K46" i="211"/>
  <c r="K45" i="211"/>
  <c r="E45" i="211"/>
  <c r="F58" i="211" s="1"/>
  <c r="CG17" i="170" s="1"/>
  <c r="O44" i="211"/>
  <c r="K44" i="211"/>
  <c r="K43" i="211"/>
  <c r="O42" i="211"/>
  <c r="K42" i="211"/>
  <c r="K41" i="211"/>
  <c r="K40" i="211"/>
  <c r="X39" i="211"/>
  <c r="I38" i="211"/>
  <c r="K37" i="211"/>
  <c r="E37" i="211"/>
  <c r="AS17" i="170" s="1"/>
  <c r="K36" i="211"/>
  <c r="K35" i="211"/>
  <c r="K34" i="211"/>
  <c r="X33" i="211"/>
  <c r="I32" i="211"/>
  <c r="I31" i="211"/>
  <c r="Y30" i="211"/>
  <c r="M30" i="211"/>
  <c r="J30" i="211"/>
  <c r="Y29" i="211"/>
  <c r="M29" i="211"/>
  <c r="J29" i="211"/>
  <c r="K28" i="211"/>
  <c r="K26" i="211"/>
  <c r="I25" i="211"/>
  <c r="I24" i="211"/>
  <c r="Q23" i="211"/>
  <c r="K23" i="211"/>
  <c r="Q22" i="211"/>
  <c r="K22" i="211"/>
  <c r="Q21" i="211"/>
  <c r="K21" i="211"/>
  <c r="Q20" i="211"/>
  <c r="K20" i="211"/>
  <c r="Q19" i="211"/>
  <c r="K19" i="211"/>
  <c r="Q18" i="211"/>
  <c r="K18" i="211"/>
  <c r="Q17" i="211"/>
  <c r="K17" i="211"/>
  <c r="Q16" i="211"/>
  <c r="K16" i="211"/>
  <c r="Q15" i="211"/>
  <c r="K15" i="211"/>
  <c r="K14" i="211"/>
  <c r="O13" i="211"/>
  <c r="L13" i="211"/>
  <c r="K13" i="211"/>
  <c r="I12" i="211"/>
  <c r="F56" i="211" l="1"/>
  <c r="CC17" i="170" s="1"/>
  <c r="BH17" i="170"/>
  <c r="F57" i="211"/>
  <c r="CE17" i="170" s="1"/>
  <c r="HX42" i="170" l="1"/>
  <c r="HW42" i="170"/>
  <c r="HV42" i="170"/>
  <c r="HT42" i="170"/>
  <c r="HS42" i="170"/>
  <c r="HR42" i="170"/>
  <c r="HQ42" i="170"/>
  <c r="HP42" i="170"/>
  <c r="HO42" i="170"/>
  <c r="HN42" i="170"/>
  <c r="HM42" i="170"/>
  <c r="HL42" i="170"/>
  <c r="HK42" i="170"/>
  <c r="HJ42" i="170"/>
  <c r="HH42" i="170"/>
  <c r="HF42" i="170"/>
  <c r="HE42" i="170"/>
  <c r="HD42" i="170"/>
  <c r="HC42" i="170"/>
  <c r="HB42" i="170"/>
  <c r="HA42" i="170"/>
  <c r="GY42" i="170"/>
  <c r="GX42" i="170"/>
  <c r="GW42" i="170"/>
  <c r="GV42" i="170"/>
  <c r="GU42" i="170"/>
  <c r="GT42" i="170"/>
  <c r="GS42" i="170"/>
  <c r="GR42" i="170"/>
  <c r="GQ42" i="170"/>
  <c r="GP42" i="170"/>
  <c r="GO42" i="170"/>
  <c r="GN42" i="170"/>
  <c r="GM42" i="170"/>
  <c r="GL42" i="170"/>
  <c r="GJ42" i="170"/>
  <c r="GI42" i="170"/>
  <c r="GH42" i="170"/>
  <c r="GG42" i="170"/>
  <c r="GE42" i="170"/>
  <c r="GD42" i="170"/>
  <c r="GC42" i="170"/>
  <c r="GB42" i="170"/>
  <c r="GA42" i="170"/>
  <c r="FZ42" i="170"/>
  <c r="FY42" i="170"/>
  <c r="FX42" i="170"/>
  <c r="FW42" i="170"/>
  <c r="FU42" i="170"/>
  <c r="FT42" i="170"/>
  <c r="FS42" i="170"/>
  <c r="FR42" i="170"/>
  <c r="FQ42" i="170"/>
  <c r="FP42" i="170"/>
  <c r="FO42" i="170"/>
  <c r="FN42" i="170"/>
  <c r="FM42" i="170"/>
  <c r="FL42" i="170"/>
  <c r="FK42" i="170"/>
  <c r="FJ42" i="170"/>
  <c r="FI42" i="170"/>
  <c r="FH42" i="170"/>
  <c r="FG42" i="170"/>
  <c r="FF42" i="170"/>
  <c r="FE42" i="170"/>
  <c r="FC42" i="170"/>
  <c r="FB42" i="170"/>
  <c r="FA42" i="170"/>
  <c r="EZ42" i="170"/>
  <c r="EY42" i="170"/>
  <c r="EX42" i="170"/>
  <c r="EW42" i="170"/>
  <c r="EV42" i="170"/>
  <c r="EU42" i="170"/>
  <c r="ET42" i="170"/>
  <c r="ES42" i="170"/>
  <c r="ER42" i="170"/>
  <c r="EP42" i="170"/>
  <c r="EO42" i="170"/>
  <c r="EN42" i="170"/>
  <c r="EM42" i="170"/>
  <c r="EL42" i="170"/>
  <c r="EK42" i="170"/>
  <c r="EJ42" i="170"/>
  <c r="EI42" i="170"/>
  <c r="EH42" i="170"/>
  <c r="EG42" i="170"/>
  <c r="EF42" i="170"/>
  <c r="EE42" i="170"/>
  <c r="ED42" i="170"/>
  <c r="EB42" i="170"/>
  <c r="EA42" i="170"/>
  <c r="DZ42" i="170"/>
  <c r="DY42" i="170"/>
  <c r="DX42" i="170"/>
  <c r="DW42" i="170"/>
  <c r="DV42" i="170"/>
  <c r="DU42" i="170"/>
  <c r="DT42" i="170"/>
  <c r="DS42" i="170"/>
  <c r="DR42" i="170"/>
  <c r="DQ42" i="170"/>
  <c r="DO42" i="170"/>
  <c r="DN42" i="170"/>
  <c r="DM42" i="170"/>
  <c r="DL42" i="170"/>
  <c r="DK42" i="170"/>
  <c r="DJ42" i="170"/>
  <c r="DI42" i="170"/>
  <c r="DH42" i="170"/>
  <c r="DG42" i="170"/>
  <c r="DF42" i="170"/>
  <c r="DE42" i="170"/>
  <c r="DD42" i="170"/>
  <c r="DB42" i="170"/>
  <c r="DA42" i="170"/>
  <c r="CZ42" i="170"/>
  <c r="CY42" i="170"/>
  <c r="CX42" i="170"/>
  <c r="CW42" i="170"/>
  <c r="CV42" i="170"/>
  <c r="CU42" i="170"/>
  <c r="CT42" i="170"/>
  <c r="CS42" i="170"/>
  <c r="CR42" i="170"/>
  <c r="CQ42" i="170"/>
  <c r="CN42" i="170"/>
  <c r="CM42" i="170"/>
  <c r="CL42" i="170"/>
  <c r="CK42" i="170"/>
  <c r="CJ42" i="170"/>
  <c r="CI42" i="170"/>
  <c r="CH42" i="170"/>
  <c r="CF42" i="170"/>
  <c r="CD42" i="170"/>
  <c r="CB42" i="170"/>
  <c r="BZ42" i="170"/>
  <c r="BY42" i="170"/>
  <c r="BX42" i="170"/>
  <c r="BW42" i="170"/>
  <c r="BV42" i="170"/>
  <c r="BU42" i="170"/>
  <c r="BT42" i="170"/>
  <c r="BS42" i="170"/>
  <c r="BR42" i="170"/>
  <c r="BQ42" i="170"/>
  <c r="BP42" i="170"/>
  <c r="BO42" i="170"/>
  <c r="BN42" i="170"/>
  <c r="BM42" i="170"/>
  <c r="BL42" i="170"/>
  <c r="BK42" i="170"/>
  <c r="BI42" i="170"/>
  <c r="BG42" i="170"/>
  <c r="BF42" i="170"/>
  <c r="BE42" i="170"/>
  <c r="BD42" i="170"/>
  <c r="BC42" i="170"/>
  <c r="BB42" i="170"/>
  <c r="BA42" i="170"/>
  <c r="AZ42" i="170"/>
  <c r="AY42" i="170"/>
  <c r="AX42" i="170"/>
  <c r="AW42" i="170"/>
  <c r="AV42" i="170"/>
  <c r="AU42" i="170"/>
  <c r="AT42" i="170"/>
  <c r="AR42" i="170"/>
  <c r="AQ42" i="170"/>
  <c r="AP42" i="170"/>
  <c r="AO42" i="170"/>
  <c r="AN42" i="170"/>
  <c r="AM42" i="170"/>
  <c r="AL42" i="170"/>
  <c r="AK42" i="170"/>
  <c r="AJ42" i="170"/>
  <c r="AI42" i="170"/>
  <c r="AH42" i="170"/>
  <c r="AG42" i="170"/>
  <c r="AF42" i="170"/>
  <c r="AE42" i="170"/>
  <c r="AD42" i="170"/>
  <c r="AB42" i="170"/>
  <c r="AA42" i="170"/>
  <c r="Z42" i="170"/>
  <c r="Y42" i="170"/>
  <c r="X42" i="170"/>
  <c r="W42" i="170"/>
  <c r="V42" i="170"/>
  <c r="U42" i="170"/>
  <c r="T42" i="170"/>
  <c r="S42" i="170"/>
  <c r="R42" i="170"/>
  <c r="Q42" i="170"/>
  <c r="P42" i="170"/>
  <c r="O42" i="170"/>
  <c r="N42" i="170"/>
  <c r="M42" i="170"/>
  <c r="L42" i="170"/>
  <c r="K42" i="170"/>
  <c r="J42" i="170"/>
  <c r="I42" i="170"/>
  <c r="H42" i="170"/>
  <c r="G42" i="170"/>
  <c r="F42" i="170"/>
  <c r="D42" i="170"/>
  <c r="C42" i="170"/>
  <c r="X156" i="210"/>
  <c r="O154" i="210"/>
  <c r="K154" i="210"/>
  <c r="Y153" i="210"/>
  <c r="J153" i="210"/>
  <c r="Y152" i="210"/>
  <c r="J152" i="210"/>
  <c r="R150" i="210"/>
  <c r="Q150" i="210"/>
  <c r="R149" i="210"/>
  <c r="Q149" i="210"/>
  <c r="Y148" i="210"/>
  <c r="J148" i="210"/>
  <c r="Y147" i="210"/>
  <c r="J147" i="210"/>
  <c r="Y146" i="210"/>
  <c r="J146" i="210"/>
  <c r="Y145" i="210"/>
  <c r="J145" i="210"/>
  <c r="Y144" i="210"/>
  <c r="J144" i="210"/>
  <c r="Y143" i="210"/>
  <c r="J143" i="210"/>
  <c r="Y142" i="210"/>
  <c r="J142" i="210"/>
  <c r="Y141" i="210"/>
  <c r="J141" i="210"/>
  <c r="Y140" i="210"/>
  <c r="J140" i="210"/>
  <c r="X139" i="210"/>
  <c r="Y138" i="210"/>
  <c r="J138" i="210"/>
  <c r="O136" i="210"/>
  <c r="K136" i="210"/>
  <c r="Y135" i="210"/>
  <c r="J135" i="210"/>
  <c r="Y134" i="210"/>
  <c r="J134" i="210"/>
  <c r="Y133" i="210"/>
  <c r="J133" i="210"/>
  <c r="Y132" i="210"/>
  <c r="J132" i="210"/>
  <c r="R131" i="210"/>
  <c r="J131" i="210"/>
  <c r="X130" i="210"/>
  <c r="O129" i="210"/>
  <c r="K129" i="210"/>
  <c r="O128" i="210"/>
  <c r="K128" i="210"/>
  <c r="R127" i="210"/>
  <c r="J127" i="210"/>
  <c r="R126" i="210"/>
  <c r="J126" i="210"/>
  <c r="Y125" i="210"/>
  <c r="J125" i="210"/>
  <c r="Y124" i="210"/>
  <c r="J124" i="210"/>
  <c r="Y123" i="210"/>
  <c r="J123" i="210"/>
  <c r="Y122" i="210"/>
  <c r="J122" i="210"/>
  <c r="Y121" i="210"/>
  <c r="J121" i="210"/>
  <c r="Y120" i="210"/>
  <c r="J120" i="210"/>
  <c r="Y119" i="210"/>
  <c r="J119" i="210"/>
  <c r="Y118" i="210"/>
  <c r="J118" i="210"/>
  <c r="Y117" i="210"/>
  <c r="J117" i="210"/>
  <c r="Y116" i="210"/>
  <c r="J116" i="210"/>
  <c r="X115" i="210"/>
  <c r="O114" i="210"/>
  <c r="K114" i="210"/>
  <c r="Y113" i="210"/>
  <c r="J113" i="210"/>
  <c r="Y112" i="210"/>
  <c r="J112" i="210"/>
  <c r="Y111" i="210"/>
  <c r="J111" i="210"/>
  <c r="X110" i="210"/>
  <c r="K109" i="210"/>
  <c r="V108" i="210"/>
  <c r="M108" i="210"/>
  <c r="K108" i="210"/>
  <c r="V107" i="210"/>
  <c r="M107" i="210"/>
  <c r="K107" i="210"/>
  <c r="V106" i="210"/>
  <c r="M106" i="210"/>
  <c r="K106" i="210"/>
  <c r="V105" i="210"/>
  <c r="K105" i="210"/>
  <c r="K104" i="210"/>
  <c r="O103" i="210"/>
  <c r="K103" i="210"/>
  <c r="T102" i="210"/>
  <c r="J102" i="210"/>
  <c r="T101" i="210"/>
  <c r="J101" i="210"/>
  <c r="T100" i="210"/>
  <c r="J100" i="210"/>
  <c r="T99" i="210"/>
  <c r="J99" i="210"/>
  <c r="T98" i="210"/>
  <c r="J98" i="210"/>
  <c r="T97" i="210"/>
  <c r="J97" i="210"/>
  <c r="T96" i="210"/>
  <c r="J96" i="210"/>
  <c r="T95" i="210"/>
  <c r="J95" i="210"/>
  <c r="T94" i="210"/>
  <c r="J94" i="210"/>
  <c r="Y93" i="210"/>
  <c r="O92" i="210"/>
  <c r="K92" i="210"/>
  <c r="I91" i="210"/>
  <c r="O90" i="210"/>
  <c r="K90" i="210"/>
  <c r="I89" i="210"/>
  <c r="P88" i="210"/>
  <c r="N88" i="210"/>
  <c r="P87" i="210"/>
  <c r="N87" i="210"/>
  <c r="R86" i="210"/>
  <c r="Q86" i="210"/>
  <c r="S85" i="210"/>
  <c r="M85" i="210"/>
  <c r="K85" i="210"/>
  <c r="J85" i="210"/>
  <c r="S84" i="210"/>
  <c r="M84" i="210"/>
  <c r="K84" i="210"/>
  <c r="J84" i="210"/>
  <c r="I82" i="210"/>
  <c r="O80" i="210"/>
  <c r="K80" i="210"/>
  <c r="K79" i="210"/>
  <c r="K78" i="210"/>
  <c r="K77" i="210"/>
  <c r="K76" i="210"/>
  <c r="K75" i="210"/>
  <c r="K74" i="210"/>
  <c r="K73" i="210"/>
  <c r="K72" i="210"/>
  <c r="K71" i="210"/>
  <c r="K70" i="210"/>
  <c r="K69" i="210"/>
  <c r="K68" i="210"/>
  <c r="K67" i="210"/>
  <c r="X66" i="210"/>
  <c r="O64" i="210"/>
  <c r="K64" i="210"/>
  <c r="R63" i="210"/>
  <c r="Q63" i="210"/>
  <c r="R62" i="210"/>
  <c r="Q62" i="210"/>
  <c r="M62" i="210"/>
  <c r="R61" i="210"/>
  <c r="Q61" i="210"/>
  <c r="K60" i="210"/>
  <c r="R59" i="210"/>
  <c r="J59" i="210"/>
  <c r="R58" i="210"/>
  <c r="J58" i="210"/>
  <c r="R57" i="210"/>
  <c r="J57" i="210"/>
  <c r="R56" i="210"/>
  <c r="J56" i="210"/>
  <c r="X55" i="210"/>
  <c r="K54" i="210"/>
  <c r="K53" i="210"/>
  <c r="E53" i="210"/>
  <c r="CA42" i="170" s="1"/>
  <c r="K52" i="210"/>
  <c r="K51" i="210"/>
  <c r="O50" i="210"/>
  <c r="K50" i="210"/>
  <c r="K49" i="210"/>
  <c r="K48" i="210"/>
  <c r="X47" i="210"/>
  <c r="K46" i="210"/>
  <c r="K45" i="210"/>
  <c r="E45" i="210"/>
  <c r="O44" i="210"/>
  <c r="K44" i="210"/>
  <c r="K43" i="210"/>
  <c r="O42" i="210"/>
  <c r="K42" i="210"/>
  <c r="K41" i="210"/>
  <c r="K40" i="210"/>
  <c r="X39" i="210"/>
  <c r="I38" i="210"/>
  <c r="K37" i="210"/>
  <c r="E37" i="210"/>
  <c r="AS42" i="170" s="1"/>
  <c r="K36" i="210"/>
  <c r="K35" i="210"/>
  <c r="K34" i="210"/>
  <c r="X33" i="210"/>
  <c r="I32" i="210"/>
  <c r="I31" i="210"/>
  <c r="Y30" i="210"/>
  <c r="M30" i="210"/>
  <c r="J30" i="210"/>
  <c r="Y29" i="210"/>
  <c r="M29" i="210"/>
  <c r="J29" i="210"/>
  <c r="K28" i="210"/>
  <c r="K26" i="210"/>
  <c r="I25" i="210"/>
  <c r="I24" i="210"/>
  <c r="Q23" i="210"/>
  <c r="K23" i="210"/>
  <c r="Q22" i="210"/>
  <c r="K22" i="210"/>
  <c r="Q21" i="210"/>
  <c r="K21" i="210"/>
  <c r="Q20" i="210"/>
  <c r="K20" i="210"/>
  <c r="Q19" i="210"/>
  <c r="K19" i="210"/>
  <c r="Q18" i="210"/>
  <c r="K18" i="210"/>
  <c r="Q17" i="210"/>
  <c r="K17" i="210"/>
  <c r="Q16" i="210"/>
  <c r="K16" i="210"/>
  <c r="Q15" i="210"/>
  <c r="K15" i="210"/>
  <c r="K14" i="210"/>
  <c r="O13" i="210"/>
  <c r="L13" i="210"/>
  <c r="K13" i="210"/>
  <c r="I12" i="210"/>
  <c r="F58" i="210" l="1"/>
  <c r="CG42" i="170" s="1"/>
  <c r="F57" i="210"/>
  <c r="CE42" i="170" s="1"/>
  <c r="BH42" i="170"/>
  <c r="F56" i="210"/>
  <c r="CC42" i="170" s="1"/>
  <c r="HX41" i="170" l="1"/>
  <c r="HW41" i="170"/>
  <c r="HV41" i="170"/>
  <c r="HT41" i="170"/>
  <c r="HS41" i="170"/>
  <c r="HR41" i="170"/>
  <c r="HQ41" i="170"/>
  <c r="HP41" i="170"/>
  <c r="HO41" i="170"/>
  <c r="HN41" i="170"/>
  <c r="HM41" i="170"/>
  <c r="HL41" i="170"/>
  <c r="HK41" i="170"/>
  <c r="HJ41" i="170"/>
  <c r="HH41" i="170"/>
  <c r="HF41" i="170"/>
  <c r="HE41" i="170"/>
  <c r="HD41" i="170"/>
  <c r="HC41" i="170"/>
  <c r="HB41" i="170"/>
  <c r="HA41" i="170"/>
  <c r="GY41" i="170"/>
  <c r="GX41" i="170"/>
  <c r="GW41" i="170"/>
  <c r="GV41" i="170"/>
  <c r="GU41" i="170"/>
  <c r="GT41" i="170"/>
  <c r="GS41" i="170"/>
  <c r="GR41" i="170"/>
  <c r="GQ41" i="170"/>
  <c r="GP41" i="170"/>
  <c r="GO41" i="170"/>
  <c r="GN41" i="170"/>
  <c r="GM41" i="170"/>
  <c r="GL41" i="170"/>
  <c r="GJ41" i="170"/>
  <c r="GI41" i="170"/>
  <c r="GH41" i="170"/>
  <c r="GG41" i="170"/>
  <c r="GE41" i="170"/>
  <c r="GD41" i="170"/>
  <c r="GC41" i="170"/>
  <c r="GB41" i="170"/>
  <c r="GA41" i="170"/>
  <c r="FZ41" i="170"/>
  <c r="FY41" i="170"/>
  <c r="FX41" i="170"/>
  <c r="FW41" i="170"/>
  <c r="FU41" i="170"/>
  <c r="FT41" i="170"/>
  <c r="FS41" i="170"/>
  <c r="FR41" i="170"/>
  <c r="FQ41" i="170"/>
  <c r="FP41" i="170"/>
  <c r="FO41" i="170"/>
  <c r="FN41" i="170"/>
  <c r="FM41" i="170"/>
  <c r="FL41" i="170"/>
  <c r="FK41" i="170"/>
  <c r="FJ41" i="170"/>
  <c r="FI41" i="170"/>
  <c r="FH41" i="170"/>
  <c r="FG41" i="170"/>
  <c r="FF41" i="170"/>
  <c r="FE41" i="170"/>
  <c r="FC41" i="170"/>
  <c r="FB41" i="170"/>
  <c r="FA41" i="170"/>
  <c r="EZ41" i="170"/>
  <c r="EY41" i="170"/>
  <c r="EX41" i="170"/>
  <c r="EW41" i="170"/>
  <c r="EV41" i="170"/>
  <c r="EU41" i="170"/>
  <c r="ET41" i="170"/>
  <c r="ES41" i="170"/>
  <c r="ER41" i="170"/>
  <c r="EP41" i="170"/>
  <c r="EO41" i="170"/>
  <c r="EN41" i="170"/>
  <c r="EM41" i="170"/>
  <c r="EL41" i="170"/>
  <c r="EK41" i="170"/>
  <c r="EJ41" i="170"/>
  <c r="EI41" i="170"/>
  <c r="EH41" i="170"/>
  <c r="EG41" i="170"/>
  <c r="EF41" i="170"/>
  <c r="EE41" i="170"/>
  <c r="ED41" i="170"/>
  <c r="EB41" i="170"/>
  <c r="EA41" i="170"/>
  <c r="DZ41" i="170"/>
  <c r="DY41" i="170"/>
  <c r="DX41" i="170"/>
  <c r="DW41" i="170"/>
  <c r="DV41" i="170"/>
  <c r="DU41" i="170"/>
  <c r="DT41" i="170"/>
  <c r="DS41" i="170"/>
  <c r="DR41" i="170"/>
  <c r="DQ41" i="170"/>
  <c r="DO41" i="170"/>
  <c r="DN41" i="170"/>
  <c r="DM41" i="170"/>
  <c r="DL41" i="170"/>
  <c r="DK41" i="170"/>
  <c r="DJ41" i="170"/>
  <c r="DI41" i="170"/>
  <c r="DH41" i="170"/>
  <c r="DG41" i="170"/>
  <c r="DF41" i="170"/>
  <c r="DE41" i="170"/>
  <c r="DD41" i="170"/>
  <c r="DB41" i="170"/>
  <c r="DA41" i="170"/>
  <c r="CZ41" i="170"/>
  <c r="CY41" i="170"/>
  <c r="CX41" i="170"/>
  <c r="CW41" i="170"/>
  <c r="CV41" i="170"/>
  <c r="CU41" i="170"/>
  <c r="CT41" i="170"/>
  <c r="CS41" i="170"/>
  <c r="CR41" i="170"/>
  <c r="CQ41" i="170"/>
  <c r="CN41" i="170"/>
  <c r="CM41" i="170"/>
  <c r="CL41" i="170"/>
  <c r="CK41" i="170"/>
  <c r="CJ41" i="170"/>
  <c r="CI41" i="170"/>
  <c r="CH41" i="170"/>
  <c r="CF41" i="170"/>
  <c r="CD41" i="170"/>
  <c r="CB41" i="170"/>
  <c r="BZ41" i="170"/>
  <c r="BY41" i="170"/>
  <c r="BX41" i="170"/>
  <c r="BW41" i="170"/>
  <c r="BV41" i="170"/>
  <c r="BU41" i="170"/>
  <c r="BT41" i="170"/>
  <c r="BS41" i="170"/>
  <c r="BR41" i="170"/>
  <c r="BQ41" i="170"/>
  <c r="BP41" i="170"/>
  <c r="BO41" i="170"/>
  <c r="BN41" i="170"/>
  <c r="BM41" i="170"/>
  <c r="BL41" i="170"/>
  <c r="BK41" i="170"/>
  <c r="BI41" i="170"/>
  <c r="BG41" i="170"/>
  <c r="BF41" i="170"/>
  <c r="BE41" i="170"/>
  <c r="BD41" i="170"/>
  <c r="BC41" i="170"/>
  <c r="BB41" i="170"/>
  <c r="BA41" i="170"/>
  <c r="AZ41" i="170"/>
  <c r="AY41" i="170"/>
  <c r="AX41" i="170"/>
  <c r="AW41" i="170"/>
  <c r="AV41" i="170"/>
  <c r="AU41" i="170"/>
  <c r="AT41" i="170"/>
  <c r="AR41" i="170"/>
  <c r="AQ41" i="170"/>
  <c r="AP41" i="170"/>
  <c r="AO41" i="170"/>
  <c r="AN41" i="170"/>
  <c r="AM41" i="170"/>
  <c r="AL41" i="170"/>
  <c r="AK41" i="170"/>
  <c r="AJ41" i="170"/>
  <c r="AI41" i="170"/>
  <c r="AH41" i="170"/>
  <c r="AG41" i="170"/>
  <c r="AF41" i="170"/>
  <c r="AE41" i="170"/>
  <c r="AD41" i="170"/>
  <c r="AB41" i="170"/>
  <c r="AA41" i="170"/>
  <c r="Z41" i="170"/>
  <c r="Y41" i="170"/>
  <c r="X41" i="170"/>
  <c r="W41" i="170"/>
  <c r="V41" i="170"/>
  <c r="U41" i="170"/>
  <c r="T41" i="170"/>
  <c r="S41" i="170"/>
  <c r="R41" i="170"/>
  <c r="Q41" i="170"/>
  <c r="P41" i="170"/>
  <c r="O41" i="170"/>
  <c r="N41" i="170"/>
  <c r="M41" i="170"/>
  <c r="L41" i="170"/>
  <c r="K41" i="170"/>
  <c r="J41" i="170"/>
  <c r="I41" i="170"/>
  <c r="H41" i="170"/>
  <c r="G41" i="170"/>
  <c r="F41" i="170"/>
  <c r="D41" i="170"/>
  <c r="C41" i="170"/>
  <c r="X156" i="209"/>
  <c r="O154" i="209"/>
  <c r="K154" i="209"/>
  <c r="Y153" i="209"/>
  <c r="J153" i="209"/>
  <c r="Y152" i="209"/>
  <c r="J152" i="209"/>
  <c r="R150" i="209"/>
  <c r="Q150" i="209"/>
  <c r="R149" i="209"/>
  <c r="Q149" i="209"/>
  <c r="Y148" i="209"/>
  <c r="J148" i="209"/>
  <c r="Y147" i="209"/>
  <c r="J147" i="209"/>
  <c r="Y146" i="209"/>
  <c r="J146" i="209"/>
  <c r="Y145" i="209"/>
  <c r="J145" i="209"/>
  <c r="Y144" i="209"/>
  <c r="J144" i="209"/>
  <c r="Y143" i="209"/>
  <c r="J143" i="209"/>
  <c r="Y142" i="209"/>
  <c r="J142" i="209"/>
  <c r="Y141" i="209"/>
  <c r="J141" i="209"/>
  <c r="Y140" i="209"/>
  <c r="J140" i="209"/>
  <c r="X139" i="209"/>
  <c r="Y138" i="209"/>
  <c r="J138" i="209"/>
  <c r="O136" i="209"/>
  <c r="K136" i="209"/>
  <c r="Y135" i="209"/>
  <c r="J135" i="209"/>
  <c r="Y134" i="209"/>
  <c r="J134" i="209"/>
  <c r="Y133" i="209"/>
  <c r="J133" i="209"/>
  <c r="Y132" i="209"/>
  <c r="J132" i="209"/>
  <c r="R131" i="209"/>
  <c r="J131" i="209"/>
  <c r="X130" i="209"/>
  <c r="O129" i="209"/>
  <c r="K129" i="209"/>
  <c r="O128" i="209"/>
  <c r="K128" i="209"/>
  <c r="R127" i="209"/>
  <c r="J127" i="209"/>
  <c r="R126" i="209"/>
  <c r="J126" i="209"/>
  <c r="Y125" i="209"/>
  <c r="J125" i="209"/>
  <c r="Y124" i="209"/>
  <c r="J124" i="209"/>
  <c r="Y123" i="209"/>
  <c r="J123" i="209"/>
  <c r="Y122" i="209"/>
  <c r="J122" i="209"/>
  <c r="Y121" i="209"/>
  <c r="J121" i="209"/>
  <c r="Y120" i="209"/>
  <c r="J120" i="209"/>
  <c r="Y119" i="209"/>
  <c r="J119" i="209"/>
  <c r="Y118" i="209"/>
  <c r="J118" i="209"/>
  <c r="Y117" i="209"/>
  <c r="J117" i="209"/>
  <c r="Y116" i="209"/>
  <c r="J116" i="209"/>
  <c r="X115" i="209"/>
  <c r="O114" i="209"/>
  <c r="K114" i="209"/>
  <c r="Y113" i="209"/>
  <c r="J113" i="209"/>
  <c r="Y112" i="209"/>
  <c r="J112" i="209"/>
  <c r="Y111" i="209"/>
  <c r="J111" i="209"/>
  <c r="X110" i="209"/>
  <c r="K109" i="209"/>
  <c r="V108" i="209"/>
  <c r="M108" i="209"/>
  <c r="K108" i="209"/>
  <c r="V107" i="209"/>
  <c r="M107" i="209"/>
  <c r="K107" i="209"/>
  <c r="V106" i="209"/>
  <c r="M106" i="209"/>
  <c r="K106" i="209"/>
  <c r="V105" i="209"/>
  <c r="K105" i="209"/>
  <c r="K104" i="209"/>
  <c r="O103" i="209"/>
  <c r="K103" i="209"/>
  <c r="T102" i="209"/>
  <c r="J102" i="209"/>
  <c r="T101" i="209"/>
  <c r="J101" i="209"/>
  <c r="T100" i="209"/>
  <c r="J100" i="209"/>
  <c r="T99" i="209"/>
  <c r="J99" i="209"/>
  <c r="T98" i="209"/>
  <c r="J98" i="209"/>
  <c r="T97" i="209"/>
  <c r="J97" i="209"/>
  <c r="T96" i="209"/>
  <c r="J96" i="209"/>
  <c r="T95" i="209"/>
  <c r="J95" i="209"/>
  <c r="T94" i="209"/>
  <c r="J94" i="209"/>
  <c r="Y93" i="209"/>
  <c r="O92" i="209"/>
  <c r="K92" i="209"/>
  <c r="I91" i="209"/>
  <c r="O90" i="209"/>
  <c r="K90" i="209"/>
  <c r="I89" i="209"/>
  <c r="P88" i="209"/>
  <c r="N88" i="209"/>
  <c r="P87" i="209"/>
  <c r="N87" i="209"/>
  <c r="R86" i="209"/>
  <c r="Q86" i="209"/>
  <c r="S85" i="209"/>
  <c r="M85" i="209"/>
  <c r="K85" i="209"/>
  <c r="J85" i="209"/>
  <c r="S84" i="209"/>
  <c r="M84" i="209"/>
  <c r="K84" i="209"/>
  <c r="J84" i="209"/>
  <c r="I82" i="209"/>
  <c r="O80" i="209"/>
  <c r="K80" i="209"/>
  <c r="K79" i="209"/>
  <c r="K78" i="209"/>
  <c r="K77" i="209"/>
  <c r="K76" i="209"/>
  <c r="K75" i="209"/>
  <c r="K74" i="209"/>
  <c r="K73" i="209"/>
  <c r="K72" i="209"/>
  <c r="K71" i="209"/>
  <c r="K70" i="209"/>
  <c r="K69" i="209"/>
  <c r="K68" i="209"/>
  <c r="K67" i="209"/>
  <c r="X66" i="209"/>
  <c r="O64" i="209"/>
  <c r="K64" i="209"/>
  <c r="R63" i="209"/>
  <c r="Q63" i="209"/>
  <c r="R62" i="209"/>
  <c r="Q62" i="209"/>
  <c r="M62" i="209"/>
  <c r="R61" i="209"/>
  <c r="Q61" i="209"/>
  <c r="K60" i="209"/>
  <c r="R59" i="209"/>
  <c r="J59" i="209"/>
  <c r="R58" i="209"/>
  <c r="J58" i="209"/>
  <c r="R57" i="209"/>
  <c r="J57" i="209"/>
  <c r="R56" i="209"/>
  <c r="J56" i="209"/>
  <c r="X55" i="209"/>
  <c r="K54" i="209"/>
  <c r="K53" i="209"/>
  <c r="E53" i="209"/>
  <c r="CA41" i="170" s="1"/>
  <c r="K52" i="209"/>
  <c r="K51" i="209"/>
  <c r="O50" i="209"/>
  <c r="K50" i="209"/>
  <c r="K49" i="209"/>
  <c r="K48" i="209"/>
  <c r="X47" i="209"/>
  <c r="K46" i="209"/>
  <c r="K45" i="209"/>
  <c r="E45" i="209"/>
  <c r="O44" i="209"/>
  <c r="K44" i="209"/>
  <c r="K43" i="209"/>
  <c r="O42" i="209"/>
  <c r="K42" i="209"/>
  <c r="K41" i="209"/>
  <c r="K40" i="209"/>
  <c r="X39" i="209"/>
  <c r="I38" i="209"/>
  <c r="K37" i="209"/>
  <c r="E37" i="209"/>
  <c r="AS41" i="170" s="1"/>
  <c r="K36" i="209"/>
  <c r="K35" i="209"/>
  <c r="K34" i="209"/>
  <c r="X33" i="209"/>
  <c r="I32" i="209"/>
  <c r="I31" i="209"/>
  <c r="Y30" i="209"/>
  <c r="M30" i="209"/>
  <c r="J30" i="209"/>
  <c r="Y29" i="209"/>
  <c r="M29" i="209"/>
  <c r="J29" i="209"/>
  <c r="K28" i="209"/>
  <c r="K26" i="209"/>
  <c r="I25" i="209"/>
  <c r="I24" i="209"/>
  <c r="Q23" i="209"/>
  <c r="K23" i="209"/>
  <c r="Q22" i="209"/>
  <c r="K22" i="209"/>
  <c r="Q21" i="209"/>
  <c r="K21" i="209"/>
  <c r="Q20" i="209"/>
  <c r="K20" i="209"/>
  <c r="Q19" i="209"/>
  <c r="K19" i="209"/>
  <c r="Q18" i="209"/>
  <c r="K18" i="209"/>
  <c r="Q17" i="209"/>
  <c r="K17" i="209"/>
  <c r="Q16" i="209"/>
  <c r="K16" i="209"/>
  <c r="Q15" i="209"/>
  <c r="K15" i="209"/>
  <c r="K14" i="209"/>
  <c r="O13" i="209"/>
  <c r="L13" i="209"/>
  <c r="K13" i="209"/>
  <c r="I12" i="209"/>
  <c r="HX39" i="170"/>
  <c r="HW39" i="170"/>
  <c r="HV39" i="170"/>
  <c r="HT39" i="170"/>
  <c r="HS39" i="170"/>
  <c r="HR39" i="170"/>
  <c r="HQ39" i="170"/>
  <c r="HP39" i="170"/>
  <c r="HO39" i="170"/>
  <c r="HN39" i="170"/>
  <c r="HM39" i="170"/>
  <c r="HL39" i="170"/>
  <c r="HK39" i="170"/>
  <c r="HJ39" i="170"/>
  <c r="HH39" i="170"/>
  <c r="HF39" i="170"/>
  <c r="HE39" i="170"/>
  <c r="HD39" i="170"/>
  <c r="HC39" i="170"/>
  <c r="HB39" i="170"/>
  <c r="HA39" i="170"/>
  <c r="GY39" i="170"/>
  <c r="GX39" i="170"/>
  <c r="GW39" i="170"/>
  <c r="GV39" i="170"/>
  <c r="GU39" i="170"/>
  <c r="GT39" i="170"/>
  <c r="GS39" i="170"/>
  <c r="GR39" i="170"/>
  <c r="GQ39" i="170"/>
  <c r="GP39" i="170"/>
  <c r="GO39" i="170"/>
  <c r="GN39" i="170"/>
  <c r="GM39" i="170"/>
  <c r="GL39" i="170"/>
  <c r="GJ39" i="170"/>
  <c r="GI39" i="170"/>
  <c r="GH39" i="170"/>
  <c r="GG39" i="170"/>
  <c r="GE39" i="170"/>
  <c r="GD39" i="170"/>
  <c r="GC39" i="170"/>
  <c r="GB39" i="170"/>
  <c r="GA39" i="170"/>
  <c r="FZ39" i="170"/>
  <c r="FY39" i="170"/>
  <c r="FX39" i="170"/>
  <c r="FW39" i="170"/>
  <c r="FU39" i="170"/>
  <c r="FT39" i="170"/>
  <c r="FS39" i="170"/>
  <c r="FR39" i="170"/>
  <c r="FQ39" i="170"/>
  <c r="FP39" i="170"/>
  <c r="FO39" i="170"/>
  <c r="FN39" i="170"/>
  <c r="FM39" i="170"/>
  <c r="FL39" i="170"/>
  <c r="FK39" i="170"/>
  <c r="FJ39" i="170"/>
  <c r="FI39" i="170"/>
  <c r="FH39" i="170"/>
  <c r="FG39" i="170"/>
  <c r="FF39" i="170"/>
  <c r="FE39" i="170"/>
  <c r="FC39" i="170"/>
  <c r="FB39" i="170"/>
  <c r="FA39" i="170"/>
  <c r="EZ39" i="170"/>
  <c r="EY39" i="170"/>
  <c r="EX39" i="170"/>
  <c r="EW39" i="170"/>
  <c r="EV39" i="170"/>
  <c r="EU39" i="170"/>
  <c r="ET39" i="170"/>
  <c r="ES39" i="170"/>
  <c r="ER39" i="170"/>
  <c r="EP39" i="170"/>
  <c r="EO39" i="170"/>
  <c r="EN39" i="170"/>
  <c r="EM39" i="170"/>
  <c r="EL39" i="170"/>
  <c r="EK39" i="170"/>
  <c r="EJ39" i="170"/>
  <c r="EI39" i="170"/>
  <c r="EH39" i="170"/>
  <c r="EG39" i="170"/>
  <c r="EF39" i="170"/>
  <c r="EE39" i="170"/>
  <c r="ED39" i="170"/>
  <c r="EB39" i="170"/>
  <c r="EA39" i="170"/>
  <c r="DZ39" i="170"/>
  <c r="DY39" i="170"/>
  <c r="DX39" i="170"/>
  <c r="DW39" i="170"/>
  <c r="DV39" i="170"/>
  <c r="DU39" i="170"/>
  <c r="DT39" i="170"/>
  <c r="DS39" i="170"/>
  <c r="DR39" i="170"/>
  <c r="DQ39" i="170"/>
  <c r="DO39" i="170"/>
  <c r="DN39" i="170"/>
  <c r="DM39" i="170"/>
  <c r="DL39" i="170"/>
  <c r="DK39" i="170"/>
  <c r="DJ39" i="170"/>
  <c r="DI39" i="170"/>
  <c r="DH39" i="170"/>
  <c r="DG39" i="170"/>
  <c r="DF39" i="170"/>
  <c r="DE39" i="170"/>
  <c r="DD39" i="170"/>
  <c r="DB39" i="170"/>
  <c r="DA39" i="170"/>
  <c r="CZ39" i="170"/>
  <c r="CY39" i="170"/>
  <c r="CX39" i="170"/>
  <c r="CW39" i="170"/>
  <c r="CV39" i="170"/>
  <c r="CU39" i="170"/>
  <c r="CT39" i="170"/>
  <c r="CS39" i="170"/>
  <c r="CR39" i="170"/>
  <c r="CQ39" i="170"/>
  <c r="CN39" i="170"/>
  <c r="CM39" i="170"/>
  <c r="CL39" i="170"/>
  <c r="CK39" i="170"/>
  <c r="CJ39" i="170"/>
  <c r="CI39" i="170"/>
  <c r="CH39" i="170"/>
  <c r="CF39" i="170"/>
  <c r="CD39" i="170"/>
  <c r="CB39" i="170"/>
  <c r="BZ39" i="170"/>
  <c r="BY39" i="170"/>
  <c r="BX39" i="170"/>
  <c r="BW39" i="170"/>
  <c r="BV39" i="170"/>
  <c r="BU39" i="170"/>
  <c r="BT39" i="170"/>
  <c r="BS39" i="170"/>
  <c r="BR39" i="170"/>
  <c r="BQ39" i="170"/>
  <c r="BP39" i="170"/>
  <c r="BO39" i="170"/>
  <c r="BN39" i="170"/>
  <c r="BM39" i="170"/>
  <c r="BL39" i="170"/>
  <c r="BK39" i="170"/>
  <c r="BI39" i="170"/>
  <c r="BG39" i="170"/>
  <c r="BF39" i="170"/>
  <c r="BE39" i="170"/>
  <c r="BD39" i="170"/>
  <c r="BC39" i="170"/>
  <c r="BB39" i="170"/>
  <c r="BA39" i="170"/>
  <c r="AZ39" i="170"/>
  <c r="AY39" i="170"/>
  <c r="AX39" i="170"/>
  <c r="AW39" i="170"/>
  <c r="AV39" i="170"/>
  <c r="AU39" i="170"/>
  <c r="AT39" i="170"/>
  <c r="AR39" i="170"/>
  <c r="AQ39" i="170"/>
  <c r="AP39" i="170"/>
  <c r="AO39" i="170"/>
  <c r="AN39" i="170"/>
  <c r="AM39" i="170"/>
  <c r="AL39" i="170"/>
  <c r="AK39" i="170"/>
  <c r="AJ39" i="170"/>
  <c r="AI39" i="170"/>
  <c r="AH39" i="170"/>
  <c r="AG39" i="170"/>
  <c r="AF39" i="170"/>
  <c r="AE39" i="170"/>
  <c r="AD39" i="170"/>
  <c r="AB39" i="170"/>
  <c r="AA39" i="170"/>
  <c r="Z39" i="170"/>
  <c r="Y39" i="170"/>
  <c r="X39" i="170"/>
  <c r="W39" i="170"/>
  <c r="V39" i="170"/>
  <c r="U39" i="170"/>
  <c r="T39" i="170"/>
  <c r="S39" i="170"/>
  <c r="R39" i="170"/>
  <c r="Q39" i="170"/>
  <c r="P39" i="170"/>
  <c r="O39" i="170"/>
  <c r="N39" i="170"/>
  <c r="M39" i="170"/>
  <c r="L39" i="170"/>
  <c r="K39" i="170"/>
  <c r="J39" i="170"/>
  <c r="I39" i="170"/>
  <c r="H39" i="170"/>
  <c r="G39" i="170"/>
  <c r="F39" i="170"/>
  <c r="D39" i="170"/>
  <c r="C39" i="170"/>
  <c r="X156" i="208"/>
  <c r="O154" i="208"/>
  <c r="K154" i="208"/>
  <c r="Y153" i="208"/>
  <c r="J153" i="208"/>
  <c r="Y152" i="208"/>
  <c r="J152" i="208"/>
  <c r="R150" i="208"/>
  <c r="Q150" i="208"/>
  <c r="R149" i="208"/>
  <c r="Q149" i="208"/>
  <c r="Y148" i="208"/>
  <c r="J148" i="208"/>
  <c r="Y147" i="208"/>
  <c r="J147" i="208"/>
  <c r="Y146" i="208"/>
  <c r="J146" i="208"/>
  <c r="Y145" i="208"/>
  <c r="J145" i="208"/>
  <c r="Y144" i="208"/>
  <c r="J144" i="208"/>
  <c r="Y143" i="208"/>
  <c r="J143" i="208"/>
  <c r="Y142" i="208"/>
  <c r="J142" i="208"/>
  <c r="Y141" i="208"/>
  <c r="J141" i="208"/>
  <c r="Y140" i="208"/>
  <c r="J140" i="208"/>
  <c r="X139" i="208"/>
  <c r="Y138" i="208"/>
  <c r="J138" i="208"/>
  <c r="O136" i="208"/>
  <c r="K136" i="208"/>
  <c r="Y135" i="208"/>
  <c r="J135" i="208"/>
  <c r="Y134" i="208"/>
  <c r="J134" i="208"/>
  <c r="Y133" i="208"/>
  <c r="J133" i="208"/>
  <c r="Y132" i="208"/>
  <c r="J132" i="208"/>
  <c r="R131" i="208"/>
  <c r="J131" i="208"/>
  <c r="X130" i="208"/>
  <c r="O129" i="208"/>
  <c r="K129" i="208"/>
  <c r="O128" i="208"/>
  <c r="K128" i="208"/>
  <c r="R127" i="208"/>
  <c r="J127" i="208"/>
  <c r="R126" i="208"/>
  <c r="J126" i="208"/>
  <c r="Y125" i="208"/>
  <c r="J125" i="208"/>
  <c r="Y124" i="208"/>
  <c r="J124" i="208"/>
  <c r="Y123" i="208"/>
  <c r="J123" i="208"/>
  <c r="Y122" i="208"/>
  <c r="J122" i="208"/>
  <c r="Y121" i="208"/>
  <c r="J121" i="208"/>
  <c r="Y120" i="208"/>
  <c r="J120" i="208"/>
  <c r="Y119" i="208"/>
  <c r="J119" i="208"/>
  <c r="Y118" i="208"/>
  <c r="J118" i="208"/>
  <c r="Y117" i="208"/>
  <c r="J117" i="208"/>
  <c r="Y116" i="208"/>
  <c r="J116" i="208"/>
  <c r="X115" i="208"/>
  <c r="O114" i="208"/>
  <c r="K114" i="208"/>
  <c r="Y113" i="208"/>
  <c r="J113" i="208"/>
  <c r="Y112" i="208"/>
  <c r="J112" i="208"/>
  <c r="Y111" i="208"/>
  <c r="J111" i="208"/>
  <c r="X110" i="208"/>
  <c r="K109" i="208"/>
  <c r="V108" i="208"/>
  <c r="M108" i="208"/>
  <c r="K108" i="208"/>
  <c r="V107" i="208"/>
  <c r="M107" i="208"/>
  <c r="K107" i="208"/>
  <c r="V106" i="208"/>
  <c r="M106" i="208"/>
  <c r="K106" i="208"/>
  <c r="V105" i="208"/>
  <c r="K105" i="208"/>
  <c r="K104" i="208"/>
  <c r="O103" i="208"/>
  <c r="K103" i="208"/>
  <c r="T102" i="208"/>
  <c r="J102" i="208"/>
  <c r="T101" i="208"/>
  <c r="J101" i="208"/>
  <c r="T100" i="208"/>
  <c r="J100" i="208"/>
  <c r="T99" i="208"/>
  <c r="J99" i="208"/>
  <c r="T98" i="208"/>
  <c r="J98" i="208"/>
  <c r="T97" i="208"/>
  <c r="J97" i="208"/>
  <c r="T96" i="208"/>
  <c r="J96" i="208"/>
  <c r="T95" i="208"/>
  <c r="J95" i="208"/>
  <c r="T94" i="208"/>
  <c r="J94" i="208"/>
  <c r="Y93" i="208"/>
  <c r="O92" i="208"/>
  <c r="K92" i="208"/>
  <c r="I91" i="208"/>
  <c r="O90" i="208"/>
  <c r="K90" i="208"/>
  <c r="I89" i="208"/>
  <c r="P88" i="208"/>
  <c r="N88" i="208"/>
  <c r="P87" i="208"/>
  <c r="N87" i="208"/>
  <c r="R86" i="208"/>
  <c r="Q86" i="208"/>
  <c r="S85" i="208"/>
  <c r="M85" i="208"/>
  <c r="K85" i="208"/>
  <c r="J85" i="208"/>
  <c r="S84" i="208"/>
  <c r="M84" i="208"/>
  <c r="K84" i="208"/>
  <c r="J84" i="208"/>
  <c r="I82" i="208"/>
  <c r="O80" i="208"/>
  <c r="K80" i="208"/>
  <c r="K79" i="208"/>
  <c r="K78" i="208"/>
  <c r="K77" i="208"/>
  <c r="K76" i="208"/>
  <c r="K75" i="208"/>
  <c r="K74" i="208"/>
  <c r="K73" i="208"/>
  <c r="K72" i="208"/>
  <c r="K71" i="208"/>
  <c r="K70" i="208"/>
  <c r="K69" i="208"/>
  <c r="K68" i="208"/>
  <c r="K67" i="208"/>
  <c r="X66" i="208"/>
  <c r="O64" i="208"/>
  <c r="K64" i="208"/>
  <c r="R63" i="208"/>
  <c r="Q63" i="208"/>
  <c r="R62" i="208"/>
  <c r="Q62" i="208"/>
  <c r="M62" i="208"/>
  <c r="R61" i="208"/>
  <c r="Q61" i="208"/>
  <c r="K60" i="208"/>
  <c r="R59" i="208"/>
  <c r="J59" i="208"/>
  <c r="R58" i="208"/>
  <c r="J58" i="208"/>
  <c r="R57" i="208"/>
  <c r="J57" i="208"/>
  <c r="R56" i="208"/>
  <c r="J56" i="208"/>
  <c r="X55" i="208"/>
  <c r="K54" i="208"/>
  <c r="K53" i="208"/>
  <c r="CA39" i="170"/>
  <c r="K52" i="208"/>
  <c r="K51" i="208"/>
  <c r="O50" i="208"/>
  <c r="K50" i="208"/>
  <c r="K49" i="208"/>
  <c r="K48" i="208"/>
  <c r="X47" i="208"/>
  <c r="K46" i="208"/>
  <c r="K45" i="208"/>
  <c r="O44" i="208"/>
  <c r="K44" i="208"/>
  <c r="K43" i="208"/>
  <c r="O42" i="208"/>
  <c r="K42" i="208"/>
  <c r="K41" i="208"/>
  <c r="K40" i="208"/>
  <c r="X39" i="208"/>
  <c r="I38" i="208"/>
  <c r="K37" i="208"/>
  <c r="E37" i="208"/>
  <c r="AS39" i="170" s="1"/>
  <c r="K36" i="208"/>
  <c r="K35" i="208"/>
  <c r="K34" i="208"/>
  <c r="X33" i="208"/>
  <c r="I32" i="208"/>
  <c r="I31" i="208"/>
  <c r="Y30" i="208"/>
  <c r="M30" i="208"/>
  <c r="J30" i="208"/>
  <c r="Y29" i="208"/>
  <c r="M29" i="208"/>
  <c r="J29" i="208"/>
  <c r="K28" i="208"/>
  <c r="K26" i="208"/>
  <c r="I25" i="208"/>
  <c r="I24" i="208"/>
  <c r="Q23" i="208"/>
  <c r="K23" i="208"/>
  <c r="Q22" i="208"/>
  <c r="K22" i="208"/>
  <c r="Q21" i="208"/>
  <c r="K21" i="208"/>
  <c r="Q20" i="208"/>
  <c r="K20" i="208"/>
  <c r="Q19" i="208"/>
  <c r="K19" i="208"/>
  <c r="Q18" i="208"/>
  <c r="K18" i="208"/>
  <c r="Q17" i="208"/>
  <c r="K17" i="208"/>
  <c r="Q16" i="208"/>
  <c r="K16" i="208"/>
  <c r="Q15" i="208"/>
  <c r="K15" i="208"/>
  <c r="K14" i="208"/>
  <c r="O13" i="208"/>
  <c r="L13" i="208"/>
  <c r="K13" i="208"/>
  <c r="I12" i="208"/>
  <c r="F58" i="209" l="1"/>
  <c r="CG41" i="170" s="1"/>
  <c r="BH41" i="170"/>
  <c r="CG39" i="170"/>
  <c r="BH39" i="170"/>
  <c r="CE41" i="170"/>
  <c r="F56" i="209"/>
  <c r="CC41" i="170" s="1"/>
  <c r="CE39" i="170"/>
  <c r="CC39" i="170"/>
  <c r="HX37" i="170" l="1"/>
  <c r="HW37" i="170"/>
  <c r="HV37" i="170"/>
  <c r="HT37" i="170"/>
  <c r="HS37" i="170"/>
  <c r="HR37" i="170"/>
  <c r="HQ37" i="170"/>
  <c r="HP37" i="170"/>
  <c r="HO37" i="170"/>
  <c r="HN37" i="170"/>
  <c r="HM37" i="170"/>
  <c r="HL37" i="170"/>
  <c r="HK37" i="170"/>
  <c r="HJ37" i="170"/>
  <c r="HH37" i="170"/>
  <c r="HF37" i="170"/>
  <c r="HE37" i="170"/>
  <c r="HD37" i="170"/>
  <c r="HC37" i="170"/>
  <c r="HB37" i="170"/>
  <c r="HA37" i="170"/>
  <c r="GY37" i="170"/>
  <c r="GX37" i="170"/>
  <c r="GW37" i="170"/>
  <c r="GV37" i="170"/>
  <c r="GU37" i="170"/>
  <c r="GT37" i="170"/>
  <c r="GS37" i="170"/>
  <c r="GR37" i="170"/>
  <c r="GQ37" i="170"/>
  <c r="GP37" i="170"/>
  <c r="GO37" i="170"/>
  <c r="GN37" i="170"/>
  <c r="GM37" i="170"/>
  <c r="GL37" i="170"/>
  <c r="GJ37" i="170"/>
  <c r="GI37" i="170"/>
  <c r="GH37" i="170"/>
  <c r="GG37" i="170"/>
  <c r="GE37" i="170"/>
  <c r="GD37" i="170"/>
  <c r="GC37" i="170"/>
  <c r="GB37" i="170"/>
  <c r="GA37" i="170"/>
  <c r="FZ37" i="170"/>
  <c r="FY37" i="170"/>
  <c r="FX37" i="170"/>
  <c r="FW37" i="170"/>
  <c r="FU37" i="170"/>
  <c r="FT37" i="170"/>
  <c r="FS37" i="170"/>
  <c r="FR37" i="170"/>
  <c r="FQ37" i="170"/>
  <c r="FP37" i="170"/>
  <c r="FO37" i="170"/>
  <c r="FN37" i="170"/>
  <c r="FM37" i="170"/>
  <c r="FL37" i="170"/>
  <c r="FK37" i="170"/>
  <c r="FJ37" i="170"/>
  <c r="FI37" i="170"/>
  <c r="FH37" i="170"/>
  <c r="FG37" i="170"/>
  <c r="FF37" i="170"/>
  <c r="FE37" i="170"/>
  <c r="FC37" i="170"/>
  <c r="FB37" i="170"/>
  <c r="FA37" i="170"/>
  <c r="EZ37" i="170"/>
  <c r="EY37" i="170"/>
  <c r="EX37" i="170"/>
  <c r="EW37" i="170"/>
  <c r="EV37" i="170"/>
  <c r="EU37" i="170"/>
  <c r="ET37" i="170"/>
  <c r="ES37" i="170"/>
  <c r="ER37" i="170"/>
  <c r="EP37" i="170"/>
  <c r="EO37" i="170"/>
  <c r="EN37" i="170"/>
  <c r="EM37" i="170"/>
  <c r="EL37" i="170"/>
  <c r="EK37" i="170"/>
  <c r="EJ37" i="170"/>
  <c r="EI37" i="170"/>
  <c r="EH37" i="170"/>
  <c r="EG37" i="170"/>
  <c r="EF37" i="170"/>
  <c r="EE37" i="170"/>
  <c r="ED37" i="170"/>
  <c r="EB37" i="170"/>
  <c r="EA37" i="170"/>
  <c r="DZ37" i="170"/>
  <c r="DY37" i="170"/>
  <c r="DX37" i="170"/>
  <c r="DW37" i="170"/>
  <c r="DV37" i="170"/>
  <c r="DU37" i="170"/>
  <c r="DT37" i="170"/>
  <c r="DS37" i="170"/>
  <c r="DR37" i="170"/>
  <c r="DQ37" i="170"/>
  <c r="DO37" i="170"/>
  <c r="DN37" i="170"/>
  <c r="DM37" i="170"/>
  <c r="DL37" i="170"/>
  <c r="DK37" i="170"/>
  <c r="DJ37" i="170"/>
  <c r="DI37" i="170"/>
  <c r="DH37" i="170"/>
  <c r="DG37" i="170"/>
  <c r="DF37" i="170"/>
  <c r="DE37" i="170"/>
  <c r="DD37" i="170"/>
  <c r="DB37" i="170"/>
  <c r="DA37" i="170"/>
  <c r="CZ37" i="170"/>
  <c r="CY37" i="170"/>
  <c r="CX37" i="170"/>
  <c r="CW37" i="170"/>
  <c r="CV37" i="170"/>
  <c r="CU37" i="170"/>
  <c r="CT37" i="170"/>
  <c r="CS37" i="170"/>
  <c r="CR37" i="170"/>
  <c r="CQ37" i="170"/>
  <c r="CN37" i="170"/>
  <c r="CM37" i="170"/>
  <c r="CL37" i="170"/>
  <c r="CK37" i="170"/>
  <c r="CJ37" i="170"/>
  <c r="CI37" i="170"/>
  <c r="CH37" i="170"/>
  <c r="CF37" i="170"/>
  <c r="CD37" i="170"/>
  <c r="CB37" i="170"/>
  <c r="BZ37" i="170"/>
  <c r="BY37" i="170"/>
  <c r="BX37" i="170"/>
  <c r="BW37" i="170"/>
  <c r="BV37" i="170"/>
  <c r="BU37" i="170"/>
  <c r="BT37" i="170"/>
  <c r="BS37" i="170"/>
  <c r="BR37" i="170"/>
  <c r="BQ37" i="170"/>
  <c r="BP37" i="170"/>
  <c r="BO37" i="170"/>
  <c r="BN37" i="170"/>
  <c r="BM37" i="170"/>
  <c r="BL37" i="170"/>
  <c r="BK37" i="170"/>
  <c r="BI37" i="170"/>
  <c r="BG37" i="170"/>
  <c r="BF37" i="170"/>
  <c r="BE37" i="170"/>
  <c r="BD37" i="170"/>
  <c r="BC37" i="170"/>
  <c r="BB37" i="170"/>
  <c r="BA37" i="170"/>
  <c r="AZ37" i="170"/>
  <c r="AY37" i="170"/>
  <c r="AX37" i="170"/>
  <c r="AW37" i="170"/>
  <c r="AV37" i="170"/>
  <c r="AU37" i="170"/>
  <c r="AT37" i="170"/>
  <c r="AR37" i="170"/>
  <c r="AQ37" i="170"/>
  <c r="AP37" i="170"/>
  <c r="AO37" i="170"/>
  <c r="AN37" i="170"/>
  <c r="AM37" i="170"/>
  <c r="AL37" i="170"/>
  <c r="AK37" i="170"/>
  <c r="AJ37" i="170"/>
  <c r="AI37" i="170"/>
  <c r="AH37" i="170"/>
  <c r="AG37" i="170"/>
  <c r="AF37" i="170"/>
  <c r="AE37" i="170"/>
  <c r="AD37" i="170"/>
  <c r="AB37" i="170"/>
  <c r="AA37" i="170"/>
  <c r="Z37" i="170"/>
  <c r="Y37" i="170"/>
  <c r="X37" i="170"/>
  <c r="W37" i="170"/>
  <c r="V37" i="170"/>
  <c r="U37" i="170"/>
  <c r="T37" i="170"/>
  <c r="S37" i="170"/>
  <c r="R37" i="170"/>
  <c r="Q37" i="170"/>
  <c r="P37" i="170"/>
  <c r="O37" i="170"/>
  <c r="N37" i="170"/>
  <c r="M37" i="170"/>
  <c r="L37" i="170"/>
  <c r="K37" i="170"/>
  <c r="J37" i="170"/>
  <c r="I37" i="170"/>
  <c r="H37" i="170"/>
  <c r="G37" i="170"/>
  <c r="F37" i="170"/>
  <c r="D37" i="170"/>
  <c r="C37" i="170"/>
  <c r="X156" i="207"/>
  <c r="O154" i="207"/>
  <c r="K154" i="207"/>
  <c r="Y153" i="207"/>
  <c r="J153" i="207"/>
  <c r="Y152" i="207"/>
  <c r="J152" i="207"/>
  <c r="R150" i="207"/>
  <c r="Q150" i="207"/>
  <c r="R149" i="207"/>
  <c r="Q149" i="207"/>
  <c r="Y148" i="207"/>
  <c r="J148" i="207"/>
  <c r="Y147" i="207"/>
  <c r="J147" i="207"/>
  <c r="Y146" i="207"/>
  <c r="J146" i="207"/>
  <c r="Y145" i="207"/>
  <c r="J145" i="207"/>
  <c r="Y144" i="207"/>
  <c r="J144" i="207"/>
  <c r="Y143" i="207"/>
  <c r="J143" i="207"/>
  <c r="Y142" i="207"/>
  <c r="J142" i="207"/>
  <c r="Y141" i="207"/>
  <c r="J141" i="207"/>
  <c r="Y140" i="207"/>
  <c r="J140" i="207"/>
  <c r="X139" i="207"/>
  <c r="Y138" i="207"/>
  <c r="J138" i="207"/>
  <c r="O136" i="207"/>
  <c r="K136" i="207"/>
  <c r="Y135" i="207"/>
  <c r="J135" i="207"/>
  <c r="Y134" i="207"/>
  <c r="J134" i="207"/>
  <c r="Y133" i="207"/>
  <c r="J133" i="207"/>
  <c r="Y132" i="207"/>
  <c r="J132" i="207"/>
  <c r="R131" i="207"/>
  <c r="J131" i="207"/>
  <c r="X130" i="207"/>
  <c r="O129" i="207"/>
  <c r="K129" i="207"/>
  <c r="O128" i="207"/>
  <c r="K128" i="207"/>
  <c r="R127" i="207"/>
  <c r="J127" i="207"/>
  <c r="R126" i="207"/>
  <c r="J126" i="207"/>
  <c r="Y125" i="207"/>
  <c r="J125" i="207"/>
  <c r="Y124" i="207"/>
  <c r="J124" i="207"/>
  <c r="Y123" i="207"/>
  <c r="J123" i="207"/>
  <c r="Y122" i="207"/>
  <c r="J122" i="207"/>
  <c r="Y121" i="207"/>
  <c r="J121" i="207"/>
  <c r="Y120" i="207"/>
  <c r="J120" i="207"/>
  <c r="Y119" i="207"/>
  <c r="J119" i="207"/>
  <c r="Y118" i="207"/>
  <c r="J118" i="207"/>
  <c r="Y117" i="207"/>
  <c r="J117" i="207"/>
  <c r="Y116" i="207"/>
  <c r="J116" i="207"/>
  <c r="X115" i="207"/>
  <c r="O114" i="207"/>
  <c r="K114" i="207"/>
  <c r="Y113" i="207"/>
  <c r="J113" i="207"/>
  <c r="Y112" i="207"/>
  <c r="J112" i="207"/>
  <c r="Y111" i="207"/>
  <c r="J111" i="207"/>
  <c r="X110" i="207"/>
  <c r="K109" i="207"/>
  <c r="V108" i="207"/>
  <c r="M108" i="207"/>
  <c r="K108" i="207"/>
  <c r="V107" i="207"/>
  <c r="M107" i="207"/>
  <c r="K107" i="207"/>
  <c r="V106" i="207"/>
  <c r="M106" i="207"/>
  <c r="K106" i="207"/>
  <c r="V105" i="207"/>
  <c r="K105" i="207"/>
  <c r="K104" i="207"/>
  <c r="O103" i="207"/>
  <c r="K103" i="207"/>
  <c r="T102" i="207"/>
  <c r="J102" i="207"/>
  <c r="T101" i="207"/>
  <c r="J101" i="207"/>
  <c r="T100" i="207"/>
  <c r="J100" i="207"/>
  <c r="T99" i="207"/>
  <c r="J99" i="207"/>
  <c r="T98" i="207"/>
  <c r="J98" i="207"/>
  <c r="T97" i="207"/>
  <c r="J97" i="207"/>
  <c r="T96" i="207"/>
  <c r="J96" i="207"/>
  <c r="T95" i="207"/>
  <c r="J95" i="207"/>
  <c r="T94" i="207"/>
  <c r="J94" i="207"/>
  <c r="Y93" i="207"/>
  <c r="O92" i="207"/>
  <c r="K92" i="207"/>
  <c r="I91" i="207"/>
  <c r="O90" i="207"/>
  <c r="K90" i="207"/>
  <c r="I89" i="207"/>
  <c r="P88" i="207"/>
  <c r="N88" i="207"/>
  <c r="P87" i="207"/>
  <c r="N87" i="207"/>
  <c r="R86" i="207"/>
  <c r="Q86" i="207"/>
  <c r="S85" i="207"/>
  <c r="M85" i="207"/>
  <c r="K85" i="207"/>
  <c r="J85" i="207"/>
  <c r="S84" i="207"/>
  <c r="M84" i="207"/>
  <c r="K84" i="207"/>
  <c r="J84" i="207"/>
  <c r="I82" i="207"/>
  <c r="O80" i="207"/>
  <c r="K80" i="207"/>
  <c r="K79" i="207"/>
  <c r="K78" i="207"/>
  <c r="K77" i="207"/>
  <c r="K76" i="207"/>
  <c r="K75" i="207"/>
  <c r="K74" i="207"/>
  <c r="K73" i="207"/>
  <c r="K72" i="207"/>
  <c r="K71" i="207"/>
  <c r="K70" i="207"/>
  <c r="K69" i="207"/>
  <c r="K68" i="207"/>
  <c r="K67" i="207"/>
  <c r="X66" i="207"/>
  <c r="O64" i="207"/>
  <c r="K64" i="207"/>
  <c r="R63" i="207"/>
  <c r="Q63" i="207"/>
  <c r="R62" i="207"/>
  <c r="Q62" i="207"/>
  <c r="M62" i="207"/>
  <c r="R61" i="207"/>
  <c r="Q61" i="207"/>
  <c r="K60" i="207"/>
  <c r="R59" i="207"/>
  <c r="J59" i="207"/>
  <c r="R58" i="207"/>
  <c r="J58" i="207"/>
  <c r="R57" i="207"/>
  <c r="J57" i="207"/>
  <c r="R56" i="207"/>
  <c r="J56" i="207"/>
  <c r="X55" i="207"/>
  <c r="K54" i="207"/>
  <c r="K53" i="207"/>
  <c r="E53" i="207"/>
  <c r="CA37" i="170" s="1"/>
  <c r="K52" i="207"/>
  <c r="K51" i="207"/>
  <c r="O50" i="207"/>
  <c r="K50" i="207"/>
  <c r="K49" i="207"/>
  <c r="K48" i="207"/>
  <c r="X47" i="207"/>
  <c r="K46" i="207"/>
  <c r="K45" i="207"/>
  <c r="E45" i="207"/>
  <c r="BH37" i="170" s="1"/>
  <c r="O44" i="207"/>
  <c r="K44" i="207"/>
  <c r="K43" i="207"/>
  <c r="O42" i="207"/>
  <c r="K42" i="207"/>
  <c r="K41" i="207"/>
  <c r="K40" i="207"/>
  <c r="X39" i="207"/>
  <c r="I38" i="207"/>
  <c r="K37" i="207"/>
  <c r="E37" i="207"/>
  <c r="AS37" i="170" s="1"/>
  <c r="K36" i="207"/>
  <c r="K35" i="207"/>
  <c r="K34" i="207"/>
  <c r="X33" i="207"/>
  <c r="I32" i="207"/>
  <c r="I31" i="207"/>
  <c r="Y30" i="207"/>
  <c r="M30" i="207"/>
  <c r="J30" i="207"/>
  <c r="Y29" i="207"/>
  <c r="M29" i="207"/>
  <c r="J29" i="207"/>
  <c r="K28" i="207"/>
  <c r="K26" i="207"/>
  <c r="I25" i="207"/>
  <c r="I24" i="207"/>
  <c r="Q23" i="207"/>
  <c r="K23" i="207"/>
  <c r="Q22" i="207"/>
  <c r="K22" i="207"/>
  <c r="Q21" i="207"/>
  <c r="K21" i="207"/>
  <c r="Q20" i="207"/>
  <c r="K20" i="207"/>
  <c r="Q19" i="207"/>
  <c r="K19" i="207"/>
  <c r="Q18" i="207"/>
  <c r="K18" i="207"/>
  <c r="Q17" i="207"/>
  <c r="K17" i="207"/>
  <c r="Q16" i="207"/>
  <c r="K16" i="207"/>
  <c r="Q15" i="207"/>
  <c r="K15" i="207"/>
  <c r="K14" i="207"/>
  <c r="O13" i="207"/>
  <c r="L13" i="207"/>
  <c r="K13" i="207"/>
  <c r="I12" i="207"/>
  <c r="F58" i="207" l="1"/>
  <c r="CG37" i="170" s="1"/>
  <c r="F57" i="207"/>
  <c r="CE37" i="170" s="1"/>
  <c r="F56" i="207"/>
  <c r="CC37" i="170" s="1"/>
  <c r="HX32" i="170" l="1"/>
  <c r="HW32" i="170"/>
  <c r="HV32" i="170"/>
  <c r="HT32" i="170"/>
  <c r="HS32" i="170"/>
  <c r="HR32" i="170"/>
  <c r="HQ32" i="170"/>
  <c r="HP32" i="170"/>
  <c r="HO32" i="170"/>
  <c r="HN32" i="170"/>
  <c r="HM32" i="170"/>
  <c r="HL32" i="170"/>
  <c r="HK32" i="170"/>
  <c r="HJ32" i="170"/>
  <c r="HH32" i="170"/>
  <c r="HF32" i="170"/>
  <c r="HE32" i="170"/>
  <c r="HD32" i="170"/>
  <c r="HC32" i="170"/>
  <c r="HB32" i="170"/>
  <c r="HA32" i="170"/>
  <c r="GY32" i="170"/>
  <c r="GX32" i="170"/>
  <c r="GW32" i="170"/>
  <c r="GV32" i="170"/>
  <c r="GU32" i="170"/>
  <c r="GT32" i="170"/>
  <c r="GS32" i="170"/>
  <c r="GR32" i="170"/>
  <c r="GQ32" i="170"/>
  <c r="GP32" i="170"/>
  <c r="GO32" i="170"/>
  <c r="GN32" i="170"/>
  <c r="GM32" i="170"/>
  <c r="GL32" i="170"/>
  <c r="GJ32" i="170"/>
  <c r="GI32" i="170"/>
  <c r="GH32" i="170"/>
  <c r="GG32" i="170"/>
  <c r="GE32" i="170"/>
  <c r="GD32" i="170"/>
  <c r="GC32" i="170"/>
  <c r="GB32" i="170"/>
  <c r="GA32" i="170"/>
  <c r="FZ32" i="170"/>
  <c r="FY32" i="170"/>
  <c r="FX32" i="170"/>
  <c r="FW32" i="170"/>
  <c r="FU32" i="170"/>
  <c r="FT32" i="170"/>
  <c r="FS32" i="170"/>
  <c r="FR32" i="170"/>
  <c r="FQ32" i="170"/>
  <c r="FP32" i="170"/>
  <c r="FO32" i="170"/>
  <c r="FN32" i="170"/>
  <c r="FM32" i="170"/>
  <c r="FL32" i="170"/>
  <c r="FK32" i="170"/>
  <c r="FJ32" i="170"/>
  <c r="FI32" i="170"/>
  <c r="FH32" i="170"/>
  <c r="FG32" i="170"/>
  <c r="FF32" i="170"/>
  <c r="FE32" i="170"/>
  <c r="FC32" i="170"/>
  <c r="FB32" i="170"/>
  <c r="FA32" i="170"/>
  <c r="EZ32" i="170"/>
  <c r="EY32" i="170"/>
  <c r="EX32" i="170"/>
  <c r="EW32" i="170"/>
  <c r="EV32" i="170"/>
  <c r="EU32" i="170"/>
  <c r="ET32" i="170"/>
  <c r="ES32" i="170"/>
  <c r="ER32" i="170"/>
  <c r="EP32" i="170"/>
  <c r="EO32" i="170"/>
  <c r="EN32" i="170"/>
  <c r="EM32" i="170"/>
  <c r="EL32" i="170"/>
  <c r="EK32" i="170"/>
  <c r="EJ32" i="170"/>
  <c r="EI32" i="170"/>
  <c r="EH32" i="170"/>
  <c r="EG32" i="170"/>
  <c r="EF32" i="170"/>
  <c r="EE32" i="170"/>
  <c r="ED32" i="170"/>
  <c r="EB32" i="170"/>
  <c r="EA32" i="170"/>
  <c r="DZ32" i="170"/>
  <c r="DY32" i="170"/>
  <c r="DX32" i="170"/>
  <c r="DW32" i="170"/>
  <c r="DV32" i="170"/>
  <c r="DU32" i="170"/>
  <c r="DT32" i="170"/>
  <c r="DS32" i="170"/>
  <c r="DR32" i="170"/>
  <c r="DQ32" i="170"/>
  <c r="DO32" i="170"/>
  <c r="DN32" i="170"/>
  <c r="DM32" i="170"/>
  <c r="DL32" i="170"/>
  <c r="DK32" i="170"/>
  <c r="DJ32" i="170"/>
  <c r="DI32" i="170"/>
  <c r="DH32" i="170"/>
  <c r="DG32" i="170"/>
  <c r="DF32" i="170"/>
  <c r="DE32" i="170"/>
  <c r="DD32" i="170"/>
  <c r="DB32" i="170"/>
  <c r="DA32" i="170"/>
  <c r="CZ32" i="170"/>
  <c r="CY32" i="170"/>
  <c r="CX32" i="170"/>
  <c r="CW32" i="170"/>
  <c r="CV32" i="170"/>
  <c r="CU32" i="170"/>
  <c r="CT32" i="170"/>
  <c r="CS32" i="170"/>
  <c r="CR32" i="170"/>
  <c r="CQ32" i="170"/>
  <c r="CN32" i="170"/>
  <c r="CM32" i="170"/>
  <c r="CL32" i="170"/>
  <c r="CK32" i="170"/>
  <c r="CJ32" i="170"/>
  <c r="CI32" i="170"/>
  <c r="CH32" i="170"/>
  <c r="CF32" i="170"/>
  <c r="CE32" i="170"/>
  <c r="CD32" i="170"/>
  <c r="CB32" i="170"/>
  <c r="BZ32" i="170"/>
  <c r="BY32" i="170"/>
  <c r="BX32" i="170"/>
  <c r="BW32" i="170"/>
  <c r="BV32" i="170"/>
  <c r="BU32" i="170"/>
  <c r="BT32" i="170"/>
  <c r="BS32" i="170"/>
  <c r="BR32" i="170"/>
  <c r="BQ32" i="170"/>
  <c r="BP32" i="170"/>
  <c r="BO32" i="170"/>
  <c r="BN32" i="170"/>
  <c r="BM32" i="170"/>
  <c r="BL32" i="170"/>
  <c r="BK32" i="170"/>
  <c r="BI32" i="170"/>
  <c r="BG32" i="170"/>
  <c r="BF32" i="170"/>
  <c r="BE32" i="170"/>
  <c r="BD32" i="170"/>
  <c r="BC32" i="170"/>
  <c r="BB32" i="170"/>
  <c r="BA32" i="170"/>
  <c r="AZ32" i="170"/>
  <c r="AY32" i="170"/>
  <c r="AX32" i="170"/>
  <c r="AW32" i="170"/>
  <c r="AV32" i="170"/>
  <c r="AU32" i="170"/>
  <c r="AT32" i="170"/>
  <c r="AR32" i="170"/>
  <c r="AQ32" i="170"/>
  <c r="AP32" i="170"/>
  <c r="AO32" i="170"/>
  <c r="AN32" i="170"/>
  <c r="AM32" i="170"/>
  <c r="AL32" i="170"/>
  <c r="AK32" i="170"/>
  <c r="AJ32" i="170"/>
  <c r="AI32" i="170"/>
  <c r="AH32" i="170"/>
  <c r="AG32" i="170"/>
  <c r="AF32" i="170"/>
  <c r="AE32" i="170"/>
  <c r="AD32" i="170"/>
  <c r="AB32" i="170"/>
  <c r="AA32" i="170"/>
  <c r="Z32" i="170"/>
  <c r="Y32" i="170"/>
  <c r="X32" i="170"/>
  <c r="W32" i="170"/>
  <c r="V32" i="170"/>
  <c r="U32" i="170"/>
  <c r="T32" i="170"/>
  <c r="S32" i="170"/>
  <c r="R32" i="170"/>
  <c r="Q32" i="170"/>
  <c r="P32" i="170"/>
  <c r="O32" i="170"/>
  <c r="N32" i="170"/>
  <c r="M32" i="170"/>
  <c r="L32" i="170"/>
  <c r="K32" i="170"/>
  <c r="J32" i="170"/>
  <c r="I32" i="170"/>
  <c r="H32" i="170"/>
  <c r="G32" i="170"/>
  <c r="F32" i="170"/>
  <c r="D32" i="170"/>
  <c r="C32" i="170"/>
  <c r="X156" i="206"/>
  <c r="O154" i="206"/>
  <c r="K154" i="206"/>
  <c r="Y153" i="206"/>
  <c r="J153" i="206"/>
  <c r="Y152" i="206"/>
  <c r="J152" i="206"/>
  <c r="R150" i="206"/>
  <c r="Q150" i="206"/>
  <c r="R149" i="206"/>
  <c r="Q149" i="206"/>
  <c r="Y148" i="206"/>
  <c r="J148" i="206"/>
  <c r="Y147" i="206"/>
  <c r="J147" i="206"/>
  <c r="Y146" i="206"/>
  <c r="J146" i="206"/>
  <c r="Y145" i="206"/>
  <c r="J145" i="206"/>
  <c r="Y144" i="206"/>
  <c r="J144" i="206"/>
  <c r="Y143" i="206"/>
  <c r="J143" i="206"/>
  <c r="Y142" i="206"/>
  <c r="J142" i="206"/>
  <c r="Y141" i="206"/>
  <c r="J141" i="206"/>
  <c r="Y140" i="206"/>
  <c r="J140" i="206"/>
  <c r="X139" i="206"/>
  <c r="Y138" i="206"/>
  <c r="J138" i="206"/>
  <c r="O136" i="206"/>
  <c r="K136" i="206"/>
  <c r="Y135" i="206"/>
  <c r="J135" i="206"/>
  <c r="Y134" i="206"/>
  <c r="J134" i="206"/>
  <c r="Y133" i="206"/>
  <c r="J133" i="206"/>
  <c r="Y132" i="206"/>
  <c r="J132" i="206"/>
  <c r="R131" i="206"/>
  <c r="J131" i="206"/>
  <c r="X130" i="206"/>
  <c r="O129" i="206"/>
  <c r="K129" i="206"/>
  <c r="O128" i="206"/>
  <c r="K128" i="206"/>
  <c r="R127" i="206"/>
  <c r="J127" i="206"/>
  <c r="R126" i="206"/>
  <c r="J126" i="206"/>
  <c r="Y125" i="206"/>
  <c r="J125" i="206"/>
  <c r="Y124" i="206"/>
  <c r="J124" i="206"/>
  <c r="Y123" i="206"/>
  <c r="J123" i="206"/>
  <c r="Y122" i="206"/>
  <c r="J122" i="206"/>
  <c r="Y121" i="206"/>
  <c r="J121" i="206"/>
  <c r="Y120" i="206"/>
  <c r="J120" i="206"/>
  <c r="Y119" i="206"/>
  <c r="J119" i="206"/>
  <c r="Y118" i="206"/>
  <c r="J118" i="206"/>
  <c r="Y117" i="206"/>
  <c r="J117" i="206"/>
  <c r="Y116" i="206"/>
  <c r="J116" i="206"/>
  <c r="X115" i="206"/>
  <c r="O114" i="206"/>
  <c r="K114" i="206"/>
  <c r="Y113" i="206"/>
  <c r="J113" i="206"/>
  <c r="Y112" i="206"/>
  <c r="J112" i="206"/>
  <c r="Y111" i="206"/>
  <c r="J111" i="206"/>
  <c r="X110" i="206"/>
  <c r="K109" i="206"/>
  <c r="V108" i="206"/>
  <c r="M108" i="206"/>
  <c r="K108" i="206"/>
  <c r="V107" i="206"/>
  <c r="M107" i="206"/>
  <c r="K107" i="206"/>
  <c r="V106" i="206"/>
  <c r="M106" i="206"/>
  <c r="K106" i="206"/>
  <c r="V105" i="206"/>
  <c r="K105" i="206"/>
  <c r="K104" i="206"/>
  <c r="O103" i="206"/>
  <c r="K103" i="206"/>
  <c r="T102" i="206"/>
  <c r="J102" i="206"/>
  <c r="T101" i="206"/>
  <c r="J101" i="206"/>
  <c r="T100" i="206"/>
  <c r="J100" i="206"/>
  <c r="T99" i="206"/>
  <c r="J99" i="206"/>
  <c r="T98" i="206"/>
  <c r="J98" i="206"/>
  <c r="T97" i="206"/>
  <c r="J97" i="206"/>
  <c r="T96" i="206"/>
  <c r="J96" i="206"/>
  <c r="T95" i="206"/>
  <c r="J95" i="206"/>
  <c r="T94" i="206"/>
  <c r="J94" i="206"/>
  <c r="Y93" i="206"/>
  <c r="O92" i="206"/>
  <c r="K92" i="206"/>
  <c r="O90" i="206"/>
  <c r="K90" i="206"/>
  <c r="I89" i="206"/>
  <c r="P88" i="206"/>
  <c r="N88" i="206"/>
  <c r="P87" i="206"/>
  <c r="N87" i="206"/>
  <c r="R86" i="206"/>
  <c r="Q86" i="206"/>
  <c r="S85" i="206"/>
  <c r="M85" i="206"/>
  <c r="K85" i="206"/>
  <c r="J85" i="206"/>
  <c r="S84" i="206"/>
  <c r="M84" i="206"/>
  <c r="K84" i="206"/>
  <c r="J84" i="206"/>
  <c r="I82" i="206"/>
  <c r="O80" i="206"/>
  <c r="K80" i="206"/>
  <c r="K79" i="206"/>
  <c r="K78" i="206"/>
  <c r="K77" i="206"/>
  <c r="K76" i="206"/>
  <c r="K75" i="206"/>
  <c r="K74" i="206"/>
  <c r="K73" i="206"/>
  <c r="K72" i="206"/>
  <c r="K71" i="206"/>
  <c r="K70" i="206"/>
  <c r="K69" i="206"/>
  <c r="K68" i="206"/>
  <c r="K67" i="206"/>
  <c r="X66" i="206"/>
  <c r="O64" i="206"/>
  <c r="K64" i="206"/>
  <c r="R63" i="206"/>
  <c r="Q63" i="206"/>
  <c r="R62" i="206"/>
  <c r="Q62" i="206"/>
  <c r="M62" i="206"/>
  <c r="R61" i="206"/>
  <c r="Q61" i="206"/>
  <c r="K60" i="206"/>
  <c r="R59" i="206"/>
  <c r="J59" i="206"/>
  <c r="R58" i="206"/>
  <c r="J58" i="206"/>
  <c r="R57" i="206"/>
  <c r="J57" i="206"/>
  <c r="R56" i="206"/>
  <c r="J56" i="206"/>
  <c r="X55" i="206"/>
  <c r="K54" i="206"/>
  <c r="K53" i="206"/>
  <c r="E53" i="206"/>
  <c r="CA32" i="170" s="1"/>
  <c r="K52" i="206"/>
  <c r="K51" i="206"/>
  <c r="O50" i="206"/>
  <c r="K50" i="206"/>
  <c r="K49" i="206"/>
  <c r="K48" i="206"/>
  <c r="X47" i="206"/>
  <c r="K46" i="206"/>
  <c r="K45" i="206"/>
  <c r="E45" i="206"/>
  <c r="F57" i="206" s="1"/>
  <c r="O44" i="206"/>
  <c r="K44" i="206"/>
  <c r="K43" i="206"/>
  <c r="O42" i="206"/>
  <c r="K42" i="206"/>
  <c r="K41" i="206"/>
  <c r="K40" i="206"/>
  <c r="X39" i="206"/>
  <c r="I38" i="206"/>
  <c r="K37" i="206"/>
  <c r="E37" i="206"/>
  <c r="AS32" i="170" s="1"/>
  <c r="K36" i="206"/>
  <c r="K35" i="206"/>
  <c r="K34" i="206"/>
  <c r="X33" i="206"/>
  <c r="I32" i="206"/>
  <c r="I31" i="206"/>
  <c r="Y30" i="206"/>
  <c r="M30" i="206"/>
  <c r="J30" i="206"/>
  <c r="Y29" i="206"/>
  <c r="M29" i="206"/>
  <c r="J29" i="206"/>
  <c r="K28" i="206"/>
  <c r="K26" i="206"/>
  <c r="I25" i="206"/>
  <c r="I24" i="206"/>
  <c r="Q23" i="206"/>
  <c r="K23" i="206"/>
  <c r="Q22" i="206"/>
  <c r="K22" i="206"/>
  <c r="Q21" i="206"/>
  <c r="K21" i="206"/>
  <c r="Q20" i="206"/>
  <c r="K20" i="206"/>
  <c r="Q19" i="206"/>
  <c r="K19" i="206"/>
  <c r="Q18" i="206"/>
  <c r="K18" i="206"/>
  <c r="Q17" i="206"/>
  <c r="K17" i="206"/>
  <c r="Q16" i="206"/>
  <c r="K16" i="206"/>
  <c r="Q15" i="206"/>
  <c r="K15" i="206"/>
  <c r="K14" i="206"/>
  <c r="O13" i="206"/>
  <c r="L13" i="206"/>
  <c r="K13" i="206"/>
  <c r="I12" i="206"/>
  <c r="BH32" i="170" l="1"/>
  <c r="F56" i="206"/>
  <c r="CC32" i="170" s="1"/>
  <c r="F58" i="206"/>
  <c r="CG32" i="170" s="1"/>
  <c r="HX30" i="170" l="1"/>
  <c r="HW30" i="170"/>
  <c r="HV30" i="170"/>
  <c r="HT30" i="170"/>
  <c r="HS30" i="170"/>
  <c r="HR30" i="170"/>
  <c r="HQ30" i="170"/>
  <c r="HP30" i="170"/>
  <c r="HO30" i="170"/>
  <c r="HN30" i="170"/>
  <c r="HM30" i="170"/>
  <c r="HL30" i="170"/>
  <c r="HK30" i="170"/>
  <c r="HJ30" i="170"/>
  <c r="HH30" i="170"/>
  <c r="HF30" i="170"/>
  <c r="HE30" i="170"/>
  <c r="HD30" i="170"/>
  <c r="HC30" i="170"/>
  <c r="HB30" i="170"/>
  <c r="HA30" i="170"/>
  <c r="GY30" i="170"/>
  <c r="GX30" i="170"/>
  <c r="GW30" i="170"/>
  <c r="GV30" i="170"/>
  <c r="GU30" i="170"/>
  <c r="GT30" i="170"/>
  <c r="GS30" i="170"/>
  <c r="GR30" i="170"/>
  <c r="GQ30" i="170"/>
  <c r="GP30" i="170"/>
  <c r="GO30" i="170"/>
  <c r="GN30" i="170"/>
  <c r="GM30" i="170"/>
  <c r="GL30" i="170"/>
  <c r="GJ30" i="170"/>
  <c r="GI30" i="170"/>
  <c r="GH30" i="170"/>
  <c r="GG30" i="170"/>
  <c r="GE30" i="170"/>
  <c r="GD30" i="170"/>
  <c r="GC30" i="170"/>
  <c r="GB30" i="170"/>
  <c r="GA30" i="170"/>
  <c r="FZ30" i="170"/>
  <c r="FY30" i="170"/>
  <c r="FX30" i="170"/>
  <c r="FW30" i="170"/>
  <c r="FU30" i="170"/>
  <c r="FT30" i="170"/>
  <c r="FS30" i="170"/>
  <c r="FR30" i="170"/>
  <c r="FQ30" i="170"/>
  <c r="FP30" i="170"/>
  <c r="FO30" i="170"/>
  <c r="FN30" i="170"/>
  <c r="FM30" i="170"/>
  <c r="FL30" i="170"/>
  <c r="FK30" i="170"/>
  <c r="FJ30" i="170"/>
  <c r="FI30" i="170"/>
  <c r="FH30" i="170"/>
  <c r="FG30" i="170"/>
  <c r="FF30" i="170"/>
  <c r="FE30" i="170"/>
  <c r="FC30" i="170"/>
  <c r="FB30" i="170"/>
  <c r="FA30" i="170"/>
  <c r="EZ30" i="170"/>
  <c r="EY30" i="170"/>
  <c r="EX30" i="170"/>
  <c r="EW30" i="170"/>
  <c r="EV30" i="170"/>
  <c r="EU30" i="170"/>
  <c r="ET30" i="170"/>
  <c r="ES30" i="170"/>
  <c r="ER30" i="170"/>
  <c r="EP30" i="170"/>
  <c r="EO30" i="170"/>
  <c r="EN30" i="170"/>
  <c r="EM30" i="170"/>
  <c r="EL30" i="170"/>
  <c r="EK30" i="170"/>
  <c r="EJ30" i="170"/>
  <c r="EI30" i="170"/>
  <c r="EH30" i="170"/>
  <c r="EG30" i="170"/>
  <c r="EF30" i="170"/>
  <c r="EE30" i="170"/>
  <c r="ED30" i="170"/>
  <c r="EB30" i="170"/>
  <c r="EA30" i="170"/>
  <c r="DZ30" i="170"/>
  <c r="DY30" i="170"/>
  <c r="DX30" i="170"/>
  <c r="DW30" i="170"/>
  <c r="DV30" i="170"/>
  <c r="DU30" i="170"/>
  <c r="DT30" i="170"/>
  <c r="DS30" i="170"/>
  <c r="DR30" i="170"/>
  <c r="DQ30" i="170"/>
  <c r="DO30" i="170"/>
  <c r="DN30" i="170"/>
  <c r="DM30" i="170"/>
  <c r="DL30" i="170"/>
  <c r="DK30" i="170"/>
  <c r="DJ30" i="170"/>
  <c r="DI30" i="170"/>
  <c r="DH30" i="170"/>
  <c r="DG30" i="170"/>
  <c r="DF30" i="170"/>
  <c r="DE30" i="170"/>
  <c r="DD30" i="170"/>
  <c r="DB30" i="170"/>
  <c r="DA30" i="170"/>
  <c r="CZ30" i="170"/>
  <c r="CY30" i="170"/>
  <c r="CX30" i="170"/>
  <c r="CW30" i="170"/>
  <c r="CV30" i="170"/>
  <c r="CU30" i="170"/>
  <c r="CT30" i="170"/>
  <c r="CS30" i="170"/>
  <c r="CR30" i="170"/>
  <c r="CQ30" i="170"/>
  <c r="CN30" i="170"/>
  <c r="CM30" i="170"/>
  <c r="CL30" i="170"/>
  <c r="CK30" i="170"/>
  <c r="CJ30" i="170"/>
  <c r="CI30" i="170"/>
  <c r="CH30" i="170"/>
  <c r="CF30" i="170"/>
  <c r="CD30" i="170"/>
  <c r="CB30" i="170"/>
  <c r="BZ30" i="170"/>
  <c r="BY30" i="170"/>
  <c r="BX30" i="170"/>
  <c r="BW30" i="170"/>
  <c r="BV30" i="170"/>
  <c r="BU30" i="170"/>
  <c r="BT30" i="170"/>
  <c r="BS30" i="170"/>
  <c r="BR30" i="170"/>
  <c r="BQ30" i="170"/>
  <c r="BP30" i="170"/>
  <c r="BO30" i="170"/>
  <c r="BN30" i="170"/>
  <c r="BM30" i="170"/>
  <c r="BL30" i="170"/>
  <c r="BK30" i="170"/>
  <c r="BI30" i="170"/>
  <c r="BG30" i="170"/>
  <c r="BF30" i="170"/>
  <c r="BE30" i="170"/>
  <c r="BD30" i="170"/>
  <c r="BC30" i="170"/>
  <c r="BB30" i="170"/>
  <c r="BA30" i="170"/>
  <c r="AZ30" i="170"/>
  <c r="AY30" i="170"/>
  <c r="AX30" i="170"/>
  <c r="AW30" i="170"/>
  <c r="AV30" i="170"/>
  <c r="AU30" i="170"/>
  <c r="AT30" i="170"/>
  <c r="AR30" i="170"/>
  <c r="AQ30" i="170"/>
  <c r="AP30" i="170"/>
  <c r="AO30" i="170"/>
  <c r="AN30" i="170"/>
  <c r="AM30" i="170"/>
  <c r="AL30" i="170"/>
  <c r="AK30" i="170"/>
  <c r="AJ30" i="170"/>
  <c r="AI30" i="170"/>
  <c r="AH30" i="170"/>
  <c r="AG30" i="170"/>
  <c r="AF30" i="170"/>
  <c r="AE30" i="170"/>
  <c r="AD30" i="170"/>
  <c r="AB30" i="170"/>
  <c r="AA30" i="170"/>
  <c r="Z30" i="170"/>
  <c r="Y30" i="170"/>
  <c r="X30" i="170"/>
  <c r="W30" i="170"/>
  <c r="V30" i="170"/>
  <c r="U30" i="170"/>
  <c r="T30" i="170"/>
  <c r="S30" i="170"/>
  <c r="R30" i="170"/>
  <c r="Q30" i="170"/>
  <c r="P30" i="170"/>
  <c r="O30" i="170"/>
  <c r="N30" i="170"/>
  <c r="M30" i="170"/>
  <c r="L30" i="170"/>
  <c r="K30" i="170"/>
  <c r="J30" i="170"/>
  <c r="I30" i="170"/>
  <c r="H30" i="170"/>
  <c r="G30" i="170"/>
  <c r="F30" i="170"/>
  <c r="D30" i="170"/>
  <c r="C30" i="170"/>
  <c r="X156" i="205"/>
  <c r="O154" i="205"/>
  <c r="K154" i="205"/>
  <c r="Y153" i="205"/>
  <c r="J153" i="205"/>
  <c r="Y152" i="205"/>
  <c r="J152" i="205"/>
  <c r="R150" i="205"/>
  <c r="Q150" i="205"/>
  <c r="R149" i="205"/>
  <c r="Q149" i="205"/>
  <c r="Y148" i="205"/>
  <c r="J148" i="205"/>
  <c r="Y147" i="205"/>
  <c r="J147" i="205"/>
  <c r="Y146" i="205"/>
  <c r="J146" i="205"/>
  <c r="Y145" i="205"/>
  <c r="J145" i="205"/>
  <c r="Y144" i="205"/>
  <c r="J144" i="205"/>
  <c r="Y143" i="205"/>
  <c r="J143" i="205"/>
  <c r="Y142" i="205"/>
  <c r="J142" i="205"/>
  <c r="Y141" i="205"/>
  <c r="J141" i="205"/>
  <c r="Y140" i="205"/>
  <c r="J140" i="205"/>
  <c r="X139" i="205"/>
  <c r="Y138" i="205"/>
  <c r="J138" i="205"/>
  <c r="O136" i="205"/>
  <c r="K136" i="205"/>
  <c r="Y135" i="205"/>
  <c r="J135" i="205"/>
  <c r="Y134" i="205"/>
  <c r="J134" i="205"/>
  <c r="Y133" i="205"/>
  <c r="J133" i="205"/>
  <c r="Y132" i="205"/>
  <c r="J132" i="205"/>
  <c r="R131" i="205"/>
  <c r="J131" i="205"/>
  <c r="X130" i="205"/>
  <c r="O129" i="205"/>
  <c r="K129" i="205"/>
  <c r="O128" i="205"/>
  <c r="K128" i="205"/>
  <c r="R127" i="205"/>
  <c r="J127" i="205"/>
  <c r="R126" i="205"/>
  <c r="J126" i="205"/>
  <c r="Y125" i="205"/>
  <c r="J125" i="205"/>
  <c r="Y124" i="205"/>
  <c r="J124" i="205"/>
  <c r="Y123" i="205"/>
  <c r="J123" i="205"/>
  <c r="Y122" i="205"/>
  <c r="J122" i="205"/>
  <c r="Y121" i="205"/>
  <c r="J121" i="205"/>
  <c r="Y120" i="205"/>
  <c r="J120" i="205"/>
  <c r="Y119" i="205"/>
  <c r="J119" i="205"/>
  <c r="Y118" i="205"/>
  <c r="J118" i="205"/>
  <c r="Y117" i="205"/>
  <c r="J117" i="205"/>
  <c r="Y116" i="205"/>
  <c r="J116" i="205"/>
  <c r="X115" i="205"/>
  <c r="O114" i="205"/>
  <c r="K114" i="205"/>
  <c r="Y113" i="205"/>
  <c r="J113" i="205"/>
  <c r="Y112" i="205"/>
  <c r="J112" i="205"/>
  <c r="Y111" i="205"/>
  <c r="J111" i="205"/>
  <c r="X110" i="205"/>
  <c r="K109" i="205"/>
  <c r="V108" i="205"/>
  <c r="M108" i="205"/>
  <c r="K108" i="205"/>
  <c r="V107" i="205"/>
  <c r="M107" i="205"/>
  <c r="K107" i="205"/>
  <c r="V106" i="205"/>
  <c r="M106" i="205"/>
  <c r="K106" i="205"/>
  <c r="V105" i="205"/>
  <c r="K105" i="205"/>
  <c r="K104" i="205"/>
  <c r="O103" i="205"/>
  <c r="K103" i="205"/>
  <c r="T102" i="205"/>
  <c r="J102" i="205"/>
  <c r="T101" i="205"/>
  <c r="J101" i="205"/>
  <c r="T100" i="205"/>
  <c r="J100" i="205"/>
  <c r="T99" i="205"/>
  <c r="J99" i="205"/>
  <c r="T98" i="205"/>
  <c r="J98" i="205"/>
  <c r="T97" i="205"/>
  <c r="J97" i="205"/>
  <c r="T96" i="205"/>
  <c r="J96" i="205"/>
  <c r="T95" i="205"/>
  <c r="J95" i="205"/>
  <c r="T94" i="205"/>
  <c r="J94" i="205"/>
  <c r="Y93" i="205"/>
  <c r="O92" i="205"/>
  <c r="K92" i="205"/>
  <c r="I91" i="205"/>
  <c r="O90" i="205"/>
  <c r="K90" i="205"/>
  <c r="I89" i="205"/>
  <c r="P88" i="205"/>
  <c r="N88" i="205"/>
  <c r="P87" i="205"/>
  <c r="N87" i="205"/>
  <c r="R86" i="205"/>
  <c r="Q86" i="205"/>
  <c r="S85" i="205"/>
  <c r="M85" i="205"/>
  <c r="K85" i="205"/>
  <c r="J85" i="205"/>
  <c r="S84" i="205"/>
  <c r="M84" i="205"/>
  <c r="K84" i="205"/>
  <c r="J84" i="205"/>
  <c r="I82" i="205"/>
  <c r="O80" i="205"/>
  <c r="K80" i="205"/>
  <c r="K79" i="205"/>
  <c r="K78" i="205"/>
  <c r="K77" i="205"/>
  <c r="K76" i="205"/>
  <c r="K75" i="205"/>
  <c r="K74" i="205"/>
  <c r="K73" i="205"/>
  <c r="K72" i="205"/>
  <c r="K71" i="205"/>
  <c r="K70" i="205"/>
  <c r="K69" i="205"/>
  <c r="K68" i="205"/>
  <c r="K67" i="205"/>
  <c r="X66" i="205"/>
  <c r="O64" i="205"/>
  <c r="K64" i="205"/>
  <c r="R63" i="205"/>
  <c r="Q63" i="205"/>
  <c r="R62" i="205"/>
  <c r="Q62" i="205"/>
  <c r="M62" i="205"/>
  <c r="R61" i="205"/>
  <c r="Q61" i="205"/>
  <c r="K60" i="205"/>
  <c r="R59" i="205"/>
  <c r="J59" i="205"/>
  <c r="R58" i="205"/>
  <c r="J58" i="205"/>
  <c r="R57" i="205"/>
  <c r="J57" i="205"/>
  <c r="R56" i="205"/>
  <c r="J56" i="205"/>
  <c r="X55" i="205"/>
  <c r="K54" i="205"/>
  <c r="K53" i="205"/>
  <c r="E53" i="205"/>
  <c r="CA30" i="170" s="1"/>
  <c r="K52" i="205"/>
  <c r="K51" i="205"/>
  <c r="O50" i="205"/>
  <c r="K50" i="205"/>
  <c r="K49" i="205"/>
  <c r="K48" i="205"/>
  <c r="X47" i="205"/>
  <c r="K46" i="205"/>
  <c r="K45" i="205"/>
  <c r="E45" i="205"/>
  <c r="O44" i="205"/>
  <c r="K44" i="205"/>
  <c r="K43" i="205"/>
  <c r="O42" i="205"/>
  <c r="K42" i="205"/>
  <c r="K41" i="205"/>
  <c r="K40" i="205"/>
  <c r="X39" i="205"/>
  <c r="I38" i="205"/>
  <c r="K37" i="205"/>
  <c r="E37" i="205"/>
  <c r="AS30" i="170" s="1"/>
  <c r="K36" i="205"/>
  <c r="K35" i="205"/>
  <c r="K34" i="205"/>
  <c r="X33" i="205"/>
  <c r="I32" i="205"/>
  <c r="I31" i="205"/>
  <c r="Y30" i="205"/>
  <c r="M30" i="205"/>
  <c r="J30" i="205"/>
  <c r="Y29" i="205"/>
  <c r="M29" i="205"/>
  <c r="J29" i="205"/>
  <c r="K28" i="205"/>
  <c r="K26" i="205"/>
  <c r="I25" i="205"/>
  <c r="I24" i="205"/>
  <c r="Q23" i="205"/>
  <c r="K23" i="205"/>
  <c r="Q22" i="205"/>
  <c r="K22" i="205"/>
  <c r="Q21" i="205"/>
  <c r="K21" i="205"/>
  <c r="Q20" i="205"/>
  <c r="K20" i="205"/>
  <c r="Q19" i="205"/>
  <c r="K19" i="205"/>
  <c r="Q18" i="205"/>
  <c r="K18" i="205"/>
  <c r="Q17" i="205"/>
  <c r="K17" i="205"/>
  <c r="Q16" i="205"/>
  <c r="K16" i="205"/>
  <c r="Q15" i="205"/>
  <c r="K15" i="205"/>
  <c r="K14" i="205"/>
  <c r="O13" i="205"/>
  <c r="L13" i="205"/>
  <c r="K13" i="205"/>
  <c r="I12" i="205"/>
  <c r="HX28" i="170"/>
  <c r="HW28" i="170"/>
  <c r="HV28" i="170"/>
  <c r="HT28" i="170"/>
  <c r="HS28" i="170"/>
  <c r="HR28" i="170"/>
  <c r="HQ28" i="170"/>
  <c r="HP28" i="170"/>
  <c r="HO28" i="170"/>
  <c r="HN28" i="170"/>
  <c r="HM28" i="170"/>
  <c r="HL28" i="170"/>
  <c r="HK28" i="170"/>
  <c r="HJ28" i="170"/>
  <c r="HH28" i="170"/>
  <c r="HF28" i="170"/>
  <c r="HE28" i="170"/>
  <c r="HD28" i="170"/>
  <c r="HC28" i="170"/>
  <c r="HB28" i="170"/>
  <c r="HA28" i="170"/>
  <c r="GY28" i="170"/>
  <c r="GX28" i="170"/>
  <c r="GW28" i="170"/>
  <c r="GV28" i="170"/>
  <c r="GU28" i="170"/>
  <c r="GT28" i="170"/>
  <c r="GS28" i="170"/>
  <c r="GR28" i="170"/>
  <c r="GQ28" i="170"/>
  <c r="GP28" i="170"/>
  <c r="GO28" i="170"/>
  <c r="GN28" i="170"/>
  <c r="GM28" i="170"/>
  <c r="GL28" i="170"/>
  <c r="GJ28" i="170"/>
  <c r="GI28" i="170"/>
  <c r="GH28" i="170"/>
  <c r="GG28" i="170"/>
  <c r="GE28" i="170"/>
  <c r="GD28" i="170"/>
  <c r="GC28" i="170"/>
  <c r="GB28" i="170"/>
  <c r="GA28" i="170"/>
  <c r="FZ28" i="170"/>
  <c r="FY28" i="170"/>
  <c r="FX28" i="170"/>
  <c r="FW28" i="170"/>
  <c r="FU28" i="170"/>
  <c r="FT28" i="170"/>
  <c r="FS28" i="170"/>
  <c r="FR28" i="170"/>
  <c r="FQ28" i="170"/>
  <c r="FP28" i="170"/>
  <c r="FO28" i="170"/>
  <c r="FN28" i="170"/>
  <c r="FM28" i="170"/>
  <c r="FL28" i="170"/>
  <c r="FK28" i="170"/>
  <c r="FJ28" i="170"/>
  <c r="FI28" i="170"/>
  <c r="FH28" i="170"/>
  <c r="FG28" i="170"/>
  <c r="FF28" i="170"/>
  <c r="FE28" i="170"/>
  <c r="FC28" i="170"/>
  <c r="FB28" i="170"/>
  <c r="FA28" i="170"/>
  <c r="EZ28" i="170"/>
  <c r="EY28" i="170"/>
  <c r="EX28" i="170"/>
  <c r="EW28" i="170"/>
  <c r="EV28" i="170"/>
  <c r="EU28" i="170"/>
  <c r="ET28" i="170"/>
  <c r="ES28" i="170"/>
  <c r="ER28" i="170"/>
  <c r="EP28" i="170"/>
  <c r="EO28" i="170"/>
  <c r="EN28" i="170"/>
  <c r="EM28" i="170"/>
  <c r="EL28" i="170"/>
  <c r="EK28" i="170"/>
  <c r="EJ28" i="170"/>
  <c r="EI28" i="170"/>
  <c r="EH28" i="170"/>
  <c r="EG28" i="170"/>
  <c r="EF28" i="170"/>
  <c r="EE28" i="170"/>
  <c r="ED28" i="170"/>
  <c r="EB28" i="170"/>
  <c r="EA28" i="170"/>
  <c r="DZ28" i="170"/>
  <c r="DY28" i="170"/>
  <c r="DX28" i="170"/>
  <c r="DW28" i="170"/>
  <c r="DV28" i="170"/>
  <c r="DU28" i="170"/>
  <c r="DT28" i="170"/>
  <c r="DS28" i="170"/>
  <c r="DR28" i="170"/>
  <c r="DQ28" i="170"/>
  <c r="DO28" i="170"/>
  <c r="DN28" i="170"/>
  <c r="DM28" i="170"/>
  <c r="DL28" i="170"/>
  <c r="DK28" i="170"/>
  <c r="DJ28" i="170"/>
  <c r="DI28" i="170"/>
  <c r="DH28" i="170"/>
  <c r="DG28" i="170"/>
  <c r="DF28" i="170"/>
  <c r="DE28" i="170"/>
  <c r="DD28" i="170"/>
  <c r="DB28" i="170"/>
  <c r="DA28" i="170"/>
  <c r="CZ28" i="170"/>
  <c r="CY28" i="170"/>
  <c r="CX28" i="170"/>
  <c r="CW28" i="170"/>
  <c r="CV28" i="170"/>
  <c r="CU28" i="170"/>
  <c r="CT28" i="170"/>
  <c r="CS28" i="170"/>
  <c r="CR28" i="170"/>
  <c r="CQ28" i="170"/>
  <c r="CN28" i="170"/>
  <c r="CM28" i="170"/>
  <c r="CL28" i="170"/>
  <c r="CK28" i="170"/>
  <c r="CJ28" i="170"/>
  <c r="CI28" i="170"/>
  <c r="CH28" i="170"/>
  <c r="CF28" i="170"/>
  <c r="CD28" i="170"/>
  <c r="CB28" i="170"/>
  <c r="BZ28" i="170"/>
  <c r="BY28" i="170"/>
  <c r="BX28" i="170"/>
  <c r="BW28" i="170"/>
  <c r="BV28" i="170"/>
  <c r="BU28" i="170"/>
  <c r="BT28" i="170"/>
  <c r="BS28" i="170"/>
  <c r="BR28" i="170"/>
  <c r="BQ28" i="170"/>
  <c r="BP28" i="170"/>
  <c r="BO28" i="170"/>
  <c r="BN28" i="170"/>
  <c r="BM28" i="170"/>
  <c r="BL28" i="170"/>
  <c r="BK28" i="170"/>
  <c r="BI28" i="170"/>
  <c r="BG28" i="170"/>
  <c r="BF28" i="170"/>
  <c r="BE28" i="170"/>
  <c r="BD28" i="170"/>
  <c r="BC28" i="170"/>
  <c r="BB28" i="170"/>
  <c r="BA28" i="170"/>
  <c r="AZ28" i="170"/>
  <c r="AY28" i="170"/>
  <c r="AX28" i="170"/>
  <c r="AW28" i="170"/>
  <c r="AV28" i="170"/>
  <c r="AU28" i="170"/>
  <c r="AT28" i="170"/>
  <c r="AR28" i="170"/>
  <c r="AQ28" i="170"/>
  <c r="AP28" i="170"/>
  <c r="AO28" i="170"/>
  <c r="AN28" i="170"/>
  <c r="AM28" i="170"/>
  <c r="AL28" i="170"/>
  <c r="AK28" i="170"/>
  <c r="AJ28" i="170"/>
  <c r="AI28" i="170"/>
  <c r="AH28" i="170"/>
  <c r="AG28" i="170"/>
  <c r="AF28" i="170"/>
  <c r="AE28" i="170"/>
  <c r="AD28" i="170"/>
  <c r="AB28" i="170"/>
  <c r="AA28" i="170"/>
  <c r="Z28" i="170"/>
  <c r="Y28" i="170"/>
  <c r="X28" i="170"/>
  <c r="W28" i="170"/>
  <c r="V28" i="170"/>
  <c r="U28" i="170"/>
  <c r="T28" i="170"/>
  <c r="S28" i="170"/>
  <c r="R28" i="170"/>
  <c r="Q28" i="170"/>
  <c r="P28" i="170"/>
  <c r="O28" i="170"/>
  <c r="N28" i="170"/>
  <c r="M28" i="170"/>
  <c r="L28" i="170"/>
  <c r="K28" i="170"/>
  <c r="J28" i="170"/>
  <c r="I28" i="170"/>
  <c r="H28" i="170"/>
  <c r="G28" i="170"/>
  <c r="F28" i="170"/>
  <c r="D28" i="170"/>
  <c r="C28" i="170"/>
  <c r="F58" i="205" l="1"/>
  <c r="CG30" i="170" s="1"/>
  <c r="F57" i="205"/>
  <c r="CE30" i="170" s="1"/>
  <c r="BH30" i="170"/>
  <c r="F56" i="205"/>
  <c r="CC30" i="170" s="1"/>
  <c r="X156" i="204"/>
  <c r="O154" i="204"/>
  <c r="K154" i="204"/>
  <c r="Y153" i="204"/>
  <c r="J153" i="204"/>
  <c r="Y152" i="204"/>
  <c r="J152" i="204"/>
  <c r="R150" i="204"/>
  <c r="Q150" i="204"/>
  <c r="R149" i="204"/>
  <c r="Q149" i="204"/>
  <c r="Y148" i="204"/>
  <c r="J148" i="204"/>
  <c r="Y147" i="204"/>
  <c r="J147" i="204"/>
  <c r="Y146" i="204"/>
  <c r="J146" i="204"/>
  <c r="Y145" i="204"/>
  <c r="J145" i="204"/>
  <c r="Y144" i="204"/>
  <c r="J144" i="204"/>
  <c r="Y143" i="204"/>
  <c r="J143" i="204"/>
  <c r="Y142" i="204"/>
  <c r="J142" i="204"/>
  <c r="Y141" i="204"/>
  <c r="J141" i="204"/>
  <c r="Y140" i="204"/>
  <c r="J140" i="204"/>
  <c r="X139" i="204"/>
  <c r="Y138" i="204"/>
  <c r="J138" i="204"/>
  <c r="O136" i="204"/>
  <c r="K136" i="204"/>
  <c r="Y135" i="204"/>
  <c r="J135" i="204"/>
  <c r="Y134" i="204"/>
  <c r="J134" i="204"/>
  <c r="Y133" i="204"/>
  <c r="J133" i="204"/>
  <c r="Y132" i="204"/>
  <c r="J132" i="204"/>
  <c r="R131" i="204"/>
  <c r="J131" i="204"/>
  <c r="X130" i="204"/>
  <c r="O129" i="204"/>
  <c r="K129" i="204"/>
  <c r="O128" i="204"/>
  <c r="K128" i="204"/>
  <c r="R127" i="204"/>
  <c r="J127" i="204"/>
  <c r="R126" i="204"/>
  <c r="J126" i="204"/>
  <c r="Y125" i="204"/>
  <c r="J125" i="204"/>
  <c r="Y124" i="204"/>
  <c r="J124" i="204"/>
  <c r="Y123" i="204"/>
  <c r="J123" i="204"/>
  <c r="Y122" i="204"/>
  <c r="J122" i="204"/>
  <c r="Y121" i="204"/>
  <c r="J121" i="204"/>
  <c r="Y120" i="204"/>
  <c r="J120" i="204"/>
  <c r="Y119" i="204"/>
  <c r="J119" i="204"/>
  <c r="Y118" i="204"/>
  <c r="J118" i="204"/>
  <c r="Y117" i="204"/>
  <c r="J117" i="204"/>
  <c r="Y116" i="204"/>
  <c r="J116" i="204"/>
  <c r="X115" i="204"/>
  <c r="O114" i="204"/>
  <c r="K114" i="204"/>
  <c r="Y113" i="204"/>
  <c r="J113" i="204"/>
  <c r="Y112" i="204"/>
  <c r="J112" i="204"/>
  <c r="Y111" i="204"/>
  <c r="J111" i="204"/>
  <c r="X110" i="204"/>
  <c r="K109" i="204"/>
  <c r="V108" i="204"/>
  <c r="M108" i="204"/>
  <c r="K108" i="204"/>
  <c r="V107" i="204"/>
  <c r="M107" i="204"/>
  <c r="K107" i="204"/>
  <c r="V106" i="204"/>
  <c r="M106" i="204"/>
  <c r="K106" i="204"/>
  <c r="V105" i="204"/>
  <c r="K105" i="204"/>
  <c r="K104" i="204"/>
  <c r="O103" i="204"/>
  <c r="K103" i="204"/>
  <c r="T102" i="204"/>
  <c r="J102" i="204"/>
  <c r="T101" i="204"/>
  <c r="J101" i="204"/>
  <c r="T100" i="204"/>
  <c r="J100" i="204"/>
  <c r="T99" i="204"/>
  <c r="J99" i="204"/>
  <c r="T98" i="204"/>
  <c r="J98" i="204"/>
  <c r="T97" i="204"/>
  <c r="J97" i="204"/>
  <c r="T96" i="204"/>
  <c r="J96" i="204"/>
  <c r="T95" i="204"/>
  <c r="J95" i="204"/>
  <c r="T94" i="204"/>
  <c r="J94" i="204"/>
  <c r="Y93" i="204"/>
  <c r="O92" i="204"/>
  <c r="K92" i="204"/>
  <c r="I91" i="204"/>
  <c r="O90" i="204"/>
  <c r="K90" i="204"/>
  <c r="I89" i="204"/>
  <c r="P88" i="204"/>
  <c r="N88" i="204"/>
  <c r="P87" i="204"/>
  <c r="N87" i="204"/>
  <c r="R86" i="204"/>
  <c r="Q86" i="204"/>
  <c r="S85" i="204"/>
  <c r="M85" i="204"/>
  <c r="K85" i="204"/>
  <c r="J85" i="204"/>
  <c r="S84" i="204"/>
  <c r="M84" i="204"/>
  <c r="K84" i="204"/>
  <c r="J84" i="204"/>
  <c r="I82" i="204"/>
  <c r="O80" i="204"/>
  <c r="K80" i="204"/>
  <c r="K79" i="204"/>
  <c r="K78" i="204"/>
  <c r="K77" i="204"/>
  <c r="K76" i="204"/>
  <c r="K75" i="204"/>
  <c r="K74" i="204"/>
  <c r="K73" i="204"/>
  <c r="K72" i="204"/>
  <c r="K71" i="204"/>
  <c r="K70" i="204"/>
  <c r="K69" i="204"/>
  <c r="K68" i="204"/>
  <c r="K67" i="204"/>
  <c r="X66" i="204"/>
  <c r="O64" i="204"/>
  <c r="K64" i="204"/>
  <c r="R63" i="204"/>
  <c r="Q63" i="204"/>
  <c r="R62" i="204"/>
  <c r="Q62" i="204"/>
  <c r="M62" i="204"/>
  <c r="R61" i="204"/>
  <c r="Q61" i="204"/>
  <c r="K60" i="204"/>
  <c r="R59" i="204"/>
  <c r="J59" i="204"/>
  <c r="R58" i="204"/>
  <c r="J58" i="204"/>
  <c r="R57" i="204"/>
  <c r="J57" i="204"/>
  <c r="R56" i="204"/>
  <c r="J56" i="204"/>
  <c r="X55" i="204"/>
  <c r="K54" i="204"/>
  <c r="K53" i="204"/>
  <c r="E53" i="204"/>
  <c r="CA28" i="170" s="1"/>
  <c r="K52" i="204"/>
  <c r="K51" i="204"/>
  <c r="O50" i="204"/>
  <c r="K50" i="204"/>
  <c r="K49" i="204"/>
  <c r="K48" i="204"/>
  <c r="X47" i="204"/>
  <c r="K46" i="204"/>
  <c r="K45" i="204"/>
  <c r="E45" i="204"/>
  <c r="O44" i="204"/>
  <c r="K44" i="204"/>
  <c r="K43" i="204"/>
  <c r="O42" i="204"/>
  <c r="K42" i="204"/>
  <c r="K41" i="204"/>
  <c r="K40" i="204"/>
  <c r="X39" i="204"/>
  <c r="I38" i="204"/>
  <c r="K37" i="204"/>
  <c r="E37" i="204"/>
  <c r="AS28" i="170" s="1"/>
  <c r="K36" i="204"/>
  <c r="K35" i="204"/>
  <c r="K34" i="204"/>
  <c r="X33" i="204"/>
  <c r="I32" i="204"/>
  <c r="I31" i="204"/>
  <c r="Y30" i="204"/>
  <c r="M30" i="204"/>
  <c r="J30" i="204"/>
  <c r="Y29" i="204"/>
  <c r="M29" i="204"/>
  <c r="J29" i="204"/>
  <c r="K28" i="204"/>
  <c r="K26" i="204"/>
  <c r="I25" i="204"/>
  <c r="I24" i="204"/>
  <c r="Q23" i="204"/>
  <c r="K23" i="204"/>
  <c r="Q22" i="204"/>
  <c r="K22" i="204"/>
  <c r="Q21" i="204"/>
  <c r="K21" i="204"/>
  <c r="Q20" i="204"/>
  <c r="K20" i="204"/>
  <c r="Q19" i="204"/>
  <c r="K19" i="204"/>
  <c r="Q18" i="204"/>
  <c r="K18" i="204"/>
  <c r="Q17" i="204"/>
  <c r="K17" i="204"/>
  <c r="Q16" i="204"/>
  <c r="K16" i="204"/>
  <c r="Q15" i="204"/>
  <c r="K15" i="204"/>
  <c r="K14" i="204"/>
  <c r="O13" i="204"/>
  <c r="L13" i="204"/>
  <c r="K13" i="204"/>
  <c r="I12" i="204"/>
  <c r="CG28" i="170" l="1"/>
  <c r="BH28" i="170"/>
  <c r="CE28" i="170"/>
  <c r="F56" i="204"/>
  <c r="CC28" i="170" s="1"/>
  <c r="HX27" i="170" l="1"/>
  <c r="HW27" i="170"/>
  <c r="HV27" i="170"/>
  <c r="HT27" i="170"/>
  <c r="HS27" i="170"/>
  <c r="HR27" i="170"/>
  <c r="HQ27" i="170"/>
  <c r="HP27" i="170"/>
  <c r="HO27" i="170"/>
  <c r="HN27" i="170"/>
  <c r="HM27" i="170"/>
  <c r="HL27" i="170"/>
  <c r="HK27" i="170"/>
  <c r="HJ27" i="170"/>
  <c r="HH27" i="170"/>
  <c r="HF27" i="170"/>
  <c r="HE27" i="170"/>
  <c r="HD27" i="170"/>
  <c r="HC27" i="170"/>
  <c r="HB27" i="170"/>
  <c r="HA27" i="170"/>
  <c r="GY27" i="170"/>
  <c r="GX27" i="170"/>
  <c r="GW27" i="170"/>
  <c r="GV27" i="170"/>
  <c r="GU27" i="170"/>
  <c r="GT27" i="170"/>
  <c r="GS27" i="170"/>
  <c r="GR27" i="170"/>
  <c r="GQ27" i="170"/>
  <c r="GP27" i="170"/>
  <c r="GO27" i="170"/>
  <c r="GN27" i="170"/>
  <c r="GM27" i="170"/>
  <c r="GL27" i="170"/>
  <c r="GJ27" i="170"/>
  <c r="GI27" i="170"/>
  <c r="GH27" i="170"/>
  <c r="GG27" i="170"/>
  <c r="GE27" i="170"/>
  <c r="GD27" i="170"/>
  <c r="GC27" i="170"/>
  <c r="GB27" i="170"/>
  <c r="GA27" i="170"/>
  <c r="FZ27" i="170"/>
  <c r="FY27" i="170"/>
  <c r="FX27" i="170"/>
  <c r="FW27" i="170"/>
  <c r="FU27" i="170"/>
  <c r="FT27" i="170"/>
  <c r="FS27" i="170"/>
  <c r="FR27" i="170"/>
  <c r="FQ27" i="170"/>
  <c r="FP27" i="170"/>
  <c r="FO27" i="170"/>
  <c r="FN27" i="170"/>
  <c r="FM27" i="170"/>
  <c r="FL27" i="170"/>
  <c r="FK27" i="170"/>
  <c r="FJ27" i="170"/>
  <c r="FI27" i="170"/>
  <c r="FH27" i="170"/>
  <c r="FG27" i="170"/>
  <c r="FF27" i="170"/>
  <c r="FE27" i="170"/>
  <c r="FC27" i="170"/>
  <c r="FB27" i="170"/>
  <c r="FA27" i="170"/>
  <c r="EZ27" i="170"/>
  <c r="EY27" i="170"/>
  <c r="EX27" i="170"/>
  <c r="EW27" i="170"/>
  <c r="EV27" i="170"/>
  <c r="EU27" i="170"/>
  <c r="ET27" i="170"/>
  <c r="ES27" i="170"/>
  <c r="ER27" i="170"/>
  <c r="EP27" i="170"/>
  <c r="EO27" i="170"/>
  <c r="EN27" i="170"/>
  <c r="EM27" i="170"/>
  <c r="EL27" i="170"/>
  <c r="EK27" i="170"/>
  <c r="EJ27" i="170"/>
  <c r="EI27" i="170"/>
  <c r="EH27" i="170"/>
  <c r="EG27" i="170"/>
  <c r="EF27" i="170"/>
  <c r="EE27" i="170"/>
  <c r="ED27" i="170"/>
  <c r="EB27" i="170"/>
  <c r="EA27" i="170"/>
  <c r="DZ27" i="170"/>
  <c r="DY27" i="170"/>
  <c r="DX27" i="170"/>
  <c r="DW27" i="170"/>
  <c r="DV27" i="170"/>
  <c r="DU27" i="170"/>
  <c r="DT27" i="170"/>
  <c r="DS27" i="170"/>
  <c r="DR27" i="170"/>
  <c r="DQ27" i="170"/>
  <c r="DO27" i="170"/>
  <c r="DN27" i="170"/>
  <c r="DM27" i="170"/>
  <c r="DL27" i="170"/>
  <c r="DK27" i="170"/>
  <c r="DJ27" i="170"/>
  <c r="DI27" i="170"/>
  <c r="DH27" i="170"/>
  <c r="DG27" i="170"/>
  <c r="DF27" i="170"/>
  <c r="DE27" i="170"/>
  <c r="DD27" i="170"/>
  <c r="DB27" i="170"/>
  <c r="DA27" i="170"/>
  <c r="CZ27" i="170"/>
  <c r="CY27" i="170"/>
  <c r="CX27" i="170"/>
  <c r="CW27" i="170"/>
  <c r="CV27" i="170"/>
  <c r="CU27" i="170"/>
  <c r="CT27" i="170"/>
  <c r="CS27" i="170"/>
  <c r="CR27" i="170"/>
  <c r="CQ27" i="170"/>
  <c r="CN27" i="170"/>
  <c r="CM27" i="170"/>
  <c r="CL27" i="170"/>
  <c r="CK27" i="170"/>
  <c r="CJ27" i="170"/>
  <c r="CI27" i="170"/>
  <c r="CH27" i="170"/>
  <c r="CF27" i="170"/>
  <c r="CD27" i="170"/>
  <c r="CB27" i="170"/>
  <c r="BZ27" i="170"/>
  <c r="BY27" i="170"/>
  <c r="BX27" i="170"/>
  <c r="BW27" i="170"/>
  <c r="BV27" i="170"/>
  <c r="BU27" i="170"/>
  <c r="BT27" i="170"/>
  <c r="BS27" i="170"/>
  <c r="BR27" i="170"/>
  <c r="BQ27" i="170"/>
  <c r="BP27" i="170"/>
  <c r="BO27" i="170"/>
  <c r="BN27" i="170"/>
  <c r="BM27" i="170"/>
  <c r="BL27" i="170"/>
  <c r="BK27" i="170"/>
  <c r="BI27" i="170"/>
  <c r="BG27" i="170"/>
  <c r="BF27" i="170"/>
  <c r="BE27" i="170"/>
  <c r="BD27" i="170"/>
  <c r="BC27" i="170"/>
  <c r="BB27" i="170"/>
  <c r="BA27" i="170"/>
  <c r="AZ27" i="170"/>
  <c r="AY27" i="170"/>
  <c r="AX27" i="170"/>
  <c r="AW27" i="170"/>
  <c r="AV27" i="170"/>
  <c r="AU27" i="170"/>
  <c r="AT27" i="170"/>
  <c r="AR27" i="170"/>
  <c r="AQ27" i="170"/>
  <c r="AP27" i="170"/>
  <c r="AO27" i="170"/>
  <c r="AN27" i="170"/>
  <c r="AM27" i="170"/>
  <c r="AL27" i="170"/>
  <c r="AK27" i="170"/>
  <c r="AJ27" i="170"/>
  <c r="AI27" i="170"/>
  <c r="AH27" i="170"/>
  <c r="AG27" i="170"/>
  <c r="AF27" i="170"/>
  <c r="AE27" i="170"/>
  <c r="AD27" i="170"/>
  <c r="AB27" i="170"/>
  <c r="AA27" i="170"/>
  <c r="Z27" i="170"/>
  <c r="Y27" i="170"/>
  <c r="X27" i="170"/>
  <c r="W27" i="170"/>
  <c r="V27" i="170"/>
  <c r="U27" i="170"/>
  <c r="T27" i="170"/>
  <c r="S27" i="170"/>
  <c r="R27" i="170"/>
  <c r="Q27" i="170"/>
  <c r="P27" i="170"/>
  <c r="O27" i="170"/>
  <c r="N27" i="170"/>
  <c r="M27" i="170"/>
  <c r="L27" i="170"/>
  <c r="K27" i="170"/>
  <c r="J27" i="170"/>
  <c r="I27" i="170"/>
  <c r="H27" i="170"/>
  <c r="G27" i="170"/>
  <c r="F27" i="170"/>
  <c r="D27" i="170"/>
  <c r="C27" i="170"/>
  <c r="X156" i="203"/>
  <c r="O154" i="203"/>
  <c r="K154" i="203"/>
  <c r="Y153" i="203"/>
  <c r="J153" i="203"/>
  <c r="Y152" i="203"/>
  <c r="J152" i="203"/>
  <c r="R150" i="203"/>
  <c r="Q150" i="203"/>
  <c r="R149" i="203"/>
  <c r="Q149" i="203"/>
  <c r="Y148" i="203"/>
  <c r="J148" i="203"/>
  <c r="Y147" i="203"/>
  <c r="J147" i="203"/>
  <c r="Y146" i="203"/>
  <c r="J146" i="203"/>
  <c r="Y145" i="203"/>
  <c r="J145" i="203"/>
  <c r="Y144" i="203"/>
  <c r="J144" i="203"/>
  <c r="Y143" i="203"/>
  <c r="J143" i="203"/>
  <c r="Y142" i="203"/>
  <c r="J142" i="203"/>
  <c r="Y141" i="203"/>
  <c r="J141" i="203"/>
  <c r="Y140" i="203"/>
  <c r="J140" i="203"/>
  <c r="X139" i="203"/>
  <c r="Y138" i="203"/>
  <c r="J138" i="203"/>
  <c r="O136" i="203"/>
  <c r="K136" i="203"/>
  <c r="Y135" i="203"/>
  <c r="J135" i="203"/>
  <c r="Y134" i="203"/>
  <c r="J134" i="203"/>
  <c r="Y133" i="203"/>
  <c r="J133" i="203"/>
  <c r="Y132" i="203"/>
  <c r="J132" i="203"/>
  <c r="R131" i="203"/>
  <c r="J131" i="203"/>
  <c r="X130" i="203"/>
  <c r="O129" i="203"/>
  <c r="K129" i="203"/>
  <c r="O128" i="203"/>
  <c r="K128" i="203"/>
  <c r="R127" i="203"/>
  <c r="J127" i="203"/>
  <c r="R126" i="203"/>
  <c r="J126" i="203"/>
  <c r="Y125" i="203"/>
  <c r="J125" i="203"/>
  <c r="Y124" i="203"/>
  <c r="J124" i="203"/>
  <c r="Y123" i="203"/>
  <c r="J123" i="203"/>
  <c r="Y122" i="203"/>
  <c r="J122" i="203"/>
  <c r="Y121" i="203"/>
  <c r="J121" i="203"/>
  <c r="Y120" i="203"/>
  <c r="J120" i="203"/>
  <c r="Y119" i="203"/>
  <c r="J119" i="203"/>
  <c r="Y118" i="203"/>
  <c r="J118" i="203"/>
  <c r="Y117" i="203"/>
  <c r="J117" i="203"/>
  <c r="Y116" i="203"/>
  <c r="J116" i="203"/>
  <c r="X115" i="203"/>
  <c r="O114" i="203"/>
  <c r="K114" i="203"/>
  <c r="Y113" i="203"/>
  <c r="J113" i="203"/>
  <c r="Y112" i="203"/>
  <c r="J112" i="203"/>
  <c r="Y111" i="203"/>
  <c r="J111" i="203"/>
  <c r="X110" i="203"/>
  <c r="K109" i="203"/>
  <c r="V108" i="203"/>
  <c r="M108" i="203"/>
  <c r="K108" i="203"/>
  <c r="V107" i="203"/>
  <c r="M107" i="203"/>
  <c r="K107" i="203"/>
  <c r="V106" i="203"/>
  <c r="M106" i="203"/>
  <c r="K106" i="203"/>
  <c r="V105" i="203"/>
  <c r="K105" i="203"/>
  <c r="K104" i="203"/>
  <c r="O103" i="203"/>
  <c r="K103" i="203"/>
  <c r="T102" i="203"/>
  <c r="J102" i="203"/>
  <c r="T101" i="203"/>
  <c r="J101" i="203"/>
  <c r="T100" i="203"/>
  <c r="J100" i="203"/>
  <c r="T99" i="203"/>
  <c r="J99" i="203"/>
  <c r="T98" i="203"/>
  <c r="J98" i="203"/>
  <c r="T97" i="203"/>
  <c r="J97" i="203"/>
  <c r="T96" i="203"/>
  <c r="J96" i="203"/>
  <c r="T95" i="203"/>
  <c r="J95" i="203"/>
  <c r="T94" i="203"/>
  <c r="J94" i="203"/>
  <c r="Y93" i="203"/>
  <c r="O92" i="203"/>
  <c r="K92" i="203"/>
  <c r="I91" i="203"/>
  <c r="O90" i="203"/>
  <c r="K90" i="203"/>
  <c r="I89" i="203"/>
  <c r="P88" i="203"/>
  <c r="N88" i="203"/>
  <c r="P87" i="203"/>
  <c r="N87" i="203"/>
  <c r="R86" i="203"/>
  <c r="Q86" i="203"/>
  <c r="S85" i="203"/>
  <c r="M85" i="203"/>
  <c r="K85" i="203"/>
  <c r="J85" i="203"/>
  <c r="S84" i="203"/>
  <c r="M84" i="203"/>
  <c r="K84" i="203"/>
  <c r="J84" i="203"/>
  <c r="I82" i="203"/>
  <c r="O80" i="203"/>
  <c r="K80" i="203"/>
  <c r="K79" i="203"/>
  <c r="K78" i="203"/>
  <c r="K77" i="203"/>
  <c r="K76" i="203"/>
  <c r="K75" i="203"/>
  <c r="K74" i="203"/>
  <c r="K73" i="203"/>
  <c r="K72" i="203"/>
  <c r="K71" i="203"/>
  <c r="K70" i="203"/>
  <c r="K69" i="203"/>
  <c r="K68" i="203"/>
  <c r="K67" i="203"/>
  <c r="X66" i="203"/>
  <c r="O64" i="203"/>
  <c r="K64" i="203"/>
  <c r="R63" i="203"/>
  <c r="Q63" i="203"/>
  <c r="R62" i="203"/>
  <c r="Q62" i="203"/>
  <c r="M62" i="203"/>
  <c r="R61" i="203"/>
  <c r="Q61" i="203"/>
  <c r="K60" i="203"/>
  <c r="R59" i="203"/>
  <c r="J59" i="203"/>
  <c r="R58" i="203"/>
  <c r="J58" i="203"/>
  <c r="R57" i="203"/>
  <c r="J57" i="203"/>
  <c r="R56" i="203"/>
  <c r="J56" i="203"/>
  <c r="X55" i="203"/>
  <c r="K54" i="203"/>
  <c r="K53" i="203"/>
  <c r="E53" i="203"/>
  <c r="CA27" i="170" s="1"/>
  <c r="K52" i="203"/>
  <c r="K51" i="203"/>
  <c r="O50" i="203"/>
  <c r="K50" i="203"/>
  <c r="K49" i="203"/>
  <c r="K48" i="203"/>
  <c r="X47" i="203"/>
  <c r="K46" i="203"/>
  <c r="K45" i="203"/>
  <c r="E45" i="203"/>
  <c r="O44" i="203"/>
  <c r="K44" i="203"/>
  <c r="K43" i="203"/>
  <c r="O42" i="203"/>
  <c r="K42" i="203"/>
  <c r="K41" i="203"/>
  <c r="K40" i="203"/>
  <c r="X39" i="203"/>
  <c r="I38" i="203"/>
  <c r="K37" i="203"/>
  <c r="E37" i="203"/>
  <c r="AS27" i="170" s="1"/>
  <c r="K36" i="203"/>
  <c r="K35" i="203"/>
  <c r="K34" i="203"/>
  <c r="X33" i="203"/>
  <c r="I32" i="203"/>
  <c r="I31" i="203"/>
  <c r="Y30" i="203"/>
  <c r="M30" i="203"/>
  <c r="J30" i="203"/>
  <c r="Y29" i="203"/>
  <c r="M29" i="203"/>
  <c r="J29" i="203"/>
  <c r="K28" i="203"/>
  <c r="K26" i="203"/>
  <c r="I25" i="203"/>
  <c r="I24" i="203"/>
  <c r="Q23" i="203"/>
  <c r="K23" i="203"/>
  <c r="Q22" i="203"/>
  <c r="K22" i="203"/>
  <c r="Q21" i="203"/>
  <c r="K21" i="203"/>
  <c r="Q20" i="203"/>
  <c r="K20" i="203"/>
  <c r="Q19" i="203"/>
  <c r="K19" i="203"/>
  <c r="Q18" i="203"/>
  <c r="K18" i="203"/>
  <c r="Q17" i="203"/>
  <c r="K17" i="203"/>
  <c r="Q16" i="203"/>
  <c r="K16" i="203"/>
  <c r="Q15" i="203"/>
  <c r="K15" i="203"/>
  <c r="K14" i="203"/>
  <c r="O13" i="203"/>
  <c r="L13" i="203"/>
  <c r="K13" i="203"/>
  <c r="I12" i="203"/>
  <c r="F58" i="203" l="1"/>
  <c r="CG27" i="170" s="1"/>
  <c r="BH27" i="170"/>
  <c r="F57" i="203"/>
  <c r="CE27" i="170" s="1"/>
  <c r="F56" i="203"/>
  <c r="CC27" i="170" s="1"/>
  <c r="HX26" i="170" l="1"/>
  <c r="HW26" i="170"/>
  <c r="HV26" i="170"/>
  <c r="HT26" i="170"/>
  <c r="HS26" i="170"/>
  <c r="HR26" i="170"/>
  <c r="HQ26" i="170"/>
  <c r="HP26" i="170"/>
  <c r="HO26" i="170"/>
  <c r="HN26" i="170"/>
  <c r="HM26" i="170"/>
  <c r="HL26" i="170"/>
  <c r="HK26" i="170"/>
  <c r="HJ26" i="170"/>
  <c r="HH26" i="170"/>
  <c r="HF26" i="170"/>
  <c r="HE26" i="170"/>
  <c r="HD26" i="170"/>
  <c r="HC26" i="170"/>
  <c r="HB26" i="170"/>
  <c r="HA26" i="170"/>
  <c r="GY26" i="170"/>
  <c r="GX26" i="170"/>
  <c r="GW26" i="170"/>
  <c r="GV26" i="170"/>
  <c r="GU26" i="170"/>
  <c r="GT26" i="170"/>
  <c r="GS26" i="170"/>
  <c r="GR26" i="170"/>
  <c r="GQ26" i="170"/>
  <c r="GP26" i="170"/>
  <c r="GO26" i="170"/>
  <c r="GN26" i="170"/>
  <c r="GM26" i="170"/>
  <c r="GL26" i="170"/>
  <c r="GJ26" i="170"/>
  <c r="GI26" i="170"/>
  <c r="GH26" i="170"/>
  <c r="GG26" i="170"/>
  <c r="GE26" i="170"/>
  <c r="GD26" i="170"/>
  <c r="GC26" i="170"/>
  <c r="GB26" i="170"/>
  <c r="GA26" i="170"/>
  <c r="FZ26" i="170"/>
  <c r="FY26" i="170"/>
  <c r="FX26" i="170"/>
  <c r="FW26" i="170"/>
  <c r="FU26" i="170"/>
  <c r="FT26" i="170"/>
  <c r="FS26" i="170"/>
  <c r="FR26" i="170"/>
  <c r="FQ26" i="170"/>
  <c r="FP26" i="170"/>
  <c r="FO26" i="170"/>
  <c r="FN26" i="170"/>
  <c r="FM26" i="170"/>
  <c r="FL26" i="170"/>
  <c r="FK26" i="170"/>
  <c r="FJ26" i="170"/>
  <c r="FI26" i="170"/>
  <c r="FH26" i="170"/>
  <c r="FG26" i="170"/>
  <c r="FF26" i="170"/>
  <c r="FE26" i="170"/>
  <c r="FC26" i="170"/>
  <c r="FB26" i="170"/>
  <c r="FA26" i="170"/>
  <c r="EZ26" i="170"/>
  <c r="EY26" i="170"/>
  <c r="EX26" i="170"/>
  <c r="EW26" i="170"/>
  <c r="EV26" i="170"/>
  <c r="EU26" i="170"/>
  <c r="ET26" i="170"/>
  <c r="ES26" i="170"/>
  <c r="ER26" i="170"/>
  <c r="EP26" i="170"/>
  <c r="EO26" i="170"/>
  <c r="EN26" i="170"/>
  <c r="EM26" i="170"/>
  <c r="EL26" i="170"/>
  <c r="EK26" i="170"/>
  <c r="EJ26" i="170"/>
  <c r="EI26" i="170"/>
  <c r="EH26" i="170"/>
  <c r="EG26" i="170"/>
  <c r="EF26" i="170"/>
  <c r="EE26" i="170"/>
  <c r="ED26" i="170"/>
  <c r="EB26" i="170"/>
  <c r="EA26" i="170"/>
  <c r="DZ26" i="170"/>
  <c r="DY26" i="170"/>
  <c r="DX26" i="170"/>
  <c r="DW26" i="170"/>
  <c r="DV26" i="170"/>
  <c r="DU26" i="170"/>
  <c r="DT26" i="170"/>
  <c r="DS26" i="170"/>
  <c r="DR26" i="170"/>
  <c r="DQ26" i="170"/>
  <c r="DO26" i="170"/>
  <c r="DN26" i="170"/>
  <c r="DM26" i="170"/>
  <c r="DL26" i="170"/>
  <c r="DK26" i="170"/>
  <c r="DJ26" i="170"/>
  <c r="DI26" i="170"/>
  <c r="DH26" i="170"/>
  <c r="DG26" i="170"/>
  <c r="DF26" i="170"/>
  <c r="DE26" i="170"/>
  <c r="DD26" i="170"/>
  <c r="DB26" i="170"/>
  <c r="DA26" i="170"/>
  <c r="CZ26" i="170"/>
  <c r="CY26" i="170"/>
  <c r="CX26" i="170"/>
  <c r="CW26" i="170"/>
  <c r="CV26" i="170"/>
  <c r="CU26" i="170"/>
  <c r="CT26" i="170"/>
  <c r="CS26" i="170"/>
  <c r="CR26" i="170"/>
  <c r="CQ26" i="170"/>
  <c r="CN26" i="170"/>
  <c r="CM26" i="170"/>
  <c r="CL26" i="170"/>
  <c r="CK26" i="170"/>
  <c r="CJ26" i="170"/>
  <c r="CI26" i="170"/>
  <c r="CH26" i="170"/>
  <c r="CF26" i="170"/>
  <c r="CE26" i="170"/>
  <c r="CD26" i="170"/>
  <c r="CB26" i="170"/>
  <c r="BZ26" i="170"/>
  <c r="BY26" i="170"/>
  <c r="BX26" i="170"/>
  <c r="BW26" i="170"/>
  <c r="BV26" i="170"/>
  <c r="BU26" i="170"/>
  <c r="BT26" i="170"/>
  <c r="BS26" i="170"/>
  <c r="BR26" i="170"/>
  <c r="BQ26" i="170"/>
  <c r="BP26" i="170"/>
  <c r="BO26" i="170"/>
  <c r="BN26" i="170"/>
  <c r="BM26" i="170"/>
  <c r="BL26" i="170"/>
  <c r="BK26" i="170"/>
  <c r="BI26" i="170"/>
  <c r="BG26" i="170"/>
  <c r="BF26" i="170"/>
  <c r="BE26" i="170"/>
  <c r="BD26" i="170"/>
  <c r="BC26" i="170"/>
  <c r="BB26" i="170"/>
  <c r="BA26" i="170"/>
  <c r="AZ26" i="170"/>
  <c r="AY26" i="170"/>
  <c r="AX26" i="170"/>
  <c r="AW26" i="170"/>
  <c r="AV26" i="170"/>
  <c r="AU26" i="170"/>
  <c r="AT26" i="170"/>
  <c r="AR26" i="170"/>
  <c r="AQ26" i="170"/>
  <c r="AP26" i="170"/>
  <c r="AO26" i="170"/>
  <c r="AN26" i="170"/>
  <c r="AM26" i="170"/>
  <c r="AL26" i="170"/>
  <c r="AK26" i="170"/>
  <c r="AJ26" i="170"/>
  <c r="AI26" i="170"/>
  <c r="AH26" i="170"/>
  <c r="AG26" i="170"/>
  <c r="AF26" i="170"/>
  <c r="AE26" i="170"/>
  <c r="AD26" i="170"/>
  <c r="AB26" i="170"/>
  <c r="AA26" i="170"/>
  <c r="Z26" i="170"/>
  <c r="Y26" i="170"/>
  <c r="X26" i="170"/>
  <c r="W26" i="170"/>
  <c r="V26" i="170"/>
  <c r="U26" i="170"/>
  <c r="T26" i="170"/>
  <c r="S26" i="170"/>
  <c r="R26" i="170"/>
  <c r="Q26" i="170"/>
  <c r="P26" i="170"/>
  <c r="O26" i="170"/>
  <c r="N26" i="170"/>
  <c r="M26" i="170"/>
  <c r="L26" i="170"/>
  <c r="K26" i="170"/>
  <c r="J26" i="170"/>
  <c r="I26" i="170"/>
  <c r="H26" i="170"/>
  <c r="G26" i="170"/>
  <c r="F26" i="170"/>
  <c r="D26" i="170"/>
  <c r="C26" i="170"/>
  <c r="X156" i="202"/>
  <c r="O154" i="202"/>
  <c r="K154" i="202"/>
  <c r="Y153" i="202"/>
  <c r="J153" i="202"/>
  <c r="Y152" i="202"/>
  <c r="J152" i="202"/>
  <c r="R150" i="202"/>
  <c r="Q150" i="202"/>
  <c r="R149" i="202"/>
  <c r="Q149" i="202"/>
  <c r="Y148" i="202"/>
  <c r="J148" i="202"/>
  <c r="Y147" i="202"/>
  <c r="J147" i="202"/>
  <c r="Y146" i="202"/>
  <c r="J146" i="202"/>
  <c r="Y145" i="202"/>
  <c r="J145" i="202"/>
  <c r="Y144" i="202"/>
  <c r="J144" i="202"/>
  <c r="Y143" i="202"/>
  <c r="J143" i="202"/>
  <c r="Y142" i="202"/>
  <c r="J142" i="202"/>
  <c r="Y141" i="202"/>
  <c r="J141" i="202"/>
  <c r="Y140" i="202"/>
  <c r="J140" i="202"/>
  <c r="X139" i="202"/>
  <c r="Y138" i="202"/>
  <c r="J138" i="202"/>
  <c r="O136" i="202"/>
  <c r="K136" i="202"/>
  <c r="Y135" i="202"/>
  <c r="J135" i="202"/>
  <c r="Y134" i="202"/>
  <c r="J134" i="202"/>
  <c r="Y133" i="202"/>
  <c r="J133" i="202"/>
  <c r="Y132" i="202"/>
  <c r="J132" i="202"/>
  <c r="R131" i="202"/>
  <c r="J131" i="202"/>
  <c r="X130" i="202"/>
  <c r="O129" i="202"/>
  <c r="K129" i="202"/>
  <c r="O128" i="202"/>
  <c r="K128" i="202"/>
  <c r="R127" i="202"/>
  <c r="J127" i="202"/>
  <c r="R126" i="202"/>
  <c r="J126" i="202"/>
  <c r="Y125" i="202"/>
  <c r="J125" i="202"/>
  <c r="Y124" i="202"/>
  <c r="J124" i="202"/>
  <c r="Y123" i="202"/>
  <c r="J123" i="202"/>
  <c r="Y122" i="202"/>
  <c r="J122" i="202"/>
  <c r="Y121" i="202"/>
  <c r="J121" i="202"/>
  <c r="Y120" i="202"/>
  <c r="J120" i="202"/>
  <c r="Y119" i="202"/>
  <c r="J119" i="202"/>
  <c r="Y118" i="202"/>
  <c r="J118" i="202"/>
  <c r="Y117" i="202"/>
  <c r="J117" i="202"/>
  <c r="Y116" i="202"/>
  <c r="J116" i="202"/>
  <c r="X115" i="202"/>
  <c r="O114" i="202"/>
  <c r="K114" i="202"/>
  <c r="Y113" i="202"/>
  <c r="J113" i="202"/>
  <c r="Y112" i="202"/>
  <c r="J112" i="202"/>
  <c r="Y111" i="202"/>
  <c r="J111" i="202"/>
  <c r="X110" i="202"/>
  <c r="K109" i="202"/>
  <c r="V108" i="202"/>
  <c r="M108" i="202"/>
  <c r="K108" i="202"/>
  <c r="V107" i="202"/>
  <c r="M107" i="202"/>
  <c r="K107" i="202"/>
  <c r="V106" i="202"/>
  <c r="M106" i="202"/>
  <c r="K106" i="202"/>
  <c r="V105" i="202"/>
  <c r="K105" i="202"/>
  <c r="K104" i="202"/>
  <c r="O103" i="202"/>
  <c r="K103" i="202"/>
  <c r="T102" i="202"/>
  <c r="J102" i="202"/>
  <c r="T101" i="202"/>
  <c r="J101" i="202"/>
  <c r="T100" i="202"/>
  <c r="J100" i="202"/>
  <c r="T99" i="202"/>
  <c r="J99" i="202"/>
  <c r="T98" i="202"/>
  <c r="J98" i="202"/>
  <c r="T97" i="202"/>
  <c r="J97" i="202"/>
  <c r="T96" i="202"/>
  <c r="J96" i="202"/>
  <c r="T95" i="202"/>
  <c r="J95" i="202"/>
  <c r="T94" i="202"/>
  <c r="J94" i="202"/>
  <c r="Y93" i="202"/>
  <c r="O92" i="202"/>
  <c r="K92" i="202"/>
  <c r="I91" i="202"/>
  <c r="O90" i="202"/>
  <c r="K90" i="202"/>
  <c r="I89" i="202"/>
  <c r="P88" i="202"/>
  <c r="N88" i="202"/>
  <c r="P87" i="202"/>
  <c r="N87" i="202"/>
  <c r="R86" i="202"/>
  <c r="Q86" i="202"/>
  <c r="S85" i="202"/>
  <c r="M85" i="202"/>
  <c r="K85" i="202"/>
  <c r="J85" i="202"/>
  <c r="S84" i="202"/>
  <c r="M84" i="202"/>
  <c r="K84" i="202"/>
  <c r="J84" i="202"/>
  <c r="I82" i="202"/>
  <c r="O80" i="202"/>
  <c r="K80" i="202"/>
  <c r="K79" i="202"/>
  <c r="K78" i="202"/>
  <c r="K77" i="202"/>
  <c r="K76" i="202"/>
  <c r="K75" i="202"/>
  <c r="K74" i="202"/>
  <c r="K73" i="202"/>
  <c r="K72" i="202"/>
  <c r="K71" i="202"/>
  <c r="K70" i="202"/>
  <c r="K69" i="202"/>
  <c r="K68" i="202"/>
  <c r="K67" i="202"/>
  <c r="X66" i="202"/>
  <c r="O64" i="202"/>
  <c r="K64" i="202"/>
  <c r="R63" i="202"/>
  <c r="Q63" i="202"/>
  <c r="R62" i="202"/>
  <c r="Q62" i="202"/>
  <c r="M62" i="202"/>
  <c r="R61" i="202"/>
  <c r="Q61" i="202"/>
  <c r="K60" i="202"/>
  <c r="R59" i="202"/>
  <c r="J59" i="202"/>
  <c r="R58" i="202"/>
  <c r="J58" i="202"/>
  <c r="R57" i="202"/>
  <c r="J57" i="202"/>
  <c r="R56" i="202"/>
  <c r="J56" i="202"/>
  <c r="X55" i="202"/>
  <c r="K54" i="202"/>
  <c r="K53" i="202"/>
  <c r="E53" i="202"/>
  <c r="CA26" i="170" s="1"/>
  <c r="K52" i="202"/>
  <c r="K51" i="202"/>
  <c r="O50" i="202"/>
  <c r="K50" i="202"/>
  <c r="K49" i="202"/>
  <c r="K48" i="202"/>
  <c r="X47" i="202"/>
  <c r="K46" i="202"/>
  <c r="K45" i="202"/>
  <c r="E45" i="202"/>
  <c r="O44" i="202"/>
  <c r="K44" i="202"/>
  <c r="K43" i="202"/>
  <c r="O42" i="202"/>
  <c r="K42" i="202"/>
  <c r="K41" i="202"/>
  <c r="K40" i="202"/>
  <c r="X39" i="202"/>
  <c r="I38" i="202"/>
  <c r="K37" i="202"/>
  <c r="E37" i="202"/>
  <c r="AS26" i="170" s="1"/>
  <c r="K36" i="202"/>
  <c r="K35" i="202"/>
  <c r="K34" i="202"/>
  <c r="X33" i="202"/>
  <c r="I32" i="202"/>
  <c r="I31" i="202"/>
  <c r="Y30" i="202"/>
  <c r="M30" i="202"/>
  <c r="J30" i="202"/>
  <c r="Y29" i="202"/>
  <c r="M29" i="202"/>
  <c r="J29" i="202"/>
  <c r="K28" i="202"/>
  <c r="K26" i="202"/>
  <c r="I25" i="202"/>
  <c r="I24" i="202"/>
  <c r="Q23" i="202"/>
  <c r="K23" i="202"/>
  <c r="Q22" i="202"/>
  <c r="K22" i="202"/>
  <c r="Q21" i="202"/>
  <c r="K21" i="202"/>
  <c r="Q20" i="202"/>
  <c r="K20" i="202"/>
  <c r="Q19" i="202"/>
  <c r="K19" i="202"/>
  <c r="Q18" i="202"/>
  <c r="K18" i="202"/>
  <c r="Q17" i="202"/>
  <c r="K17" i="202"/>
  <c r="Q16" i="202"/>
  <c r="K16" i="202"/>
  <c r="Q15" i="202"/>
  <c r="K15" i="202"/>
  <c r="K14" i="202"/>
  <c r="O13" i="202"/>
  <c r="L13" i="202"/>
  <c r="K13" i="202"/>
  <c r="I12" i="202"/>
  <c r="F58" i="202" l="1"/>
  <c r="CG26" i="170" s="1"/>
  <c r="BH26" i="170"/>
  <c r="F56" i="202"/>
  <c r="CC26" i="170" s="1"/>
  <c r="HX25" i="170" l="1"/>
  <c r="HW25" i="170"/>
  <c r="HV25" i="170"/>
  <c r="HT25" i="170"/>
  <c r="HS25" i="170"/>
  <c r="HR25" i="170"/>
  <c r="HQ25" i="170"/>
  <c r="HP25" i="170"/>
  <c r="HO25" i="170"/>
  <c r="HN25" i="170"/>
  <c r="HM25" i="170"/>
  <c r="HL25" i="170"/>
  <c r="HK25" i="170"/>
  <c r="HJ25" i="170"/>
  <c r="HH25" i="170"/>
  <c r="HF25" i="170"/>
  <c r="HE25" i="170"/>
  <c r="HD25" i="170"/>
  <c r="HC25" i="170"/>
  <c r="HB25" i="170"/>
  <c r="HA25" i="170"/>
  <c r="GY25" i="170"/>
  <c r="GX25" i="170"/>
  <c r="GW25" i="170"/>
  <c r="GV25" i="170"/>
  <c r="GU25" i="170"/>
  <c r="GT25" i="170"/>
  <c r="GS25" i="170"/>
  <c r="GR25" i="170"/>
  <c r="GQ25" i="170"/>
  <c r="GP25" i="170"/>
  <c r="GO25" i="170"/>
  <c r="GN25" i="170"/>
  <c r="GM25" i="170"/>
  <c r="GL25" i="170"/>
  <c r="GJ25" i="170"/>
  <c r="GI25" i="170"/>
  <c r="GH25" i="170"/>
  <c r="GG25" i="170"/>
  <c r="GE25" i="170"/>
  <c r="GD25" i="170"/>
  <c r="GC25" i="170"/>
  <c r="GB25" i="170"/>
  <c r="GA25" i="170"/>
  <c r="FZ25" i="170"/>
  <c r="FY25" i="170"/>
  <c r="FX25" i="170"/>
  <c r="FW25" i="170"/>
  <c r="FU25" i="170"/>
  <c r="FT25" i="170"/>
  <c r="FS25" i="170"/>
  <c r="FR25" i="170"/>
  <c r="FQ25" i="170"/>
  <c r="FP25" i="170"/>
  <c r="FO25" i="170"/>
  <c r="FN25" i="170"/>
  <c r="FM25" i="170"/>
  <c r="FL25" i="170"/>
  <c r="FK25" i="170"/>
  <c r="FJ25" i="170"/>
  <c r="FI25" i="170"/>
  <c r="FH25" i="170"/>
  <c r="FG25" i="170"/>
  <c r="FF25" i="170"/>
  <c r="FE25" i="170"/>
  <c r="FC25" i="170"/>
  <c r="FB25" i="170"/>
  <c r="FA25" i="170"/>
  <c r="EZ25" i="170"/>
  <c r="EY25" i="170"/>
  <c r="EX25" i="170"/>
  <c r="EW25" i="170"/>
  <c r="EV25" i="170"/>
  <c r="EU25" i="170"/>
  <c r="ET25" i="170"/>
  <c r="ES25" i="170"/>
  <c r="ER25" i="170"/>
  <c r="EP25" i="170"/>
  <c r="EO25" i="170"/>
  <c r="EN25" i="170"/>
  <c r="EM25" i="170"/>
  <c r="EL25" i="170"/>
  <c r="EK25" i="170"/>
  <c r="EJ25" i="170"/>
  <c r="EI25" i="170"/>
  <c r="EH25" i="170"/>
  <c r="EG25" i="170"/>
  <c r="EF25" i="170"/>
  <c r="EE25" i="170"/>
  <c r="ED25" i="170"/>
  <c r="EB25" i="170"/>
  <c r="EA25" i="170"/>
  <c r="DZ25" i="170"/>
  <c r="DY25" i="170"/>
  <c r="DX25" i="170"/>
  <c r="DW25" i="170"/>
  <c r="DV25" i="170"/>
  <c r="DU25" i="170"/>
  <c r="DT25" i="170"/>
  <c r="DS25" i="170"/>
  <c r="DR25" i="170"/>
  <c r="DQ25" i="170"/>
  <c r="DO25" i="170"/>
  <c r="DN25" i="170"/>
  <c r="DM25" i="170"/>
  <c r="DL25" i="170"/>
  <c r="DK25" i="170"/>
  <c r="DJ25" i="170"/>
  <c r="DI25" i="170"/>
  <c r="DH25" i="170"/>
  <c r="DG25" i="170"/>
  <c r="DF25" i="170"/>
  <c r="DE25" i="170"/>
  <c r="DD25" i="170"/>
  <c r="DB25" i="170"/>
  <c r="DA25" i="170"/>
  <c r="CZ25" i="170"/>
  <c r="CY25" i="170"/>
  <c r="CX25" i="170"/>
  <c r="CW25" i="170"/>
  <c r="CV25" i="170"/>
  <c r="CU25" i="170"/>
  <c r="CT25" i="170"/>
  <c r="CS25" i="170"/>
  <c r="CR25" i="170"/>
  <c r="CQ25" i="170"/>
  <c r="CN25" i="170"/>
  <c r="CM25" i="170"/>
  <c r="CL25" i="170"/>
  <c r="CK25" i="170"/>
  <c r="CJ25" i="170"/>
  <c r="CI25" i="170"/>
  <c r="CH25" i="170"/>
  <c r="CF25" i="170"/>
  <c r="CD25" i="170"/>
  <c r="CB25" i="170"/>
  <c r="BZ25" i="170"/>
  <c r="BY25" i="170"/>
  <c r="BX25" i="170"/>
  <c r="BW25" i="170"/>
  <c r="BV25" i="170"/>
  <c r="BU25" i="170"/>
  <c r="BT25" i="170"/>
  <c r="BS25" i="170"/>
  <c r="BR25" i="170"/>
  <c r="BQ25" i="170"/>
  <c r="BP25" i="170"/>
  <c r="BO25" i="170"/>
  <c r="BN25" i="170"/>
  <c r="BM25" i="170"/>
  <c r="BL25" i="170"/>
  <c r="BK25" i="170"/>
  <c r="BI25" i="170"/>
  <c r="BG25" i="170"/>
  <c r="BF25" i="170"/>
  <c r="BE25" i="170"/>
  <c r="BD25" i="170"/>
  <c r="BC25" i="170"/>
  <c r="BB25" i="170"/>
  <c r="BA25" i="170"/>
  <c r="AZ25" i="170"/>
  <c r="AY25" i="170"/>
  <c r="AX25" i="170"/>
  <c r="AW25" i="170"/>
  <c r="AV25" i="170"/>
  <c r="AU25" i="170"/>
  <c r="AT25" i="170"/>
  <c r="AR25" i="170"/>
  <c r="AQ25" i="170"/>
  <c r="AP25" i="170"/>
  <c r="AO25" i="170"/>
  <c r="AN25" i="170"/>
  <c r="AM25" i="170"/>
  <c r="AL25" i="170"/>
  <c r="AK25" i="170"/>
  <c r="AJ25" i="170"/>
  <c r="AI25" i="170"/>
  <c r="AH25" i="170"/>
  <c r="AG25" i="170"/>
  <c r="AF25" i="170"/>
  <c r="AE25" i="170"/>
  <c r="AD25" i="170"/>
  <c r="AB25" i="170"/>
  <c r="AA25" i="170"/>
  <c r="Z25" i="170"/>
  <c r="Y25" i="170"/>
  <c r="X25" i="170"/>
  <c r="W25" i="170"/>
  <c r="V25" i="170"/>
  <c r="U25" i="170"/>
  <c r="T25" i="170"/>
  <c r="S25" i="170"/>
  <c r="R25" i="170"/>
  <c r="Q25" i="170"/>
  <c r="P25" i="170"/>
  <c r="O25" i="170"/>
  <c r="N25" i="170"/>
  <c r="M25" i="170"/>
  <c r="L25" i="170"/>
  <c r="K25" i="170"/>
  <c r="J25" i="170"/>
  <c r="I25" i="170"/>
  <c r="H25" i="170"/>
  <c r="G25" i="170"/>
  <c r="F25" i="170"/>
  <c r="D25" i="170"/>
  <c r="C25" i="170"/>
  <c r="X156" i="201"/>
  <c r="O154" i="201"/>
  <c r="K154" i="201"/>
  <c r="Y153" i="201"/>
  <c r="J153" i="201"/>
  <c r="Y152" i="201"/>
  <c r="J152" i="201"/>
  <c r="R150" i="201"/>
  <c r="Q150" i="201"/>
  <c r="R149" i="201"/>
  <c r="Q149" i="201"/>
  <c r="Y148" i="201"/>
  <c r="J148" i="201"/>
  <c r="Y147" i="201"/>
  <c r="J147" i="201"/>
  <c r="Y146" i="201"/>
  <c r="J146" i="201"/>
  <c r="Y145" i="201"/>
  <c r="J145" i="201"/>
  <c r="Y144" i="201"/>
  <c r="J144" i="201"/>
  <c r="Y143" i="201"/>
  <c r="J143" i="201"/>
  <c r="Y142" i="201"/>
  <c r="J142" i="201"/>
  <c r="Y141" i="201"/>
  <c r="J141" i="201"/>
  <c r="Y140" i="201"/>
  <c r="J140" i="201"/>
  <c r="X139" i="201"/>
  <c r="Y138" i="201"/>
  <c r="J138" i="201"/>
  <c r="O136" i="201"/>
  <c r="K136" i="201"/>
  <c r="Y135" i="201"/>
  <c r="J135" i="201"/>
  <c r="Y134" i="201"/>
  <c r="J134" i="201"/>
  <c r="Y133" i="201"/>
  <c r="J133" i="201"/>
  <c r="Y132" i="201"/>
  <c r="J132" i="201"/>
  <c r="R131" i="201"/>
  <c r="J131" i="201"/>
  <c r="X130" i="201"/>
  <c r="O129" i="201"/>
  <c r="K129" i="201"/>
  <c r="O128" i="201"/>
  <c r="K128" i="201"/>
  <c r="R127" i="201"/>
  <c r="J127" i="201"/>
  <c r="R126" i="201"/>
  <c r="J126" i="201"/>
  <c r="Y125" i="201"/>
  <c r="J125" i="201"/>
  <c r="Y124" i="201"/>
  <c r="J124" i="201"/>
  <c r="Y123" i="201"/>
  <c r="J123" i="201"/>
  <c r="Y122" i="201"/>
  <c r="J122" i="201"/>
  <c r="Y121" i="201"/>
  <c r="J121" i="201"/>
  <c r="Y120" i="201"/>
  <c r="J120" i="201"/>
  <c r="Y119" i="201"/>
  <c r="J119" i="201"/>
  <c r="Y118" i="201"/>
  <c r="J118" i="201"/>
  <c r="Y117" i="201"/>
  <c r="J117" i="201"/>
  <c r="Y116" i="201"/>
  <c r="J116" i="201"/>
  <c r="X115" i="201"/>
  <c r="O114" i="201"/>
  <c r="K114" i="201"/>
  <c r="Y113" i="201"/>
  <c r="J113" i="201"/>
  <c r="Y112" i="201"/>
  <c r="J112" i="201"/>
  <c r="Y111" i="201"/>
  <c r="J111" i="201"/>
  <c r="X110" i="201"/>
  <c r="K109" i="201"/>
  <c r="V108" i="201"/>
  <c r="M108" i="201"/>
  <c r="K108" i="201"/>
  <c r="V107" i="201"/>
  <c r="M107" i="201"/>
  <c r="K107" i="201"/>
  <c r="V106" i="201"/>
  <c r="M106" i="201"/>
  <c r="K106" i="201"/>
  <c r="V105" i="201"/>
  <c r="K105" i="201"/>
  <c r="K104" i="201"/>
  <c r="O103" i="201"/>
  <c r="K103" i="201"/>
  <c r="T102" i="201"/>
  <c r="J102" i="201"/>
  <c r="T101" i="201"/>
  <c r="J101" i="201"/>
  <c r="T100" i="201"/>
  <c r="J100" i="201"/>
  <c r="T99" i="201"/>
  <c r="J99" i="201"/>
  <c r="T98" i="201"/>
  <c r="J98" i="201"/>
  <c r="T97" i="201"/>
  <c r="J97" i="201"/>
  <c r="T96" i="201"/>
  <c r="J96" i="201"/>
  <c r="T95" i="201"/>
  <c r="J95" i="201"/>
  <c r="T94" i="201"/>
  <c r="J94" i="201"/>
  <c r="Y93" i="201"/>
  <c r="O92" i="201"/>
  <c r="K92" i="201"/>
  <c r="I91" i="201"/>
  <c r="O90" i="201"/>
  <c r="K90" i="201"/>
  <c r="I89" i="201"/>
  <c r="P88" i="201"/>
  <c r="N88" i="201"/>
  <c r="P87" i="201"/>
  <c r="N87" i="201"/>
  <c r="R86" i="201"/>
  <c r="Q86" i="201"/>
  <c r="S85" i="201"/>
  <c r="M85" i="201"/>
  <c r="K85" i="201"/>
  <c r="J85" i="201"/>
  <c r="S84" i="201"/>
  <c r="M84" i="201"/>
  <c r="K84" i="201"/>
  <c r="J84" i="201"/>
  <c r="I82" i="201"/>
  <c r="O80" i="201"/>
  <c r="K80" i="201"/>
  <c r="K79" i="201"/>
  <c r="K78" i="201"/>
  <c r="K77" i="201"/>
  <c r="K76" i="201"/>
  <c r="K75" i="201"/>
  <c r="K74" i="201"/>
  <c r="K73" i="201"/>
  <c r="K72" i="201"/>
  <c r="K71" i="201"/>
  <c r="K70" i="201"/>
  <c r="K69" i="201"/>
  <c r="K68" i="201"/>
  <c r="K67" i="201"/>
  <c r="X66" i="201"/>
  <c r="O64" i="201"/>
  <c r="K64" i="201"/>
  <c r="R63" i="201"/>
  <c r="Q63" i="201"/>
  <c r="R62" i="201"/>
  <c r="Q62" i="201"/>
  <c r="M62" i="201"/>
  <c r="R61" i="201"/>
  <c r="Q61" i="201"/>
  <c r="K60" i="201"/>
  <c r="R59" i="201"/>
  <c r="J59" i="201"/>
  <c r="R58" i="201"/>
  <c r="J58" i="201"/>
  <c r="R57" i="201"/>
  <c r="J57" i="201"/>
  <c r="R56" i="201"/>
  <c r="J56" i="201"/>
  <c r="X55" i="201"/>
  <c r="K54" i="201"/>
  <c r="K53" i="201"/>
  <c r="E53" i="201"/>
  <c r="CA25" i="170" s="1"/>
  <c r="K52" i="201"/>
  <c r="K51" i="201"/>
  <c r="O50" i="201"/>
  <c r="K50" i="201"/>
  <c r="K49" i="201"/>
  <c r="K48" i="201"/>
  <c r="X47" i="201"/>
  <c r="K46" i="201"/>
  <c r="K45" i="201"/>
  <c r="E45" i="201"/>
  <c r="O44" i="201"/>
  <c r="K44" i="201"/>
  <c r="K43" i="201"/>
  <c r="O42" i="201"/>
  <c r="K42" i="201"/>
  <c r="K41" i="201"/>
  <c r="K40" i="201"/>
  <c r="X39" i="201"/>
  <c r="I38" i="201"/>
  <c r="K37" i="201"/>
  <c r="E37" i="201"/>
  <c r="AS25" i="170" s="1"/>
  <c r="K36" i="201"/>
  <c r="K35" i="201"/>
  <c r="K34" i="201"/>
  <c r="X33" i="201"/>
  <c r="I32" i="201"/>
  <c r="I31" i="201"/>
  <c r="Y30" i="201"/>
  <c r="M30" i="201"/>
  <c r="J30" i="201"/>
  <c r="Y29" i="201"/>
  <c r="M29" i="201"/>
  <c r="J29" i="201"/>
  <c r="K28" i="201"/>
  <c r="K26" i="201"/>
  <c r="I25" i="201"/>
  <c r="I24" i="201"/>
  <c r="Q23" i="201"/>
  <c r="K23" i="201"/>
  <c r="Q22" i="201"/>
  <c r="K22" i="201"/>
  <c r="Q21" i="201"/>
  <c r="K21" i="201"/>
  <c r="Q20" i="201"/>
  <c r="K20" i="201"/>
  <c r="Q19" i="201"/>
  <c r="K19" i="201"/>
  <c r="Q18" i="201"/>
  <c r="K18" i="201"/>
  <c r="Q17" i="201"/>
  <c r="K17" i="201"/>
  <c r="Q16" i="201"/>
  <c r="K16" i="201"/>
  <c r="Q15" i="201"/>
  <c r="K15" i="201"/>
  <c r="K14" i="201"/>
  <c r="O13" i="201"/>
  <c r="L13" i="201"/>
  <c r="K13" i="201"/>
  <c r="I12" i="201"/>
  <c r="F58" i="201" l="1"/>
  <c r="CG25" i="170" s="1"/>
  <c r="BH25" i="170"/>
  <c r="F57" i="201"/>
  <c r="CE25" i="170" s="1"/>
  <c r="F56" i="201"/>
  <c r="CC25" i="170" s="1"/>
  <c r="HX24" i="170" l="1"/>
  <c r="HW24" i="170"/>
  <c r="HV24" i="170"/>
  <c r="HT24" i="170"/>
  <c r="HS24" i="170"/>
  <c r="HR24" i="170"/>
  <c r="HQ24" i="170"/>
  <c r="HP24" i="170"/>
  <c r="HO24" i="170"/>
  <c r="HN24" i="170"/>
  <c r="HM24" i="170"/>
  <c r="HL24" i="170"/>
  <c r="HK24" i="170"/>
  <c r="HJ24" i="170"/>
  <c r="HH24" i="170"/>
  <c r="HF24" i="170"/>
  <c r="HE24" i="170"/>
  <c r="HD24" i="170"/>
  <c r="HC24" i="170"/>
  <c r="HB24" i="170"/>
  <c r="HA24" i="170"/>
  <c r="GY24" i="170"/>
  <c r="GX24" i="170"/>
  <c r="GW24" i="170"/>
  <c r="GV24" i="170"/>
  <c r="GU24" i="170"/>
  <c r="GT24" i="170"/>
  <c r="GS24" i="170"/>
  <c r="GR24" i="170"/>
  <c r="GQ24" i="170"/>
  <c r="GP24" i="170"/>
  <c r="GO24" i="170"/>
  <c r="GN24" i="170"/>
  <c r="GM24" i="170"/>
  <c r="GL24" i="170"/>
  <c r="GJ24" i="170"/>
  <c r="GI24" i="170"/>
  <c r="GH24" i="170"/>
  <c r="GG24" i="170"/>
  <c r="GE24" i="170"/>
  <c r="GD24" i="170"/>
  <c r="GC24" i="170"/>
  <c r="GB24" i="170"/>
  <c r="GA24" i="170"/>
  <c r="FZ24" i="170"/>
  <c r="FY24" i="170"/>
  <c r="FX24" i="170"/>
  <c r="FW24" i="170"/>
  <c r="FU24" i="170"/>
  <c r="FT24" i="170"/>
  <c r="FS24" i="170"/>
  <c r="FR24" i="170"/>
  <c r="FQ24" i="170"/>
  <c r="FP24" i="170"/>
  <c r="FO24" i="170"/>
  <c r="FN24" i="170"/>
  <c r="FM24" i="170"/>
  <c r="FL24" i="170"/>
  <c r="FK24" i="170"/>
  <c r="FJ24" i="170"/>
  <c r="FI24" i="170"/>
  <c r="FH24" i="170"/>
  <c r="FG24" i="170"/>
  <c r="FF24" i="170"/>
  <c r="FE24" i="170"/>
  <c r="FC24" i="170"/>
  <c r="FB24" i="170"/>
  <c r="FA24" i="170"/>
  <c r="EZ24" i="170"/>
  <c r="EY24" i="170"/>
  <c r="EX24" i="170"/>
  <c r="EW24" i="170"/>
  <c r="EV24" i="170"/>
  <c r="EU24" i="170"/>
  <c r="ET24" i="170"/>
  <c r="ES24" i="170"/>
  <c r="ER24" i="170"/>
  <c r="EP24" i="170"/>
  <c r="EO24" i="170"/>
  <c r="EN24" i="170"/>
  <c r="EM24" i="170"/>
  <c r="EL24" i="170"/>
  <c r="EK24" i="170"/>
  <c r="EJ24" i="170"/>
  <c r="EI24" i="170"/>
  <c r="EH24" i="170"/>
  <c r="EG24" i="170"/>
  <c r="EF24" i="170"/>
  <c r="EE24" i="170"/>
  <c r="ED24" i="170"/>
  <c r="EB24" i="170"/>
  <c r="EA24" i="170"/>
  <c r="DZ24" i="170"/>
  <c r="DY24" i="170"/>
  <c r="DX24" i="170"/>
  <c r="DW24" i="170"/>
  <c r="DV24" i="170"/>
  <c r="DU24" i="170"/>
  <c r="DT24" i="170"/>
  <c r="DS24" i="170"/>
  <c r="DR24" i="170"/>
  <c r="DQ24" i="170"/>
  <c r="DO24" i="170"/>
  <c r="DN24" i="170"/>
  <c r="DM24" i="170"/>
  <c r="DL24" i="170"/>
  <c r="DK24" i="170"/>
  <c r="DJ24" i="170"/>
  <c r="DI24" i="170"/>
  <c r="DH24" i="170"/>
  <c r="DG24" i="170"/>
  <c r="DF24" i="170"/>
  <c r="DE24" i="170"/>
  <c r="DD24" i="170"/>
  <c r="DB24" i="170"/>
  <c r="DA24" i="170"/>
  <c r="CZ24" i="170"/>
  <c r="CY24" i="170"/>
  <c r="CX24" i="170"/>
  <c r="CW24" i="170"/>
  <c r="CV24" i="170"/>
  <c r="CU24" i="170"/>
  <c r="CT24" i="170"/>
  <c r="CS24" i="170"/>
  <c r="CR24" i="170"/>
  <c r="CQ24" i="170"/>
  <c r="CN24" i="170"/>
  <c r="CM24" i="170"/>
  <c r="CL24" i="170"/>
  <c r="CK24" i="170"/>
  <c r="CJ24" i="170"/>
  <c r="CI24" i="170"/>
  <c r="CH24" i="170"/>
  <c r="CF24" i="170"/>
  <c r="CE24" i="170"/>
  <c r="CD24" i="170"/>
  <c r="CB24" i="170"/>
  <c r="BZ24" i="170"/>
  <c r="BY24" i="170"/>
  <c r="BX24" i="170"/>
  <c r="BW24" i="170"/>
  <c r="BV24" i="170"/>
  <c r="BU24" i="170"/>
  <c r="BT24" i="170"/>
  <c r="BS24" i="170"/>
  <c r="BR24" i="170"/>
  <c r="BQ24" i="170"/>
  <c r="BP24" i="170"/>
  <c r="BO24" i="170"/>
  <c r="BN24" i="170"/>
  <c r="BM24" i="170"/>
  <c r="BL24" i="170"/>
  <c r="BK24" i="170"/>
  <c r="BI24" i="170"/>
  <c r="BG24" i="170"/>
  <c r="BF24" i="170"/>
  <c r="BE24" i="170"/>
  <c r="BD24" i="170"/>
  <c r="BC24" i="170"/>
  <c r="BB24" i="170"/>
  <c r="BA24" i="170"/>
  <c r="AZ24" i="170"/>
  <c r="AY24" i="170"/>
  <c r="AX24" i="170"/>
  <c r="AW24" i="170"/>
  <c r="AV24" i="170"/>
  <c r="AU24" i="170"/>
  <c r="AT24" i="170"/>
  <c r="AR24" i="170"/>
  <c r="AQ24" i="170"/>
  <c r="AP24" i="170"/>
  <c r="AO24" i="170"/>
  <c r="AN24" i="170"/>
  <c r="AM24" i="170"/>
  <c r="AL24" i="170"/>
  <c r="AK24" i="170"/>
  <c r="AJ24" i="170"/>
  <c r="AI24" i="170"/>
  <c r="AH24" i="170"/>
  <c r="AG24" i="170"/>
  <c r="AF24" i="170"/>
  <c r="AE24" i="170"/>
  <c r="AD24" i="170"/>
  <c r="AB24" i="170"/>
  <c r="AA24" i="170"/>
  <c r="Z24" i="170"/>
  <c r="Y24" i="170"/>
  <c r="X24" i="170"/>
  <c r="W24" i="170"/>
  <c r="V24" i="170"/>
  <c r="U24" i="170"/>
  <c r="T24" i="170"/>
  <c r="S24" i="170"/>
  <c r="R24" i="170"/>
  <c r="Q24" i="170"/>
  <c r="P24" i="170"/>
  <c r="O24" i="170"/>
  <c r="N24" i="170"/>
  <c r="M24" i="170"/>
  <c r="L24" i="170"/>
  <c r="K24" i="170"/>
  <c r="J24" i="170"/>
  <c r="I24" i="170"/>
  <c r="H24" i="170"/>
  <c r="G24" i="170"/>
  <c r="F24" i="170"/>
  <c r="D24" i="170"/>
  <c r="C24" i="170"/>
  <c r="X156" i="200"/>
  <c r="O154" i="200"/>
  <c r="K154" i="200"/>
  <c r="Y153" i="200"/>
  <c r="J153" i="200"/>
  <c r="Y152" i="200"/>
  <c r="J152" i="200"/>
  <c r="R150" i="200"/>
  <c r="Q150" i="200"/>
  <c r="R149" i="200"/>
  <c r="Q149" i="200"/>
  <c r="Y148" i="200"/>
  <c r="J148" i="200"/>
  <c r="Y147" i="200"/>
  <c r="J147" i="200"/>
  <c r="Y146" i="200"/>
  <c r="J146" i="200"/>
  <c r="Y145" i="200"/>
  <c r="J145" i="200"/>
  <c r="Y144" i="200"/>
  <c r="J144" i="200"/>
  <c r="Y143" i="200"/>
  <c r="J143" i="200"/>
  <c r="Y142" i="200"/>
  <c r="J142" i="200"/>
  <c r="Y141" i="200"/>
  <c r="J141" i="200"/>
  <c r="Y140" i="200"/>
  <c r="J140" i="200"/>
  <c r="X139" i="200"/>
  <c r="Y138" i="200"/>
  <c r="J138" i="200"/>
  <c r="O136" i="200"/>
  <c r="K136" i="200"/>
  <c r="Y135" i="200"/>
  <c r="J135" i="200"/>
  <c r="Y134" i="200"/>
  <c r="J134" i="200"/>
  <c r="Y133" i="200"/>
  <c r="J133" i="200"/>
  <c r="Y132" i="200"/>
  <c r="J132" i="200"/>
  <c r="R131" i="200"/>
  <c r="J131" i="200"/>
  <c r="X130" i="200"/>
  <c r="O129" i="200"/>
  <c r="K129" i="200"/>
  <c r="O128" i="200"/>
  <c r="K128" i="200"/>
  <c r="R127" i="200"/>
  <c r="J127" i="200"/>
  <c r="R126" i="200"/>
  <c r="J126" i="200"/>
  <c r="Y125" i="200"/>
  <c r="J125" i="200"/>
  <c r="Y124" i="200"/>
  <c r="J124" i="200"/>
  <c r="Y123" i="200"/>
  <c r="J123" i="200"/>
  <c r="Y122" i="200"/>
  <c r="J122" i="200"/>
  <c r="Y121" i="200"/>
  <c r="J121" i="200"/>
  <c r="Y120" i="200"/>
  <c r="J120" i="200"/>
  <c r="Y119" i="200"/>
  <c r="J119" i="200"/>
  <c r="Y118" i="200"/>
  <c r="J118" i="200"/>
  <c r="Y117" i="200"/>
  <c r="J117" i="200"/>
  <c r="Y116" i="200"/>
  <c r="J116" i="200"/>
  <c r="X115" i="200"/>
  <c r="O114" i="200"/>
  <c r="K114" i="200"/>
  <c r="Y113" i="200"/>
  <c r="J113" i="200"/>
  <c r="Y112" i="200"/>
  <c r="J112" i="200"/>
  <c r="Y111" i="200"/>
  <c r="J111" i="200"/>
  <c r="X110" i="200"/>
  <c r="K109" i="200"/>
  <c r="V108" i="200"/>
  <c r="M108" i="200"/>
  <c r="K108" i="200"/>
  <c r="V107" i="200"/>
  <c r="M107" i="200"/>
  <c r="K107" i="200"/>
  <c r="V106" i="200"/>
  <c r="M106" i="200"/>
  <c r="K106" i="200"/>
  <c r="V105" i="200"/>
  <c r="K105" i="200"/>
  <c r="K104" i="200"/>
  <c r="O103" i="200"/>
  <c r="K103" i="200"/>
  <c r="T102" i="200"/>
  <c r="J102" i="200"/>
  <c r="T101" i="200"/>
  <c r="J101" i="200"/>
  <c r="T100" i="200"/>
  <c r="J100" i="200"/>
  <c r="T99" i="200"/>
  <c r="J99" i="200"/>
  <c r="T98" i="200"/>
  <c r="J98" i="200"/>
  <c r="T97" i="200"/>
  <c r="J97" i="200"/>
  <c r="T96" i="200"/>
  <c r="J96" i="200"/>
  <c r="T95" i="200"/>
  <c r="J95" i="200"/>
  <c r="T94" i="200"/>
  <c r="J94" i="200"/>
  <c r="Y93" i="200"/>
  <c r="O92" i="200"/>
  <c r="K92" i="200"/>
  <c r="I91" i="200"/>
  <c r="O90" i="200"/>
  <c r="K90" i="200"/>
  <c r="I89" i="200"/>
  <c r="P88" i="200"/>
  <c r="N88" i="200"/>
  <c r="P87" i="200"/>
  <c r="N87" i="200"/>
  <c r="R86" i="200"/>
  <c r="Q86" i="200"/>
  <c r="S85" i="200"/>
  <c r="M85" i="200"/>
  <c r="K85" i="200"/>
  <c r="J85" i="200"/>
  <c r="S84" i="200"/>
  <c r="M84" i="200"/>
  <c r="K84" i="200"/>
  <c r="J84" i="200"/>
  <c r="I82" i="200"/>
  <c r="O80" i="200"/>
  <c r="K80" i="200"/>
  <c r="K79" i="200"/>
  <c r="K78" i="200"/>
  <c r="K77" i="200"/>
  <c r="K76" i="200"/>
  <c r="K75" i="200"/>
  <c r="K74" i="200"/>
  <c r="K73" i="200"/>
  <c r="K72" i="200"/>
  <c r="K71" i="200"/>
  <c r="K70" i="200"/>
  <c r="K69" i="200"/>
  <c r="K68" i="200"/>
  <c r="K67" i="200"/>
  <c r="X66" i="200"/>
  <c r="O64" i="200"/>
  <c r="K64" i="200"/>
  <c r="R63" i="200"/>
  <c r="Q63" i="200"/>
  <c r="R62" i="200"/>
  <c r="Q62" i="200"/>
  <c r="M62" i="200"/>
  <c r="R61" i="200"/>
  <c r="Q61" i="200"/>
  <c r="K60" i="200"/>
  <c r="R59" i="200"/>
  <c r="J59" i="200"/>
  <c r="R58" i="200"/>
  <c r="J58" i="200"/>
  <c r="R57" i="200"/>
  <c r="J57" i="200"/>
  <c r="R56" i="200"/>
  <c r="J56" i="200"/>
  <c r="X55" i="200"/>
  <c r="K54" i="200"/>
  <c r="K53" i="200"/>
  <c r="E53" i="200"/>
  <c r="CA24" i="170" s="1"/>
  <c r="K52" i="200"/>
  <c r="K51" i="200"/>
  <c r="O50" i="200"/>
  <c r="K50" i="200"/>
  <c r="K49" i="200"/>
  <c r="K48" i="200"/>
  <c r="X47" i="200"/>
  <c r="K46" i="200"/>
  <c r="K45" i="200"/>
  <c r="E45" i="200"/>
  <c r="O44" i="200"/>
  <c r="K44" i="200"/>
  <c r="K43" i="200"/>
  <c r="O42" i="200"/>
  <c r="K42" i="200"/>
  <c r="K41" i="200"/>
  <c r="K40" i="200"/>
  <c r="X39" i="200"/>
  <c r="I38" i="200"/>
  <c r="K37" i="200"/>
  <c r="E37" i="200"/>
  <c r="AS24" i="170" s="1"/>
  <c r="K36" i="200"/>
  <c r="K35" i="200"/>
  <c r="K34" i="200"/>
  <c r="X33" i="200"/>
  <c r="I32" i="200"/>
  <c r="I31" i="200"/>
  <c r="Y30" i="200"/>
  <c r="M30" i="200"/>
  <c r="J30" i="200"/>
  <c r="Y29" i="200"/>
  <c r="M29" i="200"/>
  <c r="J29" i="200"/>
  <c r="K28" i="200"/>
  <c r="K26" i="200"/>
  <c r="I25" i="200"/>
  <c r="I24" i="200"/>
  <c r="Q23" i="200"/>
  <c r="K23" i="200"/>
  <c r="Q22" i="200"/>
  <c r="K22" i="200"/>
  <c r="Q21" i="200"/>
  <c r="K21" i="200"/>
  <c r="Q20" i="200"/>
  <c r="K20" i="200"/>
  <c r="Q19" i="200"/>
  <c r="K19" i="200"/>
  <c r="Q18" i="200"/>
  <c r="K18" i="200"/>
  <c r="Q17" i="200"/>
  <c r="K17" i="200"/>
  <c r="Q16" i="200"/>
  <c r="K16" i="200"/>
  <c r="Q15" i="200"/>
  <c r="K15" i="200"/>
  <c r="K14" i="200"/>
  <c r="O13" i="200"/>
  <c r="L13" i="200"/>
  <c r="K13" i="200"/>
  <c r="I12" i="200"/>
  <c r="F58" i="200" l="1"/>
  <c r="CG24" i="170" s="1"/>
  <c r="BH24" i="170"/>
  <c r="F56" i="200"/>
  <c r="CC24" i="170" s="1"/>
  <c r="HX23" i="170" l="1"/>
  <c r="HW23" i="170"/>
  <c r="HV23" i="170"/>
  <c r="HT23" i="170"/>
  <c r="HS23" i="170"/>
  <c r="HR23" i="170"/>
  <c r="HQ23" i="170"/>
  <c r="HP23" i="170"/>
  <c r="HO23" i="170"/>
  <c r="HN23" i="170"/>
  <c r="HM23" i="170"/>
  <c r="HL23" i="170"/>
  <c r="HK23" i="170"/>
  <c r="HJ23" i="170"/>
  <c r="HH23" i="170"/>
  <c r="HF23" i="170"/>
  <c r="HE23" i="170"/>
  <c r="HD23" i="170"/>
  <c r="HC23" i="170"/>
  <c r="HB23" i="170"/>
  <c r="HA23" i="170"/>
  <c r="GY23" i="170"/>
  <c r="GX23" i="170"/>
  <c r="GW23" i="170"/>
  <c r="GV23" i="170"/>
  <c r="GU23" i="170"/>
  <c r="GT23" i="170"/>
  <c r="GS23" i="170"/>
  <c r="GR23" i="170"/>
  <c r="GQ23" i="170"/>
  <c r="GP23" i="170"/>
  <c r="GO23" i="170"/>
  <c r="GN23" i="170"/>
  <c r="GM23" i="170"/>
  <c r="GL23" i="170"/>
  <c r="GJ23" i="170"/>
  <c r="GI23" i="170"/>
  <c r="GH23" i="170"/>
  <c r="GG23" i="170"/>
  <c r="GE23" i="170"/>
  <c r="GD23" i="170"/>
  <c r="GC23" i="170"/>
  <c r="GB23" i="170"/>
  <c r="GA23" i="170"/>
  <c r="FZ23" i="170"/>
  <c r="FY23" i="170"/>
  <c r="FX23" i="170"/>
  <c r="FW23" i="170"/>
  <c r="FU23" i="170"/>
  <c r="FT23" i="170"/>
  <c r="FS23" i="170"/>
  <c r="FR23" i="170"/>
  <c r="FQ23" i="170"/>
  <c r="FP23" i="170"/>
  <c r="FO23" i="170"/>
  <c r="FN23" i="170"/>
  <c r="FM23" i="170"/>
  <c r="FL23" i="170"/>
  <c r="FK23" i="170"/>
  <c r="FJ23" i="170"/>
  <c r="FI23" i="170"/>
  <c r="FH23" i="170"/>
  <c r="FG23" i="170"/>
  <c r="FF23" i="170"/>
  <c r="FE23" i="170"/>
  <c r="FC23" i="170"/>
  <c r="FB23" i="170"/>
  <c r="FA23" i="170"/>
  <c r="EZ23" i="170"/>
  <c r="EY23" i="170"/>
  <c r="EX23" i="170"/>
  <c r="EW23" i="170"/>
  <c r="EV23" i="170"/>
  <c r="EU23" i="170"/>
  <c r="ET23" i="170"/>
  <c r="ES23" i="170"/>
  <c r="ER23" i="170"/>
  <c r="EP23" i="170"/>
  <c r="EO23" i="170"/>
  <c r="EN23" i="170"/>
  <c r="EM23" i="170"/>
  <c r="EL23" i="170"/>
  <c r="EK23" i="170"/>
  <c r="EJ23" i="170"/>
  <c r="EI23" i="170"/>
  <c r="EH23" i="170"/>
  <c r="EG23" i="170"/>
  <c r="EF23" i="170"/>
  <c r="EE23" i="170"/>
  <c r="ED23" i="170"/>
  <c r="EB23" i="170"/>
  <c r="EA23" i="170"/>
  <c r="DZ23" i="170"/>
  <c r="DY23" i="170"/>
  <c r="DX23" i="170"/>
  <c r="DW23" i="170"/>
  <c r="DV23" i="170"/>
  <c r="DU23" i="170"/>
  <c r="DT23" i="170"/>
  <c r="DS23" i="170"/>
  <c r="DR23" i="170"/>
  <c r="DQ23" i="170"/>
  <c r="DO23" i="170"/>
  <c r="DN23" i="170"/>
  <c r="DM23" i="170"/>
  <c r="DL23" i="170"/>
  <c r="DK23" i="170"/>
  <c r="DJ23" i="170"/>
  <c r="DI23" i="170"/>
  <c r="DH23" i="170"/>
  <c r="DG23" i="170"/>
  <c r="DF23" i="170"/>
  <c r="DE23" i="170"/>
  <c r="DD23" i="170"/>
  <c r="DB23" i="170"/>
  <c r="DA23" i="170"/>
  <c r="CZ23" i="170"/>
  <c r="CY23" i="170"/>
  <c r="CX23" i="170"/>
  <c r="CW23" i="170"/>
  <c r="CV23" i="170"/>
  <c r="CU23" i="170"/>
  <c r="CT23" i="170"/>
  <c r="CS23" i="170"/>
  <c r="CR23" i="170"/>
  <c r="CQ23" i="170"/>
  <c r="CN23" i="170"/>
  <c r="CM23" i="170"/>
  <c r="CL23" i="170"/>
  <c r="CK23" i="170"/>
  <c r="CJ23" i="170"/>
  <c r="CI23" i="170"/>
  <c r="CH23" i="170"/>
  <c r="CF23" i="170"/>
  <c r="CD23" i="170"/>
  <c r="CB23" i="170"/>
  <c r="BZ23" i="170"/>
  <c r="BY23" i="170"/>
  <c r="BX23" i="170"/>
  <c r="BW23" i="170"/>
  <c r="BV23" i="170"/>
  <c r="BU23" i="170"/>
  <c r="BT23" i="170"/>
  <c r="BS23" i="170"/>
  <c r="BR23" i="170"/>
  <c r="BQ23" i="170"/>
  <c r="BP23" i="170"/>
  <c r="BO23" i="170"/>
  <c r="BN23" i="170"/>
  <c r="BM23" i="170"/>
  <c r="BL23" i="170"/>
  <c r="BK23" i="170"/>
  <c r="BI23" i="170"/>
  <c r="BG23" i="170"/>
  <c r="BF23" i="170"/>
  <c r="BE23" i="170"/>
  <c r="BD23" i="170"/>
  <c r="BC23" i="170"/>
  <c r="BB23" i="170"/>
  <c r="BA23" i="170"/>
  <c r="AZ23" i="170"/>
  <c r="AY23" i="170"/>
  <c r="AX23" i="170"/>
  <c r="AW23" i="170"/>
  <c r="AV23" i="170"/>
  <c r="AU23" i="170"/>
  <c r="AT23" i="170"/>
  <c r="AR23" i="170"/>
  <c r="AQ23" i="170"/>
  <c r="AP23" i="170"/>
  <c r="AO23" i="170"/>
  <c r="AN23" i="170"/>
  <c r="AM23" i="170"/>
  <c r="AL23" i="170"/>
  <c r="AK23" i="170"/>
  <c r="AJ23" i="170"/>
  <c r="AI23" i="170"/>
  <c r="AH23" i="170"/>
  <c r="AG23" i="170"/>
  <c r="AF23" i="170"/>
  <c r="AE23" i="170"/>
  <c r="AD23" i="170"/>
  <c r="AB23" i="170"/>
  <c r="AA23" i="170"/>
  <c r="Z23" i="170"/>
  <c r="Y23" i="170"/>
  <c r="X23" i="170"/>
  <c r="W23" i="170"/>
  <c r="V23" i="170"/>
  <c r="U23" i="170"/>
  <c r="T23" i="170"/>
  <c r="S23" i="170"/>
  <c r="R23" i="170"/>
  <c r="Q23" i="170"/>
  <c r="P23" i="170"/>
  <c r="O23" i="170"/>
  <c r="N23" i="170"/>
  <c r="M23" i="170"/>
  <c r="L23" i="170"/>
  <c r="K23" i="170"/>
  <c r="J23" i="170"/>
  <c r="I23" i="170"/>
  <c r="H23" i="170"/>
  <c r="G23" i="170"/>
  <c r="F23" i="170"/>
  <c r="D23" i="170"/>
  <c r="C23" i="170"/>
  <c r="X156" i="199"/>
  <c r="O154" i="199"/>
  <c r="K154" i="199"/>
  <c r="Y153" i="199"/>
  <c r="J153" i="199"/>
  <c r="Y152" i="199"/>
  <c r="J152" i="199"/>
  <c r="R150" i="199"/>
  <c r="Q150" i="199"/>
  <c r="R149" i="199"/>
  <c r="Q149" i="199"/>
  <c r="Y148" i="199"/>
  <c r="J148" i="199"/>
  <c r="Y147" i="199"/>
  <c r="J147" i="199"/>
  <c r="Y146" i="199"/>
  <c r="J146" i="199"/>
  <c r="Y145" i="199"/>
  <c r="J145" i="199"/>
  <c r="Y144" i="199"/>
  <c r="J144" i="199"/>
  <c r="Y143" i="199"/>
  <c r="J143" i="199"/>
  <c r="Y142" i="199"/>
  <c r="J142" i="199"/>
  <c r="Y141" i="199"/>
  <c r="J141" i="199"/>
  <c r="Y140" i="199"/>
  <c r="J140" i="199"/>
  <c r="X139" i="199"/>
  <c r="Y138" i="199"/>
  <c r="J138" i="199"/>
  <c r="O136" i="199"/>
  <c r="K136" i="199"/>
  <c r="Y135" i="199"/>
  <c r="J135" i="199"/>
  <c r="Y134" i="199"/>
  <c r="J134" i="199"/>
  <c r="Y133" i="199"/>
  <c r="J133" i="199"/>
  <c r="Y132" i="199"/>
  <c r="J132" i="199"/>
  <c r="R131" i="199"/>
  <c r="J131" i="199"/>
  <c r="X130" i="199"/>
  <c r="O129" i="199"/>
  <c r="K129" i="199"/>
  <c r="O128" i="199"/>
  <c r="K128" i="199"/>
  <c r="R127" i="199"/>
  <c r="J127" i="199"/>
  <c r="R126" i="199"/>
  <c r="J126" i="199"/>
  <c r="Y125" i="199"/>
  <c r="J125" i="199"/>
  <c r="Y124" i="199"/>
  <c r="J124" i="199"/>
  <c r="Y123" i="199"/>
  <c r="J123" i="199"/>
  <c r="Y122" i="199"/>
  <c r="J122" i="199"/>
  <c r="Y121" i="199"/>
  <c r="J121" i="199"/>
  <c r="Y120" i="199"/>
  <c r="J120" i="199"/>
  <c r="Y119" i="199"/>
  <c r="J119" i="199"/>
  <c r="Y118" i="199"/>
  <c r="J118" i="199"/>
  <c r="Y117" i="199"/>
  <c r="J117" i="199"/>
  <c r="Y116" i="199"/>
  <c r="J116" i="199"/>
  <c r="X115" i="199"/>
  <c r="O114" i="199"/>
  <c r="K114" i="199"/>
  <c r="Y113" i="199"/>
  <c r="J113" i="199"/>
  <c r="Y112" i="199"/>
  <c r="J112" i="199"/>
  <c r="Y111" i="199"/>
  <c r="J111" i="199"/>
  <c r="X110" i="199"/>
  <c r="K109" i="199"/>
  <c r="V108" i="199"/>
  <c r="M108" i="199"/>
  <c r="K108" i="199"/>
  <c r="V107" i="199"/>
  <c r="M107" i="199"/>
  <c r="K107" i="199"/>
  <c r="V106" i="199"/>
  <c r="M106" i="199"/>
  <c r="K106" i="199"/>
  <c r="V105" i="199"/>
  <c r="K105" i="199"/>
  <c r="K104" i="199"/>
  <c r="O103" i="199"/>
  <c r="K103" i="199"/>
  <c r="T102" i="199"/>
  <c r="J102" i="199"/>
  <c r="T101" i="199"/>
  <c r="J101" i="199"/>
  <c r="T100" i="199"/>
  <c r="J100" i="199"/>
  <c r="T99" i="199"/>
  <c r="J99" i="199"/>
  <c r="T98" i="199"/>
  <c r="J98" i="199"/>
  <c r="T97" i="199"/>
  <c r="J97" i="199"/>
  <c r="T96" i="199"/>
  <c r="J96" i="199"/>
  <c r="T95" i="199"/>
  <c r="J95" i="199"/>
  <c r="T94" i="199"/>
  <c r="J94" i="199"/>
  <c r="Y93" i="199"/>
  <c r="O92" i="199"/>
  <c r="K92" i="199"/>
  <c r="I91" i="199"/>
  <c r="O90" i="199"/>
  <c r="K90" i="199"/>
  <c r="I89" i="199"/>
  <c r="P88" i="199"/>
  <c r="N88" i="199"/>
  <c r="P87" i="199"/>
  <c r="N87" i="199"/>
  <c r="R86" i="199"/>
  <c r="Q86" i="199"/>
  <c r="S85" i="199"/>
  <c r="M85" i="199"/>
  <c r="K85" i="199"/>
  <c r="J85" i="199"/>
  <c r="S84" i="199"/>
  <c r="M84" i="199"/>
  <c r="K84" i="199"/>
  <c r="J84" i="199"/>
  <c r="I82" i="199"/>
  <c r="O80" i="199"/>
  <c r="K80" i="199"/>
  <c r="K79" i="199"/>
  <c r="K78" i="199"/>
  <c r="K77" i="199"/>
  <c r="K76" i="199"/>
  <c r="K75" i="199"/>
  <c r="K74" i="199"/>
  <c r="K73" i="199"/>
  <c r="K72" i="199"/>
  <c r="K71" i="199"/>
  <c r="K70" i="199"/>
  <c r="K69" i="199"/>
  <c r="K68" i="199"/>
  <c r="K67" i="199"/>
  <c r="X66" i="199"/>
  <c r="O64" i="199"/>
  <c r="K64" i="199"/>
  <c r="R63" i="199"/>
  <c r="Q63" i="199"/>
  <c r="R62" i="199"/>
  <c r="Q62" i="199"/>
  <c r="M62" i="199"/>
  <c r="R61" i="199"/>
  <c r="Q61" i="199"/>
  <c r="K60" i="199"/>
  <c r="R59" i="199"/>
  <c r="J59" i="199"/>
  <c r="R58" i="199"/>
  <c r="J58" i="199"/>
  <c r="R57" i="199"/>
  <c r="J57" i="199"/>
  <c r="R56" i="199"/>
  <c r="J56" i="199"/>
  <c r="X55" i="199"/>
  <c r="K54" i="199"/>
  <c r="K53" i="199"/>
  <c r="E53" i="199"/>
  <c r="CA23" i="170" s="1"/>
  <c r="K52" i="199"/>
  <c r="K51" i="199"/>
  <c r="O50" i="199"/>
  <c r="K50" i="199"/>
  <c r="K49" i="199"/>
  <c r="K48" i="199"/>
  <c r="X47" i="199"/>
  <c r="K46" i="199"/>
  <c r="K45" i="199"/>
  <c r="E45" i="199"/>
  <c r="O44" i="199"/>
  <c r="K44" i="199"/>
  <c r="K43" i="199"/>
  <c r="O42" i="199"/>
  <c r="K42" i="199"/>
  <c r="K41" i="199"/>
  <c r="K40" i="199"/>
  <c r="X39" i="199"/>
  <c r="I38" i="199"/>
  <c r="K37" i="199"/>
  <c r="E37" i="199"/>
  <c r="AS23" i="170" s="1"/>
  <c r="K36" i="199"/>
  <c r="K35" i="199"/>
  <c r="K34" i="199"/>
  <c r="X33" i="199"/>
  <c r="I32" i="199"/>
  <c r="I31" i="199"/>
  <c r="Y30" i="199"/>
  <c r="M30" i="199"/>
  <c r="J30" i="199"/>
  <c r="Y29" i="199"/>
  <c r="M29" i="199"/>
  <c r="J29" i="199"/>
  <c r="K28" i="199"/>
  <c r="K26" i="199"/>
  <c r="I25" i="199"/>
  <c r="I24" i="199"/>
  <c r="Q23" i="199"/>
  <c r="K23" i="199"/>
  <c r="Q22" i="199"/>
  <c r="K22" i="199"/>
  <c r="Q21" i="199"/>
  <c r="K21" i="199"/>
  <c r="Q20" i="199"/>
  <c r="K20" i="199"/>
  <c r="Q19" i="199"/>
  <c r="K19" i="199"/>
  <c r="Q18" i="199"/>
  <c r="K18" i="199"/>
  <c r="Q17" i="199"/>
  <c r="K17" i="199"/>
  <c r="Q16" i="199"/>
  <c r="K16" i="199"/>
  <c r="Q15" i="199"/>
  <c r="K15" i="199"/>
  <c r="K14" i="199"/>
  <c r="O13" i="199"/>
  <c r="L13" i="199"/>
  <c r="K13" i="199"/>
  <c r="I12" i="199"/>
  <c r="F58" i="199" l="1"/>
  <c r="CG23" i="170" s="1"/>
  <c r="BH23" i="170"/>
  <c r="F57" i="199"/>
  <c r="CE23" i="170" s="1"/>
  <c r="F56" i="199"/>
  <c r="CC23" i="170" s="1"/>
  <c r="HX22" i="170" l="1"/>
  <c r="HW22" i="170"/>
  <c r="HV22" i="170"/>
  <c r="HT22" i="170"/>
  <c r="HS22" i="170"/>
  <c r="HR22" i="170"/>
  <c r="HQ22" i="170"/>
  <c r="HP22" i="170"/>
  <c r="HO22" i="170"/>
  <c r="HN22" i="170"/>
  <c r="HM22" i="170"/>
  <c r="HL22" i="170"/>
  <c r="HK22" i="170"/>
  <c r="HJ22" i="170"/>
  <c r="HH22" i="170"/>
  <c r="HF22" i="170"/>
  <c r="HE22" i="170"/>
  <c r="HD22" i="170"/>
  <c r="HC22" i="170"/>
  <c r="HB22" i="170"/>
  <c r="HA22" i="170"/>
  <c r="GY22" i="170"/>
  <c r="GX22" i="170"/>
  <c r="GW22" i="170"/>
  <c r="GV22" i="170"/>
  <c r="GU22" i="170"/>
  <c r="GT22" i="170"/>
  <c r="GS22" i="170"/>
  <c r="GR22" i="170"/>
  <c r="GQ22" i="170"/>
  <c r="GP22" i="170"/>
  <c r="GO22" i="170"/>
  <c r="GN22" i="170"/>
  <c r="GM22" i="170"/>
  <c r="GL22" i="170"/>
  <c r="GJ22" i="170"/>
  <c r="GI22" i="170"/>
  <c r="GH22" i="170"/>
  <c r="GG22" i="170"/>
  <c r="GE22" i="170"/>
  <c r="GD22" i="170"/>
  <c r="GC22" i="170"/>
  <c r="GB22" i="170"/>
  <c r="GA22" i="170"/>
  <c r="FZ22" i="170"/>
  <c r="FY22" i="170"/>
  <c r="FX22" i="170"/>
  <c r="FW22" i="170"/>
  <c r="FU22" i="170"/>
  <c r="FT22" i="170"/>
  <c r="FS22" i="170"/>
  <c r="FR22" i="170"/>
  <c r="FQ22" i="170"/>
  <c r="FP22" i="170"/>
  <c r="FO22" i="170"/>
  <c r="FN22" i="170"/>
  <c r="FL22" i="170"/>
  <c r="FJ22" i="170"/>
  <c r="FH22" i="170"/>
  <c r="FF22" i="170"/>
  <c r="FE22" i="170"/>
  <c r="FC22" i="170"/>
  <c r="FB22" i="170"/>
  <c r="FA22" i="170"/>
  <c r="EZ22" i="170"/>
  <c r="EY22" i="170"/>
  <c r="EX22" i="170"/>
  <c r="EW22" i="170"/>
  <c r="EV22" i="170"/>
  <c r="EU22" i="170"/>
  <c r="ET22" i="170"/>
  <c r="ES22" i="170"/>
  <c r="ER22" i="170"/>
  <c r="EP22" i="170"/>
  <c r="EO22" i="170"/>
  <c r="EN22" i="170"/>
  <c r="EM22" i="170"/>
  <c r="EL22" i="170"/>
  <c r="EK22" i="170"/>
  <c r="EJ22" i="170"/>
  <c r="EI22" i="170"/>
  <c r="EH22" i="170"/>
  <c r="EG22" i="170"/>
  <c r="EF22" i="170"/>
  <c r="EE22" i="170"/>
  <c r="ED22" i="170"/>
  <c r="EB22" i="170"/>
  <c r="EA22" i="170"/>
  <c r="DZ22" i="170"/>
  <c r="DY22" i="170"/>
  <c r="DX22" i="170"/>
  <c r="DW22" i="170"/>
  <c r="DV22" i="170"/>
  <c r="DU22" i="170"/>
  <c r="DT22" i="170"/>
  <c r="DS22" i="170"/>
  <c r="DR22" i="170"/>
  <c r="DQ22" i="170"/>
  <c r="DO22" i="170"/>
  <c r="DN22" i="170"/>
  <c r="DM22" i="170"/>
  <c r="DL22" i="170"/>
  <c r="DK22" i="170"/>
  <c r="DJ22" i="170"/>
  <c r="DI22" i="170"/>
  <c r="DH22" i="170"/>
  <c r="DG22" i="170"/>
  <c r="DF22" i="170"/>
  <c r="DE22" i="170"/>
  <c r="DD22" i="170"/>
  <c r="DB22" i="170"/>
  <c r="DA22" i="170"/>
  <c r="CZ22" i="170"/>
  <c r="CY22" i="170"/>
  <c r="CX22" i="170"/>
  <c r="CW22" i="170"/>
  <c r="CV22" i="170"/>
  <c r="CU22" i="170"/>
  <c r="CT22" i="170"/>
  <c r="CS22" i="170"/>
  <c r="CR22" i="170"/>
  <c r="CQ22" i="170"/>
  <c r="CN22" i="170"/>
  <c r="CM22" i="170"/>
  <c r="CL22" i="170"/>
  <c r="CK22" i="170"/>
  <c r="CJ22" i="170"/>
  <c r="CI22" i="170"/>
  <c r="CH22" i="170"/>
  <c r="CF22" i="170"/>
  <c r="CD22" i="170"/>
  <c r="CB22" i="170"/>
  <c r="CA22" i="170"/>
  <c r="BZ22" i="170"/>
  <c r="BY22" i="170"/>
  <c r="BX22" i="170"/>
  <c r="BW22" i="170"/>
  <c r="BV22" i="170"/>
  <c r="BU22" i="170"/>
  <c r="BT22" i="170"/>
  <c r="BS22" i="170"/>
  <c r="BR22" i="170"/>
  <c r="BQ22" i="170"/>
  <c r="BP22" i="170"/>
  <c r="BO22" i="170"/>
  <c r="BN22" i="170"/>
  <c r="BM22" i="170"/>
  <c r="BL22" i="170"/>
  <c r="BK22" i="170"/>
  <c r="BI22" i="170"/>
  <c r="BG22" i="170"/>
  <c r="BF22" i="170"/>
  <c r="BE22" i="170"/>
  <c r="BD22" i="170"/>
  <c r="BC22" i="170"/>
  <c r="BB22" i="170"/>
  <c r="BA22" i="170"/>
  <c r="AZ22" i="170"/>
  <c r="AY22" i="170"/>
  <c r="AX22" i="170"/>
  <c r="AW22" i="170"/>
  <c r="AV22" i="170"/>
  <c r="AU22" i="170"/>
  <c r="AT22" i="170"/>
  <c r="AR22" i="170"/>
  <c r="AQ22" i="170"/>
  <c r="AP22" i="170"/>
  <c r="AO22" i="170"/>
  <c r="AN22" i="170"/>
  <c r="AM22" i="170"/>
  <c r="AL22" i="170"/>
  <c r="AK22" i="170"/>
  <c r="AJ22" i="170"/>
  <c r="AI22" i="170"/>
  <c r="AH22" i="170"/>
  <c r="AG22" i="170"/>
  <c r="AF22" i="170"/>
  <c r="AE22" i="170"/>
  <c r="AD22" i="170"/>
  <c r="AB22" i="170"/>
  <c r="AA22" i="170"/>
  <c r="Z22" i="170"/>
  <c r="Y22" i="170"/>
  <c r="X22" i="170"/>
  <c r="W22" i="170"/>
  <c r="V22" i="170"/>
  <c r="U22" i="170"/>
  <c r="T22" i="170"/>
  <c r="S22" i="170"/>
  <c r="R22" i="170"/>
  <c r="Q22" i="170"/>
  <c r="P22" i="170"/>
  <c r="O22" i="170"/>
  <c r="N22" i="170"/>
  <c r="M22" i="170"/>
  <c r="L22" i="170"/>
  <c r="K22" i="170"/>
  <c r="J22" i="170"/>
  <c r="I22" i="170"/>
  <c r="H22" i="170"/>
  <c r="G22" i="170"/>
  <c r="F22" i="170"/>
  <c r="D22" i="170"/>
  <c r="C22" i="170"/>
  <c r="X156" i="198"/>
  <c r="O154" i="198"/>
  <c r="K154" i="198"/>
  <c r="Y153" i="198"/>
  <c r="J153" i="198"/>
  <c r="Y152" i="198"/>
  <c r="J152" i="198"/>
  <c r="R150" i="198"/>
  <c r="Q150" i="198"/>
  <c r="R149" i="198"/>
  <c r="Q149" i="198"/>
  <c r="Y148" i="198"/>
  <c r="J148" i="198"/>
  <c r="Y147" i="198"/>
  <c r="J147" i="198"/>
  <c r="Y146" i="198"/>
  <c r="J146" i="198"/>
  <c r="Y145" i="198"/>
  <c r="J145" i="198"/>
  <c r="Y144" i="198"/>
  <c r="J144" i="198"/>
  <c r="Y143" i="198"/>
  <c r="J143" i="198"/>
  <c r="Y142" i="198"/>
  <c r="J142" i="198"/>
  <c r="Y141" i="198"/>
  <c r="J141" i="198"/>
  <c r="Y140" i="198"/>
  <c r="J140" i="198"/>
  <c r="X139" i="198"/>
  <c r="Y138" i="198"/>
  <c r="J138" i="198"/>
  <c r="O136" i="198"/>
  <c r="K136" i="198"/>
  <c r="Y135" i="198"/>
  <c r="J135" i="198"/>
  <c r="Y134" i="198"/>
  <c r="J134" i="198"/>
  <c r="Y133" i="198"/>
  <c r="J133" i="198"/>
  <c r="Y132" i="198"/>
  <c r="J132" i="198"/>
  <c r="R131" i="198"/>
  <c r="J131" i="198"/>
  <c r="X130" i="198"/>
  <c r="O129" i="198"/>
  <c r="K129" i="198"/>
  <c r="O128" i="198"/>
  <c r="K128" i="198"/>
  <c r="R127" i="198"/>
  <c r="J127" i="198"/>
  <c r="R126" i="198"/>
  <c r="J126" i="198"/>
  <c r="Y125" i="198"/>
  <c r="J125" i="198"/>
  <c r="Y124" i="198"/>
  <c r="J124" i="198"/>
  <c r="Y123" i="198"/>
  <c r="J123" i="198"/>
  <c r="Y122" i="198"/>
  <c r="J122" i="198"/>
  <c r="Y121" i="198"/>
  <c r="J121" i="198"/>
  <c r="Y120" i="198"/>
  <c r="J120" i="198"/>
  <c r="Y119" i="198"/>
  <c r="J119" i="198"/>
  <c r="Y118" i="198"/>
  <c r="J118" i="198"/>
  <c r="Y117" i="198"/>
  <c r="J117" i="198"/>
  <c r="Y116" i="198"/>
  <c r="J116" i="198"/>
  <c r="X115" i="198"/>
  <c r="O114" i="198"/>
  <c r="K114" i="198"/>
  <c r="Y113" i="198"/>
  <c r="J113" i="198"/>
  <c r="Y112" i="198"/>
  <c r="J112" i="198"/>
  <c r="Y111" i="198"/>
  <c r="J111" i="198"/>
  <c r="X110" i="198"/>
  <c r="K109" i="198"/>
  <c r="V108" i="198"/>
  <c r="M108" i="198"/>
  <c r="K108" i="198"/>
  <c r="V107" i="198"/>
  <c r="M107" i="198"/>
  <c r="K107" i="198"/>
  <c r="V106" i="198"/>
  <c r="M106" i="198"/>
  <c r="K106" i="198"/>
  <c r="V105" i="198"/>
  <c r="K105" i="198"/>
  <c r="K104" i="198"/>
  <c r="O103" i="198"/>
  <c r="K103" i="198"/>
  <c r="T102" i="198"/>
  <c r="J102" i="198"/>
  <c r="T101" i="198"/>
  <c r="J101" i="198"/>
  <c r="T100" i="198"/>
  <c r="J100" i="198"/>
  <c r="J99" i="198"/>
  <c r="J98" i="198"/>
  <c r="J97" i="198"/>
  <c r="J96" i="198"/>
  <c r="D96" i="198"/>
  <c r="D97" i="198" s="1"/>
  <c r="FI22" i="170" s="1"/>
  <c r="T95" i="198"/>
  <c r="J95" i="198"/>
  <c r="T94" i="198"/>
  <c r="J94" i="198"/>
  <c r="Y93" i="198"/>
  <c r="O92" i="198"/>
  <c r="K92" i="198"/>
  <c r="I91" i="198"/>
  <c r="O90" i="198"/>
  <c r="K90" i="198"/>
  <c r="I89" i="198"/>
  <c r="P88" i="198"/>
  <c r="N88" i="198"/>
  <c r="P87" i="198"/>
  <c r="N87" i="198"/>
  <c r="R86" i="198"/>
  <c r="Q86" i="198"/>
  <c r="S85" i="198"/>
  <c r="M85" i="198"/>
  <c r="K85" i="198"/>
  <c r="J85" i="198"/>
  <c r="S84" i="198"/>
  <c r="M84" i="198"/>
  <c r="K84" i="198"/>
  <c r="J84" i="198"/>
  <c r="I82" i="198"/>
  <c r="O80" i="198"/>
  <c r="K80" i="198"/>
  <c r="K79" i="198"/>
  <c r="K78" i="198"/>
  <c r="K77" i="198"/>
  <c r="K76" i="198"/>
  <c r="K75" i="198"/>
  <c r="K74" i="198"/>
  <c r="K73" i="198"/>
  <c r="K72" i="198"/>
  <c r="K71" i="198"/>
  <c r="K70" i="198"/>
  <c r="K69" i="198"/>
  <c r="K68" i="198"/>
  <c r="K67" i="198"/>
  <c r="X66" i="198"/>
  <c r="O64" i="198"/>
  <c r="K64" i="198"/>
  <c r="R63" i="198"/>
  <c r="Q63" i="198"/>
  <c r="R62" i="198"/>
  <c r="Q62" i="198"/>
  <c r="M62" i="198"/>
  <c r="R61" i="198"/>
  <c r="Q61" i="198"/>
  <c r="K60" i="198"/>
  <c r="R59" i="198"/>
  <c r="J59" i="198"/>
  <c r="R58" i="198"/>
  <c r="J58" i="198"/>
  <c r="R57" i="198"/>
  <c r="J57" i="198"/>
  <c r="R56" i="198"/>
  <c r="J56" i="198"/>
  <c r="X55" i="198"/>
  <c r="K54" i="198"/>
  <c r="K53" i="198"/>
  <c r="K52" i="198"/>
  <c r="K51" i="198"/>
  <c r="O50" i="198"/>
  <c r="K50" i="198"/>
  <c r="K49" i="198"/>
  <c r="K48" i="198"/>
  <c r="X47" i="198"/>
  <c r="K46" i="198"/>
  <c r="K45" i="198"/>
  <c r="E45" i="198"/>
  <c r="CG22" i="170" s="1"/>
  <c r="O44" i="198"/>
  <c r="K44" i="198"/>
  <c r="K43" i="198"/>
  <c r="O42" i="198"/>
  <c r="K42" i="198"/>
  <c r="K41" i="198"/>
  <c r="K40" i="198"/>
  <c r="X39" i="198"/>
  <c r="I38" i="198"/>
  <c r="K37" i="198"/>
  <c r="E37" i="198"/>
  <c r="AS22" i="170" s="1"/>
  <c r="K36" i="198"/>
  <c r="K35" i="198"/>
  <c r="K34" i="198"/>
  <c r="X33" i="198"/>
  <c r="I32" i="198"/>
  <c r="I31" i="198"/>
  <c r="Y30" i="198"/>
  <c r="M30" i="198"/>
  <c r="J30" i="198"/>
  <c r="Y29" i="198"/>
  <c r="M29" i="198"/>
  <c r="J29" i="198"/>
  <c r="K28" i="198"/>
  <c r="K26" i="198"/>
  <c r="I25" i="198"/>
  <c r="I24" i="198"/>
  <c r="Q23" i="198"/>
  <c r="K23" i="198"/>
  <c r="Q22" i="198"/>
  <c r="K22" i="198"/>
  <c r="Q21" i="198"/>
  <c r="K21" i="198"/>
  <c r="Q20" i="198"/>
  <c r="K20" i="198"/>
  <c r="Q19" i="198"/>
  <c r="K19" i="198"/>
  <c r="Q18" i="198"/>
  <c r="K18" i="198"/>
  <c r="Q17" i="198"/>
  <c r="K17" i="198"/>
  <c r="Q16" i="198"/>
  <c r="K16" i="198"/>
  <c r="Q15" i="198"/>
  <c r="K15" i="198"/>
  <c r="K14" i="198"/>
  <c r="O13" i="198"/>
  <c r="L13" i="198"/>
  <c r="K13" i="198"/>
  <c r="I12" i="198"/>
  <c r="FG22" i="170" l="1"/>
  <c r="BH22" i="170"/>
  <c r="T97" i="198"/>
  <c r="D98" i="198"/>
  <c r="FK22" i="170" s="1"/>
  <c r="F57" i="198"/>
  <c r="CE22" i="170" s="1"/>
  <c r="T96" i="198"/>
  <c r="CC22" i="170"/>
  <c r="D99" i="198" l="1"/>
  <c r="T98" i="198"/>
  <c r="HX21" i="170"/>
  <c r="HW21" i="170"/>
  <c r="HV21" i="170"/>
  <c r="HT21" i="170"/>
  <c r="HS21" i="170"/>
  <c r="HR21" i="170"/>
  <c r="HQ21" i="170"/>
  <c r="HP21" i="170"/>
  <c r="HO21" i="170"/>
  <c r="HN21" i="170"/>
  <c r="HM21" i="170"/>
  <c r="HL21" i="170"/>
  <c r="HK21" i="170"/>
  <c r="HJ21" i="170"/>
  <c r="HH21" i="170"/>
  <c r="HF21" i="170"/>
  <c r="HE21" i="170"/>
  <c r="HD21" i="170"/>
  <c r="HC21" i="170"/>
  <c r="HB21" i="170"/>
  <c r="HA21" i="170"/>
  <c r="GY21" i="170"/>
  <c r="GX21" i="170"/>
  <c r="GW21" i="170"/>
  <c r="GV21" i="170"/>
  <c r="GU21" i="170"/>
  <c r="GT21" i="170"/>
  <c r="GS21" i="170"/>
  <c r="GR21" i="170"/>
  <c r="GQ21" i="170"/>
  <c r="GP21" i="170"/>
  <c r="GO21" i="170"/>
  <c r="GN21" i="170"/>
  <c r="GM21" i="170"/>
  <c r="GL21" i="170"/>
  <c r="GJ21" i="170"/>
  <c r="GI21" i="170"/>
  <c r="GH21" i="170"/>
  <c r="GG21" i="170"/>
  <c r="GE21" i="170"/>
  <c r="GD21" i="170"/>
  <c r="GC21" i="170"/>
  <c r="GB21" i="170"/>
  <c r="GA21" i="170"/>
  <c r="FZ21" i="170"/>
  <c r="FY21" i="170"/>
  <c r="FX21" i="170"/>
  <c r="FW21" i="170"/>
  <c r="FU21" i="170"/>
  <c r="FT21" i="170"/>
  <c r="FS21" i="170"/>
  <c r="FR21" i="170"/>
  <c r="FQ21" i="170"/>
  <c r="FP21" i="170"/>
  <c r="FO21" i="170"/>
  <c r="FN21" i="170"/>
  <c r="FM21" i="170"/>
  <c r="FL21" i="170"/>
  <c r="FK21" i="170"/>
  <c r="FJ21" i="170"/>
  <c r="FI21" i="170"/>
  <c r="FH21" i="170"/>
  <c r="FG21" i="170"/>
  <c r="FF21" i="170"/>
  <c r="FE21" i="170"/>
  <c r="FC21" i="170"/>
  <c r="FB21" i="170"/>
  <c r="FA21" i="170"/>
  <c r="EZ21" i="170"/>
  <c r="EY21" i="170"/>
  <c r="EX21" i="170"/>
  <c r="EW21" i="170"/>
  <c r="EV21" i="170"/>
  <c r="EU21" i="170"/>
  <c r="ET21" i="170"/>
  <c r="ES21" i="170"/>
  <c r="ER21" i="170"/>
  <c r="EP21" i="170"/>
  <c r="EO21" i="170"/>
  <c r="EN21" i="170"/>
  <c r="EM21" i="170"/>
  <c r="EL21" i="170"/>
  <c r="EK21" i="170"/>
  <c r="EJ21" i="170"/>
  <c r="EI21" i="170"/>
  <c r="EH21" i="170"/>
  <c r="EG21" i="170"/>
  <c r="EF21" i="170"/>
  <c r="EE21" i="170"/>
  <c r="ED21" i="170"/>
  <c r="EB21" i="170"/>
  <c r="EA21" i="170"/>
  <c r="DZ21" i="170"/>
  <c r="DY21" i="170"/>
  <c r="DX21" i="170"/>
  <c r="DW21" i="170"/>
  <c r="DV21" i="170"/>
  <c r="DU21" i="170"/>
  <c r="DT21" i="170"/>
  <c r="DS21" i="170"/>
  <c r="DR21" i="170"/>
  <c r="DQ21" i="170"/>
  <c r="DO21" i="170"/>
  <c r="DN21" i="170"/>
  <c r="DM21" i="170"/>
  <c r="DL21" i="170"/>
  <c r="DK21" i="170"/>
  <c r="DJ21" i="170"/>
  <c r="DI21" i="170"/>
  <c r="DH21" i="170"/>
  <c r="DG21" i="170"/>
  <c r="DF21" i="170"/>
  <c r="DE21" i="170"/>
  <c r="DD21" i="170"/>
  <c r="DB21" i="170"/>
  <c r="DA21" i="170"/>
  <c r="CZ21" i="170"/>
  <c r="CY21" i="170"/>
  <c r="CX21" i="170"/>
  <c r="CW21" i="170"/>
  <c r="CV21" i="170"/>
  <c r="CU21" i="170"/>
  <c r="CT21" i="170"/>
  <c r="CS21" i="170"/>
  <c r="CR21" i="170"/>
  <c r="CQ21" i="170"/>
  <c r="CN21" i="170"/>
  <c r="CM21" i="170"/>
  <c r="CL21" i="170"/>
  <c r="CK21" i="170"/>
  <c r="CJ21" i="170"/>
  <c r="CI21" i="170"/>
  <c r="CH21" i="170"/>
  <c r="CG21" i="170"/>
  <c r="CF21" i="170"/>
  <c r="CE21" i="170"/>
  <c r="CD21" i="170"/>
  <c r="CC21" i="170"/>
  <c r="CB21" i="170"/>
  <c r="BZ21" i="170"/>
  <c r="BY21" i="170"/>
  <c r="BX21" i="170"/>
  <c r="BW21" i="170"/>
  <c r="BV21" i="170"/>
  <c r="BU21" i="170"/>
  <c r="BT21" i="170"/>
  <c r="BS21" i="170"/>
  <c r="BR21" i="170"/>
  <c r="BQ21" i="170"/>
  <c r="BP21" i="170"/>
  <c r="BO21" i="170"/>
  <c r="BN21" i="170"/>
  <c r="BM21" i="170"/>
  <c r="BL21" i="170"/>
  <c r="BK21" i="170"/>
  <c r="BI21" i="170"/>
  <c r="BH21" i="170"/>
  <c r="BG21" i="170"/>
  <c r="BF21" i="170"/>
  <c r="BE21" i="170"/>
  <c r="BD21" i="170"/>
  <c r="BC21" i="170"/>
  <c r="BB21" i="170"/>
  <c r="BA21" i="170"/>
  <c r="AZ21" i="170"/>
  <c r="AY21" i="170"/>
  <c r="AX21" i="170"/>
  <c r="AW21" i="170"/>
  <c r="AV21" i="170"/>
  <c r="AU21" i="170"/>
  <c r="AT21" i="170"/>
  <c r="AS21" i="170"/>
  <c r="AR21" i="170"/>
  <c r="AQ21" i="170"/>
  <c r="AP21" i="170"/>
  <c r="AO21" i="170"/>
  <c r="AN21" i="170"/>
  <c r="AM21" i="170"/>
  <c r="AL21" i="170"/>
  <c r="AK21" i="170"/>
  <c r="AJ21" i="170"/>
  <c r="AI21" i="170"/>
  <c r="AH21" i="170"/>
  <c r="AG21" i="170"/>
  <c r="AF21" i="170"/>
  <c r="AE21" i="170"/>
  <c r="AD21" i="170"/>
  <c r="AB21" i="170"/>
  <c r="AA21" i="170"/>
  <c r="Z21" i="170"/>
  <c r="Y21" i="170"/>
  <c r="X21" i="170"/>
  <c r="W21" i="170"/>
  <c r="V21" i="170"/>
  <c r="U21" i="170"/>
  <c r="T21" i="170"/>
  <c r="S21" i="170"/>
  <c r="R21" i="170"/>
  <c r="Q21" i="170"/>
  <c r="P21" i="170"/>
  <c r="O21" i="170"/>
  <c r="N21" i="170"/>
  <c r="M21" i="170"/>
  <c r="L21" i="170"/>
  <c r="K21" i="170"/>
  <c r="J21" i="170"/>
  <c r="I21" i="170"/>
  <c r="H21" i="170"/>
  <c r="G21" i="170"/>
  <c r="F21" i="170"/>
  <c r="D21" i="170"/>
  <c r="C21" i="170"/>
  <c r="X156" i="197"/>
  <c r="O154" i="197"/>
  <c r="K154" i="197"/>
  <c r="Y153" i="197"/>
  <c r="J153" i="197"/>
  <c r="Y152" i="197"/>
  <c r="J152" i="197"/>
  <c r="R150" i="197"/>
  <c r="Q150" i="197"/>
  <c r="R149" i="197"/>
  <c r="Q149" i="197"/>
  <c r="Y148" i="197"/>
  <c r="J148" i="197"/>
  <c r="Y147" i="197"/>
  <c r="J147" i="197"/>
  <c r="Y146" i="197"/>
  <c r="J146" i="197"/>
  <c r="Y145" i="197"/>
  <c r="J145" i="197"/>
  <c r="Y144" i="197"/>
  <c r="J144" i="197"/>
  <c r="Y143" i="197"/>
  <c r="J143" i="197"/>
  <c r="Y142" i="197"/>
  <c r="J142" i="197"/>
  <c r="Y141" i="197"/>
  <c r="J141" i="197"/>
  <c r="Y140" i="197"/>
  <c r="J140" i="197"/>
  <c r="X139" i="197"/>
  <c r="Y138" i="197"/>
  <c r="J138" i="197"/>
  <c r="O136" i="197"/>
  <c r="K136" i="197"/>
  <c r="Y135" i="197"/>
  <c r="J135" i="197"/>
  <c r="Y134" i="197"/>
  <c r="J134" i="197"/>
  <c r="Y133" i="197"/>
  <c r="J133" i="197"/>
  <c r="Y132" i="197"/>
  <c r="J132" i="197"/>
  <c r="R131" i="197"/>
  <c r="J131" i="197"/>
  <c r="X130" i="197"/>
  <c r="O129" i="197"/>
  <c r="K129" i="197"/>
  <c r="O128" i="197"/>
  <c r="K128" i="197"/>
  <c r="R127" i="197"/>
  <c r="J127" i="197"/>
  <c r="R126" i="197"/>
  <c r="J126" i="197"/>
  <c r="Y125" i="197"/>
  <c r="J125" i="197"/>
  <c r="Y124" i="197"/>
  <c r="J124" i="197"/>
  <c r="Y123" i="197"/>
  <c r="J123" i="197"/>
  <c r="Y122" i="197"/>
  <c r="J122" i="197"/>
  <c r="Y121" i="197"/>
  <c r="J121" i="197"/>
  <c r="Y120" i="197"/>
  <c r="J120" i="197"/>
  <c r="Y119" i="197"/>
  <c r="J119" i="197"/>
  <c r="Y118" i="197"/>
  <c r="J118" i="197"/>
  <c r="Y117" i="197"/>
  <c r="J117" i="197"/>
  <c r="Y116" i="197"/>
  <c r="J116" i="197"/>
  <c r="X115" i="197"/>
  <c r="O114" i="197"/>
  <c r="K114" i="197"/>
  <c r="Y113" i="197"/>
  <c r="J113" i="197"/>
  <c r="Y112" i="197"/>
  <c r="J112" i="197"/>
  <c r="Y111" i="197"/>
  <c r="J111" i="197"/>
  <c r="X110" i="197"/>
  <c r="K109" i="197"/>
  <c r="V108" i="197"/>
  <c r="M108" i="197"/>
  <c r="K108" i="197"/>
  <c r="V107" i="197"/>
  <c r="M107" i="197"/>
  <c r="K107" i="197"/>
  <c r="V106" i="197"/>
  <c r="M106" i="197"/>
  <c r="K106" i="197"/>
  <c r="V105" i="197"/>
  <c r="K105" i="197"/>
  <c r="K104" i="197"/>
  <c r="O103" i="197"/>
  <c r="K103" i="197"/>
  <c r="T102" i="197"/>
  <c r="J102" i="197"/>
  <c r="T101" i="197"/>
  <c r="J101" i="197"/>
  <c r="T100" i="197"/>
  <c r="J100" i="197"/>
  <c r="T99" i="197"/>
  <c r="J99" i="197"/>
  <c r="T98" i="197"/>
  <c r="J98" i="197"/>
  <c r="T97" i="197"/>
  <c r="J97" i="197"/>
  <c r="T96" i="197"/>
  <c r="J96" i="197"/>
  <c r="T95" i="197"/>
  <c r="J95" i="197"/>
  <c r="T94" i="197"/>
  <c r="J94" i="197"/>
  <c r="Y93" i="197"/>
  <c r="O92" i="197"/>
  <c r="K92" i="197"/>
  <c r="I91" i="197"/>
  <c r="O90" i="197"/>
  <c r="K90" i="197"/>
  <c r="I89" i="197"/>
  <c r="P88" i="197"/>
  <c r="N88" i="197"/>
  <c r="P87" i="197"/>
  <c r="N87" i="197"/>
  <c r="R86" i="197"/>
  <c r="Q86" i="197"/>
  <c r="S85" i="197"/>
  <c r="M85" i="197"/>
  <c r="K85" i="197"/>
  <c r="J85" i="197"/>
  <c r="S84" i="197"/>
  <c r="M84" i="197"/>
  <c r="K84" i="197"/>
  <c r="J84" i="197"/>
  <c r="I82" i="197"/>
  <c r="O80" i="197"/>
  <c r="K80" i="197"/>
  <c r="K79" i="197"/>
  <c r="K78" i="197"/>
  <c r="K77" i="197"/>
  <c r="K76" i="197"/>
  <c r="K75" i="197"/>
  <c r="K74" i="197"/>
  <c r="K73" i="197"/>
  <c r="K72" i="197"/>
  <c r="K71" i="197"/>
  <c r="K70" i="197"/>
  <c r="K69" i="197"/>
  <c r="K68" i="197"/>
  <c r="K67" i="197"/>
  <c r="X66" i="197"/>
  <c r="O64" i="197"/>
  <c r="K64" i="197"/>
  <c r="R63" i="197"/>
  <c r="Q63" i="197"/>
  <c r="R62" i="197"/>
  <c r="Q62" i="197"/>
  <c r="M62" i="197"/>
  <c r="R61" i="197"/>
  <c r="Q61" i="197"/>
  <c r="K60" i="197"/>
  <c r="R59" i="197"/>
  <c r="J59" i="197"/>
  <c r="R58" i="197"/>
  <c r="J58" i="197"/>
  <c r="R57" i="197"/>
  <c r="J57" i="197"/>
  <c r="R56" i="197"/>
  <c r="J56" i="197"/>
  <c r="X55" i="197"/>
  <c r="K54" i="197"/>
  <c r="K53" i="197"/>
  <c r="E53" i="197"/>
  <c r="CA21" i="170" s="1"/>
  <c r="K52" i="197"/>
  <c r="K51" i="197"/>
  <c r="O50" i="197"/>
  <c r="K50" i="197"/>
  <c r="K49" i="197"/>
  <c r="K48" i="197"/>
  <c r="X47" i="197"/>
  <c r="K46" i="197"/>
  <c r="K45" i="197"/>
  <c r="O44" i="197"/>
  <c r="K44" i="197"/>
  <c r="K43" i="197"/>
  <c r="O42" i="197"/>
  <c r="K42" i="197"/>
  <c r="K41" i="197"/>
  <c r="K40" i="197"/>
  <c r="X39" i="197"/>
  <c r="I38" i="197"/>
  <c r="K37" i="197"/>
  <c r="K36" i="197"/>
  <c r="K35" i="197"/>
  <c r="K34" i="197"/>
  <c r="X33" i="197"/>
  <c r="I32" i="197"/>
  <c r="I31" i="197"/>
  <c r="Y30" i="197"/>
  <c r="M30" i="197"/>
  <c r="J30" i="197"/>
  <c r="Y29" i="197"/>
  <c r="M29" i="197"/>
  <c r="J29" i="197"/>
  <c r="K28" i="197"/>
  <c r="K26" i="197"/>
  <c r="I25" i="197"/>
  <c r="I24" i="197"/>
  <c r="Q23" i="197"/>
  <c r="K23" i="197"/>
  <c r="Q22" i="197"/>
  <c r="K22" i="197"/>
  <c r="Q21" i="197"/>
  <c r="K21" i="197"/>
  <c r="Q20" i="197"/>
  <c r="K20" i="197"/>
  <c r="Q19" i="197"/>
  <c r="K19" i="197"/>
  <c r="Q18" i="197"/>
  <c r="K18" i="197"/>
  <c r="Q17" i="197"/>
  <c r="K17" i="197"/>
  <c r="Q16" i="197"/>
  <c r="K16" i="197"/>
  <c r="Q15" i="197"/>
  <c r="K15" i="197"/>
  <c r="K14" i="197"/>
  <c r="O13" i="197"/>
  <c r="L13" i="197"/>
  <c r="K13" i="197"/>
  <c r="I12" i="197"/>
  <c r="T99" i="198" l="1"/>
  <c r="FM22" i="170"/>
  <c r="HX19" i="170"/>
  <c r="HW19" i="170"/>
  <c r="HV19" i="170"/>
  <c r="HT19" i="170"/>
  <c r="HS19" i="170"/>
  <c r="HR19" i="170"/>
  <c r="HQ19" i="170"/>
  <c r="HP19" i="170"/>
  <c r="HO19" i="170"/>
  <c r="HN19" i="170"/>
  <c r="HM19" i="170"/>
  <c r="HL19" i="170"/>
  <c r="HK19" i="170"/>
  <c r="HJ19" i="170"/>
  <c r="HH19" i="170"/>
  <c r="HF19" i="170"/>
  <c r="HE19" i="170"/>
  <c r="HD19" i="170"/>
  <c r="HC19" i="170"/>
  <c r="HB19" i="170"/>
  <c r="HA19" i="170"/>
  <c r="GY19" i="170"/>
  <c r="GX19" i="170"/>
  <c r="GW19" i="170"/>
  <c r="GV19" i="170"/>
  <c r="GU19" i="170"/>
  <c r="GT19" i="170"/>
  <c r="GS19" i="170"/>
  <c r="GR19" i="170"/>
  <c r="GQ19" i="170"/>
  <c r="GP19" i="170"/>
  <c r="GO19" i="170"/>
  <c r="GN19" i="170"/>
  <c r="GM19" i="170"/>
  <c r="GL19" i="170"/>
  <c r="GJ19" i="170"/>
  <c r="GI19" i="170"/>
  <c r="GH19" i="170"/>
  <c r="GG19" i="170"/>
  <c r="GE19" i="170"/>
  <c r="GD19" i="170"/>
  <c r="GC19" i="170"/>
  <c r="GB19" i="170"/>
  <c r="GA19" i="170"/>
  <c r="FZ19" i="170"/>
  <c r="FY19" i="170"/>
  <c r="FX19" i="170"/>
  <c r="FW19" i="170"/>
  <c r="FU19" i="170"/>
  <c r="FT19" i="170"/>
  <c r="FS19" i="170"/>
  <c r="FR19" i="170"/>
  <c r="FQ19" i="170"/>
  <c r="FP19" i="170"/>
  <c r="FO19" i="170"/>
  <c r="FN19" i="170"/>
  <c r="FM19" i="170"/>
  <c r="FL19" i="170"/>
  <c r="FK19" i="170"/>
  <c r="FJ19" i="170"/>
  <c r="FI19" i="170"/>
  <c r="FH19" i="170"/>
  <c r="FG19" i="170"/>
  <c r="FF19" i="170"/>
  <c r="FE19" i="170"/>
  <c r="FC19" i="170"/>
  <c r="FB19" i="170"/>
  <c r="FA19" i="170"/>
  <c r="EZ19" i="170"/>
  <c r="EY19" i="170"/>
  <c r="EX19" i="170"/>
  <c r="EW19" i="170"/>
  <c r="EV19" i="170"/>
  <c r="EU19" i="170"/>
  <c r="ET19" i="170"/>
  <c r="ES19" i="170"/>
  <c r="ER19" i="170"/>
  <c r="EP19" i="170"/>
  <c r="EO19" i="170"/>
  <c r="EN19" i="170"/>
  <c r="EM19" i="170"/>
  <c r="EL19" i="170"/>
  <c r="EK19" i="170"/>
  <c r="EJ19" i="170"/>
  <c r="EI19" i="170"/>
  <c r="EH19" i="170"/>
  <c r="EG19" i="170"/>
  <c r="EF19" i="170"/>
  <c r="EE19" i="170"/>
  <c r="ED19" i="170"/>
  <c r="EB19" i="170"/>
  <c r="EA19" i="170"/>
  <c r="DZ19" i="170"/>
  <c r="DY19" i="170"/>
  <c r="DX19" i="170"/>
  <c r="DW19" i="170"/>
  <c r="DV19" i="170"/>
  <c r="DU19" i="170"/>
  <c r="DT19" i="170"/>
  <c r="DS19" i="170"/>
  <c r="DR19" i="170"/>
  <c r="DQ19" i="170"/>
  <c r="DO19" i="170"/>
  <c r="DN19" i="170"/>
  <c r="DM19" i="170"/>
  <c r="DL19" i="170"/>
  <c r="DK19" i="170"/>
  <c r="DJ19" i="170"/>
  <c r="DI19" i="170"/>
  <c r="DH19" i="170"/>
  <c r="DG19" i="170"/>
  <c r="DF19" i="170"/>
  <c r="DE19" i="170"/>
  <c r="DD19" i="170"/>
  <c r="DB19" i="170"/>
  <c r="DA19" i="170"/>
  <c r="CZ19" i="170"/>
  <c r="CY19" i="170"/>
  <c r="CX19" i="170"/>
  <c r="CW19" i="170"/>
  <c r="CV19" i="170"/>
  <c r="CU19" i="170"/>
  <c r="CT19" i="170"/>
  <c r="CS19" i="170"/>
  <c r="CR19" i="170"/>
  <c r="CQ19" i="170"/>
  <c r="CN19" i="170"/>
  <c r="CM19" i="170"/>
  <c r="CL19" i="170"/>
  <c r="CK19" i="170"/>
  <c r="CJ19" i="170"/>
  <c r="CI19" i="170"/>
  <c r="CH19" i="170"/>
  <c r="CF19" i="170"/>
  <c r="CE19" i="170"/>
  <c r="CD19" i="170"/>
  <c r="CB19" i="170"/>
  <c r="BZ19" i="170"/>
  <c r="BY19" i="170"/>
  <c r="BX19" i="170"/>
  <c r="BW19" i="170"/>
  <c r="BV19" i="170"/>
  <c r="BU19" i="170"/>
  <c r="BT19" i="170"/>
  <c r="BS19" i="170"/>
  <c r="BR19" i="170"/>
  <c r="BQ19" i="170"/>
  <c r="BP19" i="170"/>
  <c r="BO19" i="170"/>
  <c r="BN19" i="170"/>
  <c r="BM19" i="170"/>
  <c r="BL19" i="170"/>
  <c r="BK19" i="170"/>
  <c r="BI19" i="170"/>
  <c r="BG19" i="170"/>
  <c r="BF19" i="170"/>
  <c r="BE19" i="170"/>
  <c r="BD19" i="170"/>
  <c r="BC19" i="170"/>
  <c r="BB19" i="170"/>
  <c r="BA19" i="170"/>
  <c r="AZ19" i="170"/>
  <c r="AY19" i="170"/>
  <c r="AX19" i="170"/>
  <c r="AW19" i="170"/>
  <c r="AV19" i="170"/>
  <c r="AU19" i="170"/>
  <c r="AT19" i="170"/>
  <c r="AR19" i="170"/>
  <c r="AQ19" i="170"/>
  <c r="AP19" i="170"/>
  <c r="AO19" i="170"/>
  <c r="AN19" i="170"/>
  <c r="AM19" i="170"/>
  <c r="AL19" i="170"/>
  <c r="AK19" i="170"/>
  <c r="AJ19" i="170"/>
  <c r="AI19" i="170"/>
  <c r="AH19" i="170"/>
  <c r="AG19" i="170"/>
  <c r="AF19" i="170"/>
  <c r="AE19" i="170"/>
  <c r="AD19" i="170"/>
  <c r="AB19" i="170"/>
  <c r="AA19" i="170"/>
  <c r="Z19" i="170"/>
  <c r="Y19" i="170"/>
  <c r="X19" i="170"/>
  <c r="W19" i="170"/>
  <c r="V19" i="170"/>
  <c r="U19" i="170"/>
  <c r="T19" i="170"/>
  <c r="S19" i="170"/>
  <c r="R19" i="170"/>
  <c r="Q19" i="170"/>
  <c r="P19" i="170"/>
  <c r="O19" i="170"/>
  <c r="N19" i="170"/>
  <c r="M19" i="170"/>
  <c r="L19" i="170"/>
  <c r="K19" i="170"/>
  <c r="J19" i="170"/>
  <c r="I19" i="170"/>
  <c r="H19" i="170"/>
  <c r="G19" i="170"/>
  <c r="F19" i="170"/>
  <c r="D19" i="170"/>
  <c r="C19" i="170"/>
  <c r="X156" i="196"/>
  <c r="O154" i="196"/>
  <c r="K154" i="196"/>
  <c r="Y153" i="196"/>
  <c r="J153" i="196"/>
  <c r="Y152" i="196"/>
  <c r="J152" i="196"/>
  <c r="R150" i="196"/>
  <c r="Q150" i="196"/>
  <c r="R149" i="196"/>
  <c r="Q149" i="196"/>
  <c r="Y148" i="196"/>
  <c r="J148" i="196"/>
  <c r="Y147" i="196"/>
  <c r="J147" i="196"/>
  <c r="Y146" i="196"/>
  <c r="J146" i="196"/>
  <c r="Y145" i="196"/>
  <c r="J145" i="196"/>
  <c r="Y144" i="196"/>
  <c r="J144" i="196"/>
  <c r="Y143" i="196"/>
  <c r="J143" i="196"/>
  <c r="Y142" i="196"/>
  <c r="J142" i="196"/>
  <c r="Y141" i="196"/>
  <c r="J141" i="196"/>
  <c r="Y140" i="196"/>
  <c r="J140" i="196"/>
  <c r="X139" i="196"/>
  <c r="Y138" i="196"/>
  <c r="J138" i="196"/>
  <c r="O136" i="196"/>
  <c r="K136" i="196"/>
  <c r="Y135" i="196"/>
  <c r="J135" i="196"/>
  <c r="Y134" i="196"/>
  <c r="J134" i="196"/>
  <c r="Y133" i="196"/>
  <c r="J133" i="196"/>
  <c r="Y132" i="196"/>
  <c r="J132" i="196"/>
  <c r="R131" i="196"/>
  <c r="J131" i="196"/>
  <c r="X130" i="196"/>
  <c r="O129" i="196"/>
  <c r="K129" i="196"/>
  <c r="O128" i="196"/>
  <c r="K128" i="196"/>
  <c r="R127" i="196"/>
  <c r="J127" i="196"/>
  <c r="R126" i="196"/>
  <c r="J126" i="196"/>
  <c r="Y125" i="196"/>
  <c r="J125" i="196"/>
  <c r="Y124" i="196"/>
  <c r="J124" i="196"/>
  <c r="Y123" i="196"/>
  <c r="J123" i="196"/>
  <c r="Y122" i="196"/>
  <c r="J122" i="196"/>
  <c r="Y121" i="196"/>
  <c r="J121" i="196"/>
  <c r="Y120" i="196"/>
  <c r="J120" i="196"/>
  <c r="Y119" i="196"/>
  <c r="J119" i="196"/>
  <c r="Y118" i="196"/>
  <c r="J118" i="196"/>
  <c r="Y117" i="196"/>
  <c r="J117" i="196"/>
  <c r="Y116" i="196"/>
  <c r="J116" i="196"/>
  <c r="X115" i="196"/>
  <c r="O114" i="196"/>
  <c r="K114" i="196"/>
  <c r="Y113" i="196"/>
  <c r="J113" i="196"/>
  <c r="Y112" i="196"/>
  <c r="J112" i="196"/>
  <c r="Y111" i="196"/>
  <c r="J111" i="196"/>
  <c r="X110" i="196"/>
  <c r="K109" i="196"/>
  <c r="V108" i="196"/>
  <c r="M108" i="196"/>
  <c r="K108" i="196"/>
  <c r="V107" i="196"/>
  <c r="M107" i="196"/>
  <c r="K107" i="196"/>
  <c r="V106" i="196"/>
  <c r="M106" i="196"/>
  <c r="K106" i="196"/>
  <c r="V105" i="196"/>
  <c r="K105" i="196"/>
  <c r="K104" i="196"/>
  <c r="O103" i="196"/>
  <c r="K103" i="196"/>
  <c r="T102" i="196"/>
  <c r="J102" i="196"/>
  <c r="T101" i="196"/>
  <c r="J101" i="196"/>
  <c r="T100" i="196"/>
  <c r="J100" i="196"/>
  <c r="T99" i="196"/>
  <c r="J99" i="196"/>
  <c r="T98" i="196"/>
  <c r="J98" i="196"/>
  <c r="T97" i="196"/>
  <c r="J97" i="196"/>
  <c r="T96" i="196"/>
  <c r="J96" i="196"/>
  <c r="T95" i="196"/>
  <c r="J95" i="196"/>
  <c r="T94" i="196"/>
  <c r="J94" i="196"/>
  <c r="Y93" i="196"/>
  <c r="O92" i="196"/>
  <c r="K92" i="196"/>
  <c r="I91" i="196"/>
  <c r="O90" i="196"/>
  <c r="K90" i="196"/>
  <c r="I89" i="196"/>
  <c r="P88" i="196"/>
  <c r="N88" i="196"/>
  <c r="P87" i="196"/>
  <c r="N87" i="196"/>
  <c r="R86" i="196"/>
  <c r="Q86" i="196"/>
  <c r="S85" i="196"/>
  <c r="M85" i="196"/>
  <c r="K85" i="196"/>
  <c r="J85" i="196"/>
  <c r="S84" i="196"/>
  <c r="M84" i="196"/>
  <c r="K84" i="196"/>
  <c r="J84" i="196"/>
  <c r="I82" i="196"/>
  <c r="O80" i="196"/>
  <c r="K80" i="196"/>
  <c r="K79" i="196"/>
  <c r="K78" i="196"/>
  <c r="K77" i="196"/>
  <c r="K76" i="196"/>
  <c r="K75" i="196"/>
  <c r="K74" i="196"/>
  <c r="K73" i="196"/>
  <c r="K72" i="196"/>
  <c r="K71" i="196"/>
  <c r="K70" i="196"/>
  <c r="K69" i="196"/>
  <c r="K68" i="196"/>
  <c r="K67" i="196"/>
  <c r="X66" i="196"/>
  <c r="O64" i="196"/>
  <c r="K64" i="196"/>
  <c r="R63" i="196"/>
  <c r="Q63" i="196"/>
  <c r="R62" i="196"/>
  <c r="Q62" i="196"/>
  <c r="M62" i="196"/>
  <c r="R61" i="196"/>
  <c r="Q61" i="196"/>
  <c r="K60" i="196"/>
  <c r="R59" i="196"/>
  <c r="J59" i="196"/>
  <c r="R58" i="196"/>
  <c r="J58" i="196"/>
  <c r="R57" i="196"/>
  <c r="J57" i="196"/>
  <c r="R56" i="196"/>
  <c r="J56" i="196"/>
  <c r="X55" i="196"/>
  <c r="K54" i="196"/>
  <c r="K53" i="196"/>
  <c r="E53" i="196"/>
  <c r="CA19" i="170" s="1"/>
  <c r="K52" i="196"/>
  <c r="K51" i="196"/>
  <c r="O50" i="196"/>
  <c r="K50" i="196"/>
  <c r="K49" i="196"/>
  <c r="K48" i="196"/>
  <c r="X47" i="196"/>
  <c r="K46" i="196"/>
  <c r="K45" i="196"/>
  <c r="E45" i="196"/>
  <c r="O44" i="196"/>
  <c r="K44" i="196"/>
  <c r="K43" i="196"/>
  <c r="O42" i="196"/>
  <c r="K42" i="196"/>
  <c r="K41" i="196"/>
  <c r="K40" i="196"/>
  <c r="X39" i="196"/>
  <c r="I38" i="196"/>
  <c r="K37" i="196"/>
  <c r="E37" i="196"/>
  <c r="AS19" i="170" s="1"/>
  <c r="K36" i="196"/>
  <c r="K35" i="196"/>
  <c r="K34" i="196"/>
  <c r="X33" i="196"/>
  <c r="I32" i="196"/>
  <c r="I31" i="196"/>
  <c r="Y30" i="196"/>
  <c r="M30" i="196"/>
  <c r="J30" i="196"/>
  <c r="Y29" i="196"/>
  <c r="M29" i="196"/>
  <c r="J29" i="196"/>
  <c r="K28" i="196"/>
  <c r="K26" i="196"/>
  <c r="I25" i="196"/>
  <c r="I24" i="196"/>
  <c r="Q23" i="196"/>
  <c r="K23" i="196"/>
  <c r="Q22" i="196"/>
  <c r="K22" i="196"/>
  <c r="Q21" i="196"/>
  <c r="K21" i="196"/>
  <c r="Q20" i="196"/>
  <c r="K20" i="196"/>
  <c r="Q19" i="196"/>
  <c r="K19" i="196"/>
  <c r="Q18" i="196"/>
  <c r="K18" i="196"/>
  <c r="Q17" i="196"/>
  <c r="K17" i="196"/>
  <c r="Q16" i="196"/>
  <c r="K16" i="196"/>
  <c r="Q15" i="196"/>
  <c r="K15" i="196"/>
  <c r="K14" i="196"/>
  <c r="O13" i="196"/>
  <c r="L13" i="196"/>
  <c r="K13" i="196"/>
  <c r="I12" i="196"/>
  <c r="F58" i="196" l="1"/>
  <c r="CG19" i="170" s="1"/>
  <c r="BH19" i="170"/>
  <c r="F56" i="196"/>
  <c r="CC19" i="170" s="1"/>
  <c r="HX14" i="170" l="1"/>
  <c r="HW14" i="170"/>
  <c r="HV14" i="170"/>
  <c r="HT14" i="170"/>
  <c r="HS14" i="170"/>
  <c r="HR14" i="170"/>
  <c r="HQ14" i="170"/>
  <c r="HP14" i="170"/>
  <c r="HO14" i="170"/>
  <c r="HN14" i="170"/>
  <c r="HM14" i="170"/>
  <c r="HL14" i="170"/>
  <c r="HK14" i="170"/>
  <c r="HJ14" i="170"/>
  <c r="HH14" i="170"/>
  <c r="HF14" i="170"/>
  <c r="HE14" i="170"/>
  <c r="HD14" i="170"/>
  <c r="HC14" i="170"/>
  <c r="HB14" i="170"/>
  <c r="HA14" i="170"/>
  <c r="GY14" i="170"/>
  <c r="GX14" i="170"/>
  <c r="GW14" i="170"/>
  <c r="GV14" i="170"/>
  <c r="GU14" i="170"/>
  <c r="GT14" i="170"/>
  <c r="GS14" i="170"/>
  <c r="GR14" i="170"/>
  <c r="GQ14" i="170"/>
  <c r="GP14" i="170"/>
  <c r="GO14" i="170"/>
  <c r="GN14" i="170"/>
  <c r="GM14" i="170"/>
  <c r="GL14" i="170"/>
  <c r="GJ14" i="170"/>
  <c r="GI14" i="170"/>
  <c r="GH14" i="170"/>
  <c r="GG14" i="170"/>
  <c r="GE14" i="170"/>
  <c r="GD14" i="170"/>
  <c r="GC14" i="170"/>
  <c r="GB14" i="170"/>
  <c r="GA14" i="170"/>
  <c r="FZ14" i="170"/>
  <c r="FY14" i="170"/>
  <c r="FX14" i="170"/>
  <c r="FW14" i="170"/>
  <c r="FU14" i="170"/>
  <c r="FT14" i="170"/>
  <c r="FS14" i="170"/>
  <c r="FR14" i="170"/>
  <c r="FQ14" i="170"/>
  <c r="FP14" i="170"/>
  <c r="FO14" i="170"/>
  <c r="FN14" i="170"/>
  <c r="FM14" i="170"/>
  <c r="FL14" i="170"/>
  <c r="FK14" i="170"/>
  <c r="FJ14" i="170"/>
  <c r="FI14" i="170"/>
  <c r="FH14" i="170"/>
  <c r="FG14" i="170"/>
  <c r="FF14" i="170"/>
  <c r="FE14" i="170"/>
  <c r="FC14" i="170"/>
  <c r="FB14" i="170"/>
  <c r="FA14" i="170"/>
  <c r="EZ14" i="170"/>
  <c r="EY14" i="170"/>
  <c r="EX14" i="170"/>
  <c r="EW14" i="170"/>
  <c r="EV14" i="170"/>
  <c r="EU14" i="170"/>
  <c r="ET14" i="170"/>
  <c r="ES14" i="170"/>
  <c r="ER14" i="170"/>
  <c r="EP14" i="170"/>
  <c r="EO14" i="170"/>
  <c r="EN14" i="170"/>
  <c r="EM14" i="170"/>
  <c r="EL14" i="170"/>
  <c r="EK14" i="170"/>
  <c r="EJ14" i="170"/>
  <c r="EI14" i="170"/>
  <c r="EH14" i="170"/>
  <c r="EG14" i="170"/>
  <c r="EF14" i="170"/>
  <c r="EE14" i="170"/>
  <c r="ED14" i="170"/>
  <c r="EB14" i="170"/>
  <c r="EA14" i="170"/>
  <c r="DZ14" i="170"/>
  <c r="DY14" i="170"/>
  <c r="DX14" i="170"/>
  <c r="DW14" i="170"/>
  <c r="DV14" i="170"/>
  <c r="DU14" i="170"/>
  <c r="DT14" i="170"/>
  <c r="DS14" i="170"/>
  <c r="DR14" i="170"/>
  <c r="DQ14" i="170"/>
  <c r="DO14" i="170"/>
  <c r="DN14" i="170"/>
  <c r="DM14" i="170"/>
  <c r="DL14" i="170"/>
  <c r="DK14" i="170"/>
  <c r="DJ14" i="170"/>
  <c r="DI14" i="170"/>
  <c r="DH14" i="170"/>
  <c r="DG14" i="170"/>
  <c r="DF14" i="170"/>
  <c r="DE14" i="170"/>
  <c r="DD14" i="170"/>
  <c r="DB14" i="170"/>
  <c r="DA14" i="170"/>
  <c r="CZ14" i="170"/>
  <c r="CY14" i="170"/>
  <c r="CX14" i="170"/>
  <c r="CW14" i="170"/>
  <c r="CV14" i="170"/>
  <c r="CU14" i="170"/>
  <c r="CT14" i="170"/>
  <c r="CS14" i="170"/>
  <c r="CR14" i="170"/>
  <c r="CQ14" i="170"/>
  <c r="CN14" i="170"/>
  <c r="CM14" i="170"/>
  <c r="CL14" i="170"/>
  <c r="CK14" i="170"/>
  <c r="CJ14" i="170"/>
  <c r="CI14" i="170"/>
  <c r="CH14" i="170"/>
  <c r="CF14" i="170"/>
  <c r="CD14" i="170"/>
  <c r="CB14" i="170"/>
  <c r="BZ14" i="170"/>
  <c r="BY14" i="170"/>
  <c r="BX14" i="170"/>
  <c r="BW14" i="170"/>
  <c r="BV14" i="170"/>
  <c r="BU14" i="170"/>
  <c r="BT14" i="170"/>
  <c r="BS14" i="170"/>
  <c r="BR14" i="170"/>
  <c r="BQ14" i="170"/>
  <c r="BP14" i="170"/>
  <c r="BO14" i="170"/>
  <c r="BN14" i="170"/>
  <c r="BM14" i="170"/>
  <c r="BL14" i="170"/>
  <c r="BK14" i="170"/>
  <c r="BI14" i="170"/>
  <c r="BG14" i="170"/>
  <c r="BF14" i="170"/>
  <c r="BE14" i="170"/>
  <c r="BD14" i="170"/>
  <c r="BC14" i="170"/>
  <c r="BB14" i="170"/>
  <c r="BA14" i="170"/>
  <c r="AZ14" i="170"/>
  <c r="AY14" i="170"/>
  <c r="AX14" i="170"/>
  <c r="AW14" i="170"/>
  <c r="AV14" i="170"/>
  <c r="AU14" i="170"/>
  <c r="AT14" i="170"/>
  <c r="AR14" i="170"/>
  <c r="AQ14" i="170"/>
  <c r="AP14" i="170"/>
  <c r="AO14" i="170"/>
  <c r="AN14" i="170"/>
  <c r="AM14" i="170"/>
  <c r="AL14" i="170"/>
  <c r="AK14" i="170"/>
  <c r="AJ14" i="170"/>
  <c r="AI14" i="170"/>
  <c r="AH14" i="170"/>
  <c r="AG14" i="170"/>
  <c r="AF14" i="170"/>
  <c r="AE14" i="170"/>
  <c r="AD14" i="170"/>
  <c r="AB14" i="170"/>
  <c r="AA14" i="170"/>
  <c r="Z14" i="170"/>
  <c r="Y14" i="170"/>
  <c r="X14" i="170"/>
  <c r="W14" i="170"/>
  <c r="V14" i="170"/>
  <c r="U14" i="170"/>
  <c r="T14" i="170"/>
  <c r="S14" i="170"/>
  <c r="R14" i="170"/>
  <c r="Q14" i="170"/>
  <c r="P14" i="170"/>
  <c r="O14" i="170"/>
  <c r="N14" i="170"/>
  <c r="M14" i="170"/>
  <c r="L14" i="170"/>
  <c r="K14" i="170"/>
  <c r="J14" i="170"/>
  <c r="I14" i="170"/>
  <c r="H14" i="170"/>
  <c r="G14" i="170"/>
  <c r="F14" i="170"/>
  <c r="D14" i="170"/>
  <c r="C14" i="170"/>
  <c r="X156" i="195"/>
  <c r="O154" i="195"/>
  <c r="K154" i="195"/>
  <c r="Y153" i="195"/>
  <c r="J153" i="195"/>
  <c r="Y152" i="195"/>
  <c r="J152" i="195"/>
  <c r="R150" i="195"/>
  <c r="Q150" i="195"/>
  <c r="R149" i="195"/>
  <c r="Q149" i="195"/>
  <c r="Y148" i="195"/>
  <c r="J148" i="195"/>
  <c r="Y147" i="195"/>
  <c r="J147" i="195"/>
  <c r="Y146" i="195"/>
  <c r="J146" i="195"/>
  <c r="Y145" i="195"/>
  <c r="J145" i="195"/>
  <c r="Y144" i="195"/>
  <c r="J144" i="195"/>
  <c r="Y143" i="195"/>
  <c r="J143" i="195"/>
  <c r="Y142" i="195"/>
  <c r="J142" i="195"/>
  <c r="Y141" i="195"/>
  <c r="J141" i="195"/>
  <c r="Y140" i="195"/>
  <c r="J140" i="195"/>
  <c r="X139" i="195"/>
  <c r="Y138" i="195"/>
  <c r="J138" i="195"/>
  <c r="O136" i="195"/>
  <c r="K136" i="195"/>
  <c r="Y135" i="195"/>
  <c r="J135" i="195"/>
  <c r="Y134" i="195"/>
  <c r="J134" i="195"/>
  <c r="Y133" i="195"/>
  <c r="J133" i="195"/>
  <c r="Y132" i="195"/>
  <c r="J132" i="195"/>
  <c r="R131" i="195"/>
  <c r="J131" i="195"/>
  <c r="X130" i="195"/>
  <c r="O129" i="195"/>
  <c r="K129" i="195"/>
  <c r="O128" i="195"/>
  <c r="K128" i="195"/>
  <c r="R127" i="195"/>
  <c r="J127" i="195"/>
  <c r="R126" i="195"/>
  <c r="J126" i="195"/>
  <c r="Y125" i="195"/>
  <c r="J125" i="195"/>
  <c r="Y124" i="195"/>
  <c r="J124" i="195"/>
  <c r="Y123" i="195"/>
  <c r="J123" i="195"/>
  <c r="Y122" i="195"/>
  <c r="J122" i="195"/>
  <c r="Y121" i="195"/>
  <c r="J121" i="195"/>
  <c r="Y120" i="195"/>
  <c r="J120" i="195"/>
  <c r="Y119" i="195"/>
  <c r="J119" i="195"/>
  <c r="Y118" i="195"/>
  <c r="J118" i="195"/>
  <c r="Y117" i="195"/>
  <c r="J117" i="195"/>
  <c r="Y116" i="195"/>
  <c r="J116" i="195"/>
  <c r="X115" i="195"/>
  <c r="O114" i="195"/>
  <c r="K114" i="195"/>
  <c r="Y113" i="195"/>
  <c r="J113" i="195"/>
  <c r="Y112" i="195"/>
  <c r="J112" i="195"/>
  <c r="Y111" i="195"/>
  <c r="J111" i="195"/>
  <c r="X110" i="195"/>
  <c r="K109" i="195"/>
  <c r="V108" i="195"/>
  <c r="M108" i="195"/>
  <c r="K108" i="195"/>
  <c r="V107" i="195"/>
  <c r="M107" i="195"/>
  <c r="K107" i="195"/>
  <c r="V106" i="195"/>
  <c r="M106" i="195"/>
  <c r="K106" i="195"/>
  <c r="V105" i="195"/>
  <c r="K105" i="195"/>
  <c r="K104" i="195"/>
  <c r="O103" i="195"/>
  <c r="K103" i="195"/>
  <c r="T102" i="195"/>
  <c r="J102" i="195"/>
  <c r="T101" i="195"/>
  <c r="J101" i="195"/>
  <c r="T100" i="195"/>
  <c r="J100" i="195"/>
  <c r="T99" i="195"/>
  <c r="J99" i="195"/>
  <c r="T98" i="195"/>
  <c r="J98" i="195"/>
  <c r="T97" i="195"/>
  <c r="J97" i="195"/>
  <c r="T96" i="195"/>
  <c r="J96" i="195"/>
  <c r="T95" i="195"/>
  <c r="J95" i="195"/>
  <c r="T94" i="195"/>
  <c r="J94" i="195"/>
  <c r="Y93" i="195"/>
  <c r="O92" i="195"/>
  <c r="K92" i="195"/>
  <c r="I91" i="195"/>
  <c r="O90" i="195"/>
  <c r="K90" i="195"/>
  <c r="I89" i="195"/>
  <c r="P88" i="195"/>
  <c r="N88" i="195"/>
  <c r="P87" i="195"/>
  <c r="N87" i="195"/>
  <c r="R86" i="195"/>
  <c r="Q86" i="195"/>
  <c r="S85" i="195"/>
  <c r="M85" i="195"/>
  <c r="K85" i="195"/>
  <c r="J85" i="195"/>
  <c r="S84" i="195"/>
  <c r="M84" i="195"/>
  <c r="K84" i="195"/>
  <c r="J84" i="195"/>
  <c r="I82" i="195"/>
  <c r="O80" i="195"/>
  <c r="K80" i="195"/>
  <c r="K79" i="195"/>
  <c r="K78" i="195"/>
  <c r="K77" i="195"/>
  <c r="K76" i="195"/>
  <c r="K75" i="195"/>
  <c r="K74" i="195"/>
  <c r="K73" i="195"/>
  <c r="K72" i="195"/>
  <c r="K71" i="195"/>
  <c r="K70" i="195"/>
  <c r="K69" i="195"/>
  <c r="K68" i="195"/>
  <c r="K67" i="195"/>
  <c r="X66" i="195"/>
  <c r="O64" i="195"/>
  <c r="K64" i="195"/>
  <c r="R63" i="195"/>
  <c r="Q63" i="195"/>
  <c r="R62" i="195"/>
  <c r="Q62" i="195"/>
  <c r="M62" i="195"/>
  <c r="R61" i="195"/>
  <c r="Q61" i="195"/>
  <c r="K60" i="195"/>
  <c r="R59" i="195"/>
  <c r="J59" i="195"/>
  <c r="R58" i="195"/>
  <c r="J58" i="195"/>
  <c r="R57" i="195"/>
  <c r="J57" i="195"/>
  <c r="R56" i="195"/>
  <c r="J56" i="195"/>
  <c r="X55" i="195"/>
  <c r="K54" i="195"/>
  <c r="K53" i="195"/>
  <c r="E53" i="195"/>
  <c r="CA14" i="170" s="1"/>
  <c r="K52" i="195"/>
  <c r="K51" i="195"/>
  <c r="O50" i="195"/>
  <c r="K50" i="195"/>
  <c r="K49" i="195"/>
  <c r="K48" i="195"/>
  <c r="X47" i="195"/>
  <c r="K46" i="195"/>
  <c r="K45" i="195"/>
  <c r="E45" i="195"/>
  <c r="O44" i="195"/>
  <c r="K44" i="195"/>
  <c r="K43" i="195"/>
  <c r="O42" i="195"/>
  <c r="K42" i="195"/>
  <c r="K41" i="195"/>
  <c r="K40" i="195"/>
  <c r="X39" i="195"/>
  <c r="I38" i="195"/>
  <c r="K37" i="195"/>
  <c r="E37" i="195"/>
  <c r="AS14" i="170" s="1"/>
  <c r="K36" i="195"/>
  <c r="K35" i="195"/>
  <c r="K34" i="195"/>
  <c r="X33" i="195"/>
  <c r="I32" i="195"/>
  <c r="I31" i="195"/>
  <c r="Y30" i="195"/>
  <c r="M30" i="195"/>
  <c r="J30" i="195"/>
  <c r="Y29" i="195"/>
  <c r="M29" i="195"/>
  <c r="J29" i="195"/>
  <c r="K28" i="195"/>
  <c r="K26" i="195"/>
  <c r="I25" i="195"/>
  <c r="I24" i="195"/>
  <c r="Q23" i="195"/>
  <c r="K23" i="195"/>
  <c r="Q22" i="195"/>
  <c r="K22" i="195"/>
  <c r="Q21" i="195"/>
  <c r="K21" i="195"/>
  <c r="Q20" i="195"/>
  <c r="K20" i="195"/>
  <c r="Q19" i="195"/>
  <c r="K19" i="195"/>
  <c r="Q18" i="195"/>
  <c r="K18" i="195"/>
  <c r="Q17" i="195"/>
  <c r="K17" i="195"/>
  <c r="Q16" i="195"/>
  <c r="K16" i="195"/>
  <c r="Q15" i="195"/>
  <c r="K15" i="195"/>
  <c r="K14" i="195"/>
  <c r="O13" i="195"/>
  <c r="L13" i="195"/>
  <c r="K13" i="195"/>
  <c r="I12" i="195"/>
  <c r="F58" i="195" l="1"/>
  <c r="CG14" i="170" s="1"/>
  <c r="BH14" i="170"/>
  <c r="F57" i="195"/>
  <c r="CE14" i="170" s="1"/>
  <c r="F56" i="195"/>
  <c r="CC14" i="170" s="1"/>
  <c r="HX11" i="170" l="1"/>
  <c r="HW11" i="170"/>
  <c r="HV11" i="170"/>
  <c r="HT11" i="170"/>
  <c r="HS11" i="170"/>
  <c r="HR11" i="170"/>
  <c r="HQ11" i="170"/>
  <c r="HP11" i="170"/>
  <c r="HO11" i="170"/>
  <c r="HN11" i="170"/>
  <c r="HM11" i="170"/>
  <c r="HL11" i="170"/>
  <c r="HK11" i="170"/>
  <c r="HJ11" i="170"/>
  <c r="HH11" i="170"/>
  <c r="HF11" i="170"/>
  <c r="HE11" i="170"/>
  <c r="HD11" i="170"/>
  <c r="HC11" i="170"/>
  <c r="HB11" i="170"/>
  <c r="HA11" i="170"/>
  <c r="GY11" i="170"/>
  <c r="GX11" i="170"/>
  <c r="GW11" i="170"/>
  <c r="GV11" i="170"/>
  <c r="GU11" i="170"/>
  <c r="GT11" i="170"/>
  <c r="GS11" i="170"/>
  <c r="GR11" i="170"/>
  <c r="GQ11" i="170"/>
  <c r="GP11" i="170"/>
  <c r="GO11" i="170"/>
  <c r="GN11" i="170"/>
  <c r="GM11" i="170"/>
  <c r="GL11" i="170"/>
  <c r="GJ11" i="170"/>
  <c r="GI11" i="170"/>
  <c r="GH11" i="170"/>
  <c r="GG11" i="170"/>
  <c r="GE11" i="170"/>
  <c r="GD11" i="170"/>
  <c r="GC11" i="170"/>
  <c r="GB11" i="170"/>
  <c r="GA11" i="170"/>
  <c r="FZ11" i="170"/>
  <c r="FY11" i="170"/>
  <c r="FX11" i="170"/>
  <c r="FW11" i="170"/>
  <c r="FU11" i="170"/>
  <c r="FT11" i="170"/>
  <c r="FS11" i="170"/>
  <c r="FR11" i="170"/>
  <c r="FQ11" i="170"/>
  <c r="FP11" i="170"/>
  <c r="FO11" i="170"/>
  <c r="FN11" i="170"/>
  <c r="FM11" i="170"/>
  <c r="FL11" i="170"/>
  <c r="FK11" i="170"/>
  <c r="FJ11" i="170"/>
  <c r="FI11" i="170"/>
  <c r="FH11" i="170"/>
  <c r="FG11" i="170"/>
  <c r="FF11" i="170"/>
  <c r="FE11" i="170"/>
  <c r="FC11" i="170"/>
  <c r="FB11" i="170"/>
  <c r="FA11" i="170"/>
  <c r="EZ11" i="170"/>
  <c r="EY11" i="170"/>
  <c r="EX11" i="170"/>
  <c r="EW11" i="170"/>
  <c r="EV11" i="170"/>
  <c r="EU11" i="170"/>
  <c r="ET11" i="170"/>
  <c r="ES11" i="170"/>
  <c r="ER11" i="170"/>
  <c r="EP11" i="170"/>
  <c r="EO11" i="170"/>
  <c r="EN11" i="170"/>
  <c r="EM11" i="170"/>
  <c r="EL11" i="170"/>
  <c r="EK11" i="170"/>
  <c r="EJ11" i="170"/>
  <c r="EI11" i="170"/>
  <c r="EH11" i="170"/>
  <c r="EG11" i="170"/>
  <c r="EF11" i="170"/>
  <c r="EE11" i="170"/>
  <c r="ED11" i="170"/>
  <c r="EB11" i="170"/>
  <c r="EA11" i="170"/>
  <c r="DZ11" i="170"/>
  <c r="DY11" i="170"/>
  <c r="DX11" i="170"/>
  <c r="DW11" i="170"/>
  <c r="DV11" i="170"/>
  <c r="DU11" i="170"/>
  <c r="DT11" i="170"/>
  <c r="DS11" i="170"/>
  <c r="DR11" i="170"/>
  <c r="DQ11" i="170"/>
  <c r="DO11" i="170"/>
  <c r="DN11" i="170"/>
  <c r="DM11" i="170"/>
  <c r="DL11" i="170"/>
  <c r="DK11" i="170"/>
  <c r="DJ11" i="170"/>
  <c r="DI11" i="170"/>
  <c r="DH11" i="170"/>
  <c r="DG11" i="170"/>
  <c r="DF11" i="170"/>
  <c r="DE11" i="170"/>
  <c r="DD11" i="170"/>
  <c r="DB11" i="170"/>
  <c r="DA11" i="170"/>
  <c r="CZ11" i="170"/>
  <c r="CY11" i="170"/>
  <c r="CX11" i="170"/>
  <c r="CW11" i="170"/>
  <c r="CV11" i="170"/>
  <c r="CU11" i="170"/>
  <c r="CT11" i="170"/>
  <c r="CS11" i="170"/>
  <c r="CR11" i="170"/>
  <c r="CQ11" i="170"/>
  <c r="CN11" i="170"/>
  <c r="CM11" i="170"/>
  <c r="CL11" i="170"/>
  <c r="CK11" i="170"/>
  <c r="CJ11" i="170"/>
  <c r="CI11" i="170"/>
  <c r="CH11" i="170"/>
  <c r="CF11" i="170"/>
  <c r="CD11" i="170"/>
  <c r="CB11" i="170"/>
  <c r="BZ11" i="170"/>
  <c r="BY11" i="170"/>
  <c r="BX11" i="170"/>
  <c r="BW11" i="170"/>
  <c r="BV11" i="170"/>
  <c r="BU11" i="170"/>
  <c r="BT11" i="170"/>
  <c r="BS11" i="170"/>
  <c r="BR11" i="170"/>
  <c r="BQ11" i="170"/>
  <c r="BP11" i="170"/>
  <c r="BO11" i="170"/>
  <c r="BN11" i="170"/>
  <c r="BM11" i="170"/>
  <c r="BL11" i="170"/>
  <c r="BK11" i="170"/>
  <c r="BI11" i="170"/>
  <c r="BG11" i="170"/>
  <c r="BF11" i="170"/>
  <c r="BE11" i="170"/>
  <c r="BD11" i="170"/>
  <c r="BC11" i="170"/>
  <c r="BB11" i="170"/>
  <c r="BA11" i="170"/>
  <c r="AZ11" i="170"/>
  <c r="AY11" i="170"/>
  <c r="AX11" i="170"/>
  <c r="AW11" i="170"/>
  <c r="AV11" i="170"/>
  <c r="AU11" i="170"/>
  <c r="AT11" i="170"/>
  <c r="AR11" i="170"/>
  <c r="AQ11" i="170"/>
  <c r="AP11" i="170"/>
  <c r="AO11" i="170"/>
  <c r="AN11" i="170"/>
  <c r="AM11" i="170"/>
  <c r="AL11" i="170"/>
  <c r="AK11" i="170"/>
  <c r="AJ11" i="170"/>
  <c r="AI11" i="170"/>
  <c r="AH11" i="170"/>
  <c r="AG11" i="170"/>
  <c r="AF11" i="170"/>
  <c r="AE11" i="170"/>
  <c r="AD11" i="170"/>
  <c r="AB11" i="170"/>
  <c r="AA11" i="170"/>
  <c r="Z11" i="170"/>
  <c r="Y11" i="170"/>
  <c r="X11" i="170"/>
  <c r="W11" i="170"/>
  <c r="V11" i="170"/>
  <c r="U11" i="170"/>
  <c r="T11" i="170"/>
  <c r="S11" i="170"/>
  <c r="R11" i="170"/>
  <c r="Q11" i="170"/>
  <c r="P11" i="170"/>
  <c r="O11" i="170"/>
  <c r="N11" i="170"/>
  <c r="M11" i="170"/>
  <c r="L11" i="170"/>
  <c r="K11" i="170"/>
  <c r="J11" i="170"/>
  <c r="I11" i="170"/>
  <c r="H11" i="170"/>
  <c r="G11" i="170"/>
  <c r="F11" i="170"/>
  <c r="D11" i="170"/>
  <c r="C11" i="170"/>
  <c r="X156" i="194"/>
  <c r="O154" i="194"/>
  <c r="K154" i="194"/>
  <c r="Y153" i="194"/>
  <c r="J153" i="194"/>
  <c r="Y152" i="194"/>
  <c r="J152" i="194"/>
  <c r="R150" i="194"/>
  <c r="Q150" i="194"/>
  <c r="R149" i="194"/>
  <c r="Q149" i="194"/>
  <c r="Y148" i="194"/>
  <c r="J148" i="194"/>
  <c r="Y147" i="194"/>
  <c r="J147" i="194"/>
  <c r="Y146" i="194"/>
  <c r="J146" i="194"/>
  <c r="Y145" i="194"/>
  <c r="J145" i="194"/>
  <c r="Y144" i="194"/>
  <c r="J144" i="194"/>
  <c r="Y143" i="194"/>
  <c r="J143" i="194"/>
  <c r="Y142" i="194"/>
  <c r="J142" i="194"/>
  <c r="Y141" i="194"/>
  <c r="J141" i="194"/>
  <c r="Y140" i="194"/>
  <c r="J140" i="194"/>
  <c r="X139" i="194"/>
  <c r="Y138" i="194"/>
  <c r="J138" i="194"/>
  <c r="O136" i="194"/>
  <c r="K136" i="194"/>
  <c r="Y135" i="194"/>
  <c r="J135" i="194"/>
  <c r="Y134" i="194"/>
  <c r="J134" i="194"/>
  <c r="Y133" i="194"/>
  <c r="J133" i="194"/>
  <c r="Y132" i="194"/>
  <c r="J132" i="194"/>
  <c r="R131" i="194"/>
  <c r="J131" i="194"/>
  <c r="X130" i="194"/>
  <c r="O129" i="194"/>
  <c r="K129" i="194"/>
  <c r="O128" i="194"/>
  <c r="K128" i="194"/>
  <c r="R127" i="194"/>
  <c r="J127" i="194"/>
  <c r="R126" i="194"/>
  <c r="J126" i="194"/>
  <c r="Y125" i="194"/>
  <c r="J125" i="194"/>
  <c r="Y124" i="194"/>
  <c r="J124" i="194"/>
  <c r="Y123" i="194"/>
  <c r="J123" i="194"/>
  <c r="Y122" i="194"/>
  <c r="J122" i="194"/>
  <c r="Y121" i="194"/>
  <c r="J121" i="194"/>
  <c r="Y120" i="194"/>
  <c r="J120" i="194"/>
  <c r="Y119" i="194"/>
  <c r="J119" i="194"/>
  <c r="Y118" i="194"/>
  <c r="J118" i="194"/>
  <c r="Y117" i="194"/>
  <c r="J117" i="194"/>
  <c r="Y116" i="194"/>
  <c r="J116" i="194"/>
  <c r="X115" i="194"/>
  <c r="O114" i="194"/>
  <c r="K114" i="194"/>
  <c r="Y113" i="194"/>
  <c r="J113" i="194"/>
  <c r="Y112" i="194"/>
  <c r="J112" i="194"/>
  <c r="Y111" i="194"/>
  <c r="J111" i="194"/>
  <c r="X110" i="194"/>
  <c r="K109" i="194"/>
  <c r="V108" i="194"/>
  <c r="M108" i="194"/>
  <c r="K108" i="194"/>
  <c r="V107" i="194"/>
  <c r="M107" i="194"/>
  <c r="K107" i="194"/>
  <c r="V106" i="194"/>
  <c r="M106" i="194"/>
  <c r="K106" i="194"/>
  <c r="V105" i="194"/>
  <c r="K105" i="194"/>
  <c r="K104" i="194"/>
  <c r="O103" i="194"/>
  <c r="K103" i="194"/>
  <c r="T102" i="194"/>
  <c r="J102" i="194"/>
  <c r="T101" i="194"/>
  <c r="J101" i="194"/>
  <c r="T100" i="194"/>
  <c r="J100" i="194"/>
  <c r="T99" i="194"/>
  <c r="J99" i="194"/>
  <c r="T98" i="194"/>
  <c r="J98" i="194"/>
  <c r="T97" i="194"/>
  <c r="J97" i="194"/>
  <c r="T96" i="194"/>
  <c r="J96" i="194"/>
  <c r="T95" i="194"/>
  <c r="J95" i="194"/>
  <c r="T94" i="194"/>
  <c r="J94" i="194"/>
  <c r="Y93" i="194"/>
  <c r="O92" i="194"/>
  <c r="K92" i="194"/>
  <c r="I91" i="194"/>
  <c r="O90" i="194"/>
  <c r="K90" i="194"/>
  <c r="I89" i="194"/>
  <c r="P88" i="194"/>
  <c r="N88" i="194"/>
  <c r="P87" i="194"/>
  <c r="N87" i="194"/>
  <c r="R86" i="194"/>
  <c r="Q86" i="194"/>
  <c r="S85" i="194"/>
  <c r="M85" i="194"/>
  <c r="K85" i="194"/>
  <c r="J85" i="194"/>
  <c r="S84" i="194"/>
  <c r="M84" i="194"/>
  <c r="K84" i="194"/>
  <c r="J84" i="194"/>
  <c r="I82" i="194"/>
  <c r="O80" i="194"/>
  <c r="K80" i="194"/>
  <c r="K79" i="194"/>
  <c r="K78" i="194"/>
  <c r="K77" i="194"/>
  <c r="K76" i="194"/>
  <c r="K75" i="194"/>
  <c r="K74" i="194"/>
  <c r="K73" i="194"/>
  <c r="K72" i="194"/>
  <c r="K71" i="194"/>
  <c r="K70" i="194"/>
  <c r="K69" i="194"/>
  <c r="K68" i="194"/>
  <c r="K67" i="194"/>
  <c r="X66" i="194"/>
  <c r="O64" i="194"/>
  <c r="K64" i="194"/>
  <c r="R63" i="194"/>
  <c r="Q63" i="194"/>
  <c r="R62" i="194"/>
  <c r="Q62" i="194"/>
  <c r="M62" i="194"/>
  <c r="R61" i="194"/>
  <c r="Q61" i="194"/>
  <c r="K60" i="194"/>
  <c r="R59" i="194"/>
  <c r="J59" i="194"/>
  <c r="R58" i="194"/>
  <c r="J58" i="194"/>
  <c r="R57" i="194"/>
  <c r="J57" i="194"/>
  <c r="R56" i="194"/>
  <c r="J56" i="194"/>
  <c r="X55" i="194"/>
  <c r="K54" i="194"/>
  <c r="K53" i="194"/>
  <c r="E53" i="194"/>
  <c r="CA11" i="170" s="1"/>
  <c r="K52" i="194"/>
  <c r="K51" i="194"/>
  <c r="O50" i="194"/>
  <c r="K50" i="194"/>
  <c r="K49" i="194"/>
  <c r="K48" i="194"/>
  <c r="X47" i="194"/>
  <c r="K46" i="194"/>
  <c r="K45" i="194"/>
  <c r="E45" i="194"/>
  <c r="O44" i="194"/>
  <c r="K44" i="194"/>
  <c r="K43" i="194"/>
  <c r="O42" i="194"/>
  <c r="K42" i="194"/>
  <c r="K41" i="194"/>
  <c r="K40" i="194"/>
  <c r="X39" i="194"/>
  <c r="I38" i="194"/>
  <c r="K37" i="194"/>
  <c r="E37" i="194"/>
  <c r="AS11" i="170" s="1"/>
  <c r="K36" i="194"/>
  <c r="K35" i="194"/>
  <c r="K34" i="194"/>
  <c r="X33" i="194"/>
  <c r="I32" i="194"/>
  <c r="I31" i="194"/>
  <c r="Y30" i="194"/>
  <c r="M30" i="194"/>
  <c r="J30" i="194"/>
  <c r="Y29" i="194"/>
  <c r="M29" i="194"/>
  <c r="J29" i="194"/>
  <c r="K28" i="194"/>
  <c r="K26" i="194"/>
  <c r="I25" i="194"/>
  <c r="I24" i="194"/>
  <c r="Q23" i="194"/>
  <c r="K23" i="194"/>
  <c r="Q22" i="194"/>
  <c r="K22" i="194"/>
  <c r="Q21" i="194"/>
  <c r="K21" i="194"/>
  <c r="Q20" i="194"/>
  <c r="K20" i="194"/>
  <c r="Q19" i="194"/>
  <c r="K19" i="194"/>
  <c r="Q18" i="194"/>
  <c r="K18" i="194"/>
  <c r="Q17" i="194"/>
  <c r="K17" i="194"/>
  <c r="Q16" i="194"/>
  <c r="K16" i="194"/>
  <c r="Q15" i="194"/>
  <c r="K15" i="194"/>
  <c r="K14" i="194"/>
  <c r="O13" i="194"/>
  <c r="L13" i="194"/>
  <c r="K13" i="194"/>
  <c r="I12" i="194"/>
  <c r="HX35" i="170"/>
  <c r="HW35" i="170"/>
  <c r="HV35" i="170"/>
  <c r="HT35" i="170"/>
  <c r="HS35" i="170"/>
  <c r="HR35" i="170"/>
  <c r="HQ35" i="170"/>
  <c r="HP35" i="170"/>
  <c r="HO35" i="170"/>
  <c r="HN35" i="170"/>
  <c r="HM35" i="170"/>
  <c r="HL35" i="170"/>
  <c r="HK35" i="170"/>
  <c r="HJ35" i="170"/>
  <c r="HH35" i="170"/>
  <c r="HF35" i="170"/>
  <c r="HE35" i="170"/>
  <c r="HD35" i="170"/>
  <c r="HC35" i="170"/>
  <c r="HB35" i="170"/>
  <c r="HA35" i="170"/>
  <c r="GY35" i="170"/>
  <c r="GX35" i="170"/>
  <c r="GW35" i="170"/>
  <c r="GV35" i="170"/>
  <c r="GU35" i="170"/>
  <c r="GT35" i="170"/>
  <c r="GS35" i="170"/>
  <c r="GR35" i="170"/>
  <c r="GQ35" i="170"/>
  <c r="GP35" i="170"/>
  <c r="GO35" i="170"/>
  <c r="GN35" i="170"/>
  <c r="GM35" i="170"/>
  <c r="GL35" i="170"/>
  <c r="GJ35" i="170"/>
  <c r="GI35" i="170"/>
  <c r="GH35" i="170"/>
  <c r="GG35" i="170"/>
  <c r="GE35" i="170"/>
  <c r="GD35" i="170"/>
  <c r="GC35" i="170"/>
  <c r="GB35" i="170"/>
  <c r="GA35" i="170"/>
  <c r="FZ35" i="170"/>
  <c r="FY35" i="170"/>
  <c r="FX35" i="170"/>
  <c r="FW35" i="170"/>
  <c r="FU35" i="170"/>
  <c r="FT35" i="170"/>
  <c r="FS35" i="170"/>
  <c r="FR35" i="170"/>
  <c r="FQ35" i="170"/>
  <c r="FP35" i="170"/>
  <c r="FO35" i="170"/>
  <c r="FN35" i="170"/>
  <c r="FM35" i="170"/>
  <c r="FL35" i="170"/>
  <c r="FK35" i="170"/>
  <c r="FJ35" i="170"/>
  <c r="FI35" i="170"/>
  <c r="FH35" i="170"/>
  <c r="FG35" i="170"/>
  <c r="FF35" i="170"/>
  <c r="FE35" i="170"/>
  <c r="FC35" i="170"/>
  <c r="FB35" i="170"/>
  <c r="FA35" i="170"/>
  <c r="EZ35" i="170"/>
  <c r="EY35" i="170"/>
  <c r="EX35" i="170"/>
  <c r="EW35" i="170"/>
  <c r="EV35" i="170"/>
  <c r="EU35" i="170"/>
  <c r="ET35" i="170"/>
  <c r="ES35" i="170"/>
  <c r="ER35" i="170"/>
  <c r="EP35" i="170"/>
  <c r="EO35" i="170"/>
  <c r="EN35" i="170"/>
  <c r="EM35" i="170"/>
  <c r="EL35" i="170"/>
  <c r="EK35" i="170"/>
  <c r="EJ35" i="170"/>
  <c r="EI35" i="170"/>
  <c r="EH35" i="170"/>
  <c r="EG35" i="170"/>
  <c r="EF35" i="170"/>
  <c r="EE35" i="170"/>
  <c r="ED35" i="170"/>
  <c r="EB35" i="170"/>
  <c r="EA35" i="170"/>
  <c r="DZ35" i="170"/>
  <c r="DY35" i="170"/>
  <c r="DX35" i="170"/>
  <c r="DW35" i="170"/>
  <c r="DV35" i="170"/>
  <c r="DU35" i="170"/>
  <c r="DT35" i="170"/>
  <c r="DS35" i="170"/>
  <c r="DR35" i="170"/>
  <c r="DQ35" i="170"/>
  <c r="DO35" i="170"/>
  <c r="DN35" i="170"/>
  <c r="DM35" i="170"/>
  <c r="DL35" i="170"/>
  <c r="DK35" i="170"/>
  <c r="DJ35" i="170"/>
  <c r="DI35" i="170"/>
  <c r="DH35" i="170"/>
  <c r="DG35" i="170"/>
  <c r="DF35" i="170"/>
  <c r="DE35" i="170"/>
  <c r="DD35" i="170"/>
  <c r="DB35" i="170"/>
  <c r="DA35" i="170"/>
  <c r="CZ35" i="170"/>
  <c r="CY35" i="170"/>
  <c r="CX35" i="170"/>
  <c r="CW35" i="170"/>
  <c r="CV35" i="170"/>
  <c r="CU35" i="170"/>
  <c r="CT35" i="170"/>
  <c r="CS35" i="170"/>
  <c r="CR35" i="170"/>
  <c r="CQ35" i="170"/>
  <c r="CN35" i="170"/>
  <c r="CM35" i="170"/>
  <c r="CL35" i="170"/>
  <c r="CK35" i="170"/>
  <c r="CJ35" i="170"/>
  <c r="CI35" i="170"/>
  <c r="CH35" i="170"/>
  <c r="CF35" i="170"/>
  <c r="CD35" i="170"/>
  <c r="CB35" i="170"/>
  <c r="BZ35" i="170"/>
  <c r="BY35" i="170"/>
  <c r="BX35" i="170"/>
  <c r="BW35" i="170"/>
  <c r="BV35" i="170"/>
  <c r="BU35" i="170"/>
  <c r="BT35" i="170"/>
  <c r="BS35" i="170"/>
  <c r="BR35" i="170"/>
  <c r="BQ35" i="170"/>
  <c r="BP35" i="170"/>
  <c r="BO35" i="170"/>
  <c r="BN35" i="170"/>
  <c r="BM35" i="170"/>
  <c r="BL35" i="170"/>
  <c r="BK35" i="170"/>
  <c r="BI35" i="170"/>
  <c r="BG35" i="170"/>
  <c r="BF35" i="170"/>
  <c r="BE35" i="170"/>
  <c r="BD35" i="170"/>
  <c r="BC35" i="170"/>
  <c r="BB35" i="170"/>
  <c r="BA35" i="170"/>
  <c r="AZ35" i="170"/>
  <c r="AY35" i="170"/>
  <c r="AX35" i="170"/>
  <c r="AW35" i="170"/>
  <c r="AV35" i="170"/>
  <c r="AU35" i="170"/>
  <c r="AT35" i="170"/>
  <c r="AR35" i="170"/>
  <c r="AQ35" i="170"/>
  <c r="AP35" i="170"/>
  <c r="AO35" i="170"/>
  <c r="AN35" i="170"/>
  <c r="AM35" i="170"/>
  <c r="AL35" i="170"/>
  <c r="AK35" i="170"/>
  <c r="AJ35" i="170"/>
  <c r="AI35" i="170"/>
  <c r="AH35" i="170"/>
  <c r="AG35" i="170"/>
  <c r="AF35" i="170"/>
  <c r="AE35" i="170"/>
  <c r="AD35" i="170"/>
  <c r="AB35" i="170"/>
  <c r="AA35" i="170"/>
  <c r="Z35" i="170"/>
  <c r="Y35" i="170"/>
  <c r="X35" i="170"/>
  <c r="W35" i="170"/>
  <c r="V35" i="170"/>
  <c r="U35" i="170"/>
  <c r="T35" i="170"/>
  <c r="S35" i="170"/>
  <c r="R35" i="170"/>
  <c r="Q35" i="170"/>
  <c r="P35" i="170"/>
  <c r="O35" i="170"/>
  <c r="N35" i="170"/>
  <c r="M35" i="170"/>
  <c r="L35" i="170"/>
  <c r="K35" i="170"/>
  <c r="J35" i="170"/>
  <c r="I35" i="170"/>
  <c r="H35" i="170"/>
  <c r="G35" i="170"/>
  <c r="F35" i="170"/>
  <c r="D35" i="170"/>
  <c r="C35" i="170"/>
  <c r="X156" i="193"/>
  <c r="O154" i="193"/>
  <c r="K154" i="193"/>
  <c r="Y153" i="193"/>
  <c r="J153" i="193"/>
  <c r="Y152" i="193"/>
  <c r="J152" i="193"/>
  <c r="R150" i="193"/>
  <c r="Q150" i="193"/>
  <c r="R149" i="193"/>
  <c r="Q149" i="193"/>
  <c r="Y148" i="193"/>
  <c r="J148" i="193"/>
  <c r="Y147" i="193"/>
  <c r="J147" i="193"/>
  <c r="Y146" i="193"/>
  <c r="J146" i="193"/>
  <c r="Y145" i="193"/>
  <c r="J145" i="193"/>
  <c r="Y144" i="193"/>
  <c r="J144" i="193"/>
  <c r="Y143" i="193"/>
  <c r="J143" i="193"/>
  <c r="Y142" i="193"/>
  <c r="J142" i="193"/>
  <c r="Y141" i="193"/>
  <c r="J141" i="193"/>
  <c r="Y140" i="193"/>
  <c r="J140" i="193"/>
  <c r="X139" i="193"/>
  <c r="Y138" i="193"/>
  <c r="J138" i="193"/>
  <c r="O136" i="193"/>
  <c r="K136" i="193"/>
  <c r="Y135" i="193"/>
  <c r="J135" i="193"/>
  <c r="Y134" i="193"/>
  <c r="J134" i="193"/>
  <c r="Y133" i="193"/>
  <c r="J133" i="193"/>
  <c r="Y132" i="193"/>
  <c r="J132" i="193"/>
  <c r="R131" i="193"/>
  <c r="J131" i="193"/>
  <c r="X130" i="193"/>
  <c r="O129" i="193"/>
  <c r="K129" i="193"/>
  <c r="O128" i="193"/>
  <c r="K128" i="193"/>
  <c r="R127" i="193"/>
  <c r="J127" i="193"/>
  <c r="R126" i="193"/>
  <c r="J126" i="193"/>
  <c r="Y125" i="193"/>
  <c r="J125" i="193"/>
  <c r="Y124" i="193"/>
  <c r="J124" i="193"/>
  <c r="Y123" i="193"/>
  <c r="J123" i="193"/>
  <c r="Y122" i="193"/>
  <c r="J122" i="193"/>
  <c r="Y121" i="193"/>
  <c r="J121" i="193"/>
  <c r="Y120" i="193"/>
  <c r="J120" i="193"/>
  <c r="Y119" i="193"/>
  <c r="J119" i="193"/>
  <c r="Y118" i="193"/>
  <c r="J118" i="193"/>
  <c r="Y117" i="193"/>
  <c r="J117" i="193"/>
  <c r="Y116" i="193"/>
  <c r="J116" i="193"/>
  <c r="X115" i="193"/>
  <c r="O114" i="193"/>
  <c r="K114" i="193"/>
  <c r="Y113" i="193"/>
  <c r="J113" i="193"/>
  <c r="Y112" i="193"/>
  <c r="J112" i="193"/>
  <c r="Y111" i="193"/>
  <c r="J111" i="193"/>
  <c r="X110" i="193"/>
  <c r="K109" i="193"/>
  <c r="V108" i="193"/>
  <c r="M108" i="193"/>
  <c r="K108" i="193"/>
  <c r="V107" i="193"/>
  <c r="M107" i="193"/>
  <c r="K107" i="193"/>
  <c r="V106" i="193"/>
  <c r="M106" i="193"/>
  <c r="K106" i="193"/>
  <c r="V105" i="193"/>
  <c r="K105" i="193"/>
  <c r="K104" i="193"/>
  <c r="O103" i="193"/>
  <c r="K103" i="193"/>
  <c r="T102" i="193"/>
  <c r="J102" i="193"/>
  <c r="T101" i="193"/>
  <c r="J101" i="193"/>
  <c r="T100" i="193"/>
  <c r="J100" i="193"/>
  <c r="T99" i="193"/>
  <c r="J99" i="193"/>
  <c r="T98" i="193"/>
  <c r="J98" i="193"/>
  <c r="T97" i="193"/>
  <c r="J97" i="193"/>
  <c r="T96" i="193"/>
  <c r="J96" i="193"/>
  <c r="T95" i="193"/>
  <c r="J95" i="193"/>
  <c r="T94" i="193"/>
  <c r="J94" i="193"/>
  <c r="Y93" i="193"/>
  <c r="O92" i="193"/>
  <c r="K92" i="193"/>
  <c r="I91" i="193"/>
  <c r="O90" i="193"/>
  <c r="K90" i="193"/>
  <c r="I89" i="193"/>
  <c r="P88" i="193"/>
  <c r="N88" i="193"/>
  <c r="P87" i="193"/>
  <c r="N87" i="193"/>
  <c r="R86" i="193"/>
  <c r="Q86" i="193"/>
  <c r="S85" i="193"/>
  <c r="M85" i="193"/>
  <c r="K85" i="193"/>
  <c r="J85" i="193"/>
  <c r="S84" i="193"/>
  <c r="M84" i="193"/>
  <c r="K84" i="193"/>
  <c r="J84" i="193"/>
  <c r="I82" i="193"/>
  <c r="O80" i="193"/>
  <c r="K80" i="193"/>
  <c r="K79" i="193"/>
  <c r="K78" i="193"/>
  <c r="K77" i="193"/>
  <c r="K76" i="193"/>
  <c r="K75" i="193"/>
  <c r="K74" i="193"/>
  <c r="K73" i="193"/>
  <c r="K72" i="193"/>
  <c r="K71" i="193"/>
  <c r="K70" i="193"/>
  <c r="K69" i="193"/>
  <c r="K68" i="193"/>
  <c r="K67" i="193"/>
  <c r="X66" i="193"/>
  <c r="O64" i="193"/>
  <c r="K64" i="193"/>
  <c r="R63" i="193"/>
  <c r="Q63" i="193"/>
  <c r="R62" i="193"/>
  <c r="Q62" i="193"/>
  <c r="M62" i="193"/>
  <c r="R61" i="193"/>
  <c r="Q61" i="193"/>
  <c r="K60" i="193"/>
  <c r="R59" i="193"/>
  <c r="J59" i="193"/>
  <c r="R58" i="193"/>
  <c r="J58" i="193"/>
  <c r="R57" i="193"/>
  <c r="J57" i="193"/>
  <c r="R56" i="193"/>
  <c r="J56" i="193"/>
  <c r="X55" i="193"/>
  <c r="K54" i="193"/>
  <c r="K53" i="193"/>
  <c r="E53" i="193"/>
  <c r="CA35" i="170" s="1"/>
  <c r="K52" i="193"/>
  <c r="K51" i="193"/>
  <c r="O50" i="193"/>
  <c r="K50" i="193"/>
  <c r="K49" i="193"/>
  <c r="K48" i="193"/>
  <c r="X47" i="193"/>
  <c r="K46" i="193"/>
  <c r="K45" i="193"/>
  <c r="E45" i="193"/>
  <c r="O44" i="193"/>
  <c r="K44" i="193"/>
  <c r="K43" i="193"/>
  <c r="O42" i="193"/>
  <c r="K42" i="193"/>
  <c r="K41" i="193"/>
  <c r="K40" i="193"/>
  <c r="X39" i="193"/>
  <c r="I38" i="193"/>
  <c r="K37" i="193"/>
  <c r="E37" i="193"/>
  <c r="AS35" i="170" s="1"/>
  <c r="K36" i="193"/>
  <c r="K35" i="193"/>
  <c r="K34" i="193"/>
  <c r="X33" i="193"/>
  <c r="I32" i="193"/>
  <c r="I31" i="193"/>
  <c r="Y30" i="193"/>
  <c r="M30" i="193"/>
  <c r="J30" i="193"/>
  <c r="Y29" i="193"/>
  <c r="M29" i="193"/>
  <c r="J29" i="193"/>
  <c r="K28" i="193"/>
  <c r="K26" i="193"/>
  <c r="I25" i="193"/>
  <c r="I24" i="193"/>
  <c r="Q23" i="193"/>
  <c r="K23" i="193"/>
  <c r="Q22" i="193"/>
  <c r="K22" i="193"/>
  <c r="Q21" i="193"/>
  <c r="K21" i="193"/>
  <c r="Q20" i="193"/>
  <c r="K20" i="193"/>
  <c r="Q19" i="193"/>
  <c r="K19" i="193"/>
  <c r="Q18" i="193"/>
  <c r="K18" i="193"/>
  <c r="Q17" i="193"/>
  <c r="K17" i="193"/>
  <c r="Q16" i="193"/>
  <c r="K16" i="193"/>
  <c r="Q15" i="193"/>
  <c r="K15" i="193"/>
  <c r="K14" i="193"/>
  <c r="O13" i="193"/>
  <c r="L13" i="193"/>
  <c r="K13" i="193"/>
  <c r="I12" i="193"/>
  <c r="F58" i="193" l="1"/>
  <c r="CG35" i="170" s="1"/>
  <c r="F58" i="194"/>
  <c r="CG11" i="170" s="1"/>
  <c r="BH35" i="170"/>
  <c r="BH11" i="170"/>
  <c r="F57" i="194"/>
  <c r="CE11" i="170" s="1"/>
  <c r="F56" i="194"/>
  <c r="CC11" i="170" s="1"/>
  <c r="F57" i="193"/>
  <c r="CE35" i="170" s="1"/>
  <c r="F56" i="193"/>
  <c r="CC35" i="170" s="1"/>
  <c r="HX5" i="170" l="1"/>
  <c r="HW5" i="170"/>
  <c r="HV5" i="170"/>
  <c r="HT5" i="170"/>
  <c r="HS5" i="170"/>
  <c r="HR5" i="170"/>
  <c r="HQ5" i="170"/>
  <c r="HP5" i="170"/>
  <c r="HO5" i="170"/>
  <c r="HN5" i="170"/>
  <c r="HM5" i="170"/>
  <c r="HL5" i="170"/>
  <c r="HK5" i="170"/>
  <c r="HJ5" i="170"/>
  <c r="HH5" i="170"/>
  <c r="HF5" i="170"/>
  <c r="HE5" i="170"/>
  <c r="HD5" i="170"/>
  <c r="HC5" i="170"/>
  <c r="HB5" i="170"/>
  <c r="HA5" i="170"/>
  <c r="GY5" i="170"/>
  <c r="GX5" i="170"/>
  <c r="GW5" i="170"/>
  <c r="GV5" i="170"/>
  <c r="GU5" i="170"/>
  <c r="GT5" i="170"/>
  <c r="GS5" i="170"/>
  <c r="GR5" i="170"/>
  <c r="GQ5" i="170"/>
  <c r="GP5" i="170"/>
  <c r="GO5" i="170"/>
  <c r="GN5" i="170"/>
  <c r="GM5" i="170"/>
  <c r="GL5" i="170"/>
  <c r="GJ5" i="170"/>
  <c r="GI5" i="170"/>
  <c r="GH5" i="170"/>
  <c r="GG5" i="170"/>
  <c r="GE5" i="170"/>
  <c r="GD5" i="170"/>
  <c r="GC5" i="170"/>
  <c r="GB5" i="170"/>
  <c r="GA5" i="170"/>
  <c r="FZ5" i="170"/>
  <c r="FY5" i="170"/>
  <c r="FX5" i="170"/>
  <c r="FW5" i="170"/>
  <c r="FU5" i="170"/>
  <c r="FT5" i="170"/>
  <c r="FS5" i="170"/>
  <c r="FR5" i="170"/>
  <c r="FQ5" i="170"/>
  <c r="FP5" i="170"/>
  <c r="FO5" i="170"/>
  <c r="FN5" i="170"/>
  <c r="FM5" i="170"/>
  <c r="FL5" i="170"/>
  <c r="FK5" i="170"/>
  <c r="FJ5" i="170"/>
  <c r="FI5" i="170"/>
  <c r="FH5" i="170"/>
  <c r="FG5" i="170"/>
  <c r="FF5" i="170"/>
  <c r="FE5" i="170"/>
  <c r="FC5" i="170"/>
  <c r="FB5" i="170"/>
  <c r="FA5" i="170"/>
  <c r="EZ5" i="170"/>
  <c r="EY5" i="170"/>
  <c r="EX5" i="170"/>
  <c r="EW5" i="170"/>
  <c r="EV5" i="170"/>
  <c r="EU5" i="170"/>
  <c r="ET5" i="170"/>
  <c r="ES5" i="170"/>
  <c r="ER5" i="170"/>
  <c r="EP5" i="170"/>
  <c r="EO5" i="170"/>
  <c r="EN5" i="170"/>
  <c r="EM5" i="170"/>
  <c r="EL5" i="170"/>
  <c r="EK5" i="170"/>
  <c r="EJ5" i="170"/>
  <c r="EI5" i="170"/>
  <c r="EH5" i="170"/>
  <c r="EG5" i="170"/>
  <c r="EF5" i="170"/>
  <c r="EE5" i="170"/>
  <c r="ED5" i="170"/>
  <c r="EB5" i="170"/>
  <c r="EA5" i="170"/>
  <c r="DZ5" i="170"/>
  <c r="DY5" i="170"/>
  <c r="DX5" i="170"/>
  <c r="DW5" i="170"/>
  <c r="DV5" i="170"/>
  <c r="DU5" i="170"/>
  <c r="DT5" i="170"/>
  <c r="DS5" i="170"/>
  <c r="DR5" i="170"/>
  <c r="DQ5" i="170"/>
  <c r="DO5" i="170"/>
  <c r="DN5" i="170"/>
  <c r="DM5" i="170"/>
  <c r="DL5" i="170"/>
  <c r="DK5" i="170"/>
  <c r="DJ5" i="170"/>
  <c r="DI5" i="170"/>
  <c r="DH5" i="170"/>
  <c r="DG5" i="170"/>
  <c r="DF5" i="170"/>
  <c r="DE5" i="170"/>
  <c r="DD5" i="170"/>
  <c r="DB5" i="170"/>
  <c r="DA5" i="170"/>
  <c r="CZ5" i="170"/>
  <c r="CY5" i="170"/>
  <c r="CX5" i="170"/>
  <c r="CW5" i="170"/>
  <c r="CV5" i="170"/>
  <c r="CU5" i="170"/>
  <c r="CT5" i="170"/>
  <c r="CS5" i="170"/>
  <c r="CR5" i="170"/>
  <c r="CQ5" i="170"/>
  <c r="CN5" i="170"/>
  <c r="CM5" i="170"/>
  <c r="CL5" i="170"/>
  <c r="CK5" i="170"/>
  <c r="CJ5" i="170"/>
  <c r="CI5" i="170"/>
  <c r="CH5" i="170"/>
  <c r="CG5" i="170"/>
  <c r="CF5" i="170"/>
  <c r="CE5" i="170"/>
  <c r="CD5" i="170"/>
  <c r="CC5" i="170"/>
  <c r="CB5" i="170"/>
  <c r="BZ5" i="170"/>
  <c r="BY5" i="170"/>
  <c r="BX5" i="170"/>
  <c r="BW5" i="170"/>
  <c r="BV5" i="170"/>
  <c r="BU5" i="170"/>
  <c r="BT5" i="170"/>
  <c r="BS5" i="170"/>
  <c r="BR5" i="170"/>
  <c r="BQ5" i="170"/>
  <c r="BP5" i="170"/>
  <c r="BO5" i="170"/>
  <c r="BN5" i="170"/>
  <c r="BM5" i="170"/>
  <c r="BL5" i="170"/>
  <c r="BK5" i="170"/>
  <c r="BI5" i="170"/>
  <c r="BH5" i="170"/>
  <c r="BG5" i="170"/>
  <c r="BF5" i="170"/>
  <c r="BE5" i="170"/>
  <c r="BD5" i="170"/>
  <c r="BC5" i="170"/>
  <c r="BB5" i="170"/>
  <c r="BA5" i="170"/>
  <c r="AZ5" i="170"/>
  <c r="AY5" i="170"/>
  <c r="AX5" i="170"/>
  <c r="AW5" i="170"/>
  <c r="AV5" i="170"/>
  <c r="AU5" i="170"/>
  <c r="AT5" i="170"/>
  <c r="AR5" i="170"/>
  <c r="AQ5" i="170"/>
  <c r="AP5" i="170"/>
  <c r="AO5" i="170"/>
  <c r="AN5" i="170"/>
  <c r="AM5" i="170"/>
  <c r="AL5" i="170"/>
  <c r="AK5" i="170"/>
  <c r="AJ5" i="170"/>
  <c r="AI5" i="170"/>
  <c r="AH5" i="170"/>
  <c r="AG5" i="170"/>
  <c r="AF5" i="170"/>
  <c r="AE5" i="170"/>
  <c r="AD5" i="170"/>
  <c r="AB5" i="170"/>
  <c r="AA5" i="170"/>
  <c r="Z5" i="170"/>
  <c r="Y5" i="170"/>
  <c r="X5" i="170"/>
  <c r="W5" i="170"/>
  <c r="V5" i="170"/>
  <c r="U5" i="170"/>
  <c r="T5" i="170"/>
  <c r="S5" i="170"/>
  <c r="R5" i="170"/>
  <c r="Q5" i="170"/>
  <c r="P5" i="170"/>
  <c r="O5" i="170"/>
  <c r="N5" i="170"/>
  <c r="M5" i="170"/>
  <c r="L5" i="170"/>
  <c r="K5" i="170"/>
  <c r="J5" i="170"/>
  <c r="I5" i="170"/>
  <c r="H5" i="170"/>
  <c r="G5" i="170"/>
  <c r="F5" i="170"/>
  <c r="D5" i="170"/>
  <c r="C5" i="170"/>
  <c r="X156" i="192"/>
  <c r="O154" i="192"/>
  <c r="K154" i="192"/>
  <c r="Y153" i="192"/>
  <c r="J153" i="192"/>
  <c r="Y152" i="192"/>
  <c r="J152" i="192"/>
  <c r="R150" i="192"/>
  <c r="Q150" i="192"/>
  <c r="R149" i="192"/>
  <c r="Q149" i="192"/>
  <c r="Y148" i="192"/>
  <c r="J148" i="192"/>
  <c r="Y147" i="192"/>
  <c r="J147" i="192"/>
  <c r="Y146" i="192"/>
  <c r="J146" i="192"/>
  <c r="Y145" i="192"/>
  <c r="J145" i="192"/>
  <c r="Y144" i="192"/>
  <c r="J144" i="192"/>
  <c r="Y143" i="192"/>
  <c r="J143" i="192"/>
  <c r="Y142" i="192"/>
  <c r="J142" i="192"/>
  <c r="Y141" i="192"/>
  <c r="J141" i="192"/>
  <c r="Y140" i="192"/>
  <c r="J140" i="192"/>
  <c r="X139" i="192"/>
  <c r="Y138" i="192"/>
  <c r="J138" i="192"/>
  <c r="O136" i="192"/>
  <c r="K136" i="192"/>
  <c r="Y135" i="192"/>
  <c r="J135" i="192"/>
  <c r="Y134" i="192"/>
  <c r="J134" i="192"/>
  <c r="Y133" i="192"/>
  <c r="J133" i="192"/>
  <c r="Y132" i="192"/>
  <c r="J132" i="192"/>
  <c r="R131" i="192"/>
  <c r="J131" i="192"/>
  <c r="X130" i="192"/>
  <c r="O129" i="192"/>
  <c r="K129" i="192"/>
  <c r="O128" i="192"/>
  <c r="K128" i="192"/>
  <c r="R127" i="192"/>
  <c r="J127" i="192"/>
  <c r="R126" i="192"/>
  <c r="J126" i="192"/>
  <c r="Y125" i="192"/>
  <c r="J125" i="192"/>
  <c r="Y124" i="192"/>
  <c r="J124" i="192"/>
  <c r="Y123" i="192"/>
  <c r="J123" i="192"/>
  <c r="Y122" i="192"/>
  <c r="J122" i="192"/>
  <c r="Y121" i="192"/>
  <c r="J121" i="192"/>
  <c r="Y120" i="192"/>
  <c r="J120" i="192"/>
  <c r="Y119" i="192"/>
  <c r="J119" i="192"/>
  <c r="Y118" i="192"/>
  <c r="J118" i="192"/>
  <c r="Y117" i="192"/>
  <c r="J117" i="192"/>
  <c r="Y116" i="192"/>
  <c r="J116" i="192"/>
  <c r="X115" i="192"/>
  <c r="O114" i="192"/>
  <c r="K114" i="192"/>
  <c r="Y113" i="192"/>
  <c r="J113" i="192"/>
  <c r="Y112" i="192"/>
  <c r="J112" i="192"/>
  <c r="Y111" i="192"/>
  <c r="J111" i="192"/>
  <c r="X110" i="192"/>
  <c r="K109" i="192"/>
  <c r="V108" i="192"/>
  <c r="M108" i="192"/>
  <c r="K108" i="192"/>
  <c r="V107" i="192"/>
  <c r="M107" i="192"/>
  <c r="K107" i="192"/>
  <c r="V106" i="192"/>
  <c r="M106" i="192"/>
  <c r="K106" i="192"/>
  <c r="V105" i="192"/>
  <c r="K105" i="192"/>
  <c r="K104" i="192"/>
  <c r="O103" i="192"/>
  <c r="K103" i="192"/>
  <c r="T102" i="192"/>
  <c r="J102" i="192"/>
  <c r="T101" i="192"/>
  <c r="J101" i="192"/>
  <c r="T100" i="192"/>
  <c r="J100" i="192"/>
  <c r="T99" i="192"/>
  <c r="J99" i="192"/>
  <c r="T98" i="192"/>
  <c r="J98" i="192"/>
  <c r="T97" i="192"/>
  <c r="J97" i="192"/>
  <c r="T96" i="192"/>
  <c r="J96" i="192"/>
  <c r="T95" i="192"/>
  <c r="J95" i="192"/>
  <c r="T94" i="192"/>
  <c r="J94" i="192"/>
  <c r="Y93" i="192"/>
  <c r="O92" i="192"/>
  <c r="K92" i="192"/>
  <c r="I91" i="192"/>
  <c r="O90" i="192"/>
  <c r="K90" i="192"/>
  <c r="I89" i="192"/>
  <c r="P88" i="192"/>
  <c r="N88" i="192"/>
  <c r="P87" i="192"/>
  <c r="N87" i="192"/>
  <c r="R86" i="192"/>
  <c r="Q86" i="192"/>
  <c r="S85" i="192"/>
  <c r="M85" i="192"/>
  <c r="K85" i="192"/>
  <c r="J85" i="192"/>
  <c r="S84" i="192"/>
  <c r="M84" i="192"/>
  <c r="K84" i="192"/>
  <c r="J84" i="192"/>
  <c r="I82" i="192"/>
  <c r="O80" i="192"/>
  <c r="K80" i="192"/>
  <c r="K79" i="192"/>
  <c r="K78" i="192"/>
  <c r="K77" i="192"/>
  <c r="K76" i="192"/>
  <c r="K75" i="192"/>
  <c r="K74" i="192"/>
  <c r="K73" i="192"/>
  <c r="K72" i="192"/>
  <c r="K71" i="192"/>
  <c r="K70" i="192"/>
  <c r="K69" i="192"/>
  <c r="K68" i="192"/>
  <c r="K67" i="192"/>
  <c r="X66" i="192"/>
  <c r="O64" i="192"/>
  <c r="K64" i="192"/>
  <c r="R63" i="192"/>
  <c r="Q63" i="192"/>
  <c r="R62" i="192"/>
  <c r="Q62" i="192"/>
  <c r="M62" i="192"/>
  <c r="R61" i="192"/>
  <c r="Q61" i="192"/>
  <c r="K60" i="192"/>
  <c r="R59" i="192"/>
  <c r="J59" i="192"/>
  <c r="R58" i="192"/>
  <c r="J58" i="192"/>
  <c r="R57" i="192"/>
  <c r="J57" i="192"/>
  <c r="R56" i="192"/>
  <c r="J56" i="192"/>
  <c r="X55" i="192"/>
  <c r="K54" i="192"/>
  <c r="K53" i="192"/>
  <c r="E53" i="192"/>
  <c r="CA5" i="170" s="1"/>
  <c r="K52" i="192"/>
  <c r="K51" i="192"/>
  <c r="O50" i="192"/>
  <c r="K50" i="192"/>
  <c r="K49" i="192"/>
  <c r="K48" i="192"/>
  <c r="X47" i="192"/>
  <c r="K46" i="192"/>
  <c r="K45" i="192"/>
  <c r="O44" i="192"/>
  <c r="K44" i="192"/>
  <c r="K43" i="192"/>
  <c r="O42" i="192"/>
  <c r="K42" i="192"/>
  <c r="K41" i="192"/>
  <c r="K40" i="192"/>
  <c r="X39" i="192"/>
  <c r="I38" i="192"/>
  <c r="K37" i="192"/>
  <c r="AS5" i="170"/>
  <c r="K36" i="192"/>
  <c r="K35" i="192"/>
  <c r="K34" i="192"/>
  <c r="X33" i="192"/>
  <c r="I32" i="192"/>
  <c r="I31" i="192"/>
  <c r="Y30" i="192"/>
  <c r="M30" i="192"/>
  <c r="J30" i="192"/>
  <c r="Y29" i="192"/>
  <c r="M29" i="192"/>
  <c r="J29" i="192"/>
  <c r="K28" i="192"/>
  <c r="K26" i="192"/>
  <c r="I25" i="192"/>
  <c r="I24" i="192"/>
  <c r="Q23" i="192"/>
  <c r="K23" i="192"/>
  <c r="Q22" i="192"/>
  <c r="K22" i="192"/>
  <c r="Q21" i="192"/>
  <c r="K21" i="192"/>
  <c r="Q20" i="192"/>
  <c r="K20" i="192"/>
  <c r="Q19" i="192"/>
  <c r="K19" i="192"/>
  <c r="Q18" i="192"/>
  <c r="K18" i="192"/>
  <c r="Q17" i="192"/>
  <c r="K17" i="192"/>
  <c r="Q16" i="192"/>
  <c r="K16" i="192"/>
  <c r="Q15" i="192"/>
  <c r="K15" i="192"/>
  <c r="K14" i="192"/>
  <c r="O13" i="192"/>
  <c r="L13" i="192"/>
  <c r="K13" i="192"/>
  <c r="I12" i="192"/>
  <c r="HX16" i="170" l="1"/>
  <c r="HW16" i="170"/>
  <c r="HV16" i="170"/>
  <c r="HT16" i="170"/>
  <c r="HS16" i="170"/>
  <c r="HR16" i="170"/>
  <c r="HQ16" i="170"/>
  <c r="HP16" i="170"/>
  <c r="HO16" i="170"/>
  <c r="HN16" i="170"/>
  <c r="HM16" i="170"/>
  <c r="HL16" i="170"/>
  <c r="HK16" i="170"/>
  <c r="HJ16" i="170"/>
  <c r="HH16" i="170"/>
  <c r="HF16" i="170"/>
  <c r="HE16" i="170"/>
  <c r="HD16" i="170"/>
  <c r="HC16" i="170"/>
  <c r="HB16" i="170"/>
  <c r="HA16" i="170"/>
  <c r="GY16" i="170"/>
  <c r="GX16" i="170"/>
  <c r="GW16" i="170"/>
  <c r="GV16" i="170"/>
  <c r="GU16" i="170"/>
  <c r="GT16" i="170"/>
  <c r="GS16" i="170"/>
  <c r="GR16" i="170"/>
  <c r="GQ16" i="170"/>
  <c r="GP16" i="170"/>
  <c r="GO16" i="170"/>
  <c r="GN16" i="170"/>
  <c r="GM16" i="170"/>
  <c r="GL16" i="170"/>
  <c r="GJ16" i="170"/>
  <c r="GI16" i="170"/>
  <c r="GH16" i="170"/>
  <c r="GG16" i="170"/>
  <c r="GE16" i="170"/>
  <c r="GD16" i="170"/>
  <c r="GC16" i="170"/>
  <c r="GB16" i="170"/>
  <c r="GA16" i="170"/>
  <c r="FZ16" i="170"/>
  <c r="FY16" i="170"/>
  <c r="FX16" i="170"/>
  <c r="FW16" i="170"/>
  <c r="FU16" i="170"/>
  <c r="FT16" i="170"/>
  <c r="FS16" i="170"/>
  <c r="FR16" i="170"/>
  <c r="FQ16" i="170"/>
  <c r="FP16" i="170"/>
  <c r="FO16" i="170"/>
  <c r="FN16" i="170"/>
  <c r="FM16" i="170"/>
  <c r="FL16" i="170"/>
  <c r="FK16" i="170"/>
  <c r="FJ16" i="170"/>
  <c r="FI16" i="170"/>
  <c r="FH16" i="170"/>
  <c r="FG16" i="170"/>
  <c r="FF16" i="170"/>
  <c r="FE16" i="170"/>
  <c r="FC16" i="170"/>
  <c r="FB16" i="170"/>
  <c r="FA16" i="170"/>
  <c r="EZ16" i="170"/>
  <c r="EY16" i="170"/>
  <c r="EX16" i="170"/>
  <c r="EW16" i="170"/>
  <c r="EV16" i="170"/>
  <c r="EU16" i="170"/>
  <c r="ET16" i="170"/>
  <c r="ES16" i="170"/>
  <c r="ER16" i="170"/>
  <c r="EP16" i="170"/>
  <c r="EO16" i="170"/>
  <c r="EN16" i="170"/>
  <c r="EM16" i="170"/>
  <c r="EL16" i="170"/>
  <c r="EK16" i="170"/>
  <c r="EJ16" i="170"/>
  <c r="EI16" i="170"/>
  <c r="EH16" i="170"/>
  <c r="EG16" i="170"/>
  <c r="EF16" i="170"/>
  <c r="EE16" i="170"/>
  <c r="ED16" i="170"/>
  <c r="EB16" i="170"/>
  <c r="EA16" i="170"/>
  <c r="DZ16" i="170"/>
  <c r="DY16" i="170"/>
  <c r="DX16" i="170"/>
  <c r="DW16" i="170"/>
  <c r="DV16" i="170"/>
  <c r="DU16" i="170"/>
  <c r="DT16" i="170"/>
  <c r="DS16" i="170"/>
  <c r="DR16" i="170"/>
  <c r="DQ16" i="170"/>
  <c r="DO16" i="170"/>
  <c r="DN16" i="170"/>
  <c r="DM16" i="170"/>
  <c r="DL16" i="170"/>
  <c r="DK16" i="170"/>
  <c r="DJ16" i="170"/>
  <c r="DI16" i="170"/>
  <c r="DH16" i="170"/>
  <c r="DG16" i="170"/>
  <c r="DF16" i="170"/>
  <c r="DE16" i="170"/>
  <c r="DD16" i="170"/>
  <c r="DB16" i="170"/>
  <c r="DA16" i="170"/>
  <c r="CZ16" i="170"/>
  <c r="CY16" i="170"/>
  <c r="CX16" i="170"/>
  <c r="CW16" i="170"/>
  <c r="CV16" i="170"/>
  <c r="CU16" i="170"/>
  <c r="CT16" i="170"/>
  <c r="CS16" i="170"/>
  <c r="CR16" i="170"/>
  <c r="CQ16" i="170"/>
  <c r="CN16" i="170"/>
  <c r="CM16" i="170"/>
  <c r="CL16" i="170"/>
  <c r="CK16" i="170"/>
  <c r="CJ16" i="170"/>
  <c r="CI16" i="170"/>
  <c r="CH16" i="170"/>
  <c r="CF16" i="170"/>
  <c r="CD16" i="170"/>
  <c r="CB16" i="170"/>
  <c r="BZ16" i="170"/>
  <c r="BY16" i="170"/>
  <c r="BX16" i="170"/>
  <c r="BW16" i="170"/>
  <c r="BV16" i="170"/>
  <c r="BU16" i="170"/>
  <c r="BT16" i="170"/>
  <c r="BS16" i="170"/>
  <c r="BR16" i="170"/>
  <c r="BQ16" i="170"/>
  <c r="BP16" i="170"/>
  <c r="BO16" i="170"/>
  <c r="BN16" i="170"/>
  <c r="BM16" i="170"/>
  <c r="BL16" i="170"/>
  <c r="BK16" i="170"/>
  <c r="BI16" i="170"/>
  <c r="BG16" i="170"/>
  <c r="BF16" i="170"/>
  <c r="BE16" i="170"/>
  <c r="BD16" i="170"/>
  <c r="BC16" i="170"/>
  <c r="BB16" i="170"/>
  <c r="BA16" i="170"/>
  <c r="AZ16" i="170"/>
  <c r="AY16" i="170"/>
  <c r="AX16" i="170"/>
  <c r="AW16" i="170"/>
  <c r="AV16" i="170"/>
  <c r="AU16" i="170"/>
  <c r="AT16" i="170"/>
  <c r="AR16" i="170"/>
  <c r="AQ16" i="170"/>
  <c r="AP16" i="170"/>
  <c r="AO16" i="170"/>
  <c r="AN16" i="170"/>
  <c r="AM16" i="170"/>
  <c r="AL16" i="170"/>
  <c r="AK16" i="170"/>
  <c r="AJ16" i="170"/>
  <c r="AI16" i="170"/>
  <c r="AH16" i="170"/>
  <c r="AG16" i="170"/>
  <c r="AF16" i="170"/>
  <c r="AE16" i="170"/>
  <c r="AD16" i="170"/>
  <c r="AB16" i="170"/>
  <c r="AA16" i="170"/>
  <c r="Z16" i="170"/>
  <c r="Y16" i="170"/>
  <c r="X16" i="170"/>
  <c r="W16" i="170"/>
  <c r="V16" i="170"/>
  <c r="U16" i="170"/>
  <c r="T16" i="170"/>
  <c r="S16" i="170"/>
  <c r="R16" i="170"/>
  <c r="Q16" i="170"/>
  <c r="P16" i="170"/>
  <c r="O16" i="170"/>
  <c r="N16" i="170"/>
  <c r="M16" i="170"/>
  <c r="L16" i="170"/>
  <c r="K16" i="170"/>
  <c r="J16" i="170"/>
  <c r="I16" i="170"/>
  <c r="H16" i="170"/>
  <c r="G16" i="170"/>
  <c r="F16" i="170"/>
  <c r="D16" i="170"/>
  <c r="C16" i="170"/>
  <c r="X156" i="191"/>
  <c r="O154" i="191"/>
  <c r="K154" i="191"/>
  <c r="Y153" i="191"/>
  <c r="J153" i="191"/>
  <c r="Y152" i="191"/>
  <c r="J152" i="191"/>
  <c r="R150" i="191"/>
  <c r="Q150" i="191"/>
  <c r="R149" i="191"/>
  <c r="Q149" i="191"/>
  <c r="Y148" i="191"/>
  <c r="J148" i="191"/>
  <c r="Y147" i="191"/>
  <c r="J147" i="191"/>
  <c r="Y146" i="191"/>
  <c r="J146" i="191"/>
  <c r="Y145" i="191"/>
  <c r="J145" i="191"/>
  <c r="Y144" i="191"/>
  <c r="J144" i="191"/>
  <c r="Y143" i="191"/>
  <c r="J143" i="191"/>
  <c r="Y142" i="191"/>
  <c r="J142" i="191"/>
  <c r="Y141" i="191"/>
  <c r="J141" i="191"/>
  <c r="Y140" i="191"/>
  <c r="J140" i="191"/>
  <c r="X139" i="191"/>
  <c r="Y138" i="191"/>
  <c r="J138" i="191"/>
  <c r="O136" i="191"/>
  <c r="K136" i="191"/>
  <c r="Y135" i="191"/>
  <c r="J135" i="191"/>
  <c r="Y134" i="191"/>
  <c r="J134" i="191"/>
  <c r="Y133" i="191"/>
  <c r="J133" i="191"/>
  <c r="Y132" i="191"/>
  <c r="J132" i="191"/>
  <c r="R131" i="191"/>
  <c r="J131" i="191"/>
  <c r="X130" i="191"/>
  <c r="O129" i="191"/>
  <c r="K129" i="191"/>
  <c r="O128" i="191"/>
  <c r="K128" i="191"/>
  <c r="R127" i="191"/>
  <c r="J127" i="191"/>
  <c r="R126" i="191"/>
  <c r="J126" i="191"/>
  <c r="Y125" i="191"/>
  <c r="J125" i="191"/>
  <c r="Y124" i="191"/>
  <c r="J124" i="191"/>
  <c r="Y123" i="191"/>
  <c r="J123" i="191"/>
  <c r="Y122" i="191"/>
  <c r="J122" i="191"/>
  <c r="Y121" i="191"/>
  <c r="J121" i="191"/>
  <c r="Y120" i="191"/>
  <c r="J120" i="191"/>
  <c r="Y119" i="191"/>
  <c r="J119" i="191"/>
  <c r="Y118" i="191"/>
  <c r="J118" i="191"/>
  <c r="Y117" i="191"/>
  <c r="J117" i="191"/>
  <c r="Y116" i="191"/>
  <c r="J116" i="191"/>
  <c r="X115" i="191"/>
  <c r="O114" i="191"/>
  <c r="K114" i="191"/>
  <c r="Y113" i="191"/>
  <c r="J113" i="191"/>
  <c r="Y112" i="191"/>
  <c r="J112" i="191"/>
  <c r="Y111" i="191"/>
  <c r="J111" i="191"/>
  <c r="X110" i="191"/>
  <c r="K109" i="191"/>
  <c r="V108" i="191"/>
  <c r="M108" i="191"/>
  <c r="K108" i="191"/>
  <c r="V107" i="191"/>
  <c r="M107" i="191"/>
  <c r="K107" i="191"/>
  <c r="V106" i="191"/>
  <c r="M106" i="191"/>
  <c r="K106" i="191"/>
  <c r="V105" i="191"/>
  <c r="K105" i="191"/>
  <c r="K104" i="191"/>
  <c r="O103" i="191"/>
  <c r="K103" i="191"/>
  <c r="T102" i="191"/>
  <c r="J102" i="191"/>
  <c r="T101" i="191"/>
  <c r="J101" i="191"/>
  <c r="T100" i="191"/>
  <c r="J100" i="191"/>
  <c r="T99" i="191"/>
  <c r="J99" i="191"/>
  <c r="T98" i="191"/>
  <c r="J98" i="191"/>
  <c r="T97" i="191"/>
  <c r="J97" i="191"/>
  <c r="T96" i="191"/>
  <c r="J96" i="191"/>
  <c r="T95" i="191"/>
  <c r="J95" i="191"/>
  <c r="T94" i="191"/>
  <c r="J94" i="191"/>
  <c r="Y93" i="191"/>
  <c r="O92" i="191"/>
  <c r="K92" i="191"/>
  <c r="I91" i="191"/>
  <c r="O90" i="191"/>
  <c r="K90" i="191"/>
  <c r="I89" i="191"/>
  <c r="P88" i="191"/>
  <c r="N88" i="191"/>
  <c r="P87" i="191"/>
  <c r="N87" i="191"/>
  <c r="R86" i="191"/>
  <c r="Q86" i="191"/>
  <c r="S85" i="191"/>
  <c r="M85" i="191"/>
  <c r="K85" i="191"/>
  <c r="J85" i="191"/>
  <c r="S84" i="191"/>
  <c r="M84" i="191"/>
  <c r="K84" i="191"/>
  <c r="J84" i="191"/>
  <c r="I82" i="191"/>
  <c r="O80" i="191"/>
  <c r="K80" i="191"/>
  <c r="K79" i="191"/>
  <c r="K78" i="191"/>
  <c r="K77" i="191"/>
  <c r="K76" i="191"/>
  <c r="K75" i="191"/>
  <c r="K74" i="191"/>
  <c r="K73" i="191"/>
  <c r="K72" i="191"/>
  <c r="K71" i="191"/>
  <c r="K70" i="191"/>
  <c r="K69" i="191"/>
  <c r="K68" i="191"/>
  <c r="K67" i="191"/>
  <c r="X66" i="191"/>
  <c r="O64" i="191"/>
  <c r="K64" i="191"/>
  <c r="R63" i="191"/>
  <c r="Q63" i="191"/>
  <c r="R62" i="191"/>
  <c r="Q62" i="191"/>
  <c r="M62" i="191"/>
  <c r="R61" i="191"/>
  <c r="Q61" i="191"/>
  <c r="K60" i="191"/>
  <c r="R59" i="191"/>
  <c r="J59" i="191"/>
  <c r="R58" i="191"/>
  <c r="J58" i="191"/>
  <c r="R57" i="191"/>
  <c r="J57" i="191"/>
  <c r="R56" i="191"/>
  <c r="J56" i="191"/>
  <c r="X55" i="191"/>
  <c r="K54" i="191"/>
  <c r="K53" i="191"/>
  <c r="E53" i="191"/>
  <c r="CA16" i="170" s="1"/>
  <c r="K52" i="191"/>
  <c r="K51" i="191"/>
  <c r="O50" i="191"/>
  <c r="K50" i="191"/>
  <c r="K49" i="191"/>
  <c r="K48" i="191"/>
  <c r="X47" i="191"/>
  <c r="K46" i="191"/>
  <c r="K45" i="191"/>
  <c r="E45" i="191"/>
  <c r="O44" i="191"/>
  <c r="K44" i="191"/>
  <c r="K43" i="191"/>
  <c r="O42" i="191"/>
  <c r="K42" i="191"/>
  <c r="K41" i="191"/>
  <c r="K40" i="191"/>
  <c r="X39" i="191"/>
  <c r="I38" i="191"/>
  <c r="K37" i="191"/>
  <c r="E37" i="191"/>
  <c r="AS16" i="170" s="1"/>
  <c r="K36" i="191"/>
  <c r="K35" i="191"/>
  <c r="K34" i="191"/>
  <c r="X33" i="191"/>
  <c r="I32" i="191"/>
  <c r="I31" i="191"/>
  <c r="Y30" i="191"/>
  <c r="M30" i="191"/>
  <c r="J30" i="191"/>
  <c r="Y29" i="191"/>
  <c r="M29" i="191"/>
  <c r="J29" i="191"/>
  <c r="K28" i="191"/>
  <c r="K26" i="191"/>
  <c r="I25" i="191"/>
  <c r="I24" i="191"/>
  <c r="Q23" i="191"/>
  <c r="K23" i="191"/>
  <c r="Q22" i="191"/>
  <c r="K22" i="191"/>
  <c r="Q21" i="191"/>
  <c r="K21" i="191"/>
  <c r="Q20" i="191"/>
  <c r="K20" i="191"/>
  <c r="Q19" i="191"/>
  <c r="K19" i="191"/>
  <c r="Q18" i="191"/>
  <c r="K18" i="191"/>
  <c r="Q17" i="191"/>
  <c r="K17" i="191"/>
  <c r="Q16" i="191"/>
  <c r="K16" i="191"/>
  <c r="Q15" i="191"/>
  <c r="K15" i="191"/>
  <c r="K14" i="191"/>
  <c r="O13" i="191"/>
  <c r="L13" i="191"/>
  <c r="K13" i="191"/>
  <c r="I12" i="191"/>
  <c r="HX43" i="170"/>
  <c r="HW43" i="170"/>
  <c r="HV43" i="170"/>
  <c r="HT43" i="170"/>
  <c r="HS43" i="170"/>
  <c r="HR43" i="170"/>
  <c r="HQ43" i="170"/>
  <c r="HP43" i="170"/>
  <c r="HO43" i="170"/>
  <c r="HN43" i="170"/>
  <c r="HM43" i="170"/>
  <c r="HL43" i="170"/>
  <c r="HK43" i="170"/>
  <c r="HJ43" i="170"/>
  <c r="HH43" i="170"/>
  <c r="HF43" i="170"/>
  <c r="HE43" i="170"/>
  <c r="HD43" i="170"/>
  <c r="HC43" i="170"/>
  <c r="HB43" i="170"/>
  <c r="HA43" i="170"/>
  <c r="GY43" i="170"/>
  <c r="GX43" i="170"/>
  <c r="GW43" i="170"/>
  <c r="GV43" i="170"/>
  <c r="GU43" i="170"/>
  <c r="GT43" i="170"/>
  <c r="GS43" i="170"/>
  <c r="GR43" i="170"/>
  <c r="GQ43" i="170"/>
  <c r="GP43" i="170"/>
  <c r="GO43" i="170"/>
  <c r="GN43" i="170"/>
  <c r="GM43" i="170"/>
  <c r="GL43" i="170"/>
  <c r="GJ43" i="170"/>
  <c r="GI43" i="170"/>
  <c r="GH43" i="170"/>
  <c r="GG43" i="170"/>
  <c r="GE43" i="170"/>
  <c r="GD43" i="170"/>
  <c r="GC43" i="170"/>
  <c r="GB43" i="170"/>
  <c r="GA43" i="170"/>
  <c r="FZ43" i="170"/>
  <c r="FY43" i="170"/>
  <c r="FX43" i="170"/>
  <c r="FW43" i="170"/>
  <c r="FU43" i="170"/>
  <c r="FT43" i="170"/>
  <c r="FS43" i="170"/>
  <c r="FR43" i="170"/>
  <c r="FQ43" i="170"/>
  <c r="FP43" i="170"/>
  <c r="FO43" i="170"/>
  <c r="FN43" i="170"/>
  <c r="FM43" i="170"/>
  <c r="FL43" i="170"/>
  <c r="FK43" i="170"/>
  <c r="FJ43" i="170"/>
  <c r="FI43" i="170"/>
  <c r="FH43" i="170"/>
  <c r="FG43" i="170"/>
  <c r="FF43" i="170"/>
  <c r="FE43" i="170"/>
  <c r="FC43" i="170"/>
  <c r="FB43" i="170"/>
  <c r="FA43" i="170"/>
  <c r="EZ43" i="170"/>
  <c r="EY43" i="170"/>
  <c r="EX43" i="170"/>
  <c r="EW43" i="170"/>
  <c r="EV43" i="170"/>
  <c r="EU43" i="170"/>
  <c r="ET43" i="170"/>
  <c r="ES43" i="170"/>
  <c r="ER43" i="170"/>
  <c r="EP43" i="170"/>
  <c r="EO43" i="170"/>
  <c r="EN43" i="170"/>
  <c r="EM43" i="170"/>
  <c r="EL43" i="170"/>
  <c r="EK43" i="170"/>
  <c r="EJ43" i="170"/>
  <c r="EI43" i="170"/>
  <c r="EH43" i="170"/>
  <c r="EG43" i="170"/>
  <c r="EF43" i="170"/>
  <c r="EE43" i="170"/>
  <c r="ED43" i="170"/>
  <c r="EB43" i="170"/>
  <c r="EA43" i="170"/>
  <c r="DZ43" i="170"/>
  <c r="DY43" i="170"/>
  <c r="DX43" i="170"/>
  <c r="DW43" i="170"/>
  <c r="DV43" i="170"/>
  <c r="DU43" i="170"/>
  <c r="DT43" i="170"/>
  <c r="DS43" i="170"/>
  <c r="DR43" i="170"/>
  <c r="DQ43" i="170"/>
  <c r="DO43" i="170"/>
  <c r="DN43" i="170"/>
  <c r="DM43" i="170"/>
  <c r="DL43" i="170"/>
  <c r="DK43" i="170"/>
  <c r="DJ43" i="170"/>
  <c r="DI43" i="170"/>
  <c r="DH43" i="170"/>
  <c r="DG43" i="170"/>
  <c r="DF43" i="170"/>
  <c r="DE43" i="170"/>
  <c r="DD43" i="170"/>
  <c r="DB43" i="170"/>
  <c r="DA43" i="170"/>
  <c r="CZ43" i="170"/>
  <c r="CY43" i="170"/>
  <c r="CX43" i="170"/>
  <c r="CW43" i="170"/>
  <c r="CV43" i="170"/>
  <c r="CU43" i="170"/>
  <c r="CT43" i="170"/>
  <c r="CS43" i="170"/>
  <c r="CR43" i="170"/>
  <c r="CQ43" i="170"/>
  <c r="CN43" i="170"/>
  <c r="CM43" i="170"/>
  <c r="CL43" i="170"/>
  <c r="CK43" i="170"/>
  <c r="CJ43" i="170"/>
  <c r="CI43" i="170"/>
  <c r="CH43" i="170"/>
  <c r="CF43" i="170"/>
  <c r="CD43" i="170"/>
  <c r="CB43" i="170"/>
  <c r="BZ43" i="170"/>
  <c r="BY43" i="170"/>
  <c r="BX43" i="170"/>
  <c r="BW43" i="170"/>
  <c r="BV43" i="170"/>
  <c r="BU43" i="170"/>
  <c r="BT43" i="170"/>
  <c r="BS43" i="170"/>
  <c r="BR43" i="170"/>
  <c r="BQ43" i="170"/>
  <c r="BP43" i="170"/>
  <c r="BO43" i="170"/>
  <c r="BN43" i="170"/>
  <c r="BM43" i="170"/>
  <c r="BL43" i="170"/>
  <c r="BK43" i="170"/>
  <c r="BI43" i="170"/>
  <c r="BG43" i="170"/>
  <c r="BF43" i="170"/>
  <c r="BE43" i="170"/>
  <c r="BD43" i="170"/>
  <c r="BC43" i="170"/>
  <c r="BB43" i="170"/>
  <c r="BA43" i="170"/>
  <c r="AZ43" i="170"/>
  <c r="AY43" i="170"/>
  <c r="AX43" i="170"/>
  <c r="AW43" i="170"/>
  <c r="AV43" i="170"/>
  <c r="AU43" i="170"/>
  <c r="AT43" i="170"/>
  <c r="AR43" i="170"/>
  <c r="AQ43" i="170"/>
  <c r="AP43" i="170"/>
  <c r="AO43" i="170"/>
  <c r="AN43" i="170"/>
  <c r="AM43" i="170"/>
  <c r="AL43" i="170"/>
  <c r="AK43" i="170"/>
  <c r="AJ43" i="170"/>
  <c r="AI43" i="170"/>
  <c r="AH43" i="170"/>
  <c r="AG43" i="170"/>
  <c r="AF43" i="170"/>
  <c r="AE43" i="170"/>
  <c r="AD43" i="170"/>
  <c r="AB43" i="170"/>
  <c r="AA43" i="170"/>
  <c r="Z43" i="170"/>
  <c r="Y43" i="170"/>
  <c r="X43" i="170"/>
  <c r="W43" i="170"/>
  <c r="V43" i="170"/>
  <c r="U43" i="170"/>
  <c r="T43" i="170"/>
  <c r="S43" i="170"/>
  <c r="R43" i="170"/>
  <c r="Q43" i="170"/>
  <c r="P43" i="170"/>
  <c r="O43" i="170"/>
  <c r="N43" i="170"/>
  <c r="M43" i="170"/>
  <c r="L43" i="170"/>
  <c r="K43" i="170"/>
  <c r="J43" i="170"/>
  <c r="I43" i="170"/>
  <c r="H43" i="170"/>
  <c r="G43" i="170"/>
  <c r="F43" i="170"/>
  <c r="D43" i="170"/>
  <c r="C43" i="170"/>
  <c r="X156" i="190"/>
  <c r="O154" i="190"/>
  <c r="K154" i="190"/>
  <c r="Y153" i="190"/>
  <c r="J153" i="190"/>
  <c r="Y152" i="190"/>
  <c r="J152" i="190"/>
  <c r="R150" i="190"/>
  <c r="Q150" i="190"/>
  <c r="R149" i="190"/>
  <c r="Q149" i="190"/>
  <c r="Y148" i="190"/>
  <c r="J148" i="190"/>
  <c r="Y147" i="190"/>
  <c r="J147" i="190"/>
  <c r="Y146" i="190"/>
  <c r="J146" i="190"/>
  <c r="Y145" i="190"/>
  <c r="J145" i="190"/>
  <c r="Y144" i="190"/>
  <c r="J144" i="190"/>
  <c r="Y143" i="190"/>
  <c r="J143" i="190"/>
  <c r="Y142" i="190"/>
  <c r="J142" i="190"/>
  <c r="Y141" i="190"/>
  <c r="J141" i="190"/>
  <c r="Y140" i="190"/>
  <c r="J140" i="190"/>
  <c r="X139" i="190"/>
  <c r="Y138" i="190"/>
  <c r="J138" i="190"/>
  <c r="O136" i="190"/>
  <c r="K136" i="190"/>
  <c r="Y135" i="190"/>
  <c r="J135" i="190"/>
  <c r="Y134" i="190"/>
  <c r="J134" i="190"/>
  <c r="Y133" i="190"/>
  <c r="J133" i="190"/>
  <c r="Y132" i="190"/>
  <c r="J132" i="190"/>
  <c r="R131" i="190"/>
  <c r="J131" i="190"/>
  <c r="X130" i="190"/>
  <c r="O129" i="190"/>
  <c r="K129" i="190"/>
  <c r="O128" i="190"/>
  <c r="K128" i="190"/>
  <c r="R127" i="190"/>
  <c r="J127" i="190"/>
  <c r="R126" i="190"/>
  <c r="J126" i="190"/>
  <c r="Y125" i="190"/>
  <c r="J125" i="190"/>
  <c r="Y124" i="190"/>
  <c r="J124" i="190"/>
  <c r="Y123" i="190"/>
  <c r="J123" i="190"/>
  <c r="Y122" i="190"/>
  <c r="J122" i="190"/>
  <c r="Y121" i="190"/>
  <c r="J121" i="190"/>
  <c r="Y120" i="190"/>
  <c r="J120" i="190"/>
  <c r="Y119" i="190"/>
  <c r="J119" i="190"/>
  <c r="Y118" i="190"/>
  <c r="J118" i="190"/>
  <c r="Y117" i="190"/>
  <c r="J117" i="190"/>
  <c r="Y116" i="190"/>
  <c r="J116" i="190"/>
  <c r="X115" i="190"/>
  <c r="O114" i="190"/>
  <c r="K114" i="190"/>
  <c r="Y113" i="190"/>
  <c r="J113" i="190"/>
  <c r="Y112" i="190"/>
  <c r="J112" i="190"/>
  <c r="Y111" i="190"/>
  <c r="J111" i="190"/>
  <c r="X110" i="190"/>
  <c r="K109" i="190"/>
  <c r="V108" i="190"/>
  <c r="M108" i="190"/>
  <c r="K108" i="190"/>
  <c r="V107" i="190"/>
  <c r="M107" i="190"/>
  <c r="K107" i="190"/>
  <c r="V106" i="190"/>
  <c r="M106" i="190"/>
  <c r="K106" i="190"/>
  <c r="V105" i="190"/>
  <c r="K105" i="190"/>
  <c r="K104" i="190"/>
  <c r="O103" i="190"/>
  <c r="K103" i="190"/>
  <c r="T102" i="190"/>
  <c r="J102" i="190"/>
  <c r="T101" i="190"/>
  <c r="J101" i="190"/>
  <c r="T100" i="190"/>
  <c r="J100" i="190"/>
  <c r="T99" i="190"/>
  <c r="J99" i="190"/>
  <c r="T98" i="190"/>
  <c r="J98" i="190"/>
  <c r="T97" i="190"/>
  <c r="J97" i="190"/>
  <c r="T96" i="190"/>
  <c r="J96" i="190"/>
  <c r="T95" i="190"/>
  <c r="J95" i="190"/>
  <c r="T94" i="190"/>
  <c r="J94" i="190"/>
  <c r="Y93" i="190"/>
  <c r="O92" i="190"/>
  <c r="K92" i="190"/>
  <c r="I91" i="190"/>
  <c r="O90" i="190"/>
  <c r="K90" i="190"/>
  <c r="I89" i="190"/>
  <c r="P88" i="190"/>
  <c r="N88" i="190"/>
  <c r="P87" i="190"/>
  <c r="N87" i="190"/>
  <c r="R86" i="190"/>
  <c r="Q86" i="190"/>
  <c r="S85" i="190"/>
  <c r="M85" i="190"/>
  <c r="K85" i="190"/>
  <c r="J85" i="190"/>
  <c r="S84" i="190"/>
  <c r="M84" i="190"/>
  <c r="K84" i="190"/>
  <c r="J84" i="190"/>
  <c r="I82" i="190"/>
  <c r="O80" i="190"/>
  <c r="K80" i="190"/>
  <c r="K79" i="190"/>
  <c r="K78" i="190"/>
  <c r="K77" i="190"/>
  <c r="K76" i="190"/>
  <c r="K75" i="190"/>
  <c r="K74" i="190"/>
  <c r="K73" i="190"/>
  <c r="K72" i="190"/>
  <c r="K71" i="190"/>
  <c r="K70" i="190"/>
  <c r="K69" i="190"/>
  <c r="K68" i="190"/>
  <c r="K67" i="190"/>
  <c r="X66" i="190"/>
  <c r="O64" i="190"/>
  <c r="K64" i="190"/>
  <c r="R63" i="190"/>
  <c r="Q63" i="190"/>
  <c r="R62" i="190"/>
  <c r="Q62" i="190"/>
  <c r="M62" i="190"/>
  <c r="R61" i="190"/>
  <c r="Q61" i="190"/>
  <c r="K60" i="190"/>
  <c r="R59" i="190"/>
  <c r="J59" i="190"/>
  <c r="R58" i="190"/>
  <c r="J58" i="190"/>
  <c r="R57" i="190"/>
  <c r="J57" i="190"/>
  <c r="R56" i="190"/>
  <c r="J56" i="190"/>
  <c r="X55" i="190"/>
  <c r="K54" i="190"/>
  <c r="K53" i="190"/>
  <c r="E53" i="190"/>
  <c r="K52" i="190"/>
  <c r="K51" i="190"/>
  <c r="O50" i="190"/>
  <c r="K50" i="190"/>
  <c r="K49" i="190"/>
  <c r="K48" i="190"/>
  <c r="X47" i="190"/>
  <c r="K46" i="190"/>
  <c r="K45" i="190"/>
  <c r="E45" i="190"/>
  <c r="BH43" i="170" s="1"/>
  <c r="O44" i="190"/>
  <c r="K44" i="190"/>
  <c r="K43" i="190"/>
  <c r="O42" i="190"/>
  <c r="K42" i="190"/>
  <c r="K41" i="190"/>
  <c r="K40" i="190"/>
  <c r="X39" i="190"/>
  <c r="I38" i="190"/>
  <c r="K37" i="190"/>
  <c r="E37" i="190"/>
  <c r="AS43" i="170" s="1"/>
  <c r="K36" i="190"/>
  <c r="K35" i="190"/>
  <c r="K34" i="190"/>
  <c r="X33" i="190"/>
  <c r="I32" i="190"/>
  <c r="I31" i="190"/>
  <c r="Y30" i="190"/>
  <c r="M30" i="190"/>
  <c r="J30" i="190"/>
  <c r="Y29" i="190"/>
  <c r="M29" i="190"/>
  <c r="J29" i="190"/>
  <c r="K28" i="190"/>
  <c r="K26" i="190"/>
  <c r="I25" i="190"/>
  <c r="I24" i="190"/>
  <c r="Q23" i="190"/>
  <c r="K23" i="190"/>
  <c r="Q22" i="190"/>
  <c r="K22" i="190"/>
  <c r="Q21" i="190"/>
  <c r="K21" i="190"/>
  <c r="Q20" i="190"/>
  <c r="K20" i="190"/>
  <c r="Q19" i="190"/>
  <c r="K19" i="190"/>
  <c r="Q18" i="190"/>
  <c r="K18" i="190"/>
  <c r="Q17" i="190"/>
  <c r="K17" i="190"/>
  <c r="Q16" i="190"/>
  <c r="K16" i="190"/>
  <c r="Q15" i="190"/>
  <c r="K15" i="190"/>
  <c r="K14" i="190"/>
  <c r="O13" i="190"/>
  <c r="L13" i="190"/>
  <c r="K13" i="190"/>
  <c r="I12" i="190"/>
  <c r="F56" i="190" l="1"/>
  <c r="CC43" i="170" s="1"/>
  <c r="F58" i="190"/>
  <c r="CG43" i="170" s="1"/>
  <c r="CA43" i="170"/>
  <c r="F58" i="191"/>
  <c r="CG16" i="170" s="1"/>
  <c r="F57" i="191"/>
  <c r="CE16" i="170" s="1"/>
  <c r="BH16" i="170"/>
  <c r="F56" i="191"/>
  <c r="CC16" i="170" s="1"/>
  <c r="F57" i="190"/>
  <c r="CE43" i="170" s="1"/>
  <c r="HX33" i="170" l="1"/>
  <c r="HW33" i="170"/>
  <c r="HV33" i="170"/>
  <c r="HT33" i="170"/>
  <c r="HS33" i="170"/>
  <c r="HR33" i="170"/>
  <c r="HQ33" i="170"/>
  <c r="HP33" i="170"/>
  <c r="HO33" i="170"/>
  <c r="HN33" i="170"/>
  <c r="HM33" i="170"/>
  <c r="HL33" i="170"/>
  <c r="HK33" i="170"/>
  <c r="HJ33" i="170"/>
  <c r="HH33" i="170"/>
  <c r="HF33" i="170"/>
  <c r="HE33" i="170"/>
  <c r="HD33" i="170"/>
  <c r="HC33" i="170"/>
  <c r="HB33" i="170"/>
  <c r="HA33" i="170"/>
  <c r="GY33" i="170"/>
  <c r="GX33" i="170"/>
  <c r="GW33" i="170"/>
  <c r="GV33" i="170"/>
  <c r="GU33" i="170"/>
  <c r="GT33" i="170"/>
  <c r="GS33" i="170"/>
  <c r="GR33" i="170"/>
  <c r="GQ33" i="170"/>
  <c r="GP33" i="170"/>
  <c r="GO33" i="170"/>
  <c r="GN33" i="170"/>
  <c r="GM33" i="170"/>
  <c r="GL33" i="170"/>
  <c r="GJ33" i="170"/>
  <c r="GI33" i="170"/>
  <c r="GH33" i="170"/>
  <c r="GG33" i="170"/>
  <c r="GE33" i="170"/>
  <c r="GD33" i="170"/>
  <c r="GC33" i="170"/>
  <c r="GB33" i="170"/>
  <c r="GA33" i="170"/>
  <c r="FZ33" i="170"/>
  <c r="FY33" i="170"/>
  <c r="FX33" i="170"/>
  <c r="FW33" i="170"/>
  <c r="FU33" i="170"/>
  <c r="FT33" i="170"/>
  <c r="FS33" i="170"/>
  <c r="FR33" i="170"/>
  <c r="FQ33" i="170"/>
  <c r="FP33" i="170"/>
  <c r="FO33" i="170"/>
  <c r="FN33" i="170"/>
  <c r="FM33" i="170"/>
  <c r="FL33" i="170"/>
  <c r="FK33" i="170"/>
  <c r="FJ33" i="170"/>
  <c r="FI33" i="170"/>
  <c r="FH33" i="170"/>
  <c r="FG33" i="170"/>
  <c r="FF33" i="170"/>
  <c r="FE33" i="170"/>
  <c r="FC33" i="170"/>
  <c r="FB33" i="170"/>
  <c r="FA33" i="170"/>
  <c r="EZ33" i="170"/>
  <c r="EY33" i="170"/>
  <c r="EX33" i="170"/>
  <c r="EW33" i="170"/>
  <c r="EV33" i="170"/>
  <c r="EU33" i="170"/>
  <c r="ET33" i="170"/>
  <c r="ES33" i="170"/>
  <c r="ER33" i="170"/>
  <c r="EP33" i="170"/>
  <c r="EO33" i="170"/>
  <c r="EN33" i="170"/>
  <c r="EM33" i="170"/>
  <c r="EL33" i="170"/>
  <c r="EK33" i="170"/>
  <c r="EJ33" i="170"/>
  <c r="EI33" i="170"/>
  <c r="EH33" i="170"/>
  <c r="EG33" i="170"/>
  <c r="EF33" i="170"/>
  <c r="EE33" i="170"/>
  <c r="ED33" i="170"/>
  <c r="EB33" i="170"/>
  <c r="EA33" i="170"/>
  <c r="DZ33" i="170"/>
  <c r="DY33" i="170"/>
  <c r="DX33" i="170"/>
  <c r="DW33" i="170"/>
  <c r="DV33" i="170"/>
  <c r="DU33" i="170"/>
  <c r="DT33" i="170"/>
  <c r="DS33" i="170"/>
  <c r="DR33" i="170"/>
  <c r="DQ33" i="170"/>
  <c r="DO33" i="170"/>
  <c r="DN33" i="170"/>
  <c r="DM33" i="170"/>
  <c r="DL33" i="170"/>
  <c r="DK33" i="170"/>
  <c r="DJ33" i="170"/>
  <c r="DI33" i="170"/>
  <c r="DH33" i="170"/>
  <c r="DG33" i="170"/>
  <c r="DF33" i="170"/>
  <c r="DE33" i="170"/>
  <c r="DD33" i="170"/>
  <c r="DB33" i="170"/>
  <c r="DA33" i="170"/>
  <c r="CZ33" i="170"/>
  <c r="CY33" i="170"/>
  <c r="CX33" i="170"/>
  <c r="CW33" i="170"/>
  <c r="CV33" i="170"/>
  <c r="CU33" i="170"/>
  <c r="CT33" i="170"/>
  <c r="CS33" i="170"/>
  <c r="CR33" i="170"/>
  <c r="CQ33" i="170"/>
  <c r="CN33" i="170"/>
  <c r="CM33" i="170"/>
  <c r="CL33" i="170"/>
  <c r="CK33" i="170"/>
  <c r="CJ33" i="170"/>
  <c r="CI33" i="170"/>
  <c r="CH33" i="170"/>
  <c r="CF33" i="170"/>
  <c r="CD33" i="170"/>
  <c r="CB33" i="170"/>
  <c r="BZ33" i="170"/>
  <c r="BY33" i="170"/>
  <c r="BX33" i="170"/>
  <c r="BW33" i="170"/>
  <c r="BV33" i="170"/>
  <c r="BU33" i="170"/>
  <c r="BT33" i="170"/>
  <c r="BS33" i="170"/>
  <c r="BR33" i="170"/>
  <c r="BQ33" i="170"/>
  <c r="BP33" i="170"/>
  <c r="BO33" i="170"/>
  <c r="BN33" i="170"/>
  <c r="BM33" i="170"/>
  <c r="BL33" i="170"/>
  <c r="BK33" i="170"/>
  <c r="BI33" i="170"/>
  <c r="BG33" i="170"/>
  <c r="BF33" i="170"/>
  <c r="BE33" i="170"/>
  <c r="BD33" i="170"/>
  <c r="BC33" i="170"/>
  <c r="BB33" i="170"/>
  <c r="BA33" i="170"/>
  <c r="AZ33" i="170"/>
  <c r="AY33" i="170"/>
  <c r="AX33" i="170"/>
  <c r="AW33" i="170"/>
  <c r="AV33" i="170"/>
  <c r="AU33" i="170"/>
  <c r="AT33" i="170"/>
  <c r="AR33" i="170"/>
  <c r="AQ33" i="170"/>
  <c r="AP33" i="170"/>
  <c r="AO33" i="170"/>
  <c r="AN33" i="170"/>
  <c r="AM33" i="170"/>
  <c r="AL33" i="170"/>
  <c r="AK33" i="170"/>
  <c r="AJ33" i="170"/>
  <c r="AI33" i="170"/>
  <c r="AH33" i="170"/>
  <c r="AG33" i="170"/>
  <c r="AF33" i="170"/>
  <c r="AE33" i="170"/>
  <c r="AD33" i="170"/>
  <c r="AB33" i="170"/>
  <c r="AA33" i="170"/>
  <c r="Z33" i="170"/>
  <c r="Y33" i="170"/>
  <c r="X33" i="170"/>
  <c r="W33" i="170"/>
  <c r="V33" i="170"/>
  <c r="U33" i="170"/>
  <c r="T33" i="170"/>
  <c r="S33" i="170"/>
  <c r="R33" i="170"/>
  <c r="Q33" i="170"/>
  <c r="P33" i="170"/>
  <c r="O33" i="170"/>
  <c r="N33" i="170"/>
  <c r="M33" i="170"/>
  <c r="L33" i="170"/>
  <c r="K33" i="170"/>
  <c r="J33" i="170"/>
  <c r="I33" i="170"/>
  <c r="H33" i="170"/>
  <c r="G33" i="170"/>
  <c r="F33" i="170"/>
  <c r="D33" i="170"/>
  <c r="C33" i="170"/>
  <c r="X156" i="189"/>
  <c r="O154" i="189"/>
  <c r="K154" i="189"/>
  <c r="Y153" i="189"/>
  <c r="J153" i="189"/>
  <c r="Y152" i="189"/>
  <c r="J152" i="189"/>
  <c r="R150" i="189"/>
  <c r="Q150" i="189"/>
  <c r="R149" i="189"/>
  <c r="Q149" i="189"/>
  <c r="Y148" i="189"/>
  <c r="J148" i="189"/>
  <c r="Y147" i="189"/>
  <c r="J147" i="189"/>
  <c r="Y146" i="189"/>
  <c r="J146" i="189"/>
  <c r="Y145" i="189"/>
  <c r="J145" i="189"/>
  <c r="Y144" i="189"/>
  <c r="J144" i="189"/>
  <c r="Y143" i="189"/>
  <c r="J143" i="189"/>
  <c r="Y142" i="189"/>
  <c r="J142" i="189"/>
  <c r="Y141" i="189"/>
  <c r="J141" i="189"/>
  <c r="Y140" i="189"/>
  <c r="J140" i="189"/>
  <c r="X139" i="189"/>
  <c r="Y138" i="189"/>
  <c r="J138" i="189"/>
  <c r="O136" i="189"/>
  <c r="K136" i="189"/>
  <c r="Y135" i="189"/>
  <c r="J135" i="189"/>
  <c r="Y134" i="189"/>
  <c r="J134" i="189"/>
  <c r="Y133" i="189"/>
  <c r="J133" i="189"/>
  <c r="Y132" i="189"/>
  <c r="J132" i="189"/>
  <c r="R131" i="189"/>
  <c r="J131" i="189"/>
  <c r="X130" i="189"/>
  <c r="O129" i="189"/>
  <c r="K129" i="189"/>
  <c r="O128" i="189"/>
  <c r="K128" i="189"/>
  <c r="R127" i="189"/>
  <c r="J127" i="189"/>
  <c r="R126" i="189"/>
  <c r="J126" i="189"/>
  <c r="Y125" i="189"/>
  <c r="J125" i="189"/>
  <c r="Y124" i="189"/>
  <c r="J124" i="189"/>
  <c r="Y123" i="189"/>
  <c r="J123" i="189"/>
  <c r="Y122" i="189"/>
  <c r="J122" i="189"/>
  <c r="Y121" i="189"/>
  <c r="J121" i="189"/>
  <c r="Y120" i="189"/>
  <c r="J120" i="189"/>
  <c r="Y119" i="189"/>
  <c r="J119" i="189"/>
  <c r="Y118" i="189"/>
  <c r="J118" i="189"/>
  <c r="Y117" i="189"/>
  <c r="J117" i="189"/>
  <c r="Y116" i="189"/>
  <c r="J116" i="189"/>
  <c r="X115" i="189"/>
  <c r="O114" i="189"/>
  <c r="K114" i="189"/>
  <c r="Y113" i="189"/>
  <c r="J113" i="189"/>
  <c r="Y112" i="189"/>
  <c r="J112" i="189"/>
  <c r="Y111" i="189"/>
  <c r="J111" i="189"/>
  <c r="X110" i="189"/>
  <c r="K109" i="189"/>
  <c r="V108" i="189"/>
  <c r="M108" i="189"/>
  <c r="K108" i="189"/>
  <c r="V107" i="189"/>
  <c r="M107" i="189"/>
  <c r="K107" i="189"/>
  <c r="V106" i="189"/>
  <c r="M106" i="189"/>
  <c r="K106" i="189"/>
  <c r="V105" i="189"/>
  <c r="K105" i="189"/>
  <c r="K104" i="189"/>
  <c r="O103" i="189"/>
  <c r="K103" i="189"/>
  <c r="T102" i="189"/>
  <c r="J102" i="189"/>
  <c r="T101" i="189"/>
  <c r="J101" i="189"/>
  <c r="T100" i="189"/>
  <c r="J100" i="189"/>
  <c r="T99" i="189"/>
  <c r="J99" i="189"/>
  <c r="T98" i="189"/>
  <c r="J98" i="189"/>
  <c r="T97" i="189"/>
  <c r="J97" i="189"/>
  <c r="T96" i="189"/>
  <c r="J96" i="189"/>
  <c r="T95" i="189"/>
  <c r="J95" i="189"/>
  <c r="T94" i="189"/>
  <c r="J94" i="189"/>
  <c r="Y93" i="189"/>
  <c r="O92" i="189"/>
  <c r="K92" i="189"/>
  <c r="I91" i="189"/>
  <c r="O90" i="189"/>
  <c r="K90" i="189"/>
  <c r="I89" i="189"/>
  <c r="P88" i="189"/>
  <c r="N88" i="189"/>
  <c r="P87" i="189"/>
  <c r="N87" i="189"/>
  <c r="R86" i="189"/>
  <c r="Q86" i="189"/>
  <c r="S85" i="189"/>
  <c r="M85" i="189"/>
  <c r="K85" i="189"/>
  <c r="J85" i="189"/>
  <c r="S84" i="189"/>
  <c r="M84" i="189"/>
  <c r="K84" i="189"/>
  <c r="J84" i="189"/>
  <c r="I82" i="189"/>
  <c r="O80" i="189"/>
  <c r="K80" i="189"/>
  <c r="K79" i="189"/>
  <c r="K78" i="189"/>
  <c r="K77" i="189"/>
  <c r="K76" i="189"/>
  <c r="K75" i="189"/>
  <c r="K74" i="189"/>
  <c r="K73" i="189"/>
  <c r="K72" i="189"/>
  <c r="K71" i="189"/>
  <c r="K70" i="189"/>
  <c r="K69" i="189"/>
  <c r="K68" i="189"/>
  <c r="K67" i="189"/>
  <c r="X66" i="189"/>
  <c r="O64" i="189"/>
  <c r="K64" i="189"/>
  <c r="R63" i="189"/>
  <c r="Q63" i="189"/>
  <c r="R62" i="189"/>
  <c r="Q62" i="189"/>
  <c r="M62" i="189"/>
  <c r="R61" i="189"/>
  <c r="Q61" i="189"/>
  <c r="K60" i="189"/>
  <c r="R59" i="189"/>
  <c r="J59" i="189"/>
  <c r="R58" i="189"/>
  <c r="J58" i="189"/>
  <c r="R57" i="189"/>
  <c r="J57" i="189"/>
  <c r="R56" i="189"/>
  <c r="J56" i="189"/>
  <c r="X55" i="189"/>
  <c r="K54" i="189"/>
  <c r="K53" i="189"/>
  <c r="E53" i="189"/>
  <c r="CA33" i="170" s="1"/>
  <c r="K52" i="189"/>
  <c r="K51" i="189"/>
  <c r="O50" i="189"/>
  <c r="K50" i="189"/>
  <c r="K49" i="189"/>
  <c r="K48" i="189"/>
  <c r="X47" i="189"/>
  <c r="K46" i="189"/>
  <c r="K45" i="189"/>
  <c r="E45" i="189"/>
  <c r="CE33" i="170" s="1"/>
  <c r="O44" i="189"/>
  <c r="K44" i="189"/>
  <c r="K43" i="189"/>
  <c r="O42" i="189"/>
  <c r="K42" i="189"/>
  <c r="K41" i="189"/>
  <c r="K40" i="189"/>
  <c r="X39" i="189"/>
  <c r="I38" i="189"/>
  <c r="K37" i="189"/>
  <c r="E37" i="189"/>
  <c r="AS33" i="170" s="1"/>
  <c r="K36" i="189"/>
  <c r="K35" i="189"/>
  <c r="K34" i="189"/>
  <c r="X33" i="189"/>
  <c r="I32" i="189"/>
  <c r="I31" i="189"/>
  <c r="Y30" i="189"/>
  <c r="M30" i="189"/>
  <c r="J30" i="189"/>
  <c r="Y29" i="189"/>
  <c r="M29" i="189"/>
  <c r="J29" i="189"/>
  <c r="K28" i="189"/>
  <c r="K26" i="189"/>
  <c r="I25" i="189"/>
  <c r="I24" i="189"/>
  <c r="Q23" i="189"/>
  <c r="K23" i="189"/>
  <c r="Q22" i="189"/>
  <c r="K22" i="189"/>
  <c r="Q21" i="189"/>
  <c r="K21" i="189"/>
  <c r="Q20" i="189"/>
  <c r="K20" i="189"/>
  <c r="Q19" i="189"/>
  <c r="K19" i="189"/>
  <c r="Q18" i="189"/>
  <c r="K18" i="189"/>
  <c r="Q17" i="189"/>
  <c r="K17" i="189"/>
  <c r="Q16" i="189"/>
  <c r="K16" i="189"/>
  <c r="Q15" i="189"/>
  <c r="K15" i="189"/>
  <c r="K14" i="189"/>
  <c r="O13" i="189"/>
  <c r="L13" i="189"/>
  <c r="K13" i="189"/>
  <c r="I12" i="189"/>
  <c r="BH33" i="170" l="1"/>
  <c r="F58" i="189"/>
  <c r="CG33" i="170" s="1"/>
  <c r="F56" i="189"/>
  <c r="CC33" i="170" s="1"/>
  <c r="HX36" i="170" l="1"/>
  <c r="HW36" i="170"/>
  <c r="HV36" i="170"/>
  <c r="HT36" i="170"/>
  <c r="HS36" i="170"/>
  <c r="HR36" i="170"/>
  <c r="HQ36" i="170"/>
  <c r="HP36" i="170"/>
  <c r="HO36" i="170"/>
  <c r="HN36" i="170"/>
  <c r="HM36" i="170"/>
  <c r="HL36" i="170"/>
  <c r="HK36" i="170"/>
  <c r="HJ36" i="170"/>
  <c r="HH36" i="170"/>
  <c r="HF36" i="170"/>
  <c r="HE36" i="170"/>
  <c r="HD36" i="170"/>
  <c r="HC36" i="170"/>
  <c r="HB36" i="170"/>
  <c r="HA36" i="170"/>
  <c r="GY36" i="170"/>
  <c r="GX36" i="170"/>
  <c r="GW36" i="170"/>
  <c r="GV36" i="170"/>
  <c r="GU36" i="170"/>
  <c r="GT36" i="170"/>
  <c r="GS36" i="170"/>
  <c r="GR36" i="170"/>
  <c r="GQ36" i="170"/>
  <c r="GP36" i="170"/>
  <c r="GO36" i="170"/>
  <c r="GN36" i="170"/>
  <c r="GM36" i="170"/>
  <c r="GL36" i="170"/>
  <c r="GJ36" i="170"/>
  <c r="GI36" i="170"/>
  <c r="GH36" i="170"/>
  <c r="GG36" i="170"/>
  <c r="GE36" i="170"/>
  <c r="GD36" i="170"/>
  <c r="GC36" i="170"/>
  <c r="GB36" i="170"/>
  <c r="GA36" i="170"/>
  <c r="FZ36" i="170"/>
  <c r="FY36" i="170"/>
  <c r="FX36" i="170"/>
  <c r="FW36" i="170"/>
  <c r="FU36" i="170"/>
  <c r="FT36" i="170"/>
  <c r="FS36" i="170"/>
  <c r="FR36" i="170"/>
  <c r="FQ36" i="170"/>
  <c r="FP36" i="170"/>
  <c r="FO36" i="170"/>
  <c r="FN36" i="170"/>
  <c r="FM36" i="170"/>
  <c r="FL36" i="170"/>
  <c r="FK36" i="170"/>
  <c r="FJ36" i="170"/>
  <c r="FI36" i="170"/>
  <c r="FH36" i="170"/>
  <c r="FG36" i="170"/>
  <c r="FF36" i="170"/>
  <c r="FE36" i="170"/>
  <c r="FC36" i="170"/>
  <c r="FB36" i="170"/>
  <c r="FA36" i="170"/>
  <c r="EZ36" i="170"/>
  <c r="EY36" i="170"/>
  <c r="EX36" i="170"/>
  <c r="EW36" i="170"/>
  <c r="EV36" i="170"/>
  <c r="EU36" i="170"/>
  <c r="ET36" i="170"/>
  <c r="ES36" i="170"/>
  <c r="ER36" i="170"/>
  <c r="EP36" i="170"/>
  <c r="EO36" i="170"/>
  <c r="EN36" i="170"/>
  <c r="EM36" i="170"/>
  <c r="EL36" i="170"/>
  <c r="EK36" i="170"/>
  <c r="EJ36" i="170"/>
  <c r="EI36" i="170"/>
  <c r="EH36" i="170"/>
  <c r="EG36" i="170"/>
  <c r="EF36" i="170"/>
  <c r="EE36" i="170"/>
  <c r="ED36" i="170"/>
  <c r="EB36" i="170"/>
  <c r="EA36" i="170"/>
  <c r="DZ36" i="170"/>
  <c r="DY36" i="170"/>
  <c r="DX36" i="170"/>
  <c r="DW36" i="170"/>
  <c r="DV36" i="170"/>
  <c r="DU36" i="170"/>
  <c r="DT36" i="170"/>
  <c r="DS36" i="170"/>
  <c r="DR36" i="170"/>
  <c r="DQ36" i="170"/>
  <c r="DO36" i="170"/>
  <c r="DN36" i="170"/>
  <c r="DM36" i="170"/>
  <c r="DL36" i="170"/>
  <c r="DK36" i="170"/>
  <c r="DJ36" i="170"/>
  <c r="DI36" i="170"/>
  <c r="DH36" i="170"/>
  <c r="DG36" i="170"/>
  <c r="DF36" i="170"/>
  <c r="DE36" i="170"/>
  <c r="DD36" i="170"/>
  <c r="DB36" i="170"/>
  <c r="DA36" i="170"/>
  <c r="CZ36" i="170"/>
  <c r="CY36" i="170"/>
  <c r="CX36" i="170"/>
  <c r="CW36" i="170"/>
  <c r="CV36" i="170"/>
  <c r="CU36" i="170"/>
  <c r="CT36" i="170"/>
  <c r="CS36" i="170"/>
  <c r="CR36" i="170"/>
  <c r="CQ36" i="170"/>
  <c r="CN36" i="170"/>
  <c r="CM36" i="170"/>
  <c r="CL36" i="170"/>
  <c r="CK36" i="170"/>
  <c r="CJ36" i="170"/>
  <c r="CI36" i="170"/>
  <c r="CH36" i="170"/>
  <c r="CF36" i="170"/>
  <c r="CD36" i="170"/>
  <c r="CB36" i="170"/>
  <c r="BZ36" i="170"/>
  <c r="BY36" i="170"/>
  <c r="BX36" i="170"/>
  <c r="BW36" i="170"/>
  <c r="BV36" i="170"/>
  <c r="BU36" i="170"/>
  <c r="BT36" i="170"/>
  <c r="BS36" i="170"/>
  <c r="BR36" i="170"/>
  <c r="BQ36" i="170"/>
  <c r="BP36" i="170"/>
  <c r="BO36" i="170"/>
  <c r="BN36" i="170"/>
  <c r="BM36" i="170"/>
  <c r="BL36" i="170"/>
  <c r="BK36" i="170"/>
  <c r="BI36" i="170"/>
  <c r="BG36" i="170"/>
  <c r="BF36" i="170"/>
  <c r="BE36" i="170"/>
  <c r="BD36" i="170"/>
  <c r="BC36" i="170"/>
  <c r="BB36" i="170"/>
  <c r="BA36" i="170"/>
  <c r="AZ36" i="170"/>
  <c r="AY36" i="170"/>
  <c r="AX36" i="170"/>
  <c r="AW36" i="170"/>
  <c r="AV36" i="170"/>
  <c r="AU36" i="170"/>
  <c r="AT36" i="170"/>
  <c r="AS36" i="170"/>
  <c r="AR36" i="170"/>
  <c r="AQ36" i="170"/>
  <c r="AP36" i="170"/>
  <c r="AO36" i="170"/>
  <c r="AN36" i="170"/>
  <c r="AM36" i="170"/>
  <c r="AL36" i="170"/>
  <c r="AK36" i="170"/>
  <c r="AJ36" i="170"/>
  <c r="AI36" i="170"/>
  <c r="AH36" i="170"/>
  <c r="AG36" i="170"/>
  <c r="AF36" i="170"/>
  <c r="AE36" i="170"/>
  <c r="AD36" i="170"/>
  <c r="AB36" i="170"/>
  <c r="AA36" i="170"/>
  <c r="Z36" i="170"/>
  <c r="Y36" i="170"/>
  <c r="X36" i="170"/>
  <c r="W36" i="170"/>
  <c r="V36" i="170"/>
  <c r="U36" i="170"/>
  <c r="T36" i="170"/>
  <c r="S36" i="170"/>
  <c r="R36" i="170"/>
  <c r="Q36" i="170"/>
  <c r="P36" i="170"/>
  <c r="O36" i="170"/>
  <c r="N36" i="170"/>
  <c r="M36" i="170"/>
  <c r="L36" i="170"/>
  <c r="K36" i="170"/>
  <c r="J36" i="170"/>
  <c r="I36" i="170"/>
  <c r="H36" i="170"/>
  <c r="G36" i="170"/>
  <c r="F36" i="170"/>
  <c r="D36" i="170"/>
  <c r="C36" i="170"/>
  <c r="X156" i="188"/>
  <c r="O154" i="188"/>
  <c r="K154" i="188"/>
  <c r="Y153" i="188"/>
  <c r="J153" i="188"/>
  <c r="Y152" i="188"/>
  <c r="J152" i="188"/>
  <c r="R150" i="188"/>
  <c r="Q150" i="188"/>
  <c r="R149" i="188"/>
  <c r="Q149" i="188"/>
  <c r="Y148" i="188"/>
  <c r="J148" i="188"/>
  <c r="Y147" i="188"/>
  <c r="J147" i="188"/>
  <c r="Y146" i="188"/>
  <c r="J146" i="188"/>
  <c r="Y145" i="188"/>
  <c r="J145" i="188"/>
  <c r="Y144" i="188"/>
  <c r="J144" i="188"/>
  <c r="Y143" i="188"/>
  <c r="J143" i="188"/>
  <c r="Y142" i="188"/>
  <c r="J142" i="188"/>
  <c r="Y141" i="188"/>
  <c r="J141" i="188"/>
  <c r="Y140" i="188"/>
  <c r="J140" i="188"/>
  <c r="X139" i="188"/>
  <c r="Y138" i="188"/>
  <c r="J138" i="188"/>
  <c r="O136" i="188"/>
  <c r="K136" i="188"/>
  <c r="Y135" i="188"/>
  <c r="J135" i="188"/>
  <c r="Y134" i="188"/>
  <c r="J134" i="188"/>
  <c r="Y133" i="188"/>
  <c r="J133" i="188"/>
  <c r="Y132" i="188"/>
  <c r="J132" i="188"/>
  <c r="R131" i="188"/>
  <c r="J131" i="188"/>
  <c r="X130" i="188"/>
  <c r="O129" i="188"/>
  <c r="K129" i="188"/>
  <c r="O128" i="188"/>
  <c r="K128" i="188"/>
  <c r="R127" i="188"/>
  <c r="J127" i="188"/>
  <c r="R126" i="188"/>
  <c r="J126" i="188"/>
  <c r="Y125" i="188"/>
  <c r="J125" i="188"/>
  <c r="Y124" i="188"/>
  <c r="J124" i="188"/>
  <c r="Y123" i="188"/>
  <c r="J123" i="188"/>
  <c r="Y122" i="188"/>
  <c r="J122" i="188"/>
  <c r="Y121" i="188"/>
  <c r="J121" i="188"/>
  <c r="Y120" i="188"/>
  <c r="J120" i="188"/>
  <c r="Y119" i="188"/>
  <c r="J119" i="188"/>
  <c r="Y118" i="188"/>
  <c r="J118" i="188"/>
  <c r="Y117" i="188"/>
  <c r="J117" i="188"/>
  <c r="Y116" i="188"/>
  <c r="J116" i="188"/>
  <c r="X115" i="188"/>
  <c r="O114" i="188"/>
  <c r="K114" i="188"/>
  <c r="Y113" i="188"/>
  <c r="J113" i="188"/>
  <c r="Y112" i="188"/>
  <c r="J112" i="188"/>
  <c r="Y111" i="188"/>
  <c r="J111" i="188"/>
  <c r="X110" i="188"/>
  <c r="K109" i="188"/>
  <c r="V108" i="188"/>
  <c r="M108" i="188"/>
  <c r="K108" i="188"/>
  <c r="V107" i="188"/>
  <c r="M107" i="188"/>
  <c r="K107" i="188"/>
  <c r="V106" i="188"/>
  <c r="M106" i="188"/>
  <c r="K106" i="188"/>
  <c r="V105" i="188"/>
  <c r="K105" i="188"/>
  <c r="K104" i="188"/>
  <c r="O103" i="188"/>
  <c r="K103" i="188"/>
  <c r="T102" i="188"/>
  <c r="J102" i="188"/>
  <c r="T101" i="188"/>
  <c r="J101" i="188"/>
  <c r="T100" i="188"/>
  <c r="J100" i="188"/>
  <c r="T99" i="188"/>
  <c r="J99" i="188"/>
  <c r="T98" i="188"/>
  <c r="J98" i="188"/>
  <c r="T97" i="188"/>
  <c r="J97" i="188"/>
  <c r="T96" i="188"/>
  <c r="J96" i="188"/>
  <c r="T95" i="188"/>
  <c r="J95" i="188"/>
  <c r="T94" i="188"/>
  <c r="J94" i="188"/>
  <c r="Y93" i="188"/>
  <c r="O92" i="188"/>
  <c r="K92" i="188"/>
  <c r="I91" i="188"/>
  <c r="O90" i="188"/>
  <c r="K90" i="188"/>
  <c r="I89" i="188"/>
  <c r="P88" i="188"/>
  <c r="N88" i="188"/>
  <c r="P87" i="188"/>
  <c r="N87" i="188"/>
  <c r="R86" i="188"/>
  <c r="Q86" i="188"/>
  <c r="S85" i="188"/>
  <c r="M85" i="188"/>
  <c r="K85" i="188"/>
  <c r="J85" i="188"/>
  <c r="S84" i="188"/>
  <c r="M84" i="188"/>
  <c r="K84" i="188"/>
  <c r="J84" i="188"/>
  <c r="I82" i="188"/>
  <c r="O80" i="188"/>
  <c r="K80" i="188"/>
  <c r="K79" i="188"/>
  <c r="K78" i="188"/>
  <c r="K77" i="188"/>
  <c r="K76" i="188"/>
  <c r="K75" i="188"/>
  <c r="K74" i="188"/>
  <c r="K73" i="188"/>
  <c r="K72" i="188"/>
  <c r="K71" i="188"/>
  <c r="K70" i="188"/>
  <c r="K69" i="188"/>
  <c r="K68" i="188"/>
  <c r="K67" i="188"/>
  <c r="X66" i="188"/>
  <c r="O64" i="188"/>
  <c r="K64" i="188"/>
  <c r="R63" i="188"/>
  <c r="Q63" i="188"/>
  <c r="R62" i="188"/>
  <c r="Q62" i="188"/>
  <c r="M62" i="188"/>
  <c r="R61" i="188"/>
  <c r="Q61" i="188"/>
  <c r="K60" i="188"/>
  <c r="R59" i="188"/>
  <c r="J59" i="188"/>
  <c r="R58" i="188"/>
  <c r="J58" i="188"/>
  <c r="R57" i="188"/>
  <c r="J57" i="188"/>
  <c r="R56" i="188"/>
  <c r="J56" i="188"/>
  <c r="X55" i="188"/>
  <c r="K54" i="188"/>
  <c r="K53" i="188"/>
  <c r="E53" i="188"/>
  <c r="CA36" i="170" s="1"/>
  <c r="K52" i="188"/>
  <c r="K51" i="188"/>
  <c r="O50" i="188"/>
  <c r="K50" i="188"/>
  <c r="K49" i="188"/>
  <c r="K48" i="188"/>
  <c r="X47" i="188"/>
  <c r="K46" i="188"/>
  <c r="K45" i="188"/>
  <c r="E45" i="188"/>
  <c r="O44" i="188"/>
  <c r="K44" i="188"/>
  <c r="K43" i="188"/>
  <c r="O42" i="188"/>
  <c r="K42" i="188"/>
  <c r="K41" i="188"/>
  <c r="K40" i="188"/>
  <c r="X39" i="188"/>
  <c r="I38" i="188"/>
  <c r="K37" i="188"/>
  <c r="K36" i="188"/>
  <c r="K35" i="188"/>
  <c r="K34" i="188"/>
  <c r="X33" i="188"/>
  <c r="I32" i="188"/>
  <c r="I31" i="188"/>
  <c r="Y30" i="188"/>
  <c r="M30" i="188"/>
  <c r="J30" i="188"/>
  <c r="Y29" i="188"/>
  <c r="M29" i="188"/>
  <c r="J29" i="188"/>
  <c r="K28" i="188"/>
  <c r="K26" i="188"/>
  <c r="I25" i="188"/>
  <c r="I24" i="188"/>
  <c r="Q23" i="188"/>
  <c r="K23" i="188"/>
  <c r="Q22" i="188"/>
  <c r="K22" i="188"/>
  <c r="Q21" i="188"/>
  <c r="K21" i="188"/>
  <c r="Q20" i="188"/>
  <c r="K20" i="188"/>
  <c r="Q19" i="188"/>
  <c r="K19" i="188"/>
  <c r="Q18" i="188"/>
  <c r="K18" i="188"/>
  <c r="Q17" i="188"/>
  <c r="K17" i="188"/>
  <c r="Q16" i="188"/>
  <c r="K16" i="188"/>
  <c r="Q15" i="188"/>
  <c r="K15" i="188"/>
  <c r="K14" i="188"/>
  <c r="O13" i="188"/>
  <c r="L13" i="188"/>
  <c r="K13" i="188"/>
  <c r="I12" i="188"/>
  <c r="HX44" i="170"/>
  <c r="HW44" i="170"/>
  <c r="HV44" i="170"/>
  <c r="HT44" i="170"/>
  <c r="HS44" i="170"/>
  <c r="HR44" i="170"/>
  <c r="HQ44" i="170"/>
  <c r="HP44" i="170"/>
  <c r="HO44" i="170"/>
  <c r="HN44" i="170"/>
  <c r="HM44" i="170"/>
  <c r="HL44" i="170"/>
  <c r="HK44" i="170"/>
  <c r="HJ44" i="170"/>
  <c r="HH44" i="170"/>
  <c r="HF44" i="170"/>
  <c r="HE44" i="170"/>
  <c r="HD44" i="170"/>
  <c r="HC44" i="170"/>
  <c r="HB44" i="170"/>
  <c r="HA44" i="170"/>
  <c r="GY44" i="170"/>
  <c r="GX44" i="170"/>
  <c r="GW44" i="170"/>
  <c r="GV44" i="170"/>
  <c r="GU44" i="170"/>
  <c r="GT44" i="170"/>
  <c r="GS44" i="170"/>
  <c r="GR44" i="170"/>
  <c r="GQ44" i="170"/>
  <c r="GP44" i="170"/>
  <c r="GO44" i="170"/>
  <c r="GN44" i="170"/>
  <c r="GM44" i="170"/>
  <c r="GL44" i="170"/>
  <c r="GJ44" i="170"/>
  <c r="GI44" i="170"/>
  <c r="GH44" i="170"/>
  <c r="GG44" i="170"/>
  <c r="GE44" i="170"/>
  <c r="GD44" i="170"/>
  <c r="GC44" i="170"/>
  <c r="GB44" i="170"/>
  <c r="GA44" i="170"/>
  <c r="FZ44" i="170"/>
  <c r="FY44" i="170"/>
  <c r="FX44" i="170"/>
  <c r="FW44" i="170"/>
  <c r="FU44" i="170"/>
  <c r="FT44" i="170"/>
  <c r="FS44" i="170"/>
  <c r="FR44" i="170"/>
  <c r="FQ44" i="170"/>
  <c r="FP44" i="170"/>
  <c r="FO44" i="170"/>
  <c r="FN44" i="170"/>
  <c r="FM44" i="170"/>
  <c r="FL44" i="170"/>
  <c r="FK44" i="170"/>
  <c r="FJ44" i="170"/>
  <c r="FI44" i="170"/>
  <c r="FH44" i="170"/>
  <c r="FG44" i="170"/>
  <c r="FF44" i="170"/>
  <c r="FE44" i="170"/>
  <c r="FC44" i="170"/>
  <c r="FB44" i="170"/>
  <c r="FA44" i="170"/>
  <c r="EZ44" i="170"/>
  <c r="EY44" i="170"/>
  <c r="EX44" i="170"/>
  <c r="EW44" i="170"/>
  <c r="EV44" i="170"/>
  <c r="EU44" i="170"/>
  <c r="ET44" i="170"/>
  <c r="ES44" i="170"/>
  <c r="ER44" i="170"/>
  <c r="EP44" i="170"/>
  <c r="EO44" i="170"/>
  <c r="EN44" i="170"/>
  <c r="EM44" i="170"/>
  <c r="EL44" i="170"/>
  <c r="EK44" i="170"/>
  <c r="EJ44" i="170"/>
  <c r="EI44" i="170"/>
  <c r="EH44" i="170"/>
  <c r="EG44" i="170"/>
  <c r="EF44" i="170"/>
  <c r="EE44" i="170"/>
  <c r="ED44" i="170"/>
  <c r="EB44" i="170"/>
  <c r="EA44" i="170"/>
  <c r="DZ44" i="170"/>
  <c r="DY44" i="170"/>
  <c r="DX44" i="170"/>
  <c r="DW44" i="170"/>
  <c r="DV44" i="170"/>
  <c r="DU44" i="170"/>
  <c r="DT44" i="170"/>
  <c r="DS44" i="170"/>
  <c r="DR44" i="170"/>
  <c r="DQ44" i="170"/>
  <c r="DO44" i="170"/>
  <c r="DN44" i="170"/>
  <c r="DM44" i="170"/>
  <c r="DL44" i="170"/>
  <c r="DK44" i="170"/>
  <c r="DJ44" i="170"/>
  <c r="DI44" i="170"/>
  <c r="DH44" i="170"/>
  <c r="DG44" i="170"/>
  <c r="DF44" i="170"/>
  <c r="DE44" i="170"/>
  <c r="DD44" i="170"/>
  <c r="DB44" i="170"/>
  <c r="DA44" i="170"/>
  <c r="CZ44" i="170"/>
  <c r="CY44" i="170"/>
  <c r="CX44" i="170"/>
  <c r="CW44" i="170"/>
  <c r="CV44" i="170"/>
  <c r="CU44" i="170"/>
  <c r="CT44" i="170"/>
  <c r="CS44" i="170"/>
  <c r="CR44" i="170"/>
  <c r="CQ44" i="170"/>
  <c r="CN44" i="170"/>
  <c r="CM44" i="170"/>
  <c r="CL44" i="170"/>
  <c r="CK44" i="170"/>
  <c r="CJ44" i="170"/>
  <c r="CI44" i="170"/>
  <c r="CH44" i="170"/>
  <c r="CF44" i="170"/>
  <c r="CD44" i="170"/>
  <c r="CB44" i="170"/>
  <c r="BZ44" i="170"/>
  <c r="BY44" i="170"/>
  <c r="BX44" i="170"/>
  <c r="BW44" i="170"/>
  <c r="BV44" i="170"/>
  <c r="BU44" i="170"/>
  <c r="BT44" i="170"/>
  <c r="BS44" i="170"/>
  <c r="BR44" i="170"/>
  <c r="BQ44" i="170"/>
  <c r="BP44" i="170"/>
  <c r="BO44" i="170"/>
  <c r="BN44" i="170"/>
  <c r="BM44" i="170"/>
  <c r="BL44" i="170"/>
  <c r="BK44" i="170"/>
  <c r="BI44" i="170"/>
  <c r="BG44" i="170"/>
  <c r="BF44" i="170"/>
  <c r="BE44" i="170"/>
  <c r="BD44" i="170"/>
  <c r="BC44" i="170"/>
  <c r="BB44" i="170"/>
  <c r="BA44" i="170"/>
  <c r="AZ44" i="170"/>
  <c r="AY44" i="170"/>
  <c r="AX44" i="170"/>
  <c r="AW44" i="170"/>
  <c r="AV44" i="170"/>
  <c r="AU44" i="170"/>
  <c r="AT44" i="170"/>
  <c r="AR44" i="170"/>
  <c r="AQ44" i="170"/>
  <c r="AP44" i="170"/>
  <c r="AO44" i="170"/>
  <c r="AN44" i="170"/>
  <c r="AM44" i="170"/>
  <c r="AL44" i="170"/>
  <c r="AK44" i="170"/>
  <c r="AJ44" i="170"/>
  <c r="AI44" i="170"/>
  <c r="AH44" i="170"/>
  <c r="AG44" i="170"/>
  <c r="AF44" i="170"/>
  <c r="AE44" i="170"/>
  <c r="AD44" i="170"/>
  <c r="AB44" i="170"/>
  <c r="AA44" i="170"/>
  <c r="Z44" i="170"/>
  <c r="Y44" i="170"/>
  <c r="X44" i="170"/>
  <c r="W44" i="170"/>
  <c r="V44" i="170"/>
  <c r="U44" i="170"/>
  <c r="T44" i="170"/>
  <c r="S44" i="170"/>
  <c r="R44" i="170"/>
  <c r="Q44" i="170"/>
  <c r="P44" i="170"/>
  <c r="O44" i="170"/>
  <c r="N44" i="170"/>
  <c r="M44" i="170"/>
  <c r="L44" i="170"/>
  <c r="K44" i="170"/>
  <c r="J44" i="170"/>
  <c r="I44" i="170"/>
  <c r="H44" i="170"/>
  <c r="G44" i="170"/>
  <c r="F44" i="170"/>
  <c r="D44" i="170"/>
  <c r="C44" i="170"/>
  <c r="X156" i="187"/>
  <c r="O154" i="187"/>
  <c r="K154" i="187"/>
  <c r="Y153" i="187"/>
  <c r="J153" i="187"/>
  <c r="Y152" i="187"/>
  <c r="J152" i="187"/>
  <c r="R150" i="187"/>
  <c r="Q150" i="187"/>
  <c r="R149" i="187"/>
  <c r="Q149" i="187"/>
  <c r="Y148" i="187"/>
  <c r="J148" i="187"/>
  <c r="Y147" i="187"/>
  <c r="J147" i="187"/>
  <c r="Y146" i="187"/>
  <c r="J146" i="187"/>
  <c r="Y145" i="187"/>
  <c r="J145" i="187"/>
  <c r="Y144" i="187"/>
  <c r="J144" i="187"/>
  <c r="Y143" i="187"/>
  <c r="J143" i="187"/>
  <c r="Y142" i="187"/>
  <c r="J142" i="187"/>
  <c r="Y141" i="187"/>
  <c r="J141" i="187"/>
  <c r="Y140" i="187"/>
  <c r="J140" i="187"/>
  <c r="X139" i="187"/>
  <c r="Y138" i="187"/>
  <c r="J138" i="187"/>
  <c r="O136" i="187"/>
  <c r="K136" i="187"/>
  <c r="Y135" i="187"/>
  <c r="J135" i="187"/>
  <c r="Y134" i="187"/>
  <c r="J134" i="187"/>
  <c r="Y133" i="187"/>
  <c r="J133" i="187"/>
  <c r="Y132" i="187"/>
  <c r="J132" i="187"/>
  <c r="R131" i="187"/>
  <c r="J131" i="187"/>
  <c r="X130" i="187"/>
  <c r="O129" i="187"/>
  <c r="K129" i="187"/>
  <c r="O128" i="187"/>
  <c r="K128" i="187"/>
  <c r="R127" i="187"/>
  <c r="J127" i="187"/>
  <c r="R126" i="187"/>
  <c r="J126" i="187"/>
  <c r="Y125" i="187"/>
  <c r="J125" i="187"/>
  <c r="Y124" i="187"/>
  <c r="J124" i="187"/>
  <c r="Y123" i="187"/>
  <c r="J123" i="187"/>
  <c r="Y122" i="187"/>
  <c r="J122" i="187"/>
  <c r="Y121" i="187"/>
  <c r="J121" i="187"/>
  <c r="Y120" i="187"/>
  <c r="J120" i="187"/>
  <c r="Y119" i="187"/>
  <c r="J119" i="187"/>
  <c r="Y118" i="187"/>
  <c r="J118" i="187"/>
  <c r="Y117" i="187"/>
  <c r="J117" i="187"/>
  <c r="Y116" i="187"/>
  <c r="J116" i="187"/>
  <c r="X115" i="187"/>
  <c r="O114" i="187"/>
  <c r="K114" i="187"/>
  <c r="Y113" i="187"/>
  <c r="J113" i="187"/>
  <c r="Y112" i="187"/>
  <c r="J112" i="187"/>
  <c r="Y111" i="187"/>
  <c r="J111" i="187"/>
  <c r="X110" i="187"/>
  <c r="K109" i="187"/>
  <c r="V108" i="187"/>
  <c r="M108" i="187"/>
  <c r="K108" i="187"/>
  <c r="V107" i="187"/>
  <c r="M107" i="187"/>
  <c r="K107" i="187"/>
  <c r="V106" i="187"/>
  <c r="M106" i="187"/>
  <c r="K106" i="187"/>
  <c r="V105" i="187"/>
  <c r="K105" i="187"/>
  <c r="K104" i="187"/>
  <c r="O103" i="187"/>
  <c r="K103" i="187"/>
  <c r="T102" i="187"/>
  <c r="J102" i="187"/>
  <c r="T101" i="187"/>
  <c r="J101" i="187"/>
  <c r="T100" i="187"/>
  <c r="J100" i="187"/>
  <c r="T99" i="187"/>
  <c r="J99" i="187"/>
  <c r="T98" i="187"/>
  <c r="J98" i="187"/>
  <c r="T97" i="187"/>
  <c r="J97" i="187"/>
  <c r="T96" i="187"/>
  <c r="J96" i="187"/>
  <c r="T95" i="187"/>
  <c r="J95" i="187"/>
  <c r="T94" i="187"/>
  <c r="J94" i="187"/>
  <c r="Y93" i="187"/>
  <c r="O92" i="187"/>
  <c r="K92" i="187"/>
  <c r="I91" i="187"/>
  <c r="O90" i="187"/>
  <c r="K90" i="187"/>
  <c r="I89" i="187"/>
  <c r="P88" i="187"/>
  <c r="N88" i="187"/>
  <c r="P87" i="187"/>
  <c r="N87" i="187"/>
  <c r="R86" i="187"/>
  <c r="Q86" i="187"/>
  <c r="S85" i="187"/>
  <c r="M85" i="187"/>
  <c r="K85" i="187"/>
  <c r="J85" i="187"/>
  <c r="S84" i="187"/>
  <c r="M84" i="187"/>
  <c r="K84" i="187"/>
  <c r="J84" i="187"/>
  <c r="I82" i="187"/>
  <c r="O80" i="187"/>
  <c r="K80" i="187"/>
  <c r="K79" i="187"/>
  <c r="K78" i="187"/>
  <c r="K77" i="187"/>
  <c r="K76" i="187"/>
  <c r="K75" i="187"/>
  <c r="K74" i="187"/>
  <c r="K73" i="187"/>
  <c r="K72" i="187"/>
  <c r="K71" i="187"/>
  <c r="K70" i="187"/>
  <c r="K69" i="187"/>
  <c r="K68" i="187"/>
  <c r="K67" i="187"/>
  <c r="X66" i="187"/>
  <c r="O64" i="187"/>
  <c r="K64" i="187"/>
  <c r="R63" i="187"/>
  <c r="Q63" i="187"/>
  <c r="R62" i="187"/>
  <c r="Q62" i="187"/>
  <c r="M62" i="187"/>
  <c r="R61" i="187"/>
  <c r="Q61" i="187"/>
  <c r="K60" i="187"/>
  <c r="R59" i="187"/>
  <c r="J59" i="187"/>
  <c r="R58" i="187"/>
  <c r="J58" i="187"/>
  <c r="R57" i="187"/>
  <c r="J57" i="187"/>
  <c r="R56" i="187"/>
  <c r="J56" i="187"/>
  <c r="X55" i="187"/>
  <c r="K54" i="187"/>
  <c r="K53" i="187"/>
  <c r="E53" i="187"/>
  <c r="CA44" i="170" s="1"/>
  <c r="K52" i="187"/>
  <c r="K51" i="187"/>
  <c r="O50" i="187"/>
  <c r="K50" i="187"/>
  <c r="K49" i="187"/>
  <c r="K48" i="187"/>
  <c r="X47" i="187"/>
  <c r="K46" i="187"/>
  <c r="K45" i="187"/>
  <c r="E45" i="187"/>
  <c r="BH44" i="170" s="1"/>
  <c r="O44" i="187"/>
  <c r="K44" i="187"/>
  <c r="K43" i="187"/>
  <c r="O42" i="187"/>
  <c r="K42" i="187"/>
  <c r="K41" i="187"/>
  <c r="K40" i="187"/>
  <c r="X39" i="187"/>
  <c r="I38" i="187"/>
  <c r="K37" i="187"/>
  <c r="E37" i="187"/>
  <c r="AS44" i="170" s="1"/>
  <c r="K36" i="187"/>
  <c r="K35" i="187"/>
  <c r="K34" i="187"/>
  <c r="X33" i="187"/>
  <c r="I32" i="187"/>
  <c r="I31" i="187"/>
  <c r="Y30" i="187"/>
  <c r="M30" i="187"/>
  <c r="J30" i="187"/>
  <c r="Y29" i="187"/>
  <c r="M29" i="187"/>
  <c r="J29" i="187"/>
  <c r="K28" i="187"/>
  <c r="K26" i="187"/>
  <c r="I25" i="187"/>
  <c r="I24" i="187"/>
  <c r="Q23" i="187"/>
  <c r="K23" i="187"/>
  <c r="Q22" i="187"/>
  <c r="K22" i="187"/>
  <c r="Q21" i="187"/>
  <c r="K21" i="187"/>
  <c r="Q20" i="187"/>
  <c r="K20" i="187"/>
  <c r="Q19" i="187"/>
  <c r="K19" i="187"/>
  <c r="Q18" i="187"/>
  <c r="K18" i="187"/>
  <c r="Q17" i="187"/>
  <c r="K17" i="187"/>
  <c r="Q16" i="187"/>
  <c r="K16" i="187"/>
  <c r="Q15" i="187"/>
  <c r="K15" i="187"/>
  <c r="K14" i="187"/>
  <c r="O13" i="187"/>
  <c r="L13" i="187"/>
  <c r="K13" i="187"/>
  <c r="I12" i="187"/>
  <c r="F58" i="188" l="1"/>
  <c r="CG36" i="170" s="1"/>
  <c r="F56" i="188"/>
  <c r="CC36" i="170" s="1"/>
  <c r="BH36" i="170"/>
  <c r="F57" i="188"/>
  <c r="CE36" i="170" s="1"/>
  <c r="F58" i="187"/>
  <c r="CG44" i="170" s="1"/>
  <c r="F57" i="187"/>
  <c r="CE44" i="170" s="1"/>
  <c r="F56" i="187"/>
  <c r="CC44" i="170" s="1"/>
  <c r="HX45" i="170"/>
  <c r="HW45" i="170"/>
  <c r="HV45" i="170"/>
  <c r="HT45" i="170"/>
  <c r="HS45" i="170"/>
  <c r="HR45" i="170"/>
  <c r="HQ45" i="170"/>
  <c r="HP45" i="170"/>
  <c r="HO45" i="170"/>
  <c r="HN45" i="170"/>
  <c r="HM45" i="170"/>
  <c r="HL45" i="170"/>
  <c r="HK45" i="170"/>
  <c r="HJ45" i="170"/>
  <c r="HH45" i="170"/>
  <c r="HF45" i="170"/>
  <c r="HE45" i="170"/>
  <c r="HD45" i="170"/>
  <c r="HC45" i="170"/>
  <c r="HB45" i="170"/>
  <c r="HA45" i="170"/>
  <c r="GY45" i="170"/>
  <c r="GX45" i="170"/>
  <c r="GW45" i="170"/>
  <c r="GV45" i="170"/>
  <c r="GU45" i="170"/>
  <c r="GT45" i="170"/>
  <c r="GS45" i="170"/>
  <c r="GR45" i="170"/>
  <c r="GQ45" i="170"/>
  <c r="GP45" i="170"/>
  <c r="GO45" i="170"/>
  <c r="GN45" i="170"/>
  <c r="GM45" i="170"/>
  <c r="GL45" i="170"/>
  <c r="GJ45" i="170"/>
  <c r="GI45" i="170"/>
  <c r="GH45" i="170"/>
  <c r="GG45" i="170"/>
  <c r="GE45" i="170"/>
  <c r="GD45" i="170"/>
  <c r="GC45" i="170"/>
  <c r="GB45" i="170"/>
  <c r="GA45" i="170"/>
  <c r="FZ45" i="170"/>
  <c r="FY45" i="170"/>
  <c r="FX45" i="170"/>
  <c r="FW45" i="170"/>
  <c r="FU45" i="170"/>
  <c r="FT45" i="170"/>
  <c r="FS45" i="170"/>
  <c r="FR45" i="170"/>
  <c r="FQ45" i="170"/>
  <c r="FP45" i="170"/>
  <c r="FO45" i="170"/>
  <c r="FN45" i="170"/>
  <c r="FM45" i="170"/>
  <c r="FL45" i="170"/>
  <c r="FK45" i="170"/>
  <c r="FJ45" i="170"/>
  <c r="FI45" i="170"/>
  <c r="FH45" i="170"/>
  <c r="FG45" i="170"/>
  <c r="FF45" i="170"/>
  <c r="FE45" i="170"/>
  <c r="FC45" i="170"/>
  <c r="FB45" i="170"/>
  <c r="FA45" i="170"/>
  <c r="EZ45" i="170"/>
  <c r="EY45" i="170"/>
  <c r="EX45" i="170"/>
  <c r="EW45" i="170"/>
  <c r="EV45" i="170"/>
  <c r="EU45" i="170"/>
  <c r="ET45" i="170"/>
  <c r="ES45" i="170"/>
  <c r="ER45" i="170"/>
  <c r="EP45" i="170"/>
  <c r="EO45" i="170"/>
  <c r="EN45" i="170"/>
  <c r="EM45" i="170"/>
  <c r="EL45" i="170"/>
  <c r="EK45" i="170"/>
  <c r="EJ45" i="170"/>
  <c r="EI45" i="170"/>
  <c r="EH45" i="170"/>
  <c r="EG45" i="170"/>
  <c r="EF45" i="170"/>
  <c r="EE45" i="170"/>
  <c r="ED45" i="170"/>
  <c r="EB45" i="170"/>
  <c r="EA45" i="170"/>
  <c r="DZ45" i="170"/>
  <c r="DY45" i="170"/>
  <c r="DX45" i="170"/>
  <c r="DW45" i="170"/>
  <c r="DV45" i="170"/>
  <c r="DU45" i="170"/>
  <c r="DT45" i="170"/>
  <c r="DS45" i="170"/>
  <c r="DR45" i="170"/>
  <c r="DQ45" i="170"/>
  <c r="DO45" i="170"/>
  <c r="DN45" i="170"/>
  <c r="DM45" i="170"/>
  <c r="DL45" i="170"/>
  <c r="DK45" i="170"/>
  <c r="DJ45" i="170"/>
  <c r="DI45" i="170"/>
  <c r="DH45" i="170"/>
  <c r="DG45" i="170"/>
  <c r="DF45" i="170"/>
  <c r="DE45" i="170"/>
  <c r="DD45" i="170"/>
  <c r="DB45" i="170"/>
  <c r="DA45" i="170"/>
  <c r="CZ45" i="170"/>
  <c r="CY45" i="170"/>
  <c r="CX45" i="170"/>
  <c r="CW45" i="170"/>
  <c r="CV45" i="170"/>
  <c r="CU45" i="170"/>
  <c r="CT45" i="170"/>
  <c r="CS45" i="170"/>
  <c r="CR45" i="170"/>
  <c r="CQ45" i="170"/>
  <c r="CN45" i="170"/>
  <c r="CM45" i="170"/>
  <c r="CL45" i="170"/>
  <c r="CK45" i="170"/>
  <c r="CJ45" i="170"/>
  <c r="CI45" i="170"/>
  <c r="CH45" i="170"/>
  <c r="CF45" i="170"/>
  <c r="CE45" i="170"/>
  <c r="CD45" i="170"/>
  <c r="CB45" i="170"/>
  <c r="BZ45" i="170"/>
  <c r="BY45" i="170"/>
  <c r="BX45" i="170"/>
  <c r="BW45" i="170"/>
  <c r="BV45" i="170"/>
  <c r="BU45" i="170"/>
  <c r="BT45" i="170"/>
  <c r="BS45" i="170"/>
  <c r="BR45" i="170"/>
  <c r="BQ45" i="170"/>
  <c r="BP45" i="170"/>
  <c r="BO45" i="170"/>
  <c r="BN45" i="170"/>
  <c r="BM45" i="170"/>
  <c r="BL45" i="170"/>
  <c r="BK45" i="170"/>
  <c r="BI45" i="170"/>
  <c r="BG45" i="170"/>
  <c r="BF45" i="170"/>
  <c r="BE45" i="170"/>
  <c r="BD45" i="170"/>
  <c r="BC45" i="170"/>
  <c r="BB45" i="170"/>
  <c r="BA45" i="170"/>
  <c r="AZ45" i="170"/>
  <c r="AY45" i="170"/>
  <c r="AX45" i="170"/>
  <c r="AW45" i="170"/>
  <c r="AV45" i="170"/>
  <c r="AU45" i="170"/>
  <c r="AT45" i="170"/>
  <c r="AR45" i="170"/>
  <c r="AQ45" i="170"/>
  <c r="AP45" i="170"/>
  <c r="AO45" i="170"/>
  <c r="AN45" i="170"/>
  <c r="AM45" i="170"/>
  <c r="AL45" i="170"/>
  <c r="AK45" i="170"/>
  <c r="AJ45" i="170"/>
  <c r="AI45" i="170"/>
  <c r="AH45" i="170"/>
  <c r="AG45" i="170"/>
  <c r="AF45" i="170"/>
  <c r="AE45" i="170"/>
  <c r="AD45" i="170"/>
  <c r="AB45" i="170"/>
  <c r="AA45" i="170"/>
  <c r="Z45" i="170"/>
  <c r="Y45" i="170"/>
  <c r="X45" i="170"/>
  <c r="W45" i="170"/>
  <c r="V45" i="170"/>
  <c r="U45" i="170"/>
  <c r="T45" i="170"/>
  <c r="S45" i="170"/>
  <c r="R45" i="170"/>
  <c r="Q45" i="170"/>
  <c r="P45" i="170"/>
  <c r="O45" i="170"/>
  <c r="N45" i="170"/>
  <c r="M45" i="170"/>
  <c r="L45" i="170"/>
  <c r="K45" i="170"/>
  <c r="J45" i="170"/>
  <c r="I45" i="170"/>
  <c r="H45" i="170"/>
  <c r="G45" i="170"/>
  <c r="F45" i="170"/>
  <c r="D45" i="170"/>
  <c r="C45" i="170"/>
  <c r="X156" i="186"/>
  <c r="O154" i="186"/>
  <c r="K154" i="186"/>
  <c r="Y153" i="186"/>
  <c r="J153" i="186"/>
  <c r="Y152" i="186"/>
  <c r="J152" i="186"/>
  <c r="R150" i="186"/>
  <c r="Q150" i="186"/>
  <c r="R149" i="186"/>
  <c r="Q149" i="186"/>
  <c r="Y148" i="186"/>
  <c r="J148" i="186"/>
  <c r="Y147" i="186"/>
  <c r="J147" i="186"/>
  <c r="Y146" i="186"/>
  <c r="J146" i="186"/>
  <c r="Y145" i="186"/>
  <c r="J145" i="186"/>
  <c r="Y144" i="186"/>
  <c r="J144" i="186"/>
  <c r="Y143" i="186"/>
  <c r="J143" i="186"/>
  <c r="Y142" i="186"/>
  <c r="J142" i="186"/>
  <c r="Y141" i="186"/>
  <c r="J141" i="186"/>
  <c r="Y140" i="186"/>
  <c r="J140" i="186"/>
  <c r="X139" i="186"/>
  <c r="Y138" i="186"/>
  <c r="J138" i="186"/>
  <c r="O136" i="186"/>
  <c r="K136" i="186"/>
  <c r="Y135" i="186"/>
  <c r="J135" i="186"/>
  <c r="Y134" i="186"/>
  <c r="J134" i="186"/>
  <c r="Y133" i="186"/>
  <c r="J133" i="186"/>
  <c r="Y132" i="186"/>
  <c r="J132" i="186"/>
  <c r="R131" i="186"/>
  <c r="J131" i="186"/>
  <c r="X130" i="186"/>
  <c r="O129" i="186"/>
  <c r="K129" i="186"/>
  <c r="O128" i="186"/>
  <c r="K128" i="186"/>
  <c r="R127" i="186"/>
  <c r="J127" i="186"/>
  <c r="R126" i="186"/>
  <c r="J126" i="186"/>
  <c r="Y125" i="186"/>
  <c r="J125" i="186"/>
  <c r="Y124" i="186"/>
  <c r="J124" i="186"/>
  <c r="Y123" i="186"/>
  <c r="J123" i="186"/>
  <c r="Y122" i="186"/>
  <c r="J122" i="186"/>
  <c r="Y121" i="186"/>
  <c r="J121" i="186"/>
  <c r="Y120" i="186"/>
  <c r="J120" i="186"/>
  <c r="Y119" i="186"/>
  <c r="J119" i="186"/>
  <c r="Y118" i="186"/>
  <c r="J118" i="186"/>
  <c r="Y117" i="186"/>
  <c r="J117" i="186"/>
  <c r="Y116" i="186"/>
  <c r="J116" i="186"/>
  <c r="X115" i="186"/>
  <c r="O114" i="186"/>
  <c r="K114" i="186"/>
  <c r="Y113" i="186"/>
  <c r="J113" i="186"/>
  <c r="Y112" i="186"/>
  <c r="J112" i="186"/>
  <c r="Y111" i="186"/>
  <c r="J111" i="186"/>
  <c r="X110" i="186"/>
  <c r="K109" i="186"/>
  <c r="V108" i="186"/>
  <c r="M108" i="186"/>
  <c r="K108" i="186"/>
  <c r="V107" i="186"/>
  <c r="M107" i="186"/>
  <c r="K107" i="186"/>
  <c r="V106" i="186"/>
  <c r="M106" i="186"/>
  <c r="K106" i="186"/>
  <c r="V105" i="186"/>
  <c r="K105" i="186"/>
  <c r="K104" i="186"/>
  <c r="O103" i="186"/>
  <c r="K103" i="186"/>
  <c r="T102" i="186"/>
  <c r="J102" i="186"/>
  <c r="T101" i="186"/>
  <c r="J101" i="186"/>
  <c r="T100" i="186"/>
  <c r="J100" i="186"/>
  <c r="T99" i="186"/>
  <c r="J99" i="186"/>
  <c r="T98" i="186"/>
  <c r="J98" i="186"/>
  <c r="T97" i="186"/>
  <c r="J97" i="186"/>
  <c r="T96" i="186"/>
  <c r="J96" i="186"/>
  <c r="T95" i="186"/>
  <c r="J95" i="186"/>
  <c r="T94" i="186"/>
  <c r="J94" i="186"/>
  <c r="Y93" i="186"/>
  <c r="O92" i="186"/>
  <c r="K92" i="186"/>
  <c r="I91" i="186"/>
  <c r="O90" i="186"/>
  <c r="K90" i="186"/>
  <c r="I89" i="186"/>
  <c r="P88" i="186"/>
  <c r="N88" i="186"/>
  <c r="P87" i="186"/>
  <c r="N87" i="186"/>
  <c r="R86" i="186"/>
  <c r="Q86" i="186"/>
  <c r="S85" i="186"/>
  <c r="M85" i="186"/>
  <c r="K85" i="186"/>
  <c r="J85" i="186"/>
  <c r="S84" i="186"/>
  <c r="M84" i="186"/>
  <c r="K84" i="186"/>
  <c r="J84" i="186"/>
  <c r="I82" i="186"/>
  <c r="O80" i="186"/>
  <c r="K80" i="186"/>
  <c r="K79" i="186"/>
  <c r="K78" i="186"/>
  <c r="K77" i="186"/>
  <c r="K76" i="186"/>
  <c r="K75" i="186"/>
  <c r="K74" i="186"/>
  <c r="K73" i="186"/>
  <c r="K72" i="186"/>
  <c r="K71" i="186"/>
  <c r="K70" i="186"/>
  <c r="K69" i="186"/>
  <c r="K68" i="186"/>
  <c r="K67" i="186"/>
  <c r="X66" i="186"/>
  <c r="O64" i="186"/>
  <c r="K64" i="186"/>
  <c r="R63" i="186"/>
  <c r="Q63" i="186"/>
  <c r="R62" i="186"/>
  <c r="Q62" i="186"/>
  <c r="M62" i="186"/>
  <c r="R61" i="186"/>
  <c r="Q61" i="186"/>
  <c r="K60" i="186"/>
  <c r="R59" i="186"/>
  <c r="J59" i="186"/>
  <c r="R58" i="186"/>
  <c r="J58" i="186"/>
  <c r="R57" i="186"/>
  <c r="J57" i="186"/>
  <c r="R56" i="186"/>
  <c r="J56" i="186"/>
  <c r="X55" i="186"/>
  <c r="K54" i="186"/>
  <c r="K53" i="186"/>
  <c r="E53" i="186"/>
  <c r="CA45" i="170" s="1"/>
  <c r="K52" i="186"/>
  <c r="K51" i="186"/>
  <c r="O50" i="186"/>
  <c r="K50" i="186"/>
  <c r="K49" i="186"/>
  <c r="K48" i="186"/>
  <c r="X47" i="186"/>
  <c r="K46" i="186"/>
  <c r="K45" i="186"/>
  <c r="E45" i="186"/>
  <c r="O44" i="186"/>
  <c r="K44" i="186"/>
  <c r="K43" i="186"/>
  <c r="O42" i="186"/>
  <c r="K42" i="186"/>
  <c r="K41" i="186"/>
  <c r="K40" i="186"/>
  <c r="X39" i="186"/>
  <c r="I38" i="186"/>
  <c r="K37" i="186"/>
  <c r="E37" i="186"/>
  <c r="AS45" i="170" s="1"/>
  <c r="K36" i="186"/>
  <c r="K35" i="186"/>
  <c r="K34" i="186"/>
  <c r="X33" i="186"/>
  <c r="I32" i="186"/>
  <c r="I31" i="186"/>
  <c r="Y30" i="186"/>
  <c r="M30" i="186"/>
  <c r="J30" i="186"/>
  <c r="Y29" i="186"/>
  <c r="M29" i="186"/>
  <c r="J29" i="186"/>
  <c r="K28" i="186"/>
  <c r="K26" i="186"/>
  <c r="I25" i="186"/>
  <c r="I24" i="186"/>
  <c r="Q23" i="186"/>
  <c r="K23" i="186"/>
  <c r="Q22" i="186"/>
  <c r="K22" i="186"/>
  <c r="Q21" i="186"/>
  <c r="K21" i="186"/>
  <c r="Q20" i="186"/>
  <c r="K20" i="186"/>
  <c r="Q19" i="186"/>
  <c r="K19" i="186"/>
  <c r="Q18" i="186"/>
  <c r="K18" i="186"/>
  <c r="Q17" i="186"/>
  <c r="K17" i="186"/>
  <c r="Q16" i="186"/>
  <c r="K16" i="186"/>
  <c r="Q15" i="186"/>
  <c r="K15" i="186"/>
  <c r="K14" i="186"/>
  <c r="O13" i="186"/>
  <c r="L13" i="186"/>
  <c r="K13" i="186"/>
  <c r="I12" i="186"/>
  <c r="F58" i="186" l="1"/>
  <c r="CG45" i="170" s="1"/>
  <c r="BH45" i="170"/>
  <c r="F56" i="186"/>
  <c r="CC45" i="170" s="1"/>
  <c r="HX46" i="170" l="1"/>
  <c r="HW46" i="170"/>
  <c r="HV46" i="170"/>
  <c r="HT46" i="170"/>
  <c r="HS46" i="170"/>
  <c r="HR46" i="170"/>
  <c r="HQ46" i="170"/>
  <c r="HP46" i="170"/>
  <c r="HO46" i="170"/>
  <c r="HN46" i="170"/>
  <c r="HM46" i="170"/>
  <c r="HL46" i="170"/>
  <c r="HK46" i="170"/>
  <c r="HJ46" i="170"/>
  <c r="HH46" i="170"/>
  <c r="HF46" i="170"/>
  <c r="HE46" i="170"/>
  <c r="HD46" i="170"/>
  <c r="HC46" i="170"/>
  <c r="HB46" i="170"/>
  <c r="HA46" i="170"/>
  <c r="GY46" i="170"/>
  <c r="GX46" i="170"/>
  <c r="GW46" i="170"/>
  <c r="GV46" i="170"/>
  <c r="GU46" i="170"/>
  <c r="GT46" i="170"/>
  <c r="GS46" i="170"/>
  <c r="GR46" i="170"/>
  <c r="GQ46" i="170"/>
  <c r="GP46" i="170"/>
  <c r="GO46" i="170"/>
  <c r="GN46" i="170"/>
  <c r="GM46" i="170"/>
  <c r="GL46" i="170"/>
  <c r="GJ46" i="170"/>
  <c r="GI46" i="170"/>
  <c r="GH46" i="170"/>
  <c r="GG46" i="170"/>
  <c r="GE46" i="170"/>
  <c r="GD46" i="170"/>
  <c r="GC46" i="170"/>
  <c r="GB46" i="170"/>
  <c r="GA46" i="170"/>
  <c r="FZ46" i="170"/>
  <c r="FY46" i="170"/>
  <c r="FX46" i="170"/>
  <c r="FW46" i="170"/>
  <c r="FU46" i="170"/>
  <c r="FT46" i="170"/>
  <c r="FS46" i="170"/>
  <c r="FR46" i="170"/>
  <c r="FQ46" i="170"/>
  <c r="FP46" i="170"/>
  <c r="FO46" i="170"/>
  <c r="FN46" i="170"/>
  <c r="FM46" i="170"/>
  <c r="FL46" i="170"/>
  <c r="FK46" i="170"/>
  <c r="FJ46" i="170"/>
  <c r="FI46" i="170"/>
  <c r="FH46" i="170"/>
  <c r="FG46" i="170"/>
  <c r="FF46" i="170"/>
  <c r="FE46" i="170"/>
  <c r="FC46" i="170"/>
  <c r="FB46" i="170"/>
  <c r="FA46" i="170"/>
  <c r="EZ46" i="170"/>
  <c r="EY46" i="170"/>
  <c r="EX46" i="170"/>
  <c r="EW46" i="170"/>
  <c r="EV46" i="170"/>
  <c r="EU46" i="170"/>
  <c r="ET46" i="170"/>
  <c r="ES46" i="170"/>
  <c r="ER46" i="170"/>
  <c r="EP46" i="170"/>
  <c r="EO46" i="170"/>
  <c r="EN46" i="170"/>
  <c r="EM46" i="170"/>
  <c r="EL46" i="170"/>
  <c r="EK46" i="170"/>
  <c r="EJ46" i="170"/>
  <c r="EI46" i="170"/>
  <c r="EH46" i="170"/>
  <c r="EG46" i="170"/>
  <c r="EF46" i="170"/>
  <c r="EE46" i="170"/>
  <c r="ED46" i="170"/>
  <c r="EB46" i="170"/>
  <c r="EA46" i="170"/>
  <c r="DZ46" i="170"/>
  <c r="DY46" i="170"/>
  <c r="DX46" i="170"/>
  <c r="DW46" i="170"/>
  <c r="DV46" i="170"/>
  <c r="DU46" i="170"/>
  <c r="DT46" i="170"/>
  <c r="DS46" i="170"/>
  <c r="DR46" i="170"/>
  <c r="DQ46" i="170"/>
  <c r="DO46" i="170"/>
  <c r="DN46" i="170"/>
  <c r="DM46" i="170"/>
  <c r="DL46" i="170"/>
  <c r="DK46" i="170"/>
  <c r="DJ46" i="170"/>
  <c r="DI46" i="170"/>
  <c r="DH46" i="170"/>
  <c r="DG46" i="170"/>
  <c r="DF46" i="170"/>
  <c r="DE46" i="170"/>
  <c r="DD46" i="170"/>
  <c r="DB46" i="170"/>
  <c r="DA46" i="170"/>
  <c r="CZ46" i="170"/>
  <c r="CY46" i="170"/>
  <c r="CX46" i="170"/>
  <c r="CW46" i="170"/>
  <c r="CV46" i="170"/>
  <c r="CU46" i="170"/>
  <c r="CT46" i="170"/>
  <c r="CS46" i="170"/>
  <c r="CR46" i="170"/>
  <c r="CQ46" i="170"/>
  <c r="CN46" i="170"/>
  <c r="CM46" i="170"/>
  <c r="CL46" i="170"/>
  <c r="CK46" i="170"/>
  <c r="CJ46" i="170"/>
  <c r="CI46" i="170"/>
  <c r="CH46" i="170"/>
  <c r="CF46" i="170"/>
  <c r="CD46" i="170"/>
  <c r="CB46" i="170"/>
  <c r="BZ46" i="170"/>
  <c r="BY46" i="170"/>
  <c r="BX46" i="170"/>
  <c r="BW46" i="170"/>
  <c r="BV46" i="170"/>
  <c r="BU46" i="170"/>
  <c r="BT46" i="170"/>
  <c r="BS46" i="170"/>
  <c r="BR46" i="170"/>
  <c r="BQ46" i="170"/>
  <c r="BP46" i="170"/>
  <c r="BO46" i="170"/>
  <c r="BN46" i="170"/>
  <c r="BM46" i="170"/>
  <c r="BL46" i="170"/>
  <c r="BK46" i="170"/>
  <c r="BI46" i="170"/>
  <c r="BG46" i="170"/>
  <c r="BF46" i="170"/>
  <c r="BE46" i="170"/>
  <c r="BD46" i="170"/>
  <c r="BC46" i="170"/>
  <c r="BB46" i="170"/>
  <c r="BA46" i="170"/>
  <c r="AZ46" i="170"/>
  <c r="AY46" i="170"/>
  <c r="AX46" i="170"/>
  <c r="AW46" i="170"/>
  <c r="AV46" i="170"/>
  <c r="AU46" i="170"/>
  <c r="AT46" i="170"/>
  <c r="AR46" i="170"/>
  <c r="AQ46" i="170"/>
  <c r="AP46" i="170"/>
  <c r="AO46" i="170"/>
  <c r="AN46" i="170"/>
  <c r="AM46" i="170"/>
  <c r="AL46" i="170"/>
  <c r="AK46" i="170"/>
  <c r="AJ46" i="170"/>
  <c r="AI46" i="170"/>
  <c r="AH46" i="170"/>
  <c r="AG46" i="170"/>
  <c r="AF46" i="170"/>
  <c r="AE46" i="170"/>
  <c r="AD46" i="170"/>
  <c r="AB46" i="170"/>
  <c r="AA46" i="170"/>
  <c r="Z46" i="170"/>
  <c r="Y46" i="170"/>
  <c r="X46" i="170"/>
  <c r="W46" i="170"/>
  <c r="V46" i="170"/>
  <c r="U46" i="170"/>
  <c r="T46" i="170"/>
  <c r="S46" i="170"/>
  <c r="R46" i="170"/>
  <c r="Q46" i="170"/>
  <c r="P46" i="170"/>
  <c r="O46" i="170"/>
  <c r="N46" i="170"/>
  <c r="M46" i="170"/>
  <c r="L46" i="170"/>
  <c r="K46" i="170"/>
  <c r="J46" i="170"/>
  <c r="I46" i="170"/>
  <c r="H46" i="170"/>
  <c r="G46" i="170"/>
  <c r="F46" i="170"/>
  <c r="D46" i="170"/>
  <c r="C46" i="170"/>
  <c r="X156" i="185"/>
  <c r="O154" i="185"/>
  <c r="K154" i="185"/>
  <c r="Y153" i="185"/>
  <c r="J153" i="185"/>
  <c r="Y152" i="185"/>
  <c r="J152" i="185"/>
  <c r="R150" i="185"/>
  <c r="Q150" i="185"/>
  <c r="R149" i="185"/>
  <c r="Q149" i="185"/>
  <c r="Y148" i="185"/>
  <c r="J148" i="185"/>
  <c r="Y147" i="185"/>
  <c r="J147" i="185"/>
  <c r="Y146" i="185"/>
  <c r="J146" i="185"/>
  <c r="Y145" i="185"/>
  <c r="J145" i="185"/>
  <c r="Y144" i="185"/>
  <c r="J144" i="185"/>
  <c r="Y143" i="185"/>
  <c r="J143" i="185"/>
  <c r="Y142" i="185"/>
  <c r="J142" i="185"/>
  <c r="Y141" i="185"/>
  <c r="J141" i="185"/>
  <c r="Y140" i="185"/>
  <c r="J140" i="185"/>
  <c r="X139" i="185"/>
  <c r="Y138" i="185"/>
  <c r="J138" i="185"/>
  <c r="O136" i="185"/>
  <c r="K136" i="185"/>
  <c r="Y135" i="185"/>
  <c r="J135" i="185"/>
  <c r="Y134" i="185"/>
  <c r="J134" i="185"/>
  <c r="Y133" i="185"/>
  <c r="J133" i="185"/>
  <c r="Y132" i="185"/>
  <c r="J132" i="185"/>
  <c r="R131" i="185"/>
  <c r="J131" i="185"/>
  <c r="X130" i="185"/>
  <c r="O129" i="185"/>
  <c r="K129" i="185"/>
  <c r="O128" i="185"/>
  <c r="K128" i="185"/>
  <c r="R127" i="185"/>
  <c r="J127" i="185"/>
  <c r="R126" i="185"/>
  <c r="J126" i="185"/>
  <c r="Y125" i="185"/>
  <c r="J125" i="185"/>
  <c r="Y124" i="185"/>
  <c r="J124" i="185"/>
  <c r="Y123" i="185"/>
  <c r="J123" i="185"/>
  <c r="Y122" i="185"/>
  <c r="J122" i="185"/>
  <c r="Y121" i="185"/>
  <c r="J121" i="185"/>
  <c r="Y120" i="185"/>
  <c r="J120" i="185"/>
  <c r="Y119" i="185"/>
  <c r="J119" i="185"/>
  <c r="Y118" i="185"/>
  <c r="J118" i="185"/>
  <c r="Y117" i="185"/>
  <c r="J117" i="185"/>
  <c r="Y116" i="185"/>
  <c r="J116" i="185"/>
  <c r="X115" i="185"/>
  <c r="O114" i="185"/>
  <c r="K114" i="185"/>
  <c r="Y113" i="185"/>
  <c r="J113" i="185"/>
  <c r="Y112" i="185"/>
  <c r="J112" i="185"/>
  <c r="Y111" i="185"/>
  <c r="J111" i="185"/>
  <c r="X110" i="185"/>
  <c r="K109" i="185"/>
  <c r="V108" i="185"/>
  <c r="M108" i="185"/>
  <c r="K108" i="185"/>
  <c r="V107" i="185"/>
  <c r="M107" i="185"/>
  <c r="K107" i="185"/>
  <c r="V106" i="185"/>
  <c r="M106" i="185"/>
  <c r="K106" i="185"/>
  <c r="V105" i="185"/>
  <c r="K105" i="185"/>
  <c r="K104" i="185"/>
  <c r="O103" i="185"/>
  <c r="K103" i="185"/>
  <c r="T102" i="185"/>
  <c r="J102" i="185"/>
  <c r="T101" i="185"/>
  <c r="J101" i="185"/>
  <c r="T100" i="185"/>
  <c r="J100" i="185"/>
  <c r="T99" i="185"/>
  <c r="J99" i="185"/>
  <c r="T98" i="185"/>
  <c r="J98" i="185"/>
  <c r="T97" i="185"/>
  <c r="J97" i="185"/>
  <c r="T96" i="185"/>
  <c r="J96" i="185"/>
  <c r="T95" i="185"/>
  <c r="J95" i="185"/>
  <c r="T94" i="185"/>
  <c r="J94" i="185"/>
  <c r="Y93" i="185"/>
  <c r="O92" i="185"/>
  <c r="K92" i="185"/>
  <c r="I91" i="185"/>
  <c r="O90" i="185"/>
  <c r="K90" i="185"/>
  <c r="I89" i="185"/>
  <c r="P88" i="185"/>
  <c r="N88" i="185"/>
  <c r="P87" i="185"/>
  <c r="N87" i="185"/>
  <c r="R86" i="185"/>
  <c r="Q86" i="185"/>
  <c r="S85" i="185"/>
  <c r="M85" i="185"/>
  <c r="K85" i="185"/>
  <c r="J85" i="185"/>
  <c r="S84" i="185"/>
  <c r="M84" i="185"/>
  <c r="K84" i="185"/>
  <c r="J84" i="185"/>
  <c r="I82" i="185"/>
  <c r="O80" i="185"/>
  <c r="K80" i="185"/>
  <c r="K79" i="185"/>
  <c r="K78" i="185"/>
  <c r="K77" i="185"/>
  <c r="K76" i="185"/>
  <c r="K75" i="185"/>
  <c r="K74" i="185"/>
  <c r="K73" i="185"/>
  <c r="K72" i="185"/>
  <c r="K71" i="185"/>
  <c r="K70" i="185"/>
  <c r="K69" i="185"/>
  <c r="K68" i="185"/>
  <c r="K67" i="185"/>
  <c r="X66" i="185"/>
  <c r="O64" i="185"/>
  <c r="K64" i="185"/>
  <c r="R63" i="185"/>
  <c r="Q63" i="185"/>
  <c r="R62" i="185"/>
  <c r="Q62" i="185"/>
  <c r="M62" i="185"/>
  <c r="R61" i="185"/>
  <c r="Q61" i="185"/>
  <c r="K60" i="185"/>
  <c r="R59" i="185"/>
  <c r="J59" i="185"/>
  <c r="R58" i="185"/>
  <c r="J58" i="185"/>
  <c r="R57" i="185"/>
  <c r="J57" i="185"/>
  <c r="R56" i="185"/>
  <c r="J56" i="185"/>
  <c r="X55" i="185"/>
  <c r="K54" i="185"/>
  <c r="K53" i="185"/>
  <c r="E53" i="185"/>
  <c r="CA46" i="170" s="1"/>
  <c r="K52" i="185"/>
  <c r="K51" i="185"/>
  <c r="O50" i="185"/>
  <c r="K50" i="185"/>
  <c r="K49" i="185"/>
  <c r="K48" i="185"/>
  <c r="X47" i="185"/>
  <c r="K46" i="185"/>
  <c r="K45" i="185"/>
  <c r="CE46" i="170"/>
  <c r="O44" i="185"/>
  <c r="K44" i="185"/>
  <c r="K43" i="185"/>
  <c r="O42" i="185"/>
  <c r="K42" i="185"/>
  <c r="K41" i="185"/>
  <c r="K40" i="185"/>
  <c r="X39" i="185"/>
  <c r="I38" i="185"/>
  <c r="K37" i="185"/>
  <c r="AS46" i="170"/>
  <c r="K36" i="185"/>
  <c r="K35" i="185"/>
  <c r="K34" i="185"/>
  <c r="X33" i="185"/>
  <c r="I32" i="185"/>
  <c r="I31" i="185"/>
  <c r="Y30" i="185"/>
  <c r="M30" i="185"/>
  <c r="J30" i="185"/>
  <c r="Y29" i="185"/>
  <c r="M29" i="185"/>
  <c r="J29" i="185"/>
  <c r="K28" i="185"/>
  <c r="K26" i="185"/>
  <c r="I25" i="185"/>
  <c r="I24" i="185"/>
  <c r="Q23" i="185"/>
  <c r="K23" i="185"/>
  <c r="Q22" i="185"/>
  <c r="K22" i="185"/>
  <c r="Q21" i="185"/>
  <c r="K21" i="185"/>
  <c r="Q20" i="185"/>
  <c r="K20" i="185"/>
  <c r="Q19" i="185"/>
  <c r="K19" i="185"/>
  <c r="Q18" i="185"/>
  <c r="K18" i="185"/>
  <c r="Q17" i="185"/>
  <c r="K17" i="185"/>
  <c r="Q16" i="185"/>
  <c r="K16" i="185"/>
  <c r="Q15" i="185"/>
  <c r="K15" i="185"/>
  <c r="K14" i="185"/>
  <c r="O13" i="185"/>
  <c r="L13" i="185"/>
  <c r="K13" i="185"/>
  <c r="I12" i="185"/>
  <c r="BH46" i="170" l="1"/>
  <c r="CC46" i="170"/>
  <c r="CG46" i="170"/>
  <c r="HX7" i="170" l="1"/>
  <c r="HW7" i="170"/>
  <c r="HV7" i="170"/>
  <c r="HT7" i="170"/>
  <c r="HS7" i="170"/>
  <c r="HR7" i="170"/>
  <c r="HQ7" i="170"/>
  <c r="HP7" i="170"/>
  <c r="HO7" i="170"/>
  <c r="HN7" i="170"/>
  <c r="HM7" i="170"/>
  <c r="HL7" i="170"/>
  <c r="HK7" i="170"/>
  <c r="HJ7" i="170"/>
  <c r="HH7" i="170"/>
  <c r="HF7" i="170"/>
  <c r="HE7" i="170"/>
  <c r="HD7" i="170"/>
  <c r="HC7" i="170"/>
  <c r="HB7" i="170"/>
  <c r="HA7" i="170"/>
  <c r="GY7" i="170"/>
  <c r="GX7" i="170"/>
  <c r="GW7" i="170"/>
  <c r="GV7" i="170"/>
  <c r="GU7" i="170"/>
  <c r="GT7" i="170"/>
  <c r="GS7" i="170"/>
  <c r="GR7" i="170"/>
  <c r="GQ7" i="170"/>
  <c r="GP7" i="170"/>
  <c r="GO7" i="170"/>
  <c r="GN7" i="170"/>
  <c r="GM7" i="170"/>
  <c r="GL7" i="170"/>
  <c r="GJ7" i="170"/>
  <c r="GI7" i="170"/>
  <c r="GH7" i="170"/>
  <c r="GG7" i="170"/>
  <c r="GE7" i="170"/>
  <c r="GD7" i="170"/>
  <c r="GC7" i="170"/>
  <c r="GB7" i="170"/>
  <c r="GA7" i="170"/>
  <c r="FZ7" i="170"/>
  <c r="FY7" i="170"/>
  <c r="FX7" i="170"/>
  <c r="FW7" i="170"/>
  <c r="FU7" i="170"/>
  <c r="FT7" i="170"/>
  <c r="FS7" i="170"/>
  <c r="FR7" i="170"/>
  <c r="FQ7" i="170"/>
  <c r="FP7" i="170"/>
  <c r="FO7" i="170"/>
  <c r="FN7" i="170"/>
  <c r="FM7" i="170"/>
  <c r="FL7" i="170"/>
  <c r="FK7" i="170"/>
  <c r="FJ7" i="170"/>
  <c r="FI7" i="170"/>
  <c r="FH7" i="170"/>
  <c r="FG7" i="170"/>
  <c r="FF7" i="170"/>
  <c r="FE7" i="170"/>
  <c r="FC7" i="170"/>
  <c r="FB7" i="170"/>
  <c r="FA7" i="170"/>
  <c r="EZ7" i="170"/>
  <c r="EY7" i="170"/>
  <c r="EX7" i="170"/>
  <c r="EW7" i="170"/>
  <c r="EV7" i="170"/>
  <c r="EU7" i="170"/>
  <c r="ET7" i="170"/>
  <c r="ES7" i="170"/>
  <c r="ER7" i="170"/>
  <c r="EP7" i="170"/>
  <c r="EO7" i="170"/>
  <c r="EN7" i="170"/>
  <c r="EM7" i="170"/>
  <c r="EL7" i="170"/>
  <c r="EK7" i="170"/>
  <c r="EJ7" i="170"/>
  <c r="EI7" i="170"/>
  <c r="EH7" i="170"/>
  <c r="EG7" i="170"/>
  <c r="EF7" i="170"/>
  <c r="EE7" i="170"/>
  <c r="ED7" i="170"/>
  <c r="EB7" i="170"/>
  <c r="EA7" i="170"/>
  <c r="DZ7" i="170"/>
  <c r="DY7" i="170"/>
  <c r="DX7" i="170"/>
  <c r="DW7" i="170"/>
  <c r="DV7" i="170"/>
  <c r="DU7" i="170"/>
  <c r="DT7" i="170"/>
  <c r="DS7" i="170"/>
  <c r="DR7" i="170"/>
  <c r="DQ7" i="170"/>
  <c r="DO7" i="170"/>
  <c r="DN7" i="170"/>
  <c r="DM7" i="170"/>
  <c r="DL7" i="170"/>
  <c r="DK7" i="170"/>
  <c r="DJ7" i="170"/>
  <c r="DI7" i="170"/>
  <c r="DH7" i="170"/>
  <c r="DG7" i="170"/>
  <c r="DF7" i="170"/>
  <c r="DE7" i="170"/>
  <c r="DD7" i="170"/>
  <c r="DB7" i="170"/>
  <c r="DA7" i="170"/>
  <c r="CZ7" i="170"/>
  <c r="CY7" i="170"/>
  <c r="CX7" i="170"/>
  <c r="CW7" i="170"/>
  <c r="CV7" i="170"/>
  <c r="CU7" i="170"/>
  <c r="CT7" i="170"/>
  <c r="CS7" i="170"/>
  <c r="CR7" i="170"/>
  <c r="CQ7" i="170"/>
  <c r="CN7" i="170"/>
  <c r="CM7" i="170"/>
  <c r="CL7" i="170"/>
  <c r="CK7" i="170"/>
  <c r="CJ7" i="170"/>
  <c r="CI7" i="170"/>
  <c r="CH7" i="170"/>
  <c r="CF7" i="170"/>
  <c r="CE7" i="170"/>
  <c r="CD7" i="170"/>
  <c r="CB7" i="170"/>
  <c r="BZ7" i="170"/>
  <c r="BY7" i="170"/>
  <c r="BX7" i="170"/>
  <c r="BW7" i="170"/>
  <c r="BV7" i="170"/>
  <c r="BU7" i="170"/>
  <c r="BT7" i="170"/>
  <c r="BS7" i="170"/>
  <c r="BR7" i="170"/>
  <c r="BQ7" i="170"/>
  <c r="BP7" i="170"/>
  <c r="BO7" i="170"/>
  <c r="BN7" i="170"/>
  <c r="BM7" i="170"/>
  <c r="BL7" i="170"/>
  <c r="BK7" i="170"/>
  <c r="BI7" i="170"/>
  <c r="BG7" i="170"/>
  <c r="BF7" i="170"/>
  <c r="BE7" i="170"/>
  <c r="BD7" i="170"/>
  <c r="BC7" i="170"/>
  <c r="BB7" i="170"/>
  <c r="BA7" i="170"/>
  <c r="AZ7" i="170"/>
  <c r="AY7" i="170"/>
  <c r="AX7" i="170"/>
  <c r="AW7" i="170"/>
  <c r="AV7" i="170"/>
  <c r="AU7" i="170"/>
  <c r="AT7" i="170"/>
  <c r="AR7" i="170"/>
  <c r="AQ7" i="170"/>
  <c r="AP7" i="170"/>
  <c r="AO7" i="170"/>
  <c r="AN7" i="170"/>
  <c r="AM7" i="170"/>
  <c r="AL7" i="170"/>
  <c r="AK7" i="170"/>
  <c r="AJ7" i="170"/>
  <c r="AI7" i="170"/>
  <c r="AH7" i="170"/>
  <c r="AG7" i="170"/>
  <c r="AF7" i="170"/>
  <c r="AE7" i="170"/>
  <c r="AD7" i="170"/>
  <c r="AB7" i="170"/>
  <c r="AA7" i="170"/>
  <c r="Z7" i="170"/>
  <c r="Y7" i="170"/>
  <c r="X7" i="170"/>
  <c r="W7" i="170"/>
  <c r="V7" i="170"/>
  <c r="U7" i="170"/>
  <c r="T7" i="170"/>
  <c r="S7" i="170"/>
  <c r="R7" i="170"/>
  <c r="Q7" i="170"/>
  <c r="P7" i="170"/>
  <c r="O7" i="170"/>
  <c r="N7" i="170"/>
  <c r="M7" i="170"/>
  <c r="L7" i="170"/>
  <c r="K7" i="170"/>
  <c r="J7" i="170"/>
  <c r="I7" i="170"/>
  <c r="H7" i="170"/>
  <c r="G7" i="170"/>
  <c r="F7" i="170"/>
  <c r="D7" i="170"/>
  <c r="C7" i="170"/>
  <c r="HX15" i="170"/>
  <c r="HW15" i="170"/>
  <c r="HV15" i="170"/>
  <c r="HT15" i="170"/>
  <c r="HS15" i="170"/>
  <c r="HR15" i="170"/>
  <c r="HQ15" i="170"/>
  <c r="HP15" i="170"/>
  <c r="HO15" i="170"/>
  <c r="HN15" i="170"/>
  <c r="HM15" i="170"/>
  <c r="HL15" i="170"/>
  <c r="HK15" i="170"/>
  <c r="HJ15" i="170"/>
  <c r="HH15" i="170"/>
  <c r="HF15" i="170"/>
  <c r="HE15" i="170"/>
  <c r="HD15" i="170"/>
  <c r="HC15" i="170"/>
  <c r="HB15" i="170"/>
  <c r="HA15" i="170"/>
  <c r="GY15" i="170"/>
  <c r="GX15" i="170"/>
  <c r="GW15" i="170"/>
  <c r="GV15" i="170"/>
  <c r="GU15" i="170"/>
  <c r="GT15" i="170"/>
  <c r="GS15" i="170"/>
  <c r="GR15" i="170"/>
  <c r="GQ15" i="170"/>
  <c r="GP15" i="170"/>
  <c r="GO15" i="170"/>
  <c r="GN15" i="170"/>
  <c r="GM15" i="170"/>
  <c r="GL15" i="170"/>
  <c r="GJ15" i="170"/>
  <c r="GI15" i="170"/>
  <c r="GH15" i="170"/>
  <c r="GG15" i="170"/>
  <c r="GE15" i="170"/>
  <c r="GD15" i="170"/>
  <c r="GC15" i="170"/>
  <c r="GB15" i="170"/>
  <c r="GA15" i="170"/>
  <c r="FZ15" i="170"/>
  <c r="FY15" i="170"/>
  <c r="FX15" i="170"/>
  <c r="FW15" i="170"/>
  <c r="FU15" i="170"/>
  <c r="FT15" i="170"/>
  <c r="FS15" i="170"/>
  <c r="FR15" i="170"/>
  <c r="FQ15" i="170"/>
  <c r="FP15" i="170"/>
  <c r="FO15" i="170"/>
  <c r="FN15" i="170"/>
  <c r="FM15" i="170"/>
  <c r="FL15" i="170"/>
  <c r="FK15" i="170"/>
  <c r="FJ15" i="170"/>
  <c r="FI15" i="170"/>
  <c r="FH15" i="170"/>
  <c r="FG15" i="170"/>
  <c r="FF15" i="170"/>
  <c r="FE15" i="170"/>
  <c r="FC15" i="170"/>
  <c r="FB15" i="170"/>
  <c r="FA15" i="170"/>
  <c r="EZ15" i="170"/>
  <c r="EY15" i="170"/>
  <c r="EX15" i="170"/>
  <c r="EW15" i="170"/>
  <c r="EV15" i="170"/>
  <c r="EU15" i="170"/>
  <c r="ET15" i="170"/>
  <c r="ES15" i="170"/>
  <c r="ER15" i="170"/>
  <c r="EP15" i="170"/>
  <c r="EO15" i="170"/>
  <c r="EN15" i="170"/>
  <c r="EM15" i="170"/>
  <c r="EL15" i="170"/>
  <c r="EK15" i="170"/>
  <c r="EJ15" i="170"/>
  <c r="EI15" i="170"/>
  <c r="EH15" i="170"/>
  <c r="EG15" i="170"/>
  <c r="EF15" i="170"/>
  <c r="EE15" i="170"/>
  <c r="ED15" i="170"/>
  <c r="EB15" i="170"/>
  <c r="EA15" i="170"/>
  <c r="DZ15" i="170"/>
  <c r="DY15" i="170"/>
  <c r="DX15" i="170"/>
  <c r="DW15" i="170"/>
  <c r="DV15" i="170"/>
  <c r="DU15" i="170"/>
  <c r="DT15" i="170"/>
  <c r="DS15" i="170"/>
  <c r="DR15" i="170"/>
  <c r="DQ15" i="170"/>
  <c r="DO15" i="170"/>
  <c r="DN15" i="170"/>
  <c r="DM15" i="170"/>
  <c r="DL15" i="170"/>
  <c r="DK15" i="170"/>
  <c r="DJ15" i="170"/>
  <c r="DI15" i="170"/>
  <c r="DH15" i="170"/>
  <c r="DG15" i="170"/>
  <c r="DF15" i="170"/>
  <c r="DE15" i="170"/>
  <c r="DD15" i="170"/>
  <c r="DB15" i="170"/>
  <c r="DA15" i="170"/>
  <c r="CZ15" i="170"/>
  <c r="CY15" i="170"/>
  <c r="CX15" i="170"/>
  <c r="CW15" i="170"/>
  <c r="CV15" i="170"/>
  <c r="CU15" i="170"/>
  <c r="CT15" i="170"/>
  <c r="CS15" i="170"/>
  <c r="CR15" i="170"/>
  <c r="CQ15" i="170"/>
  <c r="CN15" i="170"/>
  <c r="CM15" i="170"/>
  <c r="CL15" i="170"/>
  <c r="CK15" i="170"/>
  <c r="CJ15" i="170"/>
  <c r="CI15" i="170"/>
  <c r="CH15" i="170"/>
  <c r="CG15" i="170"/>
  <c r="CF15" i="170"/>
  <c r="CE15" i="170"/>
  <c r="CD15" i="170"/>
  <c r="CB15" i="170"/>
  <c r="BZ15" i="170"/>
  <c r="BY15" i="170"/>
  <c r="BX15" i="170"/>
  <c r="BW15" i="170"/>
  <c r="BV15" i="170"/>
  <c r="BU15" i="170"/>
  <c r="BT15" i="170"/>
  <c r="BS15" i="170"/>
  <c r="BR15" i="170"/>
  <c r="BQ15" i="170"/>
  <c r="BP15" i="170"/>
  <c r="BO15" i="170"/>
  <c r="BN15" i="170"/>
  <c r="BM15" i="170"/>
  <c r="BL15" i="170"/>
  <c r="BK15" i="170"/>
  <c r="BI15" i="170"/>
  <c r="BG15" i="170"/>
  <c r="BF15" i="170"/>
  <c r="BE15" i="170"/>
  <c r="BD15" i="170"/>
  <c r="BC15" i="170"/>
  <c r="BB15" i="170"/>
  <c r="BA15" i="170"/>
  <c r="AZ15" i="170"/>
  <c r="AY15" i="170"/>
  <c r="AX15" i="170"/>
  <c r="AW15" i="170"/>
  <c r="AV15" i="170"/>
  <c r="AU15" i="170"/>
  <c r="AT15" i="170"/>
  <c r="AR15" i="170"/>
  <c r="AQ15" i="170"/>
  <c r="AP15" i="170"/>
  <c r="AO15" i="170"/>
  <c r="AN15" i="170"/>
  <c r="AM15" i="170"/>
  <c r="AL15" i="170"/>
  <c r="AK15" i="170"/>
  <c r="AJ15" i="170"/>
  <c r="AI15" i="170"/>
  <c r="AH15" i="170"/>
  <c r="AG15" i="170"/>
  <c r="AF15" i="170"/>
  <c r="AE15" i="170"/>
  <c r="AD15" i="170"/>
  <c r="AB15" i="170"/>
  <c r="AA15" i="170"/>
  <c r="Z15" i="170"/>
  <c r="Y15" i="170"/>
  <c r="X15" i="170"/>
  <c r="W15" i="170"/>
  <c r="V15" i="170"/>
  <c r="U15" i="170"/>
  <c r="T15" i="170"/>
  <c r="S15" i="170"/>
  <c r="R15" i="170"/>
  <c r="Q15" i="170"/>
  <c r="P15" i="170"/>
  <c r="O15" i="170"/>
  <c r="N15" i="170"/>
  <c r="M15" i="170"/>
  <c r="L15" i="170"/>
  <c r="K15" i="170"/>
  <c r="J15" i="170"/>
  <c r="I15" i="170"/>
  <c r="H15" i="170"/>
  <c r="G15" i="170"/>
  <c r="F15" i="170"/>
  <c r="D15" i="170"/>
  <c r="C15" i="170"/>
  <c r="X156" i="184"/>
  <c r="O154" i="184"/>
  <c r="K154" i="184"/>
  <c r="Y153" i="184"/>
  <c r="J153" i="184"/>
  <c r="Y152" i="184"/>
  <c r="J152" i="184"/>
  <c r="R150" i="184"/>
  <c r="Q150" i="184"/>
  <c r="R149" i="184"/>
  <c r="Q149" i="184"/>
  <c r="Y148" i="184"/>
  <c r="J148" i="184"/>
  <c r="Y147" i="184"/>
  <c r="J147" i="184"/>
  <c r="Y146" i="184"/>
  <c r="J146" i="184"/>
  <c r="Y145" i="184"/>
  <c r="J145" i="184"/>
  <c r="Y144" i="184"/>
  <c r="J144" i="184"/>
  <c r="Y143" i="184"/>
  <c r="J143" i="184"/>
  <c r="Y142" i="184"/>
  <c r="J142" i="184"/>
  <c r="Y141" i="184"/>
  <c r="J141" i="184"/>
  <c r="Y140" i="184"/>
  <c r="J140" i="184"/>
  <c r="X139" i="184"/>
  <c r="Y138" i="184"/>
  <c r="J138" i="184"/>
  <c r="O136" i="184"/>
  <c r="K136" i="184"/>
  <c r="Y135" i="184"/>
  <c r="J135" i="184"/>
  <c r="Y134" i="184"/>
  <c r="J134" i="184"/>
  <c r="Y133" i="184"/>
  <c r="J133" i="184"/>
  <c r="Y132" i="184"/>
  <c r="J132" i="184"/>
  <c r="R131" i="184"/>
  <c r="J131" i="184"/>
  <c r="X130" i="184"/>
  <c r="O129" i="184"/>
  <c r="K129" i="184"/>
  <c r="O128" i="184"/>
  <c r="K128" i="184"/>
  <c r="R127" i="184"/>
  <c r="J127" i="184"/>
  <c r="R126" i="184"/>
  <c r="J126" i="184"/>
  <c r="Y125" i="184"/>
  <c r="J125" i="184"/>
  <c r="Y124" i="184"/>
  <c r="J124" i="184"/>
  <c r="Y123" i="184"/>
  <c r="J123" i="184"/>
  <c r="Y122" i="184"/>
  <c r="J122" i="184"/>
  <c r="Y121" i="184"/>
  <c r="J121" i="184"/>
  <c r="Y120" i="184"/>
  <c r="J120" i="184"/>
  <c r="Y119" i="184"/>
  <c r="J119" i="184"/>
  <c r="Y118" i="184"/>
  <c r="J118" i="184"/>
  <c r="Y117" i="184"/>
  <c r="J117" i="184"/>
  <c r="Y116" i="184"/>
  <c r="J116" i="184"/>
  <c r="X115" i="184"/>
  <c r="O114" i="184"/>
  <c r="K114" i="184"/>
  <c r="Y113" i="184"/>
  <c r="J113" i="184"/>
  <c r="Y112" i="184"/>
  <c r="J112" i="184"/>
  <c r="Y111" i="184"/>
  <c r="J111" i="184"/>
  <c r="X110" i="184"/>
  <c r="K109" i="184"/>
  <c r="V108" i="184"/>
  <c r="M108" i="184"/>
  <c r="K108" i="184"/>
  <c r="V107" i="184"/>
  <c r="M107" i="184"/>
  <c r="K107" i="184"/>
  <c r="V106" i="184"/>
  <c r="M106" i="184"/>
  <c r="K106" i="184"/>
  <c r="V105" i="184"/>
  <c r="K105" i="184"/>
  <c r="K104" i="184"/>
  <c r="O103" i="184"/>
  <c r="K103" i="184"/>
  <c r="T102" i="184"/>
  <c r="J102" i="184"/>
  <c r="T101" i="184"/>
  <c r="J101" i="184"/>
  <c r="T100" i="184"/>
  <c r="J100" i="184"/>
  <c r="T99" i="184"/>
  <c r="J99" i="184"/>
  <c r="T98" i="184"/>
  <c r="J98" i="184"/>
  <c r="T97" i="184"/>
  <c r="J97" i="184"/>
  <c r="T96" i="184"/>
  <c r="J96" i="184"/>
  <c r="T95" i="184"/>
  <c r="J95" i="184"/>
  <c r="T94" i="184"/>
  <c r="J94" i="184"/>
  <c r="Y93" i="184"/>
  <c r="O92" i="184"/>
  <c r="K92" i="184"/>
  <c r="I91" i="184"/>
  <c r="O90" i="184"/>
  <c r="K90" i="184"/>
  <c r="I89" i="184"/>
  <c r="P88" i="184"/>
  <c r="N88" i="184"/>
  <c r="P87" i="184"/>
  <c r="N87" i="184"/>
  <c r="R86" i="184"/>
  <c r="Q86" i="184"/>
  <c r="S85" i="184"/>
  <c r="M85" i="184"/>
  <c r="K85" i="184"/>
  <c r="J85" i="184"/>
  <c r="S84" i="184"/>
  <c r="M84" i="184"/>
  <c r="K84" i="184"/>
  <c r="J84" i="184"/>
  <c r="I82" i="184"/>
  <c r="O80" i="184"/>
  <c r="K80" i="184"/>
  <c r="K79" i="184"/>
  <c r="K78" i="184"/>
  <c r="K77" i="184"/>
  <c r="K76" i="184"/>
  <c r="K75" i="184"/>
  <c r="K74" i="184"/>
  <c r="K73" i="184"/>
  <c r="K72" i="184"/>
  <c r="K71" i="184"/>
  <c r="K70" i="184"/>
  <c r="K69" i="184"/>
  <c r="K68" i="184"/>
  <c r="K67" i="184"/>
  <c r="X66" i="184"/>
  <c r="O64" i="184"/>
  <c r="K64" i="184"/>
  <c r="R63" i="184"/>
  <c r="Q63" i="184"/>
  <c r="R62" i="184"/>
  <c r="Q62" i="184"/>
  <c r="M62" i="184"/>
  <c r="R61" i="184"/>
  <c r="Q61" i="184"/>
  <c r="K60" i="184"/>
  <c r="R59" i="184"/>
  <c r="J59" i="184"/>
  <c r="R58" i="184"/>
  <c r="J58" i="184"/>
  <c r="R57" i="184"/>
  <c r="J57" i="184"/>
  <c r="R56" i="184"/>
  <c r="J56" i="184"/>
  <c r="X55" i="184"/>
  <c r="K54" i="184"/>
  <c r="K53" i="184"/>
  <c r="E53" i="184"/>
  <c r="CA15" i="170" s="1"/>
  <c r="K52" i="184"/>
  <c r="K51" i="184"/>
  <c r="O50" i="184"/>
  <c r="K50" i="184"/>
  <c r="K49" i="184"/>
  <c r="K48" i="184"/>
  <c r="X47" i="184"/>
  <c r="K46" i="184"/>
  <c r="K45" i="184"/>
  <c r="E45" i="184"/>
  <c r="O44" i="184"/>
  <c r="K44" i="184"/>
  <c r="K43" i="184"/>
  <c r="O42" i="184"/>
  <c r="K42" i="184"/>
  <c r="K41" i="184"/>
  <c r="K40" i="184"/>
  <c r="X39" i="184"/>
  <c r="I38" i="184"/>
  <c r="K37" i="184"/>
  <c r="E37" i="184"/>
  <c r="AS15" i="170" s="1"/>
  <c r="K36" i="184"/>
  <c r="K35" i="184"/>
  <c r="K34" i="184"/>
  <c r="X33" i="184"/>
  <c r="I32" i="184"/>
  <c r="I31" i="184"/>
  <c r="Y30" i="184"/>
  <c r="M30" i="184"/>
  <c r="J30" i="184"/>
  <c r="Y29" i="184"/>
  <c r="M29" i="184"/>
  <c r="J29" i="184"/>
  <c r="K28" i="184"/>
  <c r="K26" i="184"/>
  <c r="I25" i="184"/>
  <c r="I24" i="184"/>
  <c r="Q23" i="184"/>
  <c r="K23" i="184"/>
  <c r="Q22" i="184"/>
  <c r="K22" i="184"/>
  <c r="Q21" i="184"/>
  <c r="K21" i="184"/>
  <c r="Q20" i="184"/>
  <c r="K20" i="184"/>
  <c r="Q19" i="184"/>
  <c r="K19" i="184"/>
  <c r="Q18" i="184"/>
  <c r="K18" i="184"/>
  <c r="Q17" i="184"/>
  <c r="K17" i="184"/>
  <c r="Q16" i="184"/>
  <c r="K16" i="184"/>
  <c r="Q15" i="184"/>
  <c r="K15" i="184"/>
  <c r="K14" i="184"/>
  <c r="O13" i="184"/>
  <c r="L13" i="184"/>
  <c r="K13" i="184"/>
  <c r="I12" i="184"/>
  <c r="F56" i="184" l="1"/>
  <c r="CC15" i="170" s="1"/>
  <c r="BH15" i="170"/>
  <c r="HX38" i="170"/>
  <c r="HW38" i="170"/>
  <c r="HV38" i="170"/>
  <c r="HT38" i="170"/>
  <c r="HS38" i="170"/>
  <c r="HR38" i="170"/>
  <c r="HQ38" i="170"/>
  <c r="HP38" i="170"/>
  <c r="HO38" i="170"/>
  <c r="HN38" i="170"/>
  <c r="HM38" i="170"/>
  <c r="HL38" i="170"/>
  <c r="HK38" i="170"/>
  <c r="HJ38" i="170"/>
  <c r="HH38" i="170"/>
  <c r="HF38" i="170"/>
  <c r="HE38" i="170"/>
  <c r="HD38" i="170"/>
  <c r="HC38" i="170"/>
  <c r="HB38" i="170"/>
  <c r="HA38" i="170"/>
  <c r="GY38" i="170"/>
  <c r="GX38" i="170"/>
  <c r="GW38" i="170"/>
  <c r="GV38" i="170"/>
  <c r="GU38" i="170"/>
  <c r="GT38" i="170"/>
  <c r="GS38" i="170"/>
  <c r="GR38" i="170"/>
  <c r="GQ38" i="170"/>
  <c r="GP38" i="170"/>
  <c r="GO38" i="170"/>
  <c r="GN38" i="170"/>
  <c r="GM38" i="170"/>
  <c r="GL38" i="170"/>
  <c r="GJ38" i="170"/>
  <c r="GI38" i="170"/>
  <c r="GH38" i="170"/>
  <c r="GG38" i="170"/>
  <c r="GE38" i="170"/>
  <c r="GD38" i="170"/>
  <c r="GC38" i="170"/>
  <c r="GB38" i="170"/>
  <c r="GA38" i="170"/>
  <c r="FZ38" i="170"/>
  <c r="FY38" i="170"/>
  <c r="FX38" i="170"/>
  <c r="FW38" i="170"/>
  <c r="FU38" i="170"/>
  <c r="FT38" i="170"/>
  <c r="FS38" i="170"/>
  <c r="FR38" i="170"/>
  <c r="FQ38" i="170"/>
  <c r="FP38" i="170"/>
  <c r="FO38" i="170"/>
  <c r="FN38" i="170"/>
  <c r="FM38" i="170"/>
  <c r="FL38" i="170"/>
  <c r="FK38" i="170"/>
  <c r="FJ38" i="170"/>
  <c r="FI38" i="170"/>
  <c r="FH38" i="170"/>
  <c r="FG38" i="170"/>
  <c r="FF38" i="170"/>
  <c r="FE38" i="170"/>
  <c r="FC38" i="170"/>
  <c r="FB38" i="170"/>
  <c r="FA38" i="170"/>
  <c r="EZ38" i="170"/>
  <c r="EY38" i="170"/>
  <c r="EX38" i="170"/>
  <c r="EW38" i="170"/>
  <c r="EV38" i="170"/>
  <c r="EU38" i="170"/>
  <c r="ET38" i="170"/>
  <c r="ES38" i="170"/>
  <c r="ER38" i="170"/>
  <c r="EP38" i="170"/>
  <c r="EO38" i="170"/>
  <c r="EN38" i="170"/>
  <c r="EM38" i="170"/>
  <c r="EL38" i="170"/>
  <c r="EK38" i="170"/>
  <c r="EJ38" i="170"/>
  <c r="EI38" i="170"/>
  <c r="EH38" i="170"/>
  <c r="EG38" i="170"/>
  <c r="EF38" i="170"/>
  <c r="EE38" i="170"/>
  <c r="ED38" i="170"/>
  <c r="EB38" i="170"/>
  <c r="EA38" i="170"/>
  <c r="DZ38" i="170"/>
  <c r="DY38" i="170"/>
  <c r="DX38" i="170"/>
  <c r="DW38" i="170"/>
  <c r="DV38" i="170"/>
  <c r="DU38" i="170"/>
  <c r="DT38" i="170"/>
  <c r="DS38" i="170"/>
  <c r="DR38" i="170"/>
  <c r="DQ38" i="170"/>
  <c r="DO38" i="170"/>
  <c r="DN38" i="170"/>
  <c r="DM38" i="170"/>
  <c r="DL38" i="170"/>
  <c r="DK38" i="170"/>
  <c r="DJ38" i="170"/>
  <c r="DI38" i="170"/>
  <c r="DH38" i="170"/>
  <c r="DG38" i="170"/>
  <c r="DF38" i="170"/>
  <c r="DE38" i="170"/>
  <c r="DD38" i="170"/>
  <c r="DB38" i="170"/>
  <c r="DA38" i="170"/>
  <c r="CZ38" i="170"/>
  <c r="CY38" i="170"/>
  <c r="CX38" i="170"/>
  <c r="CW38" i="170"/>
  <c r="CV38" i="170"/>
  <c r="CU38" i="170"/>
  <c r="CT38" i="170"/>
  <c r="CS38" i="170"/>
  <c r="CR38" i="170"/>
  <c r="CQ38" i="170"/>
  <c r="CN38" i="170"/>
  <c r="CM38" i="170"/>
  <c r="CL38" i="170"/>
  <c r="CK38" i="170"/>
  <c r="CJ38" i="170"/>
  <c r="CI38" i="170"/>
  <c r="CH38" i="170"/>
  <c r="CF38" i="170"/>
  <c r="CE38" i="170"/>
  <c r="CD38" i="170"/>
  <c r="CB38" i="170"/>
  <c r="BZ38" i="170"/>
  <c r="BY38" i="170"/>
  <c r="BX38" i="170"/>
  <c r="BW38" i="170"/>
  <c r="BV38" i="170"/>
  <c r="BU38" i="170"/>
  <c r="BT38" i="170"/>
  <c r="BS38" i="170"/>
  <c r="BR38" i="170"/>
  <c r="BQ38" i="170"/>
  <c r="BP38" i="170"/>
  <c r="BO38" i="170"/>
  <c r="BN38" i="170"/>
  <c r="BM38" i="170"/>
  <c r="BL38" i="170"/>
  <c r="BK38" i="170"/>
  <c r="BI38" i="170"/>
  <c r="BG38" i="170"/>
  <c r="BF38" i="170"/>
  <c r="BE38" i="170"/>
  <c r="BD38" i="170"/>
  <c r="BC38" i="170"/>
  <c r="BB38" i="170"/>
  <c r="BA38" i="170"/>
  <c r="AZ38" i="170"/>
  <c r="AY38" i="170"/>
  <c r="AX38" i="170"/>
  <c r="AW38" i="170"/>
  <c r="AV38" i="170"/>
  <c r="AU38" i="170"/>
  <c r="AT38" i="170"/>
  <c r="AR38" i="170"/>
  <c r="AQ38" i="170"/>
  <c r="AP38" i="170"/>
  <c r="AO38" i="170"/>
  <c r="AN38" i="170"/>
  <c r="AM38" i="170"/>
  <c r="AL38" i="170"/>
  <c r="AK38" i="170"/>
  <c r="AJ38" i="170"/>
  <c r="AI38" i="170"/>
  <c r="AH38" i="170"/>
  <c r="AG38" i="170"/>
  <c r="AF38" i="170"/>
  <c r="AE38" i="170"/>
  <c r="AD38" i="170"/>
  <c r="AB38" i="170"/>
  <c r="AA38" i="170"/>
  <c r="Z38" i="170"/>
  <c r="Y38" i="170"/>
  <c r="X38" i="170"/>
  <c r="W38" i="170"/>
  <c r="V38" i="170"/>
  <c r="U38" i="170"/>
  <c r="T38" i="170"/>
  <c r="S38" i="170"/>
  <c r="R38" i="170"/>
  <c r="Q38" i="170"/>
  <c r="P38" i="170"/>
  <c r="O38" i="170"/>
  <c r="N38" i="170"/>
  <c r="M38" i="170"/>
  <c r="L38" i="170"/>
  <c r="K38" i="170"/>
  <c r="J38" i="170"/>
  <c r="I38" i="170"/>
  <c r="H38" i="170"/>
  <c r="G38" i="170"/>
  <c r="F38" i="170"/>
  <c r="D38" i="170"/>
  <c r="C38" i="170"/>
  <c r="X156" i="183"/>
  <c r="O154" i="183"/>
  <c r="K154" i="183"/>
  <c r="Y153" i="183"/>
  <c r="J153" i="183"/>
  <c r="Y152" i="183"/>
  <c r="J152" i="183"/>
  <c r="R150" i="183"/>
  <c r="Q150" i="183"/>
  <c r="R149" i="183"/>
  <c r="Q149" i="183"/>
  <c r="Y148" i="183"/>
  <c r="J148" i="183"/>
  <c r="Y147" i="183"/>
  <c r="J147" i="183"/>
  <c r="Y146" i="183"/>
  <c r="J146" i="183"/>
  <c r="Y145" i="183"/>
  <c r="J145" i="183"/>
  <c r="Y144" i="183"/>
  <c r="J144" i="183"/>
  <c r="Y143" i="183"/>
  <c r="J143" i="183"/>
  <c r="Y142" i="183"/>
  <c r="J142" i="183"/>
  <c r="Y141" i="183"/>
  <c r="J141" i="183"/>
  <c r="Y140" i="183"/>
  <c r="J140" i="183"/>
  <c r="X139" i="183"/>
  <c r="Y138" i="183"/>
  <c r="J138" i="183"/>
  <c r="O136" i="183"/>
  <c r="K136" i="183"/>
  <c r="Y135" i="183"/>
  <c r="J135" i="183"/>
  <c r="Y134" i="183"/>
  <c r="J134" i="183"/>
  <c r="Y133" i="183"/>
  <c r="J133" i="183"/>
  <c r="Y132" i="183"/>
  <c r="J132" i="183"/>
  <c r="R131" i="183"/>
  <c r="J131" i="183"/>
  <c r="X130" i="183"/>
  <c r="O129" i="183"/>
  <c r="K129" i="183"/>
  <c r="O128" i="183"/>
  <c r="K128" i="183"/>
  <c r="R127" i="183"/>
  <c r="J127" i="183"/>
  <c r="R126" i="183"/>
  <c r="J126" i="183"/>
  <c r="Y125" i="183"/>
  <c r="J125" i="183"/>
  <c r="Y124" i="183"/>
  <c r="J124" i="183"/>
  <c r="Y123" i="183"/>
  <c r="J123" i="183"/>
  <c r="Y122" i="183"/>
  <c r="J122" i="183"/>
  <c r="Y121" i="183"/>
  <c r="J121" i="183"/>
  <c r="Y120" i="183"/>
  <c r="J120" i="183"/>
  <c r="Y119" i="183"/>
  <c r="J119" i="183"/>
  <c r="Y118" i="183"/>
  <c r="J118" i="183"/>
  <c r="Y117" i="183"/>
  <c r="J117" i="183"/>
  <c r="Y116" i="183"/>
  <c r="J116" i="183"/>
  <c r="X115" i="183"/>
  <c r="O114" i="183"/>
  <c r="K114" i="183"/>
  <c r="Y113" i="183"/>
  <c r="J113" i="183"/>
  <c r="Y112" i="183"/>
  <c r="J112" i="183"/>
  <c r="Y111" i="183"/>
  <c r="J111" i="183"/>
  <c r="X110" i="183"/>
  <c r="K109" i="183"/>
  <c r="V108" i="183"/>
  <c r="M108" i="183"/>
  <c r="K108" i="183"/>
  <c r="V107" i="183"/>
  <c r="M107" i="183"/>
  <c r="K107" i="183"/>
  <c r="V106" i="183"/>
  <c r="M106" i="183"/>
  <c r="K106" i="183"/>
  <c r="V105" i="183"/>
  <c r="K105" i="183"/>
  <c r="K104" i="183"/>
  <c r="O103" i="183"/>
  <c r="K103" i="183"/>
  <c r="T102" i="183"/>
  <c r="J102" i="183"/>
  <c r="T101" i="183"/>
  <c r="J101" i="183"/>
  <c r="T100" i="183"/>
  <c r="J100" i="183"/>
  <c r="T99" i="183"/>
  <c r="J99" i="183"/>
  <c r="T98" i="183"/>
  <c r="J98" i="183"/>
  <c r="T97" i="183"/>
  <c r="J97" i="183"/>
  <c r="T96" i="183"/>
  <c r="J96" i="183"/>
  <c r="T95" i="183"/>
  <c r="J95" i="183"/>
  <c r="T94" i="183"/>
  <c r="J94" i="183"/>
  <c r="Y93" i="183"/>
  <c r="O92" i="183"/>
  <c r="K92" i="183"/>
  <c r="I91" i="183"/>
  <c r="O90" i="183"/>
  <c r="K90" i="183"/>
  <c r="I89" i="183"/>
  <c r="P88" i="183"/>
  <c r="N88" i="183"/>
  <c r="P87" i="183"/>
  <c r="N87" i="183"/>
  <c r="R86" i="183"/>
  <c r="Q86" i="183"/>
  <c r="S85" i="183"/>
  <c r="M85" i="183"/>
  <c r="K85" i="183"/>
  <c r="J85" i="183"/>
  <c r="S84" i="183"/>
  <c r="M84" i="183"/>
  <c r="K84" i="183"/>
  <c r="J84" i="183"/>
  <c r="I82" i="183"/>
  <c r="O80" i="183"/>
  <c r="K80" i="183"/>
  <c r="K79" i="183"/>
  <c r="K78" i="183"/>
  <c r="K77" i="183"/>
  <c r="K76" i="183"/>
  <c r="K75" i="183"/>
  <c r="K74" i="183"/>
  <c r="K73" i="183"/>
  <c r="K72" i="183"/>
  <c r="K71" i="183"/>
  <c r="K70" i="183"/>
  <c r="K69" i="183"/>
  <c r="K68" i="183"/>
  <c r="K67" i="183"/>
  <c r="X66" i="183"/>
  <c r="O64" i="183"/>
  <c r="K64" i="183"/>
  <c r="R63" i="183"/>
  <c r="Q63" i="183"/>
  <c r="R62" i="183"/>
  <c r="Q62" i="183"/>
  <c r="M62" i="183"/>
  <c r="R61" i="183"/>
  <c r="Q61" i="183"/>
  <c r="K60" i="183"/>
  <c r="R59" i="183"/>
  <c r="J59" i="183"/>
  <c r="R58" i="183"/>
  <c r="J58" i="183"/>
  <c r="R57" i="183"/>
  <c r="J57" i="183"/>
  <c r="R56" i="183"/>
  <c r="J56" i="183"/>
  <c r="X55" i="183"/>
  <c r="K54" i="183"/>
  <c r="K53" i="183"/>
  <c r="E53" i="183"/>
  <c r="CA38" i="170" s="1"/>
  <c r="K52" i="183"/>
  <c r="K51" i="183"/>
  <c r="O50" i="183"/>
  <c r="K50" i="183"/>
  <c r="K49" i="183"/>
  <c r="K48" i="183"/>
  <c r="X47" i="183"/>
  <c r="K46" i="183"/>
  <c r="K45" i="183"/>
  <c r="E45" i="183"/>
  <c r="BH38" i="170" s="1"/>
  <c r="O44" i="183"/>
  <c r="K44" i="183"/>
  <c r="K43" i="183"/>
  <c r="O42" i="183"/>
  <c r="K42" i="183"/>
  <c r="K41" i="183"/>
  <c r="K40" i="183"/>
  <c r="X39" i="183"/>
  <c r="I38" i="183"/>
  <c r="K37" i="183"/>
  <c r="E37" i="183"/>
  <c r="AS38" i="170" s="1"/>
  <c r="K36" i="183"/>
  <c r="K35" i="183"/>
  <c r="K34" i="183"/>
  <c r="X33" i="183"/>
  <c r="I32" i="183"/>
  <c r="I31" i="183"/>
  <c r="Y30" i="183"/>
  <c r="M30" i="183"/>
  <c r="J30" i="183"/>
  <c r="Y29" i="183"/>
  <c r="M29" i="183"/>
  <c r="J29" i="183"/>
  <c r="K28" i="183"/>
  <c r="K26" i="183"/>
  <c r="I25" i="183"/>
  <c r="I24" i="183"/>
  <c r="Q23" i="183"/>
  <c r="K23" i="183"/>
  <c r="Q22" i="183"/>
  <c r="K22" i="183"/>
  <c r="Q21" i="183"/>
  <c r="K21" i="183"/>
  <c r="Q20" i="183"/>
  <c r="K20" i="183"/>
  <c r="Q19" i="183"/>
  <c r="K19" i="183"/>
  <c r="Q18" i="183"/>
  <c r="K18" i="183"/>
  <c r="Q17" i="183"/>
  <c r="K17" i="183"/>
  <c r="Q16" i="183"/>
  <c r="K16" i="183"/>
  <c r="Q15" i="183"/>
  <c r="K15" i="183"/>
  <c r="K14" i="183"/>
  <c r="O13" i="183"/>
  <c r="L13" i="183"/>
  <c r="K13" i="183"/>
  <c r="I12" i="183"/>
  <c r="HX10" i="170"/>
  <c r="HW10" i="170"/>
  <c r="HV10" i="170"/>
  <c r="HT10" i="170"/>
  <c r="HS10" i="170"/>
  <c r="HR10" i="170"/>
  <c r="HQ10" i="170"/>
  <c r="HP10" i="170"/>
  <c r="HO10" i="170"/>
  <c r="HN10" i="170"/>
  <c r="HM10" i="170"/>
  <c r="HL10" i="170"/>
  <c r="HK10" i="170"/>
  <c r="HJ10" i="170"/>
  <c r="HH10" i="170"/>
  <c r="HF10" i="170"/>
  <c r="HE10" i="170"/>
  <c r="HD10" i="170"/>
  <c r="HC10" i="170"/>
  <c r="HB10" i="170"/>
  <c r="HA10" i="170"/>
  <c r="GY10" i="170"/>
  <c r="GX10" i="170"/>
  <c r="GW10" i="170"/>
  <c r="GV10" i="170"/>
  <c r="GU10" i="170"/>
  <c r="GT10" i="170"/>
  <c r="GS10" i="170"/>
  <c r="GR10" i="170"/>
  <c r="GQ10" i="170"/>
  <c r="GP10" i="170"/>
  <c r="GO10" i="170"/>
  <c r="GN10" i="170"/>
  <c r="GM10" i="170"/>
  <c r="GL10" i="170"/>
  <c r="GJ10" i="170"/>
  <c r="GI10" i="170"/>
  <c r="GH10" i="170"/>
  <c r="GG10" i="170"/>
  <c r="GE10" i="170"/>
  <c r="GD10" i="170"/>
  <c r="GC10" i="170"/>
  <c r="GB10" i="170"/>
  <c r="GA10" i="170"/>
  <c r="FZ10" i="170"/>
  <c r="FY10" i="170"/>
  <c r="FX10" i="170"/>
  <c r="FW10" i="170"/>
  <c r="FU10" i="170"/>
  <c r="FT10" i="170"/>
  <c r="FS10" i="170"/>
  <c r="FR10" i="170"/>
  <c r="FQ10" i="170"/>
  <c r="FP10" i="170"/>
  <c r="FO10" i="170"/>
  <c r="FN10" i="170"/>
  <c r="FM10" i="170"/>
  <c r="FL10" i="170"/>
  <c r="FK10" i="170"/>
  <c r="FJ10" i="170"/>
  <c r="FI10" i="170"/>
  <c r="FH10" i="170"/>
  <c r="FG10" i="170"/>
  <c r="FF10" i="170"/>
  <c r="FE10" i="170"/>
  <c r="FC10" i="170"/>
  <c r="FB10" i="170"/>
  <c r="FA10" i="170"/>
  <c r="EZ10" i="170"/>
  <c r="EY10" i="170"/>
  <c r="EX10" i="170"/>
  <c r="EW10" i="170"/>
  <c r="EV10" i="170"/>
  <c r="EU10" i="170"/>
  <c r="ET10" i="170"/>
  <c r="ES10" i="170"/>
  <c r="ER10" i="170"/>
  <c r="EP10" i="170"/>
  <c r="EO10" i="170"/>
  <c r="EN10" i="170"/>
  <c r="EM10" i="170"/>
  <c r="EL10" i="170"/>
  <c r="EK10" i="170"/>
  <c r="EJ10" i="170"/>
  <c r="EI10" i="170"/>
  <c r="EH10" i="170"/>
  <c r="EG10" i="170"/>
  <c r="EF10" i="170"/>
  <c r="EE10" i="170"/>
  <c r="ED10" i="170"/>
  <c r="EB10" i="170"/>
  <c r="EA10" i="170"/>
  <c r="DZ10" i="170"/>
  <c r="DY10" i="170"/>
  <c r="DX10" i="170"/>
  <c r="DW10" i="170"/>
  <c r="DV10" i="170"/>
  <c r="DU10" i="170"/>
  <c r="DT10" i="170"/>
  <c r="DS10" i="170"/>
  <c r="DR10" i="170"/>
  <c r="DQ10" i="170"/>
  <c r="DO10" i="170"/>
  <c r="DN10" i="170"/>
  <c r="DM10" i="170"/>
  <c r="DL10" i="170"/>
  <c r="DK10" i="170"/>
  <c r="DJ10" i="170"/>
  <c r="DI10" i="170"/>
  <c r="DH10" i="170"/>
  <c r="DG10" i="170"/>
  <c r="DF10" i="170"/>
  <c r="DE10" i="170"/>
  <c r="DD10" i="170"/>
  <c r="DB10" i="170"/>
  <c r="DA10" i="170"/>
  <c r="CZ10" i="170"/>
  <c r="CY10" i="170"/>
  <c r="CX10" i="170"/>
  <c r="CW10" i="170"/>
  <c r="CV10" i="170"/>
  <c r="CU10" i="170"/>
  <c r="CT10" i="170"/>
  <c r="CS10" i="170"/>
  <c r="CR10" i="170"/>
  <c r="CQ10" i="170"/>
  <c r="CN10" i="170"/>
  <c r="CM10" i="170"/>
  <c r="CL10" i="170"/>
  <c r="CK10" i="170"/>
  <c r="CJ10" i="170"/>
  <c r="CI10" i="170"/>
  <c r="CH10" i="170"/>
  <c r="CF10" i="170"/>
  <c r="CD10" i="170"/>
  <c r="CB10" i="170"/>
  <c r="BZ10" i="170"/>
  <c r="BY10" i="170"/>
  <c r="BX10" i="170"/>
  <c r="BW10" i="170"/>
  <c r="BV10" i="170"/>
  <c r="BU10" i="170"/>
  <c r="BT10" i="170"/>
  <c r="BS10" i="170"/>
  <c r="BR10" i="170"/>
  <c r="BQ10" i="170"/>
  <c r="BP10" i="170"/>
  <c r="BO10" i="170"/>
  <c r="BN10" i="170"/>
  <c r="BM10" i="170"/>
  <c r="BL10" i="170"/>
  <c r="BK10" i="170"/>
  <c r="BI10" i="170"/>
  <c r="BG10" i="170"/>
  <c r="BF10" i="170"/>
  <c r="BE10" i="170"/>
  <c r="BD10" i="170"/>
  <c r="BC10" i="170"/>
  <c r="BB10" i="170"/>
  <c r="BA10" i="170"/>
  <c r="AZ10" i="170"/>
  <c r="AY10" i="170"/>
  <c r="AX10" i="170"/>
  <c r="AW10" i="170"/>
  <c r="AV10" i="170"/>
  <c r="AU10" i="170"/>
  <c r="AT10" i="170"/>
  <c r="AR10" i="170"/>
  <c r="AQ10" i="170"/>
  <c r="AP10" i="170"/>
  <c r="AO10" i="170"/>
  <c r="AN10" i="170"/>
  <c r="AM10" i="170"/>
  <c r="AL10" i="170"/>
  <c r="AK10" i="170"/>
  <c r="AJ10" i="170"/>
  <c r="AI10" i="170"/>
  <c r="AH10" i="170"/>
  <c r="AG10" i="170"/>
  <c r="AF10" i="170"/>
  <c r="AE10" i="170"/>
  <c r="AD10" i="170"/>
  <c r="AB10" i="170"/>
  <c r="AA10" i="170"/>
  <c r="Z10" i="170"/>
  <c r="Y10" i="170"/>
  <c r="X10" i="170"/>
  <c r="W10" i="170"/>
  <c r="V10" i="170"/>
  <c r="U10" i="170"/>
  <c r="T10" i="170"/>
  <c r="S10" i="170"/>
  <c r="R10" i="170"/>
  <c r="Q10" i="170"/>
  <c r="P10" i="170"/>
  <c r="O10" i="170"/>
  <c r="N10" i="170"/>
  <c r="M10" i="170"/>
  <c r="L10" i="170"/>
  <c r="K10" i="170"/>
  <c r="J10" i="170"/>
  <c r="I10" i="170"/>
  <c r="H10" i="170"/>
  <c r="G10" i="170"/>
  <c r="F10" i="170"/>
  <c r="D10" i="170"/>
  <c r="C10" i="170"/>
  <c r="X156" i="182"/>
  <c r="O154" i="182"/>
  <c r="K154" i="182"/>
  <c r="Y153" i="182"/>
  <c r="J153" i="182"/>
  <c r="Y152" i="182"/>
  <c r="J152" i="182"/>
  <c r="R150" i="182"/>
  <c r="Q150" i="182"/>
  <c r="R149" i="182"/>
  <c r="Q149" i="182"/>
  <c r="Y148" i="182"/>
  <c r="J148" i="182"/>
  <c r="Y147" i="182"/>
  <c r="J147" i="182"/>
  <c r="Y146" i="182"/>
  <c r="J146" i="182"/>
  <c r="Y145" i="182"/>
  <c r="J145" i="182"/>
  <c r="Y144" i="182"/>
  <c r="J144" i="182"/>
  <c r="Y143" i="182"/>
  <c r="J143" i="182"/>
  <c r="Y142" i="182"/>
  <c r="J142" i="182"/>
  <c r="Y141" i="182"/>
  <c r="J141" i="182"/>
  <c r="Y140" i="182"/>
  <c r="J140" i="182"/>
  <c r="X139" i="182"/>
  <c r="Y138" i="182"/>
  <c r="J138" i="182"/>
  <c r="O136" i="182"/>
  <c r="K136" i="182"/>
  <c r="Y135" i="182"/>
  <c r="J135" i="182"/>
  <c r="Y134" i="182"/>
  <c r="J134" i="182"/>
  <c r="Y133" i="182"/>
  <c r="J133" i="182"/>
  <c r="Y132" i="182"/>
  <c r="J132" i="182"/>
  <c r="R131" i="182"/>
  <c r="J131" i="182"/>
  <c r="X130" i="182"/>
  <c r="O129" i="182"/>
  <c r="K129" i="182"/>
  <c r="O128" i="182"/>
  <c r="K128" i="182"/>
  <c r="R127" i="182"/>
  <c r="J127" i="182"/>
  <c r="R126" i="182"/>
  <c r="J126" i="182"/>
  <c r="Y125" i="182"/>
  <c r="J125" i="182"/>
  <c r="Y124" i="182"/>
  <c r="J124" i="182"/>
  <c r="Y123" i="182"/>
  <c r="J123" i="182"/>
  <c r="Y122" i="182"/>
  <c r="J122" i="182"/>
  <c r="Y121" i="182"/>
  <c r="J121" i="182"/>
  <c r="Y120" i="182"/>
  <c r="J120" i="182"/>
  <c r="Y119" i="182"/>
  <c r="J119" i="182"/>
  <c r="Y118" i="182"/>
  <c r="J118" i="182"/>
  <c r="Y117" i="182"/>
  <c r="J117" i="182"/>
  <c r="Y116" i="182"/>
  <c r="J116" i="182"/>
  <c r="X115" i="182"/>
  <c r="O114" i="182"/>
  <c r="K114" i="182"/>
  <c r="Y113" i="182"/>
  <c r="J113" i="182"/>
  <c r="Y112" i="182"/>
  <c r="J112" i="182"/>
  <c r="Y111" i="182"/>
  <c r="J111" i="182"/>
  <c r="X110" i="182"/>
  <c r="K109" i="182"/>
  <c r="V108" i="182"/>
  <c r="M108" i="182"/>
  <c r="K108" i="182"/>
  <c r="V107" i="182"/>
  <c r="M107" i="182"/>
  <c r="K107" i="182"/>
  <c r="V106" i="182"/>
  <c r="M106" i="182"/>
  <c r="K106" i="182"/>
  <c r="V105" i="182"/>
  <c r="K105" i="182"/>
  <c r="K104" i="182"/>
  <c r="O103" i="182"/>
  <c r="K103" i="182"/>
  <c r="T102" i="182"/>
  <c r="J102" i="182"/>
  <c r="T101" i="182"/>
  <c r="J101" i="182"/>
  <c r="T100" i="182"/>
  <c r="J100" i="182"/>
  <c r="T99" i="182"/>
  <c r="J99" i="182"/>
  <c r="T98" i="182"/>
  <c r="J98" i="182"/>
  <c r="T97" i="182"/>
  <c r="J97" i="182"/>
  <c r="T96" i="182"/>
  <c r="J96" i="182"/>
  <c r="T95" i="182"/>
  <c r="J95" i="182"/>
  <c r="T94" i="182"/>
  <c r="J94" i="182"/>
  <c r="Y93" i="182"/>
  <c r="O92" i="182"/>
  <c r="K92" i="182"/>
  <c r="I91" i="182"/>
  <c r="O90" i="182"/>
  <c r="K90" i="182"/>
  <c r="I89" i="182"/>
  <c r="P88" i="182"/>
  <c r="N88" i="182"/>
  <c r="P87" i="182"/>
  <c r="N87" i="182"/>
  <c r="R86" i="182"/>
  <c r="Q86" i="182"/>
  <c r="S85" i="182"/>
  <c r="M85" i="182"/>
  <c r="K85" i="182"/>
  <c r="J85" i="182"/>
  <c r="S84" i="182"/>
  <c r="M84" i="182"/>
  <c r="K84" i="182"/>
  <c r="J84" i="182"/>
  <c r="I82" i="182"/>
  <c r="O80" i="182"/>
  <c r="K80" i="182"/>
  <c r="K79" i="182"/>
  <c r="K78" i="182"/>
  <c r="K77" i="182"/>
  <c r="K76" i="182"/>
  <c r="K75" i="182"/>
  <c r="K74" i="182"/>
  <c r="K73" i="182"/>
  <c r="K72" i="182"/>
  <c r="K71" i="182"/>
  <c r="K70" i="182"/>
  <c r="K69" i="182"/>
  <c r="K68" i="182"/>
  <c r="K67" i="182"/>
  <c r="X66" i="182"/>
  <c r="O64" i="182"/>
  <c r="K64" i="182"/>
  <c r="R63" i="182"/>
  <c r="Q63" i="182"/>
  <c r="R62" i="182"/>
  <c r="Q62" i="182"/>
  <c r="M62" i="182"/>
  <c r="R61" i="182"/>
  <c r="Q61" i="182"/>
  <c r="K60" i="182"/>
  <c r="R59" i="182"/>
  <c r="J59" i="182"/>
  <c r="R58" i="182"/>
  <c r="J58" i="182"/>
  <c r="R57" i="182"/>
  <c r="J57" i="182"/>
  <c r="R56" i="182"/>
  <c r="J56" i="182"/>
  <c r="X55" i="182"/>
  <c r="K54" i="182"/>
  <c r="K53" i="182"/>
  <c r="E53" i="182"/>
  <c r="CA10" i="170" s="1"/>
  <c r="K52" i="182"/>
  <c r="K51" i="182"/>
  <c r="O50" i="182"/>
  <c r="K50" i="182"/>
  <c r="K49" i="182"/>
  <c r="K48" i="182"/>
  <c r="X47" i="182"/>
  <c r="K46" i="182"/>
  <c r="K45" i="182"/>
  <c r="E45" i="182"/>
  <c r="O44" i="182"/>
  <c r="K44" i="182"/>
  <c r="K43" i="182"/>
  <c r="O42" i="182"/>
  <c r="K42" i="182"/>
  <c r="K41" i="182"/>
  <c r="K40" i="182"/>
  <c r="X39" i="182"/>
  <c r="I38" i="182"/>
  <c r="K37" i="182"/>
  <c r="E37" i="182"/>
  <c r="AS10" i="170" s="1"/>
  <c r="K36" i="182"/>
  <c r="K35" i="182"/>
  <c r="K34" i="182"/>
  <c r="X33" i="182"/>
  <c r="I32" i="182"/>
  <c r="I31" i="182"/>
  <c r="Y30" i="182"/>
  <c r="M30" i="182"/>
  <c r="J30" i="182"/>
  <c r="Y29" i="182"/>
  <c r="M29" i="182"/>
  <c r="J29" i="182"/>
  <c r="K28" i="182"/>
  <c r="K26" i="182"/>
  <c r="I25" i="182"/>
  <c r="I24" i="182"/>
  <c r="Q23" i="182"/>
  <c r="K23" i="182"/>
  <c r="Q22" i="182"/>
  <c r="K22" i="182"/>
  <c r="Q21" i="182"/>
  <c r="K21" i="182"/>
  <c r="Q20" i="182"/>
  <c r="K20" i="182"/>
  <c r="Q19" i="182"/>
  <c r="K19" i="182"/>
  <c r="Q18" i="182"/>
  <c r="K18" i="182"/>
  <c r="Q17" i="182"/>
  <c r="K17" i="182"/>
  <c r="Q16" i="182"/>
  <c r="K16" i="182"/>
  <c r="Q15" i="182"/>
  <c r="K15" i="182"/>
  <c r="K14" i="182"/>
  <c r="O13" i="182"/>
  <c r="L13" i="182"/>
  <c r="K13" i="182"/>
  <c r="I12" i="182"/>
  <c r="F58" i="182" l="1"/>
  <c r="CG10" i="170" s="1"/>
  <c r="F56" i="182"/>
  <c r="CC10" i="170" s="1"/>
  <c r="BH10" i="170"/>
  <c r="CG38" i="170"/>
  <c r="F56" i="183"/>
  <c r="CC38" i="170" s="1"/>
  <c r="F57" i="182"/>
  <c r="CE10" i="170" s="1"/>
  <c r="HX9" i="170" l="1"/>
  <c r="HW9" i="170"/>
  <c r="HV9" i="170"/>
  <c r="HT9" i="170"/>
  <c r="HS9" i="170"/>
  <c r="HR9" i="170"/>
  <c r="HQ9" i="170"/>
  <c r="HP9" i="170"/>
  <c r="HO9" i="170"/>
  <c r="HN9" i="170"/>
  <c r="HM9" i="170"/>
  <c r="HL9" i="170"/>
  <c r="HK9" i="170"/>
  <c r="HJ9" i="170"/>
  <c r="HH9" i="170"/>
  <c r="HF9" i="170"/>
  <c r="HE9" i="170"/>
  <c r="HD9" i="170"/>
  <c r="HC9" i="170"/>
  <c r="HB9" i="170"/>
  <c r="HA9" i="170"/>
  <c r="GY9" i="170"/>
  <c r="GX9" i="170"/>
  <c r="GW9" i="170"/>
  <c r="GV9" i="170"/>
  <c r="GU9" i="170"/>
  <c r="GT9" i="170"/>
  <c r="GS9" i="170"/>
  <c r="GR9" i="170"/>
  <c r="GQ9" i="170"/>
  <c r="GP9" i="170"/>
  <c r="GO9" i="170"/>
  <c r="GN9" i="170"/>
  <c r="GM9" i="170"/>
  <c r="GL9" i="170"/>
  <c r="GJ9" i="170"/>
  <c r="GI9" i="170"/>
  <c r="GH9" i="170"/>
  <c r="GG9" i="170"/>
  <c r="GE9" i="170"/>
  <c r="GD9" i="170"/>
  <c r="GC9" i="170"/>
  <c r="GB9" i="170"/>
  <c r="GA9" i="170"/>
  <c r="FZ9" i="170"/>
  <c r="FY9" i="170"/>
  <c r="FX9" i="170"/>
  <c r="FW9" i="170"/>
  <c r="FU9" i="170"/>
  <c r="FT9" i="170"/>
  <c r="FS9" i="170"/>
  <c r="FR9" i="170"/>
  <c r="FQ9" i="170"/>
  <c r="FP9" i="170"/>
  <c r="FO9" i="170"/>
  <c r="FN9" i="170"/>
  <c r="FM9" i="170"/>
  <c r="FL9" i="170"/>
  <c r="FK9" i="170"/>
  <c r="FJ9" i="170"/>
  <c r="FI9" i="170"/>
  <c r="FH9" i="170"/>
  <c r="FG9" i="170"/>
  <c r="FF9" i="170"/>
  <c r="FE9" i="170"/>
  <c r="FC9" i="170"/>
  <c r="FB9" i="170"/>
  <c r="FA9" i="170"/>
  <c r="EZ9" i="170"/>
  <c r="EY9" i="170"/>
  <c r="EX9" i="170"/>
  <c r="EW9" i="170"/>
  <c r="EV9" i="170"/>
  <c r="EU9" i="170"/>
  <c r="ET9" i="170"/>
  <c r="ES9" i="170"/>
  <c r="ER9" i="170"/>
  <c r="EP9" i="170"/>
  <c r="EO9" i="170"/>
  <c r="EN9" i="170"/>
  <c r="EM9" i="170"/>
  <c r="EL9" i="170"/>
  <c r="EK9" i="170"/>
  <c r="EJ9" i="170"/>
  <c r="EI9" i="170"/>
  <c r="EH9" i="170"/>
  <c r="EG9" i="170"/>
  <c r="EF9" i="170"/>
  <c r="EE9" i="170"/>
  <c r="ED9" i="170"/>
  <c r="EB9" i="170"/>
  <c r="EA9" i="170"/>
  <c r="DZ9" i="170"/>
  <c r="DY9" i="170"/>
  <c r="DX9" i="170"/>
  <c r="DW9" i="170"/>
  <c r="DV9" i="170"/>
  <c r="DU9" i="170"/>
  <c r="DT9" i="170"/>
  <c r="DS9" i="170"/>
  <c r="DR9" i="170"/>
  <c r="DQ9" i="170"/>
  <c r="DO9" i="170"/>
  <c r="DN9" i="170"/>
  <c r="DM9" i="170"/>
  <c r="DL9" i="170"/>
  <c r="DK9" i="170"/>
  <c r="DJ9" i="170"/>
  <c r="DI9" i="170"/>
  <c r="DH9" i="170"/>
  <c r="DG9" i="170"/>
  <c r="DF9" i="170"/>
  <c r="DE9" i="170"/>
  <c r="DD9" i="170"/>
  <c r="DB9" i="170"/>
  <c r="DA9" i="170"/>
  <c r="CZ9" i="170"/>
  <c r="CY9" i="170"/>
  <c r="CX9" i="170"/>
  <c r="CW9" i="170"/>
  <c r="CV9" i="170"/>
  <c r="CU9" i="170"/>
  <c r="CT9" i="170"/>
  <c r="CS9" i="170"/>
  <c r="CR9" i="170"/>
  <c r="CQ9" i="170"/>
  <c r="CN9" i="170"/>
  <c r="CM9" i="170"/>
  <c r="CL9" i="170"/>
  <c r="CK9" i="170"/>
  <c r="CJ9" i="170"/>
  <c r="CI9" i="170"/>
  <c r="CH9" i="170"/>
  <c r="CF9" i="170"/>
  <c r="CD9" i="170"/>
  <c r="CB9" i="170"/>
  <c r="BZ9" i="170"/>
  <c r="BY9" i="170"/>
  <c r="BX9" i="170"/>
  <c r="BW9" i="170"/>
  <c r="BV9" i="170"/>
  <c r="BU9" i="170"/>
  <c r="BT9" i="170"/>
  <c r="BS9" i="170"/>
  <c r="BR9" i="170"/>
  <c r="BQ9" i="170"/>
  <c r="BP9" i="170"/>
  <c r="BO9" i="170"/>
  <c r="BN9" i="170"/>
  <c r="BM9" i="170"/>
  <c r="BL9" i="170"/>
  <c r="BK9" i="170"/>
  <c r="BI9" i="170"/>
  <c r="BG9" i="170"/>
  <c r="BF9" i="170"/>
  <c r="BE9" i="170"/>
  <c r="BD9" i="170"/>
  <c r="BC9" i="170"/>
  <c r="BB9" i="170"/>
  <c r="BA9" i="170"/>
  <c r="AZ9" i="170"/>
  <c r="AY9" i="170"/>
  <c r="AX9" i="170"/>
  <c r="AW9" i="170"/>
  <c r="AV9" i="170"/>
  <c r="AU9" i="170"/>
  <c r="AT9" i="170"/>
  <c r="AR9" i="170"/>
  <c r="AQ9" i="170"/>
  <c r="AP9" i="170"/>
  <c r="AO9" i="170"/>
  <c r="AN9" i="170"/>
  <c r="AM9" i="170"/>
  <c r="AL9" i="170"/>
  <c r="AK9" i="170"/>
  <c r="AJ9" i="170"/>
  <c r="AI9" i="170"/>
  <c r="AH9" i="170"/>
  <c r="AG9" i="170"/>
  <c r="AF9" i="170"/>
  <c r="AE9" i="170"/>
  <c r="AD9" i="170"/>
  <c r="AB9" i="170"/>
  <c r="AA9" i="170"/>
  <c r="Z9" i="170"/>
  <c r="Y9" i="170"/>
  <c r="X9" i="170"/>
  <c r="W9" i="170"/>
  <c r="V9" i="170"/>
  <c r="U9" i="170"/>
  <c r="T9" i="170"/>
  <c r="S9" i="170"/>
  <c r="R9" i="170"/>
  <c r="Q9" i="170"/>
  <c r="P9" i="170"/>
  <c r="O9" i="170"/>
  <c r="N9" i="170"/>
  <c r="M9" i="170"/>
  <c r="L9" i="170"/>
  <c r="K9" i="170"/>
  <c r="J9" i="170"/>
  <c r="I9" i="170"/>
  <c r="H9" i="170"/>
  <c r="G9" i="170"/>
  <c r="F9" i="170"/>
  <c r="D9" i="170"/>
  <c r="C9" i="170"/>
  <c r="X156" i="180" l="1"/>
  <c r="O154" i="180"/>
  <c r="K154" i="180"/>
  <c r="Y153" i="180"/>
  <c r="J153" i="180"/>
  <c r="Y152" i="180"/>
  <c r="J152" i="180"/>
  <c r="R150" i="180"/>
  <c r="Q150" i="180"/>
  <c r="R149" i="180"/>
  <c r="Q149" i="180"/>
  <c r="Y148" i="180"/>
  <c r="J148" i="180"/>
  <c r="Y147" i="180"/>
  <c r="J147" i="180"/>
  <c r="Y146" i="180"/>
  <c r="J146" i="180"/>
  <c r="Y145" i="180"/>
  <c r="J145" i="180"/>
  <c r="Y144" i="180"/>
  <c r="J144" i="180"/>
  <c r="Y143" i="180"/>
  <c r="J143" i="180"/>
  <c r="Y142" i="180"/>
  <c r="J142" i="180"/>
  <c r="Y141" i="180"/>
  <c r="J141" i="180"/>
  <c r="Y140" i="180"/>
  <c r="J140" i="180"/>
  <c r="X139" i="180"/>
  <c r="Y138" i="180"/>
  <c r="J138" i="180"/>
  <c r="O136" i="180"/>
  <c r="K136" i="180"/>
  <c r="Y135" i="180"/>
  <c r="J135" i="180"/>
  <c r="Y134" i="180"/>
  <c r="J134" i="180"/>
  <c r="Y133" i="180"/>
  <c r="J133" i="180"/>
  <c r="Y132" i="180"/>
  <c r="J132" i="180"/>
  <c r="R131" i="180"/>
  <c r="J131" i="180"/>
  <c r="X130" i="180"/>
  <c r="O129" i="180"/>
  <c r="K129" i="180"/>
  <c r="O128" i="180"/>
  <c r="K128" i="180"/>
  <c r="R127" i="180"/>
  <c r="J127" i="180"/>
  <c r="R126" i="180"/>
  <c r="J126" i="180"/>
  <c r="Y125" i="180"/>
  <c r="J125" i="180"/>
  <c r="Y124" i="180"/>
  <c r="J124" i="180"/>
  <c r="Y123" i="180"/>
  <c r="J123" i="180"/>
  <c r="Y122" i="180"/>
  <c r="J122" i="180"/>
  <c r="Y121" i="180"/>
  <c r="J121" i="180"/>
  <c r="Y120" i="180"/>
  <c r="J120" i="180"/>
  <c r="Y119" i="180"/>
  <c r="J119" i="180"/>
  <c r="Y118" i="180"/>
  <c r="J118" i="180"/>
  <c r="Y117" i="180"/>
  <c r="J117" i="180"/>
  <c r="Y116" i="180"/>
  <c r="J116" i="180"/>
  <c r="X115" i="180"/>
  <c r="O114" i="180"/>
  <c r="K114" i="180"/>
  <c r="Y113" i="180"/>
  <c r="J113" i="180"/>
  <c r="Y112" i="180"/>
  <c r="J112" i="180"/>
  <c r="Y111" i="180"/>
  <c r="J111" i="180"/>
  <c r="X110" i="180"/>
  <c r="K109" i="180"/>
  <c r="V108" i="180"/>
  <c r="M108" i="180"/>
  <c r="K108" i="180"/>
  <c r="V107" i="180"/>
  <c r="M107" i="180"/>
  <c r="K107" i="180"/>
  <c r="V106" i="180"/>
  <c r="M106" i="180"/>
  <c r="K106" i="180"/>
  <c r="V105" i="180"/>
  <c r="K105" i="180"/>
  <c r="K104" i="180"/>
  <c r="O103" i="180"/>
  <c r="K103" i="180"/>
  <c r="T102" i="180"/>
  <c r="J102" i="180"/>
  <c r="T101" i="180"/>
  <c r="J101" i="180"/>
  <c r="T100" i="180"/>
  <c r="J100" i="180"/>
  <c r="T99" i="180"/>
  <c r="J99" i="180"/>
  <c r="T98" i="180"/>
  <c r="J98" i="180"/>
  <c r="T97" i="180"/>
  <c r="J97" i="180"/>
  <c r="T96" i="180"/>
  <c r="J96" i="180"/>
  <c r="T95" i="180"/>
  <c r="J95" i="180"/>
  <c r="T94" i="180"/>
  <c r="J94" i="180"/>
  <c r="Y93" i="180"/>
  <c r="O92" i="180"/>
  <c r="K92" i="180"/>
  <c r="I91" i="180"/>
  <c r="O90" i="180"/>
  <c r="K90" i="180"/>
  <c r="I89" i="180"/>
  <c r="P88" i="180"/>
  <c r="N88" i="180"/>
  <c r="P87" i="180"/>
  <c r="N87" i="180"/>
  <c r="R86" i="180"/>
  <c r="Q86" i="180"/>
  <c r="S85" i="180"/>
  <c r="M85" i="180"/>
  <c r="K85" i="180"/>
  <c r="J85" i="180"/>
  <c r="S84" i="180"/>
  <c r="M84" i="180"/>
  <c r="K84" i="180"/>
  <c r="J84" i="180"/>
  <c r="I82" i="180"/>
  <c r="O80" i="180"/>
  <c r="K80" i="180"/>
  <c r="K79" i="180"/>
  <c r="K78" i="180"/>
  <c r="K77" i="180"/>
  <c r="K76" i="180"/>
  <c r="K75" i="180"/>
  <c r="K74" i="180"/>
  <c r="K73" i="180"/>
  <c r="K72" i="180"/>
  <c r="K71" i="180"/>
  <c r="K70" i="180"/>
  <c r="K69" i="180"/>
  <c r="K68" i="180"/>
  <c r="K67" i="180"/>
  <c r="X66" i="180"/>
  <c r="O64" i="180"/>
  <c r="K64" i="180"/>
  <c r="R63" i="180"/>
  <c r="Q63" i="180"/>
  <c r="R62" i="180"/>
  <c r="Q62" i="180"/>
  <c r="M62" i="180"/>
  <c r="R61" i="180"/>
  <c r="Q61" i="180"/>
  <c r="K60" i="180"/>
  <c r="R59" i="180"/>
  <c r="J59" i="180"/>
  <c r="R58" i="180"/>
  <c r="J58" i="180"/>
  <c r="R57" i="180"/>
  <c r="J57" i="180"/>
  <c r="R56" i="180"/>
  <c r="J56" i="180"/>
  <c r="X55" i="180"/>
  <c r="K54" i="180"/>
  <c r="K53" i="180"/>
  <c r="E53" i="180"/>
  <c r="K52" i="180"/>
  <c r="K51" i="180"/>
  <c r="O50" i="180"/>
  <c r="K50" i="180"/>
  <c r="K49" i="180"/>
  <c r="K48" i="180"/>
  <c r="X47" i="180"/>
  <c r="K46" i="180"/>
  <c r="K45" i="180"/>
  <c r="E45" i="180"/>
  <c r="O44" i="180"/>
  <c r="K44" i="180"/>
  <c r="K43" i="180"/>
  <c r="O42" i="180"/>
  <c r="K42" i="180"/>
  <c r="K41" i="180"/>
  <c r="K40" i="180"/>
  <c r="X39" i="180"/>
  <c r="I38" i="180"/>
  <c r="K37" i="180"/>
  <c r="E37" i="180"/>
  <c r="AS9" i="170" s="1"/>
  <c r="K36" i="180"/>
  <c r="K35" i="180"/>
  <c r="K34" i="180"/>
  <c r="X33" i="180"/>
  <c r="I32" i="180"/>
  <c r="I31" i="180"/>
  <c r="Y30" i="180"/>
  <c r="M30" i="180"/>
  <c r="J30" i="180"/>
  <c r="Y29" i="180"/>
  <c r="M29" i="180"/>
  <c r="J29" i="180"/>
  <c r="K28" i="180"/>
  <c r="K26" i="180"/>
  <c r="I25" i="180"/>
  <c r="I24" i="180"/>
  <c r="Q23" i="180"/>
  <c r="K23" i="180"/>
  <c r="Q22" i="180"/>
  <c r="K22" i="180"/>
  <c r="Q21" i="180"/>
  <c r="K21" i="180"/>
  <c r="Q20" i="180"/>
  <c r="K20" i="180"/>
  <c r="Q19" i="180"/>
  <c r="K19" i="180"/>
  <c r="Q18" i="180"/>
  <c r="K18" i="180"/>
  <c r="Q17" i="180"/>
  <c r="K17" i="180"/>
  <c r="Q16" i="180"/>
  <c r="K16" i="180"/>
  <c r="Q15" i="180"/>
  <c r="K15" i="180"/>
  <c r="K14" i="180"/>
  <c r="O13" i="180"/>
  <c r="L13" i="180"/>
  <c r="K13" i="180"/>
  <c r="I12" i="180"/>
  <c r="X156" i="179"/>
  <c r="O154" i="179"/>
  <c r="K154" i="179"/>
  <c r="Y153" i="179"/>
  <c r="J153" i="179"/>
  <c r="Y152" i="179"/>
  <c r="J152" i="179"/>
  <c r="R150" i="179"/>
  <c r="Q150" i="179"/>
  <c r="R149" i="179"/>
  <c r="Q149" i="179"/>
  <c r="Y148" i="179"/>
  <c r="J148" i="179"/>
  <c r="Y147" i="179"/>
  <c r="J147" i="179"/>
  <c r="Y146" i="179"/>
  <c r="J146" i="179"/>
  <c r="Y145" i="179"/>
  <c r="J145" i="179"/>
  <c r="Y144" i="179"/>
  <c r="J144" i="179"/>
  <c r="Y143" i="179"/>
  <c r="J143" i="179"/>
  <c r="Y142" i="179"/>
  <c r="J142" i="179"/>
  <c r="Y141" i="179"/>
  <c r="J141" i="179"/>
  <c r="Y140" i="179"/>
  <c r="J140" i="179"/>
  <c r="X139" i="179"/>
  <c r="Y138" i="179"/>
  <c r="J138" i="179"/>
  <c r="O136" i="179"/>
  <c r="K136" i="179"/>
  <c r="Y135" i="179"/>
  <c r="J135" i="179"/>
  <c r="Y134" i="179"/>
  <c r="J134" i="179"/>
  <c r="Y133" i="179"/>
  <c r="J133" i="179"/>
  <c r="Y132" i="179"/>
  <c r="J132" i="179"/>
  <c r="R131" i="179"/>
  <c r="J131" i="179"/>
  <c r="X130" i="179"/>
  <c r="O129" i="179"/>
  <c r="K129" i="179"/>
  <c r="O128" i="179"/>
  <c r="K128" i="179"/>
  <c r="R127" i="179"/>
  <c r="J127" i="179"/>
  <c r="R126" i="179"/>
  <c r="J126" i="179"/>
  <c r="Y125" i="179"/>
  <c r="J125" i="179"/>
  <c r="Y124" i="179"/>
  <c r="J124" i="179"/>
  <c r="Y123" i="179"/>
  <c r="J123" i="179"/>
  <c r="Y122" i="179"/>
  <c r="J122" i="179"/>
  <c r="Y121" i="179"/>
  <c r="J121" i="179"/>
  <c r="Y120" i="179"/>
  <c r="J120" i="179"/>
  <c r="Y119" i="179"/>
  <c r="J119" i="179"/>
  <c r="Y118" i="179"/>
  <c r="J118" i="179"/>
  <c r="Y117" i="179"/>
  <c r="J117" i="179"/>
  <c r="Y116" i="179"/>
  <c r="J116" i="179"/>
  <c r="X115" i="179"/>
  <c r="O114" i="179"/>
  <c r="K114" i="179"/>
  <c r="Y113" i="179"/>
  <c r="J113" i="179"/>
  <c r="Y112" i="179"/>
  <c r="J112" i="179"/>
  <c r="Y111" i="179"/>
  <c r="J111" i="179"/>
  <c r="X110" i="179"/>
  <c r="K109" i="179"/>
  <c r="V108" i="179"/>
  <c r="M108" i="179"/>
  <c r="K108" i="179"/>
  <c r="V107" i="179"/>
  <c r="M107" i="179"/>
  <c r="K107" i="179"/>
  <c r="V106" i="179"/>
  <c r="M106" i="179"/>
  <c r="K106" i="179"/>
  <c r="V105" i="179"/>
  <c r="K105" i="179"/>
  <c r="K104" i="179"/>
  <c r="O103" i="179"/>
  <c r="K103" i="179"/>
  <c r="T102" i="179"/>
  <c r="J102" i="179"/>
  <c r="T101" i="179"/>
  <c r="J101" i="179"/>
  <c r="T100" i="179"/>
  <c r="J100" i="179"/>
  <c r="T99" i="179"/>
  <c r="J99" i="179"/>
  <c r="T98" i="179"/>
  <c r="J98" i="179"/>
  <c r="T97" i="179"/>
  <c r="J97" i="179"/>
  <c r="T96" i="179"/>
  <c r="J96" i="179"/>
  <c r="T95" i="179"/>
  <c r="J95" i="179"/>
  <c r="T94" i="179"/>
  <c r="J94" i="179"/>
  <c r="Y93" i="179"/>
  <c r="O92" i="179"/>
  <c r="K92" i="179"/>
  <c r="I91" i="179"/>
  <c r="O90" i="179"/>
  <c r="K90" i="179"/>
  <c r="I89" i="179"/>
  <c r="P88" i="179"/>
  <c r="N88" i="179"/>
  <c r="P87" i="179"/>
  <c r="N87" i="179"/>
  <c r="R86" i="179"/>
  <c r="Q86" i="179"/>
  <c r="S85" i="179"/>
  <c r="M85" i="179"/>
  <c r="K85" i="179"/>
  <c r="J85" i="179"/>
  <c r="S84" i="179"/>
  <c r="M84" i="179"/>
  <c r="K84" i="179"/>
  <c r="J84" i="179"/>
  <c r="I82" i="179"/>
  <c r="O80" i="179"/>
  <c r="K80" i="179"/>
  <c r="K79" i="179"/>
  <c r="K78" i="179"/>
  <c r="K77" i="179"/>
  <c r="K76" i="179"/>
  <c r="K75" i="179"/>
  <c r="K74" i="179"/>
  <c r="K73" i="179"/>
  <c r="K72" i="179"/>
  <c r="K71" i="179"/>
  <c r="K70" i="179"/>
  <c r="K69" i="179"/>
  <c r="K68" i="179"/>
  <c r="K67" i="179"/>
  <c r="X66" i="179"/>
  <c r="O64" i="179"/>
  <c r="K64" i="179"/>
  <c r="R63" i="179"/>
  <c r="Q63" i="179"/>
  <c r="R62" i="179"/>
  <c r="Q62" i="179"/>
  <c r="M62" i="179"/>
  <c r="R61" i="179"/>
  <c r="Q61" i="179"/>
  <c r="K60" i="179"/>
  <c r="R59" i="179"/>
  <c r="J59" i="179"/>
  <c r="R58" i="179"/>
  <c r="J58" i="179"/>
  <c r="R57" i="179"/>
  <c r="J57" i="179"/>
  <c r="R56" i="179"/>
  <c r="J56" i="179"/>
  <c r="X55" i="179"/>
  <c r="K54" i="179"/>
  <c r="K53" i="179"/>
  <c r="E53" i="179"/>
  <c r="CA7" i="170" s="1"/>
  <c r="K52" i="179"/>
  <c r="K51" i="179"/>
  <c r="O50" i="179"/>
  <c r="K50" i="179"/>
  <c r="K49" i="179"/>
  <c r="K48" i="179"/>
  <c r="X47" i="179"/>
  <c r="K46" i="179"/>
  <c r="K45" i="179"/>
  <c r="E45" i="179"/>
  <c r="O44" i="179"/>
  <c r="K44" i="179"/>
  <c r="K43" i="179"/>
  <c r="O42" i="179"/>
  <c r="K42" i="179"/>
  <c r="K41" i="179"/>
  <c r="K40" i="179"/>
  <c r="X39" i="179"/>
  <c r="I38" i="179"/>
  <c r="K37" i="179"/>
  <c r="E37" i="179"/>
  <c r="AS7" i="170" s="1"/>
  <c r="K36" i="179"/>
  <c r="K35" i="179"/>
  <c r="K34" i="179"/>
  <c r="X33" i="179"/>
  <c r="I32" i="179"/>
  <c r="I31" i="179"/>
  <c r="Y30" i="179"/>
  <c r="M30" i="179"/>
  <c r="J30" i="179"/>
  <c r="Y29" i="179"/>
  <c r="M29" i="179"/>
  <c r="J29" i="179"/>
  <c r="K28" i="179"/>
  <c r="K26" i="179"/>
  <c r="I25" i="179"/>
  <c r="I24" i="179"/>
  <c r="Q23" i="179"/>
  <c r="K23" i="179"/>
  <c r="Q22" i="179"/>
  <c r="K22" i="179"/>
  <c r="Q21" i="179"/>
  <c r="K21" i="179"/>
  <c r="Q20" i="179"/>
  <c r="K20" i="179"/>
  <c r="Q19" i="179"/>
  <c r="K19" i="179"/>
  <c r="Q18" i="179"/>
  <c r="K18" i="179"/>
  <c r="Q17" i="179"/>
  <c r="K17" i="179"/>
  <c r="Q16" i="179"/>
  <c r="K16" i="179"/>
  <c r="Q15" i="179"/>
  <c r="K15" i="179"/>
  <c r="K14" i="179"/>
  <c r="O13" i="179"/>
  <c r="L13" i="179"/>
  <c r="K13" i="179"/>
  <c r="I12" i="179"/>
  <c r="CG7" i="170" l="1"/>
  <c r="BH7" i="170"/>
  <c r="F57" i="180"/>
  <c r="CE9" i="170" s="1"/>
  <c r="BH9" i="170"/>
  <c r="F56" i="180"/>
  <c r="CC9" i="170" s="1"/>
  <c r="CA9" i="170"/>
  <c r="F58" i="180"/>
  <c r="CG9" i="170" s="1"/>
  <c r="F56" i="179"/>
  <c r="CC7" i="170" s="1"/>
  <c r="HX4" i="170" l="1"/>
  <c r="HW4" i="170"/>
  <c r="HV4" i="170"/>
  <c r="HT4" i="170"/>
  <c r="HS4" i="170"/>
  <c r="HR4" i="170"/>
  <c r="HQ4" i="170"/>
  <c r="HP4" i="170"/>
  <c r="HO4" i="170"/>
  <c r="HN4" i="170"/>
  <c r="HM4" i="170"/>
  <c r="HL4" i="170"/>
  <c r="HK4" i="170"/>
  <c r="HJ4" i="170"/>
  <c r="HH4" i="170"/>
  <c r="HF4" i="170"/>
  <c r="HE4" i="170"/>
  <c r="HD4" i="170"/>
  <c r="HC4" i="170"/>
  <c r="HB4" i="170"/>
  <c r="HA4" i="170"/>
  <c r="GY4" i="170"/>
  <c r="GX4" i="170"/>
  <c r="GW4" i="170"/>
  <c r="GV4" i="170"/>
  <c r="GU4" i="170"/>
  <c r="GT4" i="170"/>
  <c r="GS4" i="170"/>
  <c r="GR4" i="170"/>
  <c r="GQ4" i="170"/>
  <c r="GP4" i="170"/>
  <c r="GO4" i="170"/>
  <c r="GN4" i="170"/>
  <c r="GM4" i="170"/>
  <c r="GL4" i="170"/>
  <c r="GJ4" i="170"/>
  <c r="GI4" i="170"/>
  <c r="GH4" i="170"/>
  <c r="GG4" i="170"/>
  <c r="GE4" i="170"/>
  <c r="GD4" i="170"/>
  <c r="GC4" i="170"/>
  <c r="GB4" i="170"/>
  <c r="GA4" i="170"/>
  <c r="FZ4" i="170"/>
  <c r="FY4" i="170"/>
  <c r="FX4" i="170"/>
  <c r="FW4" i="170"/>
  <c r="FU4" i="170"/>
  <c r="FT4" i="170"/>
  <c r="FS4" i="170"/>
  <c r="FR4" i="170"/>
  <c r="FQ4" i="170"/>
  <c r="FP4" i="170"/>
  <c r="FO4" i="170"/>
  <c r="FN4" i="170"/>
  <c r="FM4" i="170"/>
  <c r="FL4" i="170"/>
  <c r="FK4" i="170"/>
  <c r="FJ4" i="170"/>
  <c r="FI4" i="170"/>
  <c r="FH4" i="170"/>
  <c r="FG4" i="170"/>
  <c r="FF4" i="170"/>
  <c r="FE4" i="170"/>
  <c r="FC4" i="170"/>
  <c r="FB4" i="170"/>
  <c r="FA4" i="170"/>
  <c r="EZ4" i="170"/>
  <c r="EY4" i="170"/>
  <c r="EX4" i="170"/>
  <c r="EW4" i="170"/>
  <c r="EV4" i="170"/>
  <c r="EU4" i="170"/>
  <c r="ET4" i="170"/>
  <c r="ES4" i="170"/>
  <c r="ER4" i="170"/>
  <c r="EP4" i="170"/>
  <c r="EO4" i="170"/>
  <c r="EN4" i="170"/>
  <c r="EM4" i="170"/>
  <c r="EL4" i="170"/>
  <c r="EK4" i="170"/>
  <c r="EJ4" i="170"/>
  <c r="EI4" i="170"/>
  <c r="EH4" i="170"/>
  <c r="EG4" i="170"/>
  <c r="EF4" i="170"/>
  <c r="EE4" i="170"/>
  <c r="ED4" i="170"/>
  <c r="EB4" i="170"/>
  <c r="EA4" i="170"/>
  <c r="DZ4" i="170"/>
  <c r="DY4" i="170"/>
  <c r="DX4" i="170"/>
  <c r="DW4" i="170"/>
  <c r="DV4" i="170"/>
  <c r="DU4" i="170"/>
  <c r="DT4" i="170"/>
  <c r="DS4" i="170"/>
  <c r="DR4" i="170"/>
  <c r="DQ4" i="170"/>
  <c r="DO4" i="170"/>
  <c r="DN4" i="170"/>
  <c r="DM4" i="170"/>
  <c r="DL4" i="170"/>
  <c r="DK4" i="170"/>
  <c r="DJ4" i="170"/>
  <c r="DI4" i="170"/>
  <c r="DH4" i="170"/>
  <c r="DG4" i="170"/>
  <c r="DF4" i="170"/>
  <c r="DE4" i="170"/>
  <c r="DD4" i="170"/>
  <c r="DB4" i="170"/>
  <c r="DA4" i="170"/>
  <c r="CZ4" i="170"/>
  <c r="CY4" i="170"/>
  <c r="CX4" i="170"/>
  <c r="CW4" i="170"/>
  <c r="CV4" i="170"/>
  <c r="CU4" i="170"/>
  <c r="CT4" i="170"/>
  <c r="CS4" i="170"/>
  <c r="CR4" i="170"/>
  <c r="CQ4" i="170"/>
  <c r="CN4" i="170"/>
  <c r="CM4" i="170"/>
  <c r="CL4" i="170"/>
  <c r="CK4" i="170"/>
  <c r="CJ4" i="170"/>
  <c r="CI4" i="170"/>
  <c r="CH4" i="170"/>
  <c r="CF4" i="170"/>
  <c r="CD4" i="170"/>
  <c r="CB4" i="170"/>
  <c r="BZ4" i="170"/>
  <c r="BY4" i="170"/>
  <c r="BX4" i="170"/>
  <c r="BW4" i="170"/>
  <c r="BV4" i="170"/>
  <c r="BU4" i="170"/>
  <c r="BT4" i="170"/>
  <c r="BR4" i="170"/>
  <c r="BQ4" i="170"/>
  <c r="BP4" i="170"/>
  <c r="BO4" i="170"/>
  <c r="BN4" i="170"/>
  <c r="BM4" i="170"/>
  <c r="BL4" i="170"/>
  <c r="BK4" i="170"/>
  <c r="BI4" i="170"/>
  <c r="BG4" i="170"/>
  <c r="BF4" i="170"/>
  <c r="BE4" i="170"/>
  <c r="BD4" i="170"/>
  <c r="BC4" i="170"/>
  <c r="BB4" i="170"/>
  <c r="BA4" i="170"/>
  <c r="AZ4" i="170"/>
  <c r="AY4" i="170"/>
  <c r="AX4" i="170"/>
  <c r="AW4" i="170"/>
  <c r="AV4" i="170"/>
  <c r="AU4" i="170"/>
  <c r="AT4" i="170"/>
  <c r="AR4" i="170"/>
  <c r="AQ4" i="170"/>
  <c r="AP4" i="170"/>
  <c r="AO4" i="170"/>
  <c r="AN4" i="170"/>
  <c r="AM4" i="170"/>
  <c r="AL4" i="170"/>
  <c r="AK4" i="170"/>
  <c r="AJ4" i="170"/>
  <c r="AI4" i="170"/>
  <c r="AH4" i="170"/>
  <c r="AG4" i="170"/>
  <c r="AF4" i="170"/>
  <c r="AE4" i="170"/>
  <c r="AD4" i="170"/>
  <c r="AB4" i="170"/>
  <c r="AA4" i="170"/>
  <c r="Z4" i="170"/>
  <c r="Y4" i="170"/>
  <c r="X4" i="170"/>
  <c r="W4" i="170"/>
  <c r="V4" i="170"/>
  <c r="U4" i="170"/>
  <c r="T4" i="170"/>
  <c r="S4" i="170"/>
  <c r="R4" i="170"/>
  <c r="Q4" i="170"/>
  <c r="P4" i="170"/>
  <c r="O4" i="170"/>
  <c r="N4" i="170"/>
  <c r="M4" i="170"/>
  <c r="L4" i="170"/>
  <c r="K4" i="170"/>
  <c r="J4" i="170"/>
  <c r="I4" i="170"/>
  <c r="H4" i="170"/>
  <c r="G4" i="170"/>
  <c r="F4" i="170"/>
  <c r="D4" i="170"/>
  <c r="C4" i="170"/>
  <c r="X156" i="178"/>
  <c r="O154" i="178"/>
  <c r="K154" i="178"/>
  <c r="Y153" i="178"/>
  <c r="J153" i="178"/>
  <c r="Y152" i="178"/>
  <c r="J152" i="178"/>
  <c r="R150" i="178"/>
  <c r="Q150" i="178"/>
  <c r="R149" i="178"/>
  <c r="Q149" i="178"/>
  <c r="Y148" i="178"/>
  <c r="J148" i="178"/>
  <c r="Y147" i="178"/>
  <c r="J147" i="178"/>
  <c r="Y146" i="178"/>
  <c r="J146" i="178"/>
  <c r="Y145" i="178"/>
  <c r="J145" i="178"/>
  <c r="Y144" i="178"/>
  <c r="J144" i="178"/>
  <c r="Y143" i="178"/>
  <c r="J143" i="178"/>
  <c r="Y142" i="178"/>
  <c r="J142" i="178"/>
  <c r="Y141" i="178"/>
  <c r="J141" i="178"/>
  <c r="Y140" i="178"/>
  <c r="J140" i="178"/>
  <c r="X139" i="178"/>
  <c r="Y138" i="178"/>
  <c r="J138" i="178"/>
  <c r="O136" i="178"/>
  <c r="K136" i="178"/>
  <c r="Y135" i="178"/>
  <c r="J135" i="178"/>
  <c r="Y134" i="178"/>
  <c r="J134" i="178"/>
  <c r="Y133" i="178"/>
  <c r="J133" i="178"/>
  <c r="Y132" i="178"/>
  <c r="J132" i="178"/>
  <c r="R131" i="178"/>
  <c r="J131" i="178"/>
  <c r="X130" i="178"/>
  <c r="O129" i="178"/>
  <c r="K129" i="178"/>
  <c r="O128" i="178"/>
  <c r="K128" i="178"/>
  <c r="R127" i="178"/>
  <c r="J127" i="178"/>
  <c r="R126" i="178"/>
  <c r="J126" i="178"/>
  <c r="Y125" i="178"/>
  <c r="J125" i="178"/>
  <c r="Y124" i="178"/>
  <c r="J124" i="178"/>
  <c r="Y123" i="178"/>
  <c r="J123" i="178"/>
  <c r="Y122" i="178"/>
  <c r="J122" i="178"/>
  <c r="Y121" i="178"/>
  <c r="J121" i="178"/>
  <c r="Y120" i="178"/>
  <c r="J120" i="178"/>
  <c r="Y119" i="178"/>
  <c r="J119" i="178"/>
  <c r="Y118" i="178"/>
  <c r="J118" i="178"/>
  <c r="Y117" i="178"/>
  <c r="J117" i="178"/>
  <c r="Y116" i="178"/>
  <c r="J116" i="178"/>
  <c r="X115" i="178"/>
  <c r="O114" i="178"/>
  <c r="K114" i="178"/>
  <c r="Y113" i="178"/>
  <c r="J113" i="178"/>
  <c r="Y112" i="178"/>
  <c r="J112" i="178"/>
  <c r="Y111" i="178"/>
  <c r="J111" i="178"/>
  <c r="X110" i="178"/>
  <c r="K109" i="178"/>
  <c r="V108" i="178"/>
  <c r="M108" i="178"/>
  <c r="K108" i="178"/>
  <c r="V107" i="178"/>
  <c r="M107" i="178"/>
  <c r="K107" i="178"/>
  <c r="V106" i="178"/>
  <c r="M106" i="178"/>
  <c r="K106" i="178"/>
  <c r="V105" i="178"/>
  <c r="K105" i="178"/>
  <c r="K104" i="178"/>
  <c r="O103" i="178"/>
  <c r="K103" i="178"/>
  <c r="T102" i="178"/>
  <c r="J102" i="178"/>
  <c r="T101" i="178"/>
  <c r="J101" i="178"/>
  <c r="T100" i="178"/>
  <c r="J100" i="178"/>
  <c r="T99" i="178"/>
  <c r="J99" i="178"/>
  <c r="T98" i="178"/>
  <c r="J98" i="178"/>
  <c r="T97" i="178"/>
  <c r="J97" i="178"/>
  <c r="T96" i="178"/>
  <c r="J96" i="178"/>
  <c r="T95" i="178"/>
  <c r="J95" i="178"/>
  <c r="T94" i="178"/>
  <c r="J94" i="178"/>
  <c r="Y93" i="178"/>
  <c r="O92" i="178"/>
  <c r="K92" i="178"/>
  <c r="I91" i="178"/>
  <c r="O90" i="178"/>
  <c r="K90" i="178"/>
  <c r="I89" i="178"/>
  <c r="P88" i="178"/>
  <c r="N88" i="178"/>
  <c r="P87" i="178"/>
  <c r="N87" i="178"/>
  <c r="R86" i="178"/>
  <c r="Q86" i="178"/>
  <c r="S85" i="178"/>
  <c r="M85" i="178"/>
  <c r="K85" i="178"/>
  <c r="J85" i="178"/>
  <c r="S84" i="178"/>
  <c r="M84" i="178"/>
  <c r="K84" i="178"/>
  <c r="J84" i="178"/>
  <c r="I82" i="178"/>
  <c r="O80" i="178"/>
  <c r="K80" i="178"/>
  <c r="K79" i="178"/>
  <c r="K78" i="178"/>
  <c r="K77" i="178"/>
  <c r="K76" i="178"/>
  <c r="K75" i="178"/>
  <c r="K74" i="178"/>
  <c r="K73" i="178"/>
  <c r="K72" i="178"/>
  <c r="K71" i="178"/>
  <c r="K70" i="178"/>
  <c r="K69" i="178"/>
  <c r="K68" i="178"/>
  <c r="K67" i="178"/>
  <c r="X66" i="178"/>
  <c r="O64" i="178"/>
  <c r="K64" i="178"/>
  <c r="R63" i="178"/>
  <c r="Q63" i="178"/>
  <c r="R62" i="178"/>
  <c r="Q62" i="178"/>
  <c r="M62" i="178"/>
  <c r="R61" i="178"/>
  <c r="Q61" i="178"/>
  <c r="K60" i="178"/>
  <c r="R59" i="178"/>
  <c r="J59" i="178"/>
  <c r="R58" i="178"/>
  <c r="J58" i="178"/>
  <c r="R57" i="178"/>
  <c r="J57" i="178"/>
  <c r="R56" i="178"/>
  <c r="J56" i="178"/>
  <c r="X55" i="178"/>
  <c r="K54" i="178"/>
  <c r="K53" i="178"/>
  <c r="K52" i="178"/>
  <c r="K51" i="178"/>
  <c r="O50" i="178"/>
  <c r="K50" i="178"/>
  <c r="K49" i="178"/>
  <c r="K48" i="178"/>
  <c r="X47" i="178"/>
  <c r="K46" i="178"/>
  <c r="K45" i="178"/>
  <c r="CG4" i="170"/>
  <c r="O44" i="178"/>
  <c r="K44" i="178"/>
  <c r="K43" i="178"/>
  <c r="O42" i="178"/>
  <c r="K42" i="178"/>
  <c r="K41" i="178"/>
  <c r="K40" i="178"/>
  <c r="X39" i="178"/>
  <c r="I38" i="178"/>
  <c r="K37" i="178"/>
  <c r="AS4" i="170"/>
  <c r="K36" i="178"/>
  <c r="K35" i="178"/>
  <c r="K34" i="178"/>
  <c r="X33" i="178"/>
  <c r="I32" i="178"/>
  <c r="I31" i="178"/>
  <c r="Y30" i="178"/>
  <c r="M30" i="178"/>
  <c r="J30" i="178"/>
  <c r="Y29" i="178"/>
  <c r="M29" i="178"/>
  <c r="J29" i="178"/>
  <c r="K28" i="178"/>
  <c r="K26" i="178"/>
  <c r="I25" i="178"/>
  <c r="I24" i="178"/>
  <c r="Q23" i="178"/>
  <c r="K23" i="178"/>
  <c r="Q22" i="178"/>
  <c r="K22" i="178"/>
  <c r="Q21" i="178"/>
  <c r="K21" i="178"/>
  <c r="Q20" i="178"/>
  <c r="K20" i="178"/>
  <c r="Q19" i="178"/>
  <c r="K19" i="178"/>
  <c r="Q18" i="178"/>
  <c r="K18" i="178"/>
  <c r="Q17" i="178"/>
  <c r="K17" i="178"/>
  <c r="Q16" i="178"/>
  <c r="K16" i="178"/>
  <c r="Q15" i="178"/>
  <c r="K15" i="178"/>
  <c r="K14" i="178"/>
  <c r="O13" i="178"/>
  <c r="L13" i="178"/>
  <c r="K13" i="178"/>
  <c r="I12" i="178"/>
  <c r="CC4" i="170" l="1"/>
  <c r="BH4" i="170"/>
  <c r="CA4" i="170"/>
  <c r="CE4" i="170"/>
  <c r="HX8" i="170"/>
  <c r="HW8" i="170"/>
  <c r="HV8" i="170"/>
  <c r="HT8" i="170"/>
  <c r="HS8" i="170"/>
  <c r="HR8" i="170"/>
  <c r="HQ8" i="170"/>
  <c r="HP8" i="170"/>
  <c r="HO8" i="170"/>
  <c r="HN8" i="170"/>
  <c r="HM8" i="170"/>
  <c r="HL8" i="170"/>
  <c r="HK8" i="170"/>
  <c r="HJ8" i="170"/>
  <c r="HH8" i="170"/>
  <c r="HF8" i="170"/>
  <c r="HE8" i="170"/>
  <c r="HD8" i="170"/>
  <c r="HC8" i="170"/>
  <c r="HB8" i="170"/>
  <c r="HA8" i="170"/>
  <c r="GY8" i="170"/>
  <c r="GX8" i="170"/>
  <c r="GW8" i="170"/>
  <c r="GV8" i="170"/>
  <c r="GU8" i="170"/>
  <c r="GT8" i="170"/>
  <c r="GS8" i="170"/>
  <c r="GR8" i="170"/>
  <c r="GQ8" i="170"/>
  <c r="GP8" i="170"/>
  <c r="GO8" i="170"/>
  <c r="GN8" i="170"/>
  <c r="GM8" i="170"/>
  <c r="GL8" i="170"/>
  <c r="GJ8" i="170"/>
  <c r="GI8" i="170"/>
  <c r="GH8" i="170"/>
  <c r="GG8" i="170"/>
  <c r="GE8" i="170"/>
  <c r="GD8" i="170"/>
  <c r="GC8" i="170"/>
  <c r="GB8" i="170"/>
  <c r="GA8" i="170"/>
  <c r="FZ8" i="170"/>
  <c r="FY8" i="170"/>
  <c r="FX8" i="170"/>
  <c r="FW8" i="170"/>
  <c r="FU8" i="170"/>
  <c r="FT8" i="170"/>
  <c r="FS8" i="170"/>
  <c r="FR8" i="170"/>
  <c r="FQ8" i="170"/>
  <c r="FP8" i="170"/>
  <c r="FO8" i="170"/>
  <c r="FN8" i="170"/>
  <c r="FM8" i="170"/>
  <c r="FL8" i="170"/>
  <c r="FK8" i="170"/>
  <c r="FJ8" i="170"/>
  <c r="FI8" i="170"/>
  <c r="FH8" i="170"/>
  <c r="FG8" i="170"/>
  <c r="FF8" i="170"/>
  <c r="FE8" i="170"/>
  <c r="FC8" i="170"/>
  <c r="FB8" i="170"/>
  <c r="FA8" i="170"/>
  <c r="EZ8" i="170"/>
  <c r="EY8" i="170"/>
  <c r="EX8" i="170"/>
  <c r="EW8" i="170"/>
  <c r="EV8" i="170"/>
  <c r="EU8" i="170"/>
  <c r="ET8" i="170"/>
  <c r="ES8" i="170"/>
  <c r="ER8" i="170"/>
  <c r="EP8" i="170"/>
  <c r="EO8" i="170"/>
  <c r="EN8" i="170"/>
  <c r="EM8" i="170"/>
  <c r="EL8" i="170"/>
  <c r="EK8" i="170"/>
  <c r="EJ8" i="170"/>
  <c r="EI8" i="170"/>
  <c r="EH8" i="170"/>
  <c r="EG8" i="170"/>
  <c r="EF8" i="170"/>
  <c r="EE8" i="170"/>
  <c r="ED8" i="170"/>
  <c r="EB8" i="170"/>
  <c r="EA8" i="170"/>
  <c r="DZ8" i="170"/>
  <c r="DY8" i="170"/>
  <c r="DX8" i="170"/>
  <c r="DW8" i="170"/>
  <c r="DV8" i="170"/>
  <c r="DU8" i="170"/>
  <c r="DT8" i="170"/>
  <c r="DS8" i="170"/>
  <c r="DR8" i="170"/>
  <c r="DQ8" i="170"/>
  <c r="DO8" i="170"/>
  <c r="DN8" i="170"/>
  <c r="DM8" i="170"/>
  <c r="DL8" i="170"/>
  <c r="DK8" i="170"/>
  <c r="DJ8" i="170"/>
  <c r="DI8" i="170"/>
  <c r="DH8" i="170"/>
  <c r="DG8" i="170"/>
  <c r="DF8" i="170"/>
  <c r="DE8" i="170"/>
  <c r="DD8" i="170"/>
  <c r="DB8" i="170"/>
  <c r="DA8" i="170"/>
  <c r="CZ8" i="170"/>
  <c r="CY8" i="170"/>
  <c r="CX8" i="170"/>
  <c r="CW8" i="170"/>
  <c r="CV8" i="170"/>
  <c r="CU8" i="170"/>
  <c r="CT8" i="170"/>
  <c r="CS8" i="170"/>
  <c r="CR8" i="170"/>
  <c r="CQ8" i="170"/>
  <c r="CN8" i="170"/>
  <c r="CM8" i="170"/>
  <c r="CL8" i="170"/>
  <c r="CK8" i="170"/>
  <c r="CJ8" i="170"/>
  <c r="CI8" i="170"/>
  <c r="CH8" i="170"/>
  <c r="CF8" i="170"/>
  <c r="CD8" i="170"/>
  <c r="CB8" i="170"/>
  <c r="BZ8" i="170"/>
  <c r="BY8" i="170"/>
  <c r="BX8" i="170"/>
  <c r="BW8" i="170"/>
  <c r="BV8" i="170"/>
  <c r="BU8" i="170"/>
  <c r="BT8" i="170"/>
  <c r="BS8" i="170"/>
  <c r="BR8" i="170"/>
  <c r="BQ8" i="170"/>
  <c r="BP8" i="170"/>
  <c r="BO8" i="170"/>
  <c r="BN8" i="170"/>
  <c r="BM8" i="170"/>
  <c r="BL8" i="170"/>
  <c r="BK8" i="170"/>
  <c r="BI8" i="170"/>
  <c r="BG8" i="170"/>
  <c r="BF8" i="170"/>
  <c r="BE8" i="170"/>
  <c r="BD8" i="170"/>
  <c r="BC8" i="170"/>
  <c r="BB8" i="170"/>
  <c r="BA8" i="170"/>
  <c r="AZ8" i="170"/>
  <c r="AY8" i="170"/>
  <c r="AX8" i="170"/>
  <c r="AW8" i="170"/>
  <c r="AV8" i="170"/>
  <c r="AU8" i="170"/>
  <c r="AT8" i="170"/>
  <c r="AR8" i="170"/>
  <c r="AQ8" i="170"/>
  <c r="AP8" i="170"/>
  <c r="AO8" i="170"/>
  <c r="AN8" i="170"/>
  <c r="AM8" i="170"/>
  <c r="AL8" i="170"/>
  <c r="AK8" i="170"/>
  <c r="AJ8" i="170"/>
  <c r="AI8" i="170"/>
  <c r="AH8" i="170"/>
  <c r="AG8" i="170"/>
  <c r="AF8" i="170"/>
  <c r="AE8" i="170"/>
  <c r="AD8" i="170"/>
  <c r="AB8" i="170"/>
  <c r="AA8" i="170"/>
  <c r="Z8" i="170"/>
  <c r="Y8" i="170"/>
  <c r="X8" i="170"/>
  <c r="W8" i="170"/>
  <c r="V8" i="170"/>
  <c r="U8" i="170"/>
  <c r="T8" i="170"/>
  <c r="S8" i="170"/>
  <c r="R8" i="170"/>
  <c r="Q8" i="170"/>
  <c r="P8" i="170"/>
  <c r="O8" i="170"/>
  <c r="N8" i="170"/>
  <c r="M8" i="170"/>
  <c r="L8" i="170"/>
  <c r="K8" i="170"/>
  <c r="J8" i="170"/>
  <c r="I8" i="170"/>
  <c r="H8" i="170"/>
  <c r="G8" i="170"/>
  <c r="F8" i="170"/>
  <c r="D8" i="170"/>
  <c r="C8" i="170"/>
  <c r="X156" i="177"/>
  <c r="O154" i="177"/>
  <c r="K154" i="177"/>
  <c r="Y153" i="177"/>
  <c r="J153" i="177"/>
  <c r="Y152" i="177"/>
  <c r="J152" i="177"/>
  <c r="R150" i="177"/>
  <c r="Q150" i="177"/>
  <c r="R149" i="177"/>
  <c r="Q149" i="177"/>
  <c r="Y148" i="177"/>
  <c r="J148" i="177"/>
  <c r="Y147" i="177"/>
  <c r="J147" i="177"/>
  <c r="Y146" i="177"/>
  <c r="J146" i="177"/>
  <c r="Y145" i="177"/>
  <c r="J145" i="177"/>
  <c r="Y144" i="177"/>
  <c r="J144" i="177"/>
  <c r="Y143" i="177"/>
  <c r="J143" i="177"/>
  <c r="Y142" i="177"/>
  <c r="J142" i="177"/>
  <c r="Y141" i="177"/>
  <c r="J141" i="177"/>
  <c r="Y140" i="177"/>
  <c r="J140" i="177"/>
  <c r="X139" i="177"/>
  <c r="Y138" i="177"/>
  <c r="J138" i="177"/>
  <c r="O136" i="177"/>
  <c r="K136" i="177"/>
  <c r="Y135" i="177"/>
  <c r="J135" i="177"/>
  <c r="Y134" i="177"/>
  <c r="J134" i="177"/>
  <c r="Y133" i="177"/>
  <c r="J133" i="177"/>
  <c r="Y132" i="177"/>
  <c r="J132" i="177"/>
  <c r="R131" i="177"/>
  <c r="J131" i="177"/>
  <c r="X130" i="177"/>
  <c r="O129" i="177"/>
  <c r="K129" i="177"/>
  <c r="O128" i="177"/>
  <c r="K128" i="177"/>
  <c r="R127" i="177"/>
  <c r="J127" i="177"/>
  <c r="R126" i="177"/>
  <c r="J126" i="177"/>
  <c r="Y125" i="177"/>
  <c r="J125" i="177"/>
  <c r="Y124" i="177"/>
  <c r="J124" i="177"/>
  <c r="Y123" i="177"/>
  <c r="J123" i="177"/>
  <c r="Y122" i="177"/>
  <c r="J122" i="177"/>
  <c r="Y121" i="177"/>
  <c r="J121" i="177"/>
  <c r="Y120" i="177"/>
  <c r="J120" i="177"/>
  <c r="Y119" i="177"/>
  <c r="J119" i="177"/>
  <c r="Y118" i="177"/>
  <c r="J118" i="177"/>
  <c r="Y117" i="177"/>
  <c r="J117" i="177"/>
  <c r="Y116" i="177"/>
  <c r="J116" i="177"/>
  <c r="X115" i="177"/>
  <c r="O114" i="177"/>
  <c r="K114" i="177"/>
  <c r="Y113" i="177"/>
  <c r="J113" i="177"/>
  <c r="Y112" i="177"/>
  <c r="J112" i="177"/>
  <c r="Y111" i="177"/>
  <c r="J111" i="177"/>
  <c r="X110" i="177"/>
  <c r="K109" i="177"/>
  <c r="V108" i="177"/>
  <c r="M108" i="177"/>
  <c r="K108" i="177"/>
  <c r="V107" i="177"/>
  <c r="M107" i="177"/>
  <c r="K107" i="177"/>
  <c r="V106" i="177"/>
  <c r="M106" i="177"/>
  <c r="K106" i="177"/>
  <c r="V105" i="177"/>
  <c r="K105" i="177"/>
  <c r="K104" i="177"/>
  <c r="O103" i="177"/>
  <c r="K103" i="177"/>
  <c r="T102" i="177"/>
  <c r="J102" i="177"/>
  <c r="T101" i="177"/>
  <c r="J101" i="177"/>
  <c r="T100" i="177"/>
  <c r="J100" i="177"/>
  <c r="T99" i="177"/>
  <c r="J99" i="177"/>
  <c r="T98" i="177"/>
  <c r="J98" i="177"/>
  <c r="T97" i="177"/>
  <c r="J97" i="177"/>
  <c r="T96" i="177"/>
  <c r="J96" i="177"/>
  <c r="T95" i="177"/>
  <c r="J95" i="177"/>
  <c r="T94" i="177"/>
  <c r="J94" i="177"/>
  <c r="Y93" i="177"/>
  <c r="O92" i="177"/>
  <c r="K92" i="177"/>
  <c r="I91" i="177"/>
  <c r="O90" i="177"/>
  <c r="K90" i="177"/>
  <c r="I89" i="177"/>
  <c r="P88" i="177"/>
  <c r="N88" i="177"/>
  <c r="P87" i="177"/>
  <c r="N87" i="177"/>
  <c r="R86" i="177"/>
  <c r="Q86" i="177"/>
  <c r="S85" i="177"/>
  <c r="M85" i="177"/>
  <c r="K85" i="177"/>
  <c r="J85" i="177"/>
  <c r="S84" i="177"/>
  <c r="M84" i="177"/>
  <c r="K84" i="177"/>
  <c r="J84" i="177"/>
  <c r="I82" i="177"/>
  <c r="O80" i="177"/>
  <c r="K80" i="177"/>
  <c r="K79" i="177"/>
  <c r="K78" i="177"/>
  <c r="K77" i="177"/>
  <c r="K76" i="177"/>
  <c r="K75" i="177"/>
  <c r="K74" i="177"/>
  <c r="K73" i="177"/>
  <c r="K72" i="177"/>
  <c r="K71" i="177"/>
  <c r="K70" i="177"/>
  <c r="K69" i="177"/>
  <c r="K68" i="177"/>
  <c r="K67" i="177"/>
  <c r="X66" i="177"/>
  <c r="O64" i="177"/>
  <c r="K64" i="177"/>
  <c r="R63" i="177"/>
  <c r="Q63" i="177"/>
  <c r="R62" i="177"/>
  <c r="Q62" i="177"/>
  <c r="M62" i="177"/>
  <c r="R61" i="177"/>
  <c r="Q61" i="177"/>
  <c r="K60" i="177"/>
  <c r="R59" i="177"/>
  <c r="J59" i="177"/>
  <c r="R58" i="177"/>
  <c r="J58" i="177"/>
  <c r="R57" i="177"/>
  <c r="J57" i="177"/>
  <c r="R56" i="177"/>
  <c r="J56" i="177"/>
  <c r="X55" i="177"/>
  <c r="K54" i="177"/>
  <c r="K53" i="177"/>
  <c r="E53" i="177"/>
  <c r="CA8" i="170" s="1"/>
  <c r="K52" i="177"/>
  <c r="K51" i="177"/>
  <c r="O50" i="177"/>
  <c r="K50" i="177"/>
  <c r="K49" i="177"/>
  <c r="K48" i="177"/>
  <c r="X47" i="177"/>
  <c r="K46" i="177"/>
  <c r="K45" i="177"/>
  <c r="E45" i="177"/>
  <c r="F57" i="177" s="1"/>
  <c r="CE8" i="170" s="1"/>
  <c r="O44" i="177"/>
  <c r="K44" i="177"/>
  <c r="K43" i="177"/>
  <c r="O42" i="177"/>
  <c r="K42" i="177"/>
  <c r="K41" i="177"/>
  <c r="K40" i="177"/>
  <c r="X39" i="177"/>
  <c r="I38" i="177"/>
  <c r="K37" i="177"/>
  <c r="E37" i="177"/>
  <c r="AS8" i="170" s="1"/>
  <c r="K36" i="177"/>
  <c r="K35" i="177"/>
  <c r="K34" i="177"/>
  <c r="X33" i="177"/>
  <c r="I32" i="177"/>
  <c r="I31" i="177"/>
  <c r="Y30" i="177"/>
  <c r="M30" i="177"/>
  <c r="J30" i="177"/>
  <c r="Y29" i="177"/>
  <c r="M29" i="177"/>
  <c r="J29" i="177"/>
  <c r="K28" i="177"/>
  <c r="K26" i="177"/>
  <c r="I25" i="177"/>
  <c r="I24" i="177"/>
  <c r="Q23" i="177"/>
  <c r="K23" i="177"/>
  <c r="Q22" i="177"/>
  <c r="K22" i="177"/>
  <c r="Q21" i="177"/>
  <c r="K21" i="177"/>
  <c r="Q20" i="177"/>
  <c r="K20" i="177"/>
  <c r="Q19" i="177"/>
  <c r="K19" i="177"/>
  <c r="Q18" i="177"/>
  <c r="K18" i="177"/>
  <c r="Q17" i="177"/>
  <c r="K17" i="177"/>
  <c r="Q16" i="177"/>
  <c r="K16" i="177"/>
  <c r="Q15" i="177"/>
  <c r="K15" i="177"/>
  <c r="K14" i="177"/>
  <c r="O13" i="177"/>
  <c r="L13" i="177"/>
  <c r="K13" i="177"/>
  <c r="I12" i="177"/>
  <c r="BH8" i="170" l="1"/>
  <c r="F58" i="177"/>
  <c r="CG8" i="170" s="1"/>
  <c r="F56" i="177"/>
  <c r="CC8" i="170" s="1"/>
  <c r="HX29" i="170" l="1"/>
  <c r="HW29" i="170"/>
  <c r="HV29" i="170"/>
  <c r="HT29" i="170"/>
  <c r="HS29" i="170"/>
  <c r="HR29" i="170"/>
  <c r="HQ29" i="170"/>
  <c r="HP29" i="170"/>
  <c r="HO29" i="170"/>
  <c r="HN29" i="170"/>
  <c r="HM29" i="170"/>
  <c r="HL29" i="170"/>
  <c r="HK29" i="170"/>
  <c r="HJ29" i="170"/>
  <c r="HH29" i="170"/>
  <c r="HF29" i="170"/>
  <c r="HE29" i="170"/>
  <c r="HD29" i="170"/>
  <c r="HC29" i="170"/>
  <c r="HB29" i="170"/>
  <c r="HA29" i="170"/>
  <c r="GY29" i="170"/>
  <c r="GX29" i="170"/>
  <c r="GW29" i="170"/>
  <c r="GV29" i="170"/>
  <c r="GU29" i="170"/>
  <c r="GT29" i="170"/>
  <c r="GS29" i="170"/>
  <c r="GR29" i="170"/>
  <c r="GQ29" i="170"/>
  <c r="GP29" i="170"/>
  <c r="GO29" i="170"/>
  <c r="GN29" i="170"/>
  <c r="GM29" i="170"/>
  <c r="GL29" i="170"/>
  <c r="GJ29" i="170"/>
  <c r="GI29" i="170"/>
  <c r="GH29" i="170"/>
  <c r="GG29" i="170"/>
  <c r="GE29" i="170"/>
  <c r="GD29" i="170"/>
  <c r="GC29" i="170"/>
  <c r="GB29" i="170"/>
  <c r="GA29" i="170"/>
  <c r="FZ29" i="170"/>
  <c r="FY29" i="170"/>
  <c r="FX29" i="170"/>
  <c r="FW29" i="170"/>
  <c r="FU29" i="170"/>
  <c r="FT29" i="170"/>
  <c r="FS29" i="170"/>
  <c r="FR29" i="170"/>
  <c r="FQ29" i="170"/>
  <c r="FP29" i="170"/>
  <c r="FO29" i="170"/>
  <c r="FN29" i="170"/>
  <c r="FM29" i="170"/>
  <c r="FL29" i="170"/>
  <c r="FK29" i="170"/>
  <c r="FJ29" i="170"/>
  <c r="FI29" i="170"/>
  <c r="FH29" i="170"/>
  <c r="FG29" i="170"/>
  <c r="FF29" i="170"/>
  <c r="FE29" i="170"/>
  <c r="FC29" i="170"/>
  <c r="FB29" i="170"/>
  <c r="FA29" i="170"/>
  <c r="EZ29" i="170"/>
  <c r="EY29" i="170"/>
  <c r="EX29" i="170"/>
  <c r="EW29" i="170"/>
  <c r="EV29" i="170"/>
  <c r="EU29" i="170"/>
  <c r="ET29" i="170"/>
  <c r="ES29" i="170"/>
  <c r="ER29" i="170"/>
  <c r="EP29" i="170"/>
  <c r="EO29" i="170"/>
  <c r="EN29" i="170"/>
  <c r="EM29" i="170"/>
  <c r="EL29" i="170"/>
  <c r="EK29" i="170"/>
  <c r="EJ29" i="170"/>
  <c r="EI29" i="170"/>
  <c r="EH29" i="170"/>
  <c r="EG29" i="170"/>
  <c r="EF29" i="170"/>
  <c r="EE29" i="170"/>
  <c r="ED29" i="170"/>
  <c r="EB29" i="170"/>
  <c r="EA29" i="170"/>
  <c r="DZ29" i="170"/>
  <c r="DY29" i="170"/>
  <c r="DX29" i="170"/>
  <c r="DW29" i="170"/>
  <c r="DV29" i="170"/>
  <c r="DU29" i="170"/>
  <c r="DT29" i="170"/>
  <c r="DS29" i="170"/>
  <c r="DR29" i="170"/>
  <c r="DQ29" i="170"/>
  <c r="DO29" i="170"/>
  <c r="DN29" i="170"/>
  <c r="DM29" i="170"/>
  <c r="DL29" i="170"/>
  <c r="DK29" i="170"/>
  <c r="DJ29" i="170"/>
  <c r="DI29" i="170"/>
  <c r="DH29" i="170"/>
  <c r="DG29" i="170"/>
  <c r="DF29" i="170"/>
  <c r="DE29" i="170"/>
  <c r="DD29" i="170"/>
  <c r="DB29" i="170"/>
  <c r="DA29" i="170"/>
  <c r="CZ29" i="170"/>
  <c r="CY29" i="170"/>
  <c r="CX29" i="170"/>
  <c r="CW29" i="170"/>
  <c r="CV29" i="170"/>
  <c r="CU29" i="170"/>
  <c r="CT29" i="170"/>
  <c r="CS29" i="170"/>
  <c r="CR29" i="170"/>
  <c r="CQ29" i="170"/>
  <c r="CN29" i="170"/>
  <c r="CM29" i="170"/>
  <c r="CL29" i="170"/>
  <c r="CK29" i="170"/>
  <c r="CJ29" i="170"/>
  <c r="CI29" i="170"/>
  <c r="CH29" i="170"/>
  <c r="CF29" i="170"/>
  <c r="CD29" i="170"/>
  <c r="CB29" i="170"/>
  <c r="BZ29" i="170"/>
  <c r="BY29" i="170"/>
  <c r="BX29" i="170"/>
  <c r="BW29" i="170"/>
  <c r="BV29" i="170"/>
  <c r="BU29" i="170"/>
  <c r="BT29" i="170"/>
  <c r="BS29" i="170"/>
  <c r="BR29" i="170"/>
  <c r="BQ29" i="170"/>
  <c r="BP29" i="170"/>
  <c r="BO29" i="170"/>
  <c r="BN29" i="170"/>
  <c r="BM29" i="170"/>
  <c r="BL29" i="170"/>
  <c r="BK29" i="170"/>
  <c r="BI29" i="170"/>
  <c r="BG29" i="170"/>
  <c r="BF29" i="170"/>
  <c r="BE29" i="170"/>
  <c r="BD29" i="170"/>
  <c r="BC29" i="170"/>
  <c r="BB29" i="170"/>
  <c r="BA29" i="170"/>
  <c r="AZ29" i="170"/>
  <c r="AY29" i="170"/>
  <c r="AX29" i="170"/>
  <c r="AW29" i="170"/>
  <c r="AV29" i="170"/>
  <c r="AU29" i="170"/>
  <c r="AT29" i="170"/>
  <c r="AR29" i="170"/>
  <c r="AQ29" i="170"/>
  <c r="AP29" i="170"/>
  <c r="AO29" i="170"/>
  <c r="AN29" i="170"/>
  <c r="AM29" i="170"/>
  <c r="AL29" i="170"/>
  <c r="AK29" i="170"/>
  <c r="AJ29" i="170"/>
  <c r="AI29" i="170"/>
  <c r="AH29" i="170"/>
  <c r="AG29" i="170"/>
  <c r="AF29" i="170"/>
  <c r="AE29" i="170"/>
  <c r="AD29" i="170"/>
  <c r="AB29" i="170"/>
  <c r="AA29" i="170"/>
  <c r="Z29" i="170"/>
  <c r="Y29" i="170"/>
  <c r="X29" i="170"/>
  <c r="W29" i="170"/>
  <c r="V29" i="170"/>
  <c r="U29" i="170"/>
  <c r="T29" i="170"/>
  <c r="S29" i="170"/>
  <c r="R29" i="170"/>
  <c r="Q29" i="170"/>
  <c r="P29" i="170"/>
  <c r="O29" i="170"/>
  <c r="N29" i="170"/>
  <c r="M29" i="170"/>
  <c r="L29" i="170"/>
  <c r="K29" i="170"/>
  <c r="J29" i="170"/>
  <c r="I29" i="170"/>
  <c r="H29" i="170"/>
  <c r="G29" i="170"/>
  <c r="F29" i="170"/>
  <c r="D29" i="170"/>
  <c r="C29" i="170"/>
  <c r="X156" i="173"/>
  <c r="O154" i="173"/>
  <c r="K154" i="173"/>
  <c r="Y153" i="173"/>
  <c r="J153" i="173"/>
  <c r="Y152" i="173"/>
  <c r="J152" i="173"/>
  <c r="R150" i="173"/>
  <c r="Q150" i="173"/>
  <c r="R149" i="173"/>
  <c r="Q149" i="173"/>
  <c r="Y148" i="173"/>
  <c r="J148" i="173"/>
  <c r="Y147" i="173"/>
  <c r="J147" i="173"/>
  <c r="Y146" i="173"/>
  <c r="J146" i="173"/>
  <c r="Y145" i="173"/>
  <c r="J145" i="173"/>
  <c r="Y144" i="173"/>
  <c r="J144" i="173"/>
  <c r="Y143" i="173"/>
  <c r="J143" i="173"/>
  <c r="Y142" i="173"/>
  <c r="J142" i="173"/>
  <c r="Y141" i="173"/>
  <c r="J141" i="173"/>
  <c r="Y140" i="173"/>
  <c r="J140" i="173"/>
  <c r="X139" i="173"/>
  <c r="Y138" i="173"/>
  <c r="J138" i="173"/>
  <c r="O136" i="173"/>
  <c r="K136" i="173"/>
  <c r="Y135" i="173"/>
  <c r="J135" i="173"/>
  <c r="Y134" i="173"/>
  <c r="J134" i="173"/>
  <c r="Y133" i="173"/>
  <c r="J133" i="173"/>
  <c r="Y132" i="173"/>
  <c r="J132" i="173"/>
  <c r="R131" i="173"/>
  <c r="J131" i="173"/>
  <c r="X130" i="173"/>
  <c r="O129" i="173"/>
  <c r="K129" i="173"/>
  <c r="O128" i="173"/>
  <c r="K128" i="173"/>
  <c r="R127" i="173"/>
  <c r="J127" i="173"/>
  <c r="R126" i="173"/>
  <c r="J126" i="173"/>
  <c r="Y125" i="173"/>
  <c r="J125" i="173"/>
  <c r="Y124" i="173"/>
  <c r="J124" i="173"/>
  <c r="Y123" i="173"/>
  <c r="J123" i="173"/>
  <c r="Y122" i="173"/>
  <c r="J122" i="173"/>
  <c r="Y121" i="173"/>
  <c r="J121" i="173"/>
  <c r="Y120" i="173"/>
  <c r="J120" i="173"/>
  <c r="Y119" i="173"/>
  <c r="J119" i="173"/>
  <c r="Y118" i="173"/>
  <c r="J118" i="173"/>
  <c r="Y117" i="173"/>
  <c r="J117" i="173"/>
  <c r="Y116" i="173"/>
  <c r="J116" i="173"/>
  <c r="X115" i="173"/>
  <c r="O114" i="173"/>
  <c r="K114" i="173"/>
  <c r="Y113" i="173"/>
  <c r="J113" i="173"/>
  <c r="Y112" i="173"/>
  <c r="J112" i="173"/>
  <c r="Y111" i="173"/>
  <c r="J111" i="173"/>
  <c r="X110" i="173"/>
  <c r="K109" i="173"/>
  <c r="V108" i="173"/>
  <c r="M108" i="173"/>
  <c r="K108" i="173"/>
  <c r="V107" i="173"/>
  <c r="M107" i="173"/>
  <c r="K107" i="173"/>
  <c r="V106" i="173"/>
  <c r="M106" i="173"/>
  <c r="K106" i="173"/>
  <c r="V105" i="173"/>
  <c r="K105" i="173"/>
  <c r="K104" i="173"/>
  <c r="O103" i="173"/>
  <c r="K103" i="173"/>
  <c r="T102" i="173"/>
  <c r="J102" i="173"/>
  <c r="T101" i="173"/>
  <c r="J101" i="173"/>
  <c r="T100" i="173"/>
  <c r="J100" i="173"/>
  <c r="T99" i="173"/>
  <c r="J99" i="173"/>
  <c r="T98" i="173"/>
  <c r="J98" i="173"/>
  <c r="T97" i="173"/>
  <c r="J97" i="173"/>
  <c r="T96" i="173"/>
  <c r="J96" i="173"/>
  <c r="T95" i="173"/>
  <c r="J95" i="173"/>
  <c r="T94" i="173"/>
  <c r="J94" i="173"/>
  <c r="Y93" i="173"/>
  <c r="O92" i="173"/>
  <c r="K92" i="173"/>
  <c r="I91" i="173"/>
  <c r="O90" i="173"/>
  <c r="K90" i="173"/>
  <c r="I89" i="173"/>
  <c r="P88" i="173"/>
  <c r="N88" i="173"/>
  <c r="P87" i="173"/>
  <c r="N87" i="173"/>
  <c r="R86" i="173"/>
  <c r="Q86" i="173"/>
  <c r="S85" i="173"/>
  <c r="M85" i="173"/>
  <c r="K85" i="173"/>
  <c r="J85" i="173"/>
  <c r="S84" i="173"/>
  <c r="M84" i="173"/>
  <c r="K84" i="173"/>
  <c r="J84" i="173"/>
  <c r="I82" i="173"/>
  <c r="O80" i="173"/>
  <c r="K80" i="173"/>
  <c r="K79" i="173"/>
  <c r="K78" i="173"/>
  <c r="K77" i="173"/>
  <c r="K76" i="173"/>
  <c r="K75" i="173"/>
  <c r="K74" i="173"/>
  <c r="K73" i="173"/>
  <c r="K72" i="173"/>
  <c r="K71" i="173"/>
  <c r="K70" i="173"/>
  <c r="K69" i="173"/>
  <c r="K68" i="173"/>
  <c r="K67" i="173"/>
  <c r="X66" i="173"/>
  <c r="O64" i="173"/>
  <c r="K64" i="173"/>
  <c r="R63" i="173"/>
  <c r="Q63" i="173"/>
  <c r="R62" i="173"/>
  <c r="Q62" i="173"/>
  <c r="M62" i="173"/>
  <c r="R61" i="173"/>
  <c r="Q61" i="173"/>
  <c r="K60" i="173"/>
  <c r="R59" i="173"/>
  <c r="J59" i="173"/>
  <c r="R58" i="173"/>
  <c r="J58" i="173"/>
  <c r="R57" i="173"/>
  <c r="J57" i="173"/>
  <c r="R56" i="173"/>
  <c r="J56" i="173"/>
  <c r="X55" i="173"/>
  <c r="K54" i="173"/>
  <c r="K53" i="173"/>
  <c r="E53" i="173"/>
  <c r="CA29" i="170" s="1"/>
  <c r="K52" i="173"/>
  <c r="K51" i="173"/>
  <c r="O50" i="173"/>
  <c r="K50" i="173"/>
  <c r="K49" i="173"/>
  <c r="K48" i="173"/>
  <c r="X47" i="173"/>
  <c r="K46" i="173"/>
  <c r="K45" i="173"/>
  <c r="E45" i="173"/>
  <c r="O44" i="173"/>
  <c r="K44" i="173"/>
  <c r="K43" i="173"/>
  <c r="O42" i="173"/>
  <c r="K42" i="173"/>
  <c r="K41" i="173"/>
  <c r="K40" i="173"/>
  <c r="X39" i="173"/>
  <c r="I38" i="173"/>
  <c r="K37" i="173"/>
  <c r="E37" i="173"/>
  <c r="AS29" i="170" s="1"/>
  <c r="K36" i="173"/>
  <c r="K35" i="173"/>
  <c r="K34" i="173"/>
  <c r="X33" i="173"/>
  <c r="I32" i="173"/>
  <c r="I31" i="173"/>
  <c r="Y30" i="173"/>
  <c r="M30" i="173"/>
  <c r="J30" i="173"/>
  <c r="Y29" i="173"/>
  <c r="M29" i="173"/>
  <c r="J29" i="173"/>
  <c r="K28" i="173"/>
  <c r="K26" i="173"/>
  <c r="I25" i="173"/>
  <c r="I24" i="173"/>
  <c r="Q23" i="173"/>
  <c r="K23" i="173"/>
  <c r="Q22" i="173"/>
  <c r="K22" i="173"/>
  <c r="Q21" i="173"/>
  <c r="K21" i="173"/>
  <c r="Q20" i="173"/>
  <c r="K20" i="173"/>
  <c r="Q19" i="173"/>
  <c r="K19" i="173"/>
  <c r="Q18" i="173"/>
  <c r="K18" i="173"/>
  <c r="Q17" i="173"/>
  <c r="K17" i="173"/>
  <c r="Q16" i="173"/>
  <c r="K16" i="173"/>
  <c r="Q15" i="173"/>
  <c r="K15" i="173"/>
  <c r="K14" i="173"/>
  <c r="O13" i="173"/>
  <c r="L13" i="173"/>
  <c r="K13" i="173"/>
  <c r="I12" i="173"/>
  <c r="F58" i="173" l="1"/>
  <c r="CG29" i="170" s="1"/>
  <c r="CE29" i="170"/>
  <c r="BH29" i="170"/>
  <c r="F56" i="173"/>
  <c r="CC29" i="170" s="1"/>
  <c r="FC6" i="170"/>
  <c r="FB6" i="170"/>
  <c r="FA6" i="170"/>
  <c r="EZ6" i="170"/>
  <c r="EY6" i="170"/>
  <c r="EX6" i="170"/>
  <c r="EW6" i="170"/>
  <c r="EV6" i="170"/>
  <c r="EU6" i="170"/>
  <c r="ET6" i="170"/>
  <c r="ES6" i="170"/>
  <c r="ER6" i="170"/>
  <c r="EP6" i="170"/>
  <c r="EO6" i="170"/>
  <c r="EN6" i="170"/>
  <c r="EM6" i="170"/>
  <c r="EL6" i="170"/>
  <c r="EK6" i="170"/>
  <c r="EJ6" i="170"/>
  <c r="EI6" i="170"/>
  <c r="EH6" i="170"/>
  <c r="EG6" i="170"/>
  <c r="EF6" i="170"/>
  <c r="EE6" i="170"/>
  <c r="ED6" i="170"/>
  <c r="EB6" i="170"/>
  <c r="EA6" i="170"/>
  <c r="DZ6" i="170"/>
  <c r="DY6" i="170"/>
  <c r="DX6" i="170"/>
  <c r="DW6" i="170"/>
  <c r="DV6" i="170"/>
  <c r="DU6" i="170"/>
  <c r="DT6" i="170"/>
  <c r="DS6" i="170"/>
  <c r="DR6" i="170"/>
  <c r="DQ6" i="170"/>
  <c r="DO6" i="170"/>
  <c r="DN6" i="170"/>
  <c r="DM6" i="170"/>
  <c r="DL6" i="170"/>
  <c r="DK6" i="170"/>
  <c r="DJ6" i="170"/>
  <c r="DI6" i="170"/>
  <c r="DH6" i="170"/>
  <c r="DG6" i="170"/>
  <c r="DF6" i="170"/>
  <c r="DE6" i="170"/>
  <c r="DD6" i="170"/>
  <c r="DB6" i="170"/>
  <c r="DA6" i="170"/>
  <c r="CZ6" i="170"/>
  <c r="CY6" i="170"/>
  <c r="CX6" i="170"/>
  <c r="CW6" i="170"/>
  <c r="CV6" i="170"/>
  <c r="CU6" i="170"/>
  <c r="CT6" i="170"/>
  <c r="CS6" i="170"/>
  <c r="CR6" i="170"/>
  <c r="CQ6" i="170"/>
  <c r="CN6" i="170"/>
  <c r="CM6" i="170"/>
  <c r="CL6" i="170"/>
  <c r="CK6" i="170"/>
  <c r="CJ6" i="170"/>
  <c r="CI6" i="170"/>
  <c r="CH6" i="170"/>
  <c r="CF6" i="170"/>
  <c r="CE6" i="170"/>
  <c r="CD6" i="170"/>
  <c r="CB6" i="170"/>
  <c r="BZ6" i="170"/>
  <c r="BY6" i="170"/>
  <c r="BX6" i="170"/>
  <c r="BW6" i="170"/>
  <c r="BV6" i="170"/>
  <c r="BU6" i="170"/>
  <c r="BT6" i="170"/>
  <c r="BS6" i="170"/>
  <c r="BR6" i="170"/>
  <c r="BQ6" i="170"/>
  <c r="BP6" i="170"/>
  <c r="BO6" i="170"/>
  <c r="BN6" i="170"/>
  <c r="BM6" i="170"/>
  <c r="BL6" i="170"/>
  <c r="BK6" i="170"/>
  <c r="BI6" i="170"/>
  <c r="BG6" i="170"/>
  <c r="BF6" i="170"/>
  <c r="BE6" i="170"/>
  <c r="BD6" i="170"/>
  <c r="BC6" i="170"/>
  <c r="HX6" i="170" l="1"/>
  <c r="HW6" i="170"/>
  <c r="HV6" i="170"/>
  <c r="HT6" i="170"/>
  <c r="HS6" i="170"/>
  <c r="HR6" i="170"/>
  <c r="HQ6" i="170"/>
  <c r="HP6" i="170"/>
  <c r="HO6" i="170"/>
  <c r="HN6" i="170"/>
  <c r="HM6" i="170"/>
  <c r="HL6" i="170"/>
  <c r="HK6" i="170"/>
  <c r="HJ6" i="170"/>
  <c r="HH6" i="170"/>
  <c r="HF6" i="170"/>
  <c r="HE6" i="170"/>
  <c r="HD6" i="170"/>
  <c r="HC6" i="170"/>
  <c r="HB6" i="170"/>
  <c r="HA6" i="170"/>
  <c r="GY6" i="170"/>
  <c r="GX6" i="170"/>
  <c r="GW6" i="170"/>
  <c r="GV6" i="170"/>
  <c r="GU6" i="170"/>
  <c r="GT6" i="170"/>
  <c r="GS6" i="170"/>
  <c r="GR6" i="170"/>
  <c r="GQ6" i="170"/>
  <c r="GP6" i="170"/>
  <c r="GO6" i="170"/>
  <c r="GN6" i="170"/>
  <c r="GM6" i="170"/>
  <c r="GL6" i="170"/>
  <c r="GJ6" i="170"/>
  <c r="GI6" i="170"/>
  <c r="GH6" i="170"/>
  <c r="GG6" i="170"/>
  <c r="GE6" i="170"/>
  <c r="GD6" i="170"/>
  <c r="GC6" i="170"/>
  <c r="GB6" i="170"/>
  <c r="GA6" i="170"/>
  <c r="FZ6" i="170"/>
  <c r="FY6" i="170"/>
  <c r="FX6" i="170"/>
  <c r="FW6" i="170"/>
  <c r="FU6" i="170"/>
  <c r="FT6" i="170"/>
  <c r="FS6" i="170"/>
  <c r="FR6" i="170"/>
  <c r="FQ6" i="170"/>
  <c r="FP6" i="170"/>
  <c r="FO6" i="170"/>
  <c r="FN6" i="170"/>
  <c r="FM6" i="170"/>
  <c r="FL6" i="170"/>
  <c r="FK6" i="170"/>
  <c r="FJ6" i="170"/>
  <c r="FI6" i="170"/>
  <c r="FH6" i="170"/>
  <c r="FG6" i="170"/>
  <c r="FF6" i="170"/>
  <c r="FE6" i="170"/>
  <c r="BB6" i="170"/>
  <c r="BA6" i="170"/>
  <c r="AZ6" i="170"/>
  <c r="AY6" i="170"/>
  <c r="AX6" i="170"/>
  <c r="AW6" i="170"/>
  <c r="AV6" i="170"/>
  <c r="AU6" i="170"/>
  <c r="AT6" i="170"/>
  <c r="AR6" i="170"/>
  <c r="AQ6" i="170"/>
  <c r="AP6" i="170"/>
  <c r="AO6" i="170"/>
  <c r="AN6" i="170"/>
  <c r="AM6" i="170"/>
  <c r="AL6" i="170"/>
  <c r="AK6" i="170"/>
  <c r="AJ6" i="170"/>
  <c r="AI6" i="170"/>
  <c r="AH6" i="170"/>
  <c r="AG6" i="170"/>
  <c r="AF6" i="170"/>
  <c r="AE6" i="170"/>
  <c r="AD6" i="170"/>
  <c r="AB6" i="170"/>
  <c r="AA6" i="170"/>
  <c r="Z6" i="170"/>
  <c r="Y6" i="170"/>
  <c r="X6" i="170"/>
  <c r="W6" i="170"/>
  <c r="V6" i="170"/>
  <c r="U6" i="170"/>
  <c r="T6" i="170"/>
  <c r="S6" i="170"/>
  <c r="R6" i="170"/>
  <c r="Q6" i="170"/>
  <c r="P6" i="170"/>
  <c r="O6" i="170"/>
  <c r="N6" i="170"/>
  <c r="M6" i="170"/>
  <c r="L6" i="170"/>
  <c r="K6" i="170"/>
  <c r="J6" i="170"/>
  <c r="I6" i="170"/>
  <c r="H6" i="170"/>
  <c r="G6" i="170"/>
  <c r="F6" i="170"/>
  <c r="D6" i="170"/>
  <c r="C6" i="170"/>
  <c r="X156" i="168" l="1"/>
  <c r="O154" i="168"/>
  <c r="K154" i="168"/>
  <c r="Y153" i="168"/>
  <c r="J153" i="168"/>
  <c r="Y152" i="168"/>
  <c r="J152" i="168"/>
  <c r="R150" i="168"/>
  <c r="Q150" i="168"/>
  <c r="R149" i="168"/>
  <c r="Q149" i="168"/>
  <c r="Y148" i="168"/>
  <c r="J148" i="168"/>
  <c r="Y147" i="168"/>
  <c r="J147" i="168"/>
  <c r="Y146" i="168"/>
  <c r="J146" i="168"/>
  <c r="Y145" i="168"/>
  <c r="J145" i="168"/>
  <c r="Y144" i="168"/>
  <c r="J144" i="168"/>
  <c r="Y143" i="168"/>
  <c r="J143" i="168"/>
  <c r="Y142" i="168"/>
  <c r="J142" i="168"/>
  <c r="Y141" i="168"/>
  <c r="J141" i="168"/>
  <c r="Y140" i="168"/>
  <c r="J140" i="168"/>
  <c r="X139" i="168"/>
  <c r="Y138" i="168"/>
  <c r="J138" i="168"/>
  <c r="O136" i="168"/>
  <c r="K136" i="168"/>
  <c r="Y135" i="168"/>
  <c r="J135" i="168"/>
  <c r="Y134" i="168"/>
  <c r="J134" i="168"/>
  <c r="Y133" i="168"/>
  <c r="J133" i="168"/>
  <c r="Y132" i="168"/>
  <c r="J132" i="168"/>
  <c r="R131" i="168"/>
  <c r="J131" i="168"/>
  <c r="X130" i="168"/>
  <c r="O129" i="168"/>
  <c r="K129" i="168"/>
  <c r="O128" i="168"/>
  <c r="K128" i="168"/>
  <c r="R127" i="168"/>
  <c r="J127" i="168"/>
  <c r="R126" i="168"/>
  <c r="J126" i="168"/>
  <c r="Y125" i="168"/>
  <c r="J125" i="168"/>
  <c r="Y124" i="168"/>
  <c r="J124" i="168"/>
  <c r="Y123" i="168"/>
  <c r="J123" i="168"/>
  <c r="Y122" i="168"/>
  <c r="J122" i="168"/>
  <c r="Y121" i="168"/>
  <c r="J121" i="168"/>
  <c r="Y120" i="168"/>
  <c r="J120" i="168"/>
  <c r="Y119" i="168"/>
  <c r="J119" i="168"/>
  <c r="Y118" i="168"/>
  <c r="J118" i="168"/>
  <c r="Y117" i="168"/>
  <c r="J117" i="168"/>
  <c r="Y116" i="168"/>
  <c r="J116" i="168"/>
  <c r="X115" i="168"/>
  <c r="O114" i="168"/>
  <c r="K114" i="168"/>
  <c r="Y113" i="168"/>
  <c r="J113" i="168"/>
  <c r="Y112" i="168"/>
  <c r="J112" i="168"/>
  <c r="Y111" i="168"/>
  <c r="J111" i="168"/>
  <c r="X110" i="168"/>
  <c r="K109" i="168"/>
  <c r="V108" i="168"/>
  <c r="M108" i="168"/>
  <c r="K108" i="168"/>
  <c r="V107" i="168"/>
  <c r="M107" i="168"/>
  <c r="K107" i="168"/>
  <c r="V106" i="168"/>
  <c r="M106" i="168"/>
  <c r="K106" i="168"/>
  <c r="V105" i="168"/>
  <c r="K105" i="168"/>
  <c r="K104" i="168"/>
  <c r="O103" i="168"/>
  <c r="K103" i="168"/>
  <c r="T102" i="168"/>
  <c r="J102" i="168"/>
  <c r="T101" i="168"/>
  <c r="J101" i="168"/>
  <c r="T100" i="168"/>
  <c r="J100" i="168"/>
  <c r="T99" i="168"/>
  <c r="J99" i="168"/>
  <c r="T98" i="168"/>
  <c r="J98" i="168"/>
  <c r="T97" i="168"/>
  <c r="J97" i="168"/>
  <c r="T96" i="168"/>
  <c r="J96" i="168"/>
  <c r="T95" i="168"/>
  <c r="J95" i="168"/>
  <c r="T94" i="168"/>
  <c r="J94" i="168"/>
  <c r="Y93" i="168"/>
  <c r="O92" i="168"/>
  <c r="K92" i="168"/>
  <c r="I91" i="168"/>
  <c r="O90" i="168"/>
  <c r="K90" i="168"/>
  <c r="I89" i="168"/>
  <c r="P88" i="168"/>
  <c r="N88" i="168"/>
  <c r="P87" i="168"/>
  <c r="N87" i="168"/>
  <c r="R86" i="168"/>
  <c r="Q86" i="168"/>
  <c r="S85" i="168"/>
  <c r="M85" i="168"/>
  <c r="K85" i="168"/>
  <c r="J85" i="168"/>
  <c r="S84" i="168"/>
  <c r="M84" i="168"/>
  <c r="K84" i="168"/>
  <c r="J84" i="168"/>
  <c r="I82" i="168"/>
  <c r="O80" i="168"/>
  <c r="K80" i="168"/>
  <c r="K79" i="168"/>
  <c r="K78" i="168"/>
  <c r="K77" i="168"/>
  <c r="K76" i="168"/>
  <c r="K75" i="168"/>
  <c r="K74" i="168"/>
  <c r="K73" i="168"/>
  <c r="K72" i="168"/>
  <c r="K71" i="168"/>
  <c r="K70" i="168"/>
  <c r="K69" i="168"/>
  <c r="K68" i="168"/>
  <c r="K67" i="168"/>
  <c r="X66" i="168"/>
  <c r="O64" i="168"/>
  <c r="K64" i="168"/>
  <c r="R63" i="168"/>
  <c r="Q63" i="168"/>
  <c r="R62" i="168"/>
  <c r="Q62" i="168"/>
  <c r="M62" i="168"/>
  <c r="R61" i="168"/>
  <c r="Q61" i="168"/>
  <c r="K60" i="168"/>
  <c r="R59" i="168"/>
  <c r="J59" i="168"/>
  <c r="R58" i="168"/>
  <c r="J58" i="168"/>
  <c r="R57" i="168"/>
  <c r="J57" i="168"/>
  <c r="R56" i="168"/>
  <c r="J56" i="168"/>
  <c r="X55" i="168"/>
  <c r="K54" i="168"/>
  <c r="K53" i="168"/>
  <c r="E53" i="168"/>
  <c r="CA6" i="170" s="1"/>
  <c r="K52" i="168"/>
  <c r="K51" i="168"/>
  <c r="O50" i="168"/>
  <c r="K50" i="168"/>
  <c r="K49" i="168"/>
  <c r="K48" i="168"/>
  <c r="X47" i="168"/>
  <c r="K46" i="168"/>
  <c r="K45" i="168"/>
  <c r="E45" i="168"/>
  <c r="O44" i="168"/>
  <c r="K44" i="168"/>
  <c r="K43" i="168"/>
  <c r="O42" i="168"/>
  <c r="K42" i="168"/>
  <c r="K41" i="168"/>
  <c r="K40" i="168"/>
  <c r="X39" i="168"/>
  <c r="I38" i="168"/>
  <c r="K37" i="168"/>
  <c r="E37" i="168"/>
  <c r="AS6" i="170" s="1"/>
  <c r="K36" i="168"/>
  <c r="K35" i="168"/>
  <c r="K34" i="168"/>
  <c r="X33" i="168"/>
  <c r="I32" i="168"/>
  <c r="I31" i="168"/>
  <c r="Y30" i="168"/>
  <c r="M30" i="168"/>
  <c r="J30" i="168"/>
  <c r="Y29" i="168"/>
  <c r="M29" i="168"/>
  <c r="J29" i="168"/>
  <c r="K28" i="168"/>
  <c r="K26" i="168"/>
  <c r="I25" i="168"/>
  <c r="I24" i="168"/>
  <c r="Q23" i="168"/>
  <c r="K23" i="168"/>
  <c r="Q22" i="168"/>
  <c r="K22" i="168"/>
  <c r="Q21" i="168"/>
  <c r="K21" i="168"/>
  <c r="Q20" i="168"/>
  <c r="K20" i="168"/>
  <c r="Q19" i="168"/>
  <c r="K19" i="168"/>
  <c r="Q18" i="168"/>
  <c r="K18" i="168"/>
  <c r="Q17" i="168"/>
  <c r="K17" i="168"/>
  <c r="Q16" i="168"/>
  <c r="K16" i="168"/>
  <c r="Q15" i="168"/>
  <c r="K15" i="168"/>
  <c r="K14" i="168"/>
  <c r="O13" i="168"/>
  <c r="L13" i="168"/>
  <c r="K13" i="168"/>
  <c r="I12" i="168"/>
  <c r="F58" i="168" l="1"/>
  <c r="CG6" i="170" s="1"/>
  <c r="BH6" i="170"/>
  <c r="F56" i="168"/>
  <c r="CC6" i="170" s="1"/>
</calcChain>
</file>

<file path=xl/comments1.xml><?xml version="1.0" encoding="utf-8"?>
<comments xmlns="http://schemas.openxmlformats.org/spreadsheetml/2006/main">
  <authors>
    <author>ssacher</author>
  </authors>
  <commentList>
    <comment ref="A30" authorId="0">
      <text>
        <r>
          <rPr>
            <b/>
            <sz val="9"/>
            <color indexed="81"/>
            <rFont val="Tahoma"/>
            <family val="2"/>
          </rPr>
          <t>This information will allow us to compare procurement needs with the expenditure information collected later in the survey.</t>
        </r>
      </text>
    </comment>
  </commentList>
</comments>
</file>

<file path=xl/comments10.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1.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2.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3.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4.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5.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6.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7.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8.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 ref="F78" authorId="0">
      <text>
        <r>
          <rPr>
            <b/>
            <sz val="9"/>
            <color indexed="81"/>
            <rFont val="Tahoma"/>
            <family val="2"/>
          </rPr>
          <t>See C2.</t>
        </r>
      </text>
    </comment>
  </commentList>
</comments>
</file>

<file path=xl/comments19.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0.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1.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2.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3.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4.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5.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6.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7.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8.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9.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0.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1.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2.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3.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4.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5.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6.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7.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8.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9.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0.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1.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2.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 ref="H107" authorId="0">
      <text>
        <r>
          <rPr>
            <b/>
            <sz val="9"/>
            <color indexed="81"/>
            <rFont val="Tahoma"/>
            <family val="2"/>
          </rPr>
          <t>Implemented in the public sector, and inconsistent application in the private sector.</t>
        </r>
      </text>
    </comment>
  </commentList>
</comments>
</file>

<file path=xl/comments5.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6.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7.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8.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9.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sharedStrings.xml><?xml version="1.0" encoding="utf-8"?>
<sst xmlns="http://schemas.openxmlformats.org/spreadsheetml/2006/main" count="27608" uniqueCount="1863">
  <si>
    <t>A2a. Are social marketing organizations on the committee?</t>
  </si>
  <si>
    <r>
      <t xml:space="preserve">A2b. Are NGOs on the committee? </t>
    </r>
    <r>
      <rPr>
        <b/>
        <sz val="8"/>
        <rFont val="Arial"/>
        <family val="2"/>
      </rPr>
      <t>(e.g. service delivery, advocacy, Planned Parenthood afiliate, Marie Stopes afiliate, faith-based organizations)</t>
    </r>
  </si>
  <si>
    <r>
      <t>A2c. Are commercial sector organizations on the committee?</t>
    </r>
    <r>
      <rPr>
        <b/>
        <sz val="8"/>
        <rFont val="Arial"/>
        <family val="2"/>
      </rPr>
      <t xml:space="preserve"> (e.g. pharmacy associations, manufacturers)</t>
    </r>
  </si>
  <si>
    <r>
      <t xml:space="preserve">A2f. Are Ministry of Health units on the committee? </t>
    </r>
    <r>
      <rPr>
        <b/>
        <sz val="8"/>
        <rFont val="Arial"/>
        <family val="2"/>
      </rPr>
      <t>(e.g. logistics, RH, FP, MCH, HIV/AIDS, pharmacy units)</t>
    </r>
  </si>
  <si>
    <t>A1. Is there a national committee that works on contraceptive security?</t>
  </si>
  <si>
    <r>
      <t xml:space="preserve">C3l. Specify other contraceptive(s) offered in </t>
    </r>
    <r>
      <rPr>
        <b/>
        <u/>
        <sz val="10"/>
        <rFont val="Arial"/>
        <family val="2"/>
      </rPr>
      <t>NGO</t>
    </r>
    <r>
      <rPr>
        <b/>
        <sz val="10"/>
        <rFont val="Arial"/>
        <family val="2"/>
      </rPr>
      <t xml:space="preserve"> sector facilities</t>
    </r>
  </si>
  <si>
    <r>
      <t xml:space="preserve">C2l. Specify other contraceptive(s) offered in </t>
    </r>
    <r>
      <rPr>
        <b/>
        <u/>
        <sz val="10"/>
        <rFont val="Arial"/>
        <family val="2"/>
      </rPr>
      <t>public</t>
    </r>
    <r>
      <rPr>
        <b/>
        <sz val="10"/>
        <rFont val="Arial"/>
        <family val="2"/>
      </rPr>
      <t xml:space="preserve"> sector facilities</t>
    </r>
  </si>
  <si>
    <t xml:space="preserve">Commonly used acronyms include: </t>
  </si>
  <si>
    <t>D1a. Strategy name</t>
  </si>
  <si>
    <t>D1c. Is the strategy formally approved by the Ministry?</t>
  </si>
  <si>
    <t>D1d. Is the contraceptive security strategy being implemented?</t>
  </si>
  <si>
    <t>D2b. How much are the duties, taxes, or fees?</t>
  </si>
  <si>
    <t>E2e. Intrauterine devices (IUDs) stocked out at central level in last 12 months?</t>
  </si>
  <si>
    <t>E2f. Male condoms stocked out at central level in last 12 months?</t>
  </si>
  <si>
    <t>E2g. Female condoms stocked out at central level in last 12 months?</t>
  </si>
  <si>
    <t>E2i. CycleBeads stocked out at central level in last 12 months?</t>
  </si>
  <si>
    <t>E2k. Data source for stockout information</t>
  </si>
  <si>
    <t>The government (e.g., Central Medical Stores, MOH logistics unit, MOH procurement unit)</t>
  </si>
  <si>
    <t>Contraceptive Method</t>
  </si>
  <si>
    <t>D. Policy (Commitment)</t>
  </si>
  <si>
    <t>E. Supply Chain (Capacity)</t>
  </si>
  <si>
    <t>A. Leadership and Coordination</t>
  </si>
  <si>
    <t>B. Finance and Procurement (Capital)</t>
  </si>
  <si>
    <t>C. Commodities</t>
  </si>
  <si>
    <t>A2. Are the following organizations represented on the committee?</t>
  </si>
  <si>
    <t>0 times</t>
  </si>
  <si>
    <t>D1. Is there a contraceptive security or reproductive health commodity security strategy or is contraceptive security explicitly included in a country strategy?</t>
  </si>
  <si>
    <t>a</t>
  </si>
  <si>
    <t>b</t>
  </si>
  <si>
    <t>c</t>
  </si>
  <si>
    <t>a. What is the name of the committee?</t>
  </si>
  <si>
    <t>a. Social marketing</t>
  </si>
  <si>
    <t>d. Donors</t>
  </si>
  <si>
    <t>e. UN agencies</t>
  </si>
  <si>
    <t>g. Central Medical Store or Central Warehouse</t>
  </si>
  <si>
    <t>f. Male condoms</t>
  </si>
  <si>
    <t>g. Female condoms</t>
  </si>
  <si>
    <t>k. CycleBeads</t>
  </si>
  <si>
    <t>b. If yes, how much are the duties, taxes, or fees?</t>
  </si>
  <si>
    <t>a. If yes, describe the policies.</t>
  </si>
  <si>
    <t>b. Young people</t>
  </si>
  <si>
    <t>c. Other</t>
  </si>
  <si>
    <t>a. Services?</t>
  </si>
  <si>
    <t>b. Commodities?</t>
  </si>
  <si>
    <t>c. If yes, are there exemptions for people who cannot afford to pay?</t>
  </si>
  <si>
    <t>i. If yes, describe the exemptions.</t>
  </si>
  <si>
    <t>e. Intrauterine devices (IUDs)</t>
  </si>
  <si>
    <t>Are the rules/policies implemented?</t>
  </si>
  <si>
    <t>a. Specify entity</t>
  </si>
  <si>
    <t>Y/N</t>
  </si>
  <si>
    <t>E-F merged</t>
  </si>
  <si>
    <t>Specify person's job title</t>
  </si>
  <si>
    <t>Is the strategy formally approved by the Ministry?</t>
  </si>
  <si>
    <t>Is the contraceptive security strategy being implemented?</t>
  </si>
  <si>
    <t>Strategy name</t>
  </si>
  <si>
    <t xml:space="preserve">If yes, describe laws/regulations/policies affecting access </t>
  </si>
  <si>
    <t xml:space="preserve">h. Ministry of Finance or Ministry of Planning </t>
  </si>
  <si>
    <t>d. Is contraceptive prevalence rate (CPR) included as an indicator in the PRSP?</t>
  </si>
  <si>
    <t>e. Are contraceptive supply indicators included in the PRSP?</t>
  </si>
  <si>
    <t xml:space="preserve">
</t>
  </si>
  <si>
    <t>f. Notes about the Poverty Reduction Strategy Paper</t>
  </si>
  <si>
    <t>Region</t>
  </si>
  <si>
    <t>Europe and Asia</t>
  </si>
  <si>
    <r>
      <t xml:space="preserve">C2k. CycleBeads offered in </t>
    </r>
    <r>
      <rPr>
        <b/>
        <u/>
        <sz val="10"/>
        <rFont val="Arial"/>
        <family val="2"/>
      </rPr>
      <t>public</t>
    </r>
    <r>
      <rPr>
        <b/>
        <sz val="10"/>
        <rFont val="Arial"/>
        <family val="2"/>
      </rPr>
      <t xml:space="preserve"> sector facilities?</t>
    </r>
  </si>
  <si>
    <r>
      <t xml:space="preserve">C2g. Female condoms offered in </t>
    </r>
    <r>
      <rPr>
        <b/>
        <u/>
        <sz val="10"/>
        <rFont val="Arial"/>
        <family val="2"/>
      </rPr>
      <t>public</t>
    </r>
    <r>
      <rPr>
        <b/>
        <sz val="10"/>
        <rFont val="Arial"/>
        <family val="2"/>
      </rPr>
      <t xml:space="preserve"> sector facilities?</t>
    </r>
  </si>
  <si>
    <r>
      <t xml:space="preserve">C2f. Male condoms offered in </t>
    </r>
    <r>
      <rPr>
        <b/>
        <u/>
        <sz val="10"/>
        <rFont val="Arial"/>
        <family val="2"/>
      </rPr>
      <t>public</t>
    </r>
    <r>
      <rPr>
        <b/>
        <sz val="10"/>
        <rFont val="Arial"/>
        <family val="2"/>
      </rPr>
      <t xml:space="preserve"> sector facilities?</t>
    </r>
  </si>
  <si>
    <r>
      <t xml:space="preserve">C2e. Intrauterine devices (IUDs) offered in </t>
    </r>
    <r>
      <rPr>
        <b/>
        <u/>
        <sz val="10"/>
        <rFont val="Arial"/>
        <family val="2"/>
      </rPr>
      <t>public</t>
    </r>
    <r>
      <rPr>
        <b/>
        <sz val="10"/>
        <rFont val="Arial"/>
        <family val="2"/>
      </rPr>
      <t xml:space="preserve"> sector facilities?</t>
    </r>
  </si>
  <si>
    <t>A1a. What is the name of the committee?</t>
  </si>
  <si>
    <t>A2ai. Names of social marketing organizations on the committee</t>
  </si>
  <si>
    <t>A2bi. Names of NGOs on the committee</t>
  </si>
  <si>
    <t>A2ci. Names of commercial sector organizations on the committee</t>
  </si>
  <si>
    <t>A2d. Are donors on the committee?</t>
  </si>
  <si>
    <t>A2di. Names of donors on the committee</t>
  </si>
  <si>
    <t>A2e. Are UN agencies on the committee?</t>
  </si>
  <si>
    <t>A2ei. Names of UN agencies on the committee</t>
  </si>
  <si>
    <t>A2fi. Names of Ministry of Health units on the committee</t>
  </si>
  <si>
    <t>A2g. Is the Central Medical Store or Central Warehouse on the committee?</t>
  </si>
  <si>
    <t>A2gi. Specify Central Medical Store or Central Warehouse on the committee</t>
  </si>
  <si>
    <t>A2h. Is the Ministry of Finance or Ministry of Planning on the committee?</t>
  </si>
  <si>
    <t>A2hi. Specify Ministry of Finance or Planning on the committee</t>
  </si>
  <si>
    <t>A4. Does committee have legal status?</t>
  </si>
  <si>
    <t>A5a. "Champion's" organization</t>
  </si>
  <si>
    <t>A5b. "Champion's" job title</t>
  </si>
  <si>
    <r>
      <t xml:space="preserve">C2i. Long-acting permanent method for males (e.g., vasectomy) offered in </t>
    </r>
    <r>
      <rPr>
        <b/>
        <u/>
        <sz val="10"/>
        <rFont val="Arial"/>
        <family val="2"/>
      </rPr>
      <t>public</t>
    </r>
    <r>
      <rPr>
        <b/>
        <sz val="10"/>
        <rFont val="Arial"/>
        <family val="2"/>
      </rPr>
      <t xml:space="preserve"> sector facilities?</t>
    </r>
  </si>
  <si>
    <r>
      <t xml:space="preserve">C2j. Long-acting permanent method for females (e.g., tubal ligation) offered in </t>
    </r>
    <r>
      <rPr>
        <b/>
        <u/>
        <sz val="10"/>
        <rFont val="Arial"/>
        <family val="2"/>
      </rPr>
      <t>public</t>
    </r>
    <r>
      <rPr>
        <b/>
        <sz val="10"/>
        <rFont val="Arial"/>
        <family val="2"/>
      </rPr>
      <t xml:space="preserve"> sector facilities?</t>
    </r>
  </si>
  <si>
    <t>The government and a third-party agent</t>
  </si>
  <si>
    <t>Other</t>
  </si>
  <si>
    <t>a-h</t>
  </si>
  <si>
    <t>e-h</t>
  </si>
  <si>
    <t>d-h</t>
  </si>
  <si>
    <t>Contraceptive Method(s)</t>
  </si>
  <si>
    <t>If yes, specify person's organization</t>
  </si>
  <si>
    <t>Comments</t>
  </si>
  <si>
    <t>If yes, specify name(s) of organizations</t>
  </si>
  <si>
    <t>If yes, specify name(s) of donors</t>
  </si>
  <si>
    <t>If yes, specify name(s) of agencies</t>
  </si>
  <si>
    <t>If yes, specify name(s) of units</t>
  </si>
  <si>
    <t>If yes, specify</t>
  </si>
  <si>
    <t>1-2 times</t>
  </si>
  <si>
    <t>Yes</t>
  </si>
  <si>
    <t>No</t>
  </si>
  <si>
    <t>6 or more times</t>
  </si>
  <si>
    <t>3-5 times</t>
  </si>
  <si>
    <t>Third-party agent (e.g., UNFPA, Crown Agents)</t>
  </si>
  <si>
    <t>Don't know</t>
  </si>
  <si>
    <t>To jump to the Introduction sheet, click here.</t>
  </si>
  <si>
    <r>
      <t xml:space="preserve">C3e. Intrauterine devices (IUDs) offered in </t>
    </r>
    <r>
      <rPr>
        <b/>
        <u/>
        <sz val="10"/>
        <rFont val="Arial"/>
        <family val="2"/>
      </rPr>
      <t>NGO</t>
    </r>
    <r>
      <rPr>
        <b/>
        <sz val="10"/>
        <rFont val="Arial"/>
        <family val="2"/>
      </rPr>
      <t xml:space="preserve"> facilities?</t>
    </r>
  </si>
  <si>
    <r>
      <t xml:space="preserve">C3f. Male condoms offered in </t>
    </r>
    <r>
      <rPr>
        <b/>
        <u/>
        <sz val="10"/>
        <rFont val="Arial"/>
        <family val="2"/>
      </rPr>
      <t>NGO</t>
    </r>
    <r>
      <rPr>
        <b/>
        <sz val="10"/>
        <rFont val="Arial"/>
        <family val="2"/>
      </rPr>
      <t xml:space="preserve"> facilities?</t>
    </r>
  </si>
  <si>
    <r>
      <t xml:space="preserve">C3g. Female condoms offered in </t>
    </r>
    <r>
      <rPr>
        <b/>
        <u/>
        <sz val="10"/>
        <rFont val="Arial"/>
        <family val="2"/>
      </rPr>
      <t>NGO</t>
    </r>
    <r>
      <rPr>
        <b/>
        <sz val="10"/>
        <rFont val="Arial"/>
        <family val="2"/>
      </rPr>
      <t xml:space="preserve"> facilities?</t>
    </r>
  </si>
  <si>
    <r>
      <t xml:space="preserve">C3i. Long-acting permanent method for males (e.g., vasectomy) offered in </t>
    </r>
    <r>
      <rPr>
        <b/>
        <u/>
        <sz val="10"/>
        <rFont val="Arial"/>
        <family val="2"/>
      </rPr>
      <t>NGO</t>
    </r>
    <r>
      <rPr>
        <b/>
        <sz val="10"/>
        <rFont val="Arial"/>
        <family val="2"/>
      </rPr>
      <t xml:space="preserve"> sector facilities?</t>
    </r>
  </si>
  <si>
    <r>
      <t xml:space="preserve">C3j. Long-acting permanent method for females (e.g., tubal ligation) offered in </t>
    </r>
    <r>
      <rPr>
        <b/>
        <u/>
        <sz val="10"/>
        <rFont val="Arial"/>
        <family val="2"/>
      </rPr>
      <t>NGO</t>
    </r>
    <r>
      <rPr>
        <b/>
        <sz val="10"/>
        <rFont val="Arial"/>
        <family val="2"/>
      </rPr>
      <t xml:space="preserve"> sector facilities?</t>
    </r>
  </si>
  <si>
    <r>
      <t xml:space="preserve">C3k. CycleBeads offered in </t>
    </r>
    <r>
      <rPr>
        <b/>
        <u/>
        <sz val="10"/>
        <rFont val="Arial"/>
        <family val="2"/>
      </rPr>
      <t>NGO</t>
    </r>
    <r>
      <rPr>
        <b/>
        <sz val="10"/>
        <rFont val="Arial"/>
        <family val="2"/>
      </rPr>
      <t xml:space="preserve"> sector facilities?</t>
    </r>
  </si>
  <si>
    <t>b. Is family planning or reproductive health a priority in the PRSP?</t>
  </si>
  <si>
    <t>c. Is contraceptive security included in the PRSP?</t>
  </si>
  <si>
    <t xml:space="preserve">
</t>
  </si>
  <si>
    <t>LAC</t>
  </si>
  <si>
    <t>Africa</t>
  </si>
  <si>
    <t>IF NO, SKIP TO QUESTION D2.</t>
  </si>
  <si>
    <t>D2. Are any family planning commodities subject to duties, import taxes, or other fees?</t>
  </si>
  <si>
    <t>i. CycleBeads</t>
  </si>
  <si>
    <t>g-h</t>
  </si>
  <si>
    <t>a-g</t>
  </si>
  <si>
    <t>A-c</t>
  </si>
  <si>
    <t>b-d merged</t>
  </si>
  <si>
    <t>or c-d</t>
  </si>
  <si>
    <t>a-e merged</t>
  </si>
  <si>
    <t>f-h merged</t>
  </si>
  <si>
    <t>d-e merged</t>
  </si>
  <si>
    <t>d-f merged</t>
  </si>
  <si>
    <t>e-g merged</t>
  </si>
  <si>
    <t>(Y/N 
dropdown)</t>
  </si>
  <si>
    <t>Commercial Sector</t>
  </si>
  <si>
    <t>January</t>
  </si>
  <si>
    <t>February</t>
  </si>
  <si>
    <t>March</t>
  </si>
  <si>
    <t>April</t>
  </si>
  <si>
    <t>May</t>
  </si>
  <si>
    <t>June</t>
  </si>
  <si>
    <t>July</t>
  </si>
  <si>
    <t>August</t>
  </si>
  <si>
    <t>September</t>
  </si>
  <si>
    <t>October</t>
  </si>
  <si>
    <t>November</t>
  </si>
  <si>
    <t>December</t>
  </si>
  <si>
    <t>Beginning month</t>
  </si>
  <si>
    <t>Ending month</t>
  </si>
  <si>
    <t>a. In-kind donations of contraceptives</t>
  </si>
  <si>
    <t xml:space="preserve">i. Specify source(s) of in-kind donations </t>
  </si>
  <si>
    <t xml:space="preserve">Comments:
</t>
  </si>
  <si>
    <t>Public Sector</t>
  </si>
  <si>
    <t>NGO</t>
  </si>
  <si>
    <t>Social Marketing</t>
  </si>
  <si>
    <t>C2. Please note any comments about the commodities offered.</t>
  </si>
  <si>
    <t>a. If yes, for which sectors (public, NGO, social marketing, commercial)?</t>
  </si>
  <si>
    <t>a. Unmarried people</t>
  </si>
  <si>
    <t>a. Combined oral contraceptives</t>
  </si>
  <si>
    <t>b. Progestin-only pills</t>
  </si>
  <si>
    <t>h. Emergency contraceptive pills</t>
  </si>
  <si>
    <t>j. Any other contraceptive(s)?</t>
  </si>
  <si>
    <t>i. Name of other contraceptive(s) on the list(s)</t>
  </si>
  <si>
    <r>
      <t xml:space="preserve">A2i. Are there any other organizations on the committee? </t>
    </r>
    <r>
      <rPr>
        <b/>
        <sz val="8"/>
        <rFont val="Arial"/>
        <family val="2"/>
      </rPr>
      <t>(e.g. partners)</t>
    </r>
  </si>
  <si>
    <t>A2ii. Specify other organizaitons on the committee</t>
  </si>
  <si>
    <r>
      <t xml:space="preserve">C4e. Intrauterine devices (IUDs) offered through </t>
    </r>
    <r>
      <rPr>
        <b/>
        <u/>
        <sz val="10"/>
        <rFont val="Arial"/>
        <family val="2"/>
      </rPr>
      <t>social marketing</t>
    </r>
    <r>
      <rPr>
        <b/>
        <sz val="10"/>
        <rFont val="Arial"/>
        <family val="2"/>
      </rPr>
      <t>?</t>
    </r>
  </si>
  <si>
    <r>
      <t xml:space="preserve">C4f. Male condoms offered through </t>
    </r>
    <r>
      <rPr>
        <b/>
        <u/>
        <sz val="10"/>
        <rFont val="Arial"/>
        <family val="2"/>
      </rPr>
      <t>social marketing</t>
    </r>
    <r>
      <rPr>
        <b/>
        <sz val="10"/>
        <rFont val="Arial"/>
        <family val="2"/>
      </rPr>
      <t>?</t>
    </r>
  </si>
  <si>
    <r>
      <t xml:space="preserve">C4g. Female condoms offered through </t>
    </r>
    <r>
      <rPr>
        <b/>
        <u/>
        <sz val="10"/>
        <rFont val="Arial"/>
        <family val="2"/>
      </rPr>
      <t>social marketing</t>
    </r>
    <r>
      <rPr>
        <b/>
        <sz val="10"/>
        <rFont val="Arial"/>
        <family val="2"/>
      </rPr>
      <t>?</t>
    </r>
  </si>
  <si>
    <r>
      <t xml:space="preserve">C4i. Long-acting permanent method for males (e.g., vasectomy) offered through </t>
    </r>
    <r>
      <rPr>
        <b/>
        <u/>
        <sz val="10"/>
        <rFont val="Arial"/>
        <family val="2"/>
      </rPr>
      <t>social marketing</t>
    </r>
    <r>
      <rPr>
        <b/>
        <sz val="10"/>
        <rFont val="Arial"/>
        <family val="2"/>
      </rPr>
      <t>?</t>
    </r>
  </si>
  <si>
    <r>
      <t xml:space="preserve">C4j. Long-acting permanent method for females (e.g., tubal ligation) offered through </t>
    </r>
    <r>
      <rPr>
        <b/>
        <u/>
        <sz val="10"/>
        <rFont val="Arial"/>
        <family val="2"/>
      </rPr>
      <t>social marketing</t>
    </r>
    <r>
      <rPr>
        <b/>
        <sz val="10"/>
        <rFont val="Arial"/>
        <family val="2"/>
      </rPr>
      <t>?</t>
    </r>
  </si>
  <si>
    <r>
      <t xml:space="preserve">C4k. CycleBeads offered through </t>
    </r>
    <r>
      <rPr>
        <b/>
        <u/>
        <sz val="10"/>
        <rFont val="Arial"/>
        <family val="2"/>
      </rPr>
      <t>social marketing</t>
    </r>
    <r>
      <rPr>
        <b/>
        <sz val="10"/>
        <rFont val="Arial"/>
        <family val="2"/>
      </rPr>
      <t>?</t>
    </r>
  </si>
  <si>
    <r>
      <t xml:space="preserve">C4l. Specify other contraceptive(s) offered through </t>
    </r>
    <r>
      <rPr>
        <b/>
        <u/>
        <sz val="10"/>
        <rFont val="Arial"/>
        <family val="2"/>
      </rPr>
      <t>social marketing</t>
    </r>
  </si>
  <si>
    <t>C5. Comments about methods offered</t>
  </si>
  <si>
    <t>Columns I-Y are meant to be hidden. They exist because they allow for the dropdown list options. They also allow for merged cells to autofit properly in terms of row height. This should work if all columns remain at their correct widths.</t>
  </si>
  <si>
    <t xml:space="preserve">Comments: </t>
  </si>
  <si>
    <t xml:space="preserve">B. finance &amp; procurement </t>
  </si>
  <si>
    <t>C. commodities</t>
  </si>
  <si>
    <t xml:space="preserve">D. policies </t>
  </si>
  <si>
    <t>E. supply chain</t>
  </si>
  <si>
    <t>D. Policies (Commitment)</t>
  </si>
  <si>
    <r>
      <t xml:space="preserve">The CS Indicators are presented in the following sections:
</t>
    </r>
    <r>
      <rPr>
        <sz val="10"/>
        <rFont val="Arial"/>
        <family val="2"/>
      </rPr>
      <t xml:space="preserve">(To jump to a section, click on it here): </t>
    </r>
  </si>
  <si>
    <t>A. leadership &amp; cooordination</t>
  </si>
  <si>
    <r>
      <t xml:space="preserve">A5. Is there a Contraceptive Security "champion"? </t>
    </r>
    <r>
      <rPr>
        <b/>
        <sz val="8"/>
        <rFont val="Arial"/>
        <family val="2"/>
      </rPr>
      <t>(someone who consistently brings up and advocates for contraceptive supplies)</t>
    </r>
  </si>
  <si>
    <r>
      <t>A3. How many times did the committee meet during the last year?</t>
    </r>
    <r>
      <rPr>
        <b/>
        <sz val="8"/>
        <rFont val="Arial"/>
        <family val="2"/>
      </rPr>
      <t xml:space="preserve"> </t>
    </r>
    <r>
      <rPr>
        <b/>
        <i/>
        <sz val="8"/>
        <rFont val="Arial"/>
        <family val="2"/>
      </rPr>
      <t>(responses from dropdown list choices: 0, 1-2, 3-5, or 6+)</t>
    </r>
  </si>
  <si>
    <t>B1a. What is the beginning month of the country's fiscal year?</t>
  </si>
  <si>
    <t>B1b. What is the ending month of the country's fiscal year?</t>
  </si>
  <si>
    <r>
      <t xml:space="preserve">B9a. Were </t>
    </r>
    <r>
      <rPr>
        <b/>
        <u/>
        <sz val="10"/>
        <rFont val="Arial"/>
        <family val="2"/>
      </rPr>
      <t>in-kind donations</t>
    </r>
    <r>
      <rPr>
        <b/>
        <sz val="10"/>
        <rFont val="Arial"/>
        <family val="2"/>
      </rPr>
      <t xml:space="preserve"> of contraceptives provided for the public sector?</t>
    </r>
  </si>
  <si>
    <t>B9ai. Source(s) of in-kind donations</t>
  </si>
  <si>
    <t>B9aii. What was the value of  in-kind donations of contraceptives for the public sector? (in US$)</t>
  </si>
  <si>
    <t>B9aiii. Time period for in-kind donations (mm/yy-mm/yy)</t>
  </si>
  <si>
    <t>B9aiv. Data source for information on in-kind donations</t>
  </si>
  <si>
    <t>B9av. Comments regarding in-kind donations</t>
  </si>
  <si>
    <t>B9bii. Time period for Global Fund condom procurements (mm/yy-mm/yy)</t>
  </si>
  <si>
    <t>B9biii. Data source for information on Global Fund condom procurements</t>
  </si>
  <si>
    <t>B9biv. Comments regarding Global Fund condom procurements</t>
  </si>
  <si>
    <t>B9cii. Time period for Global Fund non-condom contraceptive procurements (mm/yy-mm/yy)</t>
  </si>
  <si>
    <t>B9ciii. Data source for information on Global Fund non-condom contraceptive procurements</t>
  </si>
  <si>
    <t>B9civ. Comments regarding Global Fund non-condom contraceptive procurements</t>
  </si>
  <si>
    <t>B10a. Comments about government share of spending on contraceptive procurement for the public sector</t>
  </si>
  <si>
    <r>
      <t xml:space="preserve">C2a. Combined oral contraceptives offered in </t>
    </r>
    <r>
      <rPr>
        <b/>
        <u/>
        <sz val="10"/>
        <rFont val="Arial"/>
        <family val="2"/>
      </rPr>
      <t>public</t>
    </r>
    <r>
      <rPr>
        <b/>
        <sz val="10"/>
        <rFont val="Arial"/>
        <family val="2"/>
      </rPr>
      <t xml:space="preserve"> sector facilities?</t>
    </r>
  </si>
  <si>
    <r>
      <t xml:space="preserve">C3a. Combined oral contraceptives offered in </t>
    </r>
    <r>
      <rPr>
        <b/>
        <u/>
        <sz val="10"/>
        <rFont val="Arial"/>
        <family val="2"/>
      </rPr>
      <t>NGO</t>
    </r>
    <r>
      <rPr>
        <b/>
        <sz val="10"/>
        <rFont val="Arial"/>
        <family val="2"/>
      </rPr>
      <t xml:space="preserve"> facilities?</t>
    </r>
  </si>
  <si>
    <r>
      <t xml:space="preserve">C4a. Combined oral contraceptives  offered through </t>
    </r>
    <r>
      <rPr>
        <b/>
        <u/>
        <sz val="10"/>
        <rFont val="Arial"/>
        <family val="2"/>
      </rPr>
      <t>social marketing</t>
    </r>
    <r>
      <rPr>
        <b/>
        <sz val="10"/>
        <rFont val="Arial"/>
        <family val="2"/>
      </rPr>
      <t>?</t>
    </r>
  </si>
  <si>
    <r>
      <t xml:space="preserve">C4b. Progestin-only pills offered through </t>
    </r>
    <r>
      <rPr>
        <b/>
        <u/>
        <sz val="10"/>
        <rFont val="Arial"/>
        <family val="2"/>
      </rPr>
      <t>social marketing</t>
    </r>
    <r>
      <rPr>
        <b/>
        <sz val="10"/>
        <rFont val="Arial"/>
        <family val="2"/>
      </rPr>
      <t>?</t>
    </r>
  </si>
  <si>
    <r>
      <t xml:space="preserve">C3b. Progestin-only pills offered in </t>
    </r>
    <r>
      <rPr>
        <b/>
        <u/>
        <sz val="10"/>
        <rFont val="Arial"/>
        <family val="2"/>
      </rPr>
      <t>NGO</t>
    </r>
    <r>
      <rPr>
        <b/>
        <sz val="10"/>
        <rFont val="Arial"/>
        <family val="2"/>
      </rPr>
      <t xml:space="preserve"> facilities?</t>
    </r>
  </si>
  <si>
    <r>
      <t xml:space="preserve">C2b. Progestin-only pills offered in </t>
    </r>
    <r>
      <rPr>
        <b/>
        <u/>
        <sz val="10"/>
        <rFont val="Arial"/>
        <family val="2"/>
      </rPr>
      <t>public</t>
    </r>
    <r>
      <rPr>
        <b/>
        <sz val="10"/>
        <rFont val="Arial"/>
        <family val="2"/>
      </rPr>
      <t xml:space="preserve"> sector facilities?</t>
    </r>
  </si>
  <si>
    <r>
      <t xml:space="preserve">C2h. Emergency contraceptive pills offered in </t>
    </r>
    <r>
      <rPr>
        <b/>
        <u/>
        <sz val="10"/>
        <rFont val="Arial"/>
        <family val="2"/>
      </rPr>
      <t>public</t>
    </r>
    <r>
      <rPr>
        <b/>
        <sz val="10"/>
        <rFont val="Arial"/>
        <family val="2"/>
      </rPr>
      <t xml:space="preserve"> sector facilities?</t>
    </r>
  </si>
  <si>
    <r>
      <t xml:space="preserve">C3h. Emergency contraceptive pills offered in </t>
    </r>
    <r>
      <rPr>
        <b/>
        <u/>
        <sz val="10"/>
        <rFont val="Arial"/>
        <family val="2"/>
      </rPr>
      <t>NGO</t>
    </r>
    <r>
      <rPr>
        <b/>
        <sz val="10"/>
        <rFont val="Arial"/>
        <family val="2"/>
      </rPr>
      <t xml:space="preserve"> facilities?</t>
    </r>
  </si>
  <si>
    <r>
      <t xml:space="preserve">C4h. Emergency contraceptive pills offered through </t>
    </r>
    <r>
      <rPr>
        <b/>
        <u/>
        <sz val="10"/>
        <rFont val="Arial"/>
        <family val="2"/>
      </rPr>
      <t>social marketing</t>
    </r>
    <r>
      <rPr>
        <b/>
        <sz val="10"/>
        <rFont val="Arial"/>
        <family val="2"/>
      </rPr>
      <t>?</t>
    </r>
  </si>
  <si>
    <t>D1b. Years strategy covers (including strategy updates)</t>
  </si>
  <si>
    <t>D2a. For which sector(s) (public, NGO, social marketing, commercial sector) are there duties, taxes, or fees?</t>
  </si>
  <si>
    <t>D4a. Description of policies enabling the private sector</t>
  </si>
  <si>
    <t>D3a. Description of policies hindering the private sector</t>
  </si>
  <si>
    <t>E2a. Combined oral contraceptives stocked out at central level in last 12 months?</t>
  </si>
  <si>
    <t>E2b. Progestin-only pills stocked out at central level in last 12 months?</t>
  </si>
  <si>
    <t>E2h. Emergency contraceptive pills stocked out at central level in last 12 months?</t>
  </si>
  <si>
    <t>B8bi. Specify source(s) of other government funds spent (e.g., basket funding or specific donor)</t>
  </si>
  <si>
    <r>
      <t xml:space="preserve">C1l. Specify other contraceptive(s) offered in </t>
    </r>
    <r>
      <rPr>
        <b/>
        <u/>
        <sz val="10"/>
        <rFont val="Arial"/>
        <family val="2"/>
      </rPr>
      <t>commercial</t>
    </r>
    <r>
      <rPr>
        <b/>
        <sz val="10"/>
        <rFont val="Arial"/>
        <family val="2"/>
      </rPr>
      <t xml:space="preserve"> sector facilities</t>
    </r>
  </si>
  <si>
    <r>
      <t xml:space="preserve">C1k. CycleBeads offered in </t>
    </r>
    <r>
      <rPr>
        <b/>
        <u/>
        <sz val="10"/>
        <rFont val="Arial"/>
        <family val="2"/>
      </rPr>
      <t>commercial</t>
    </r>
    <r>
      <rPr>
        <b/>
        <sz val="10"/>
        <rFont val="Arial"/>
        <family val="2"/>
      </rPr>
      <t xml:space="preserve"> sector facilities?</t>
    </r>
  </si>
  <si>
    <r>
      <t xml:space="preserve">C1j. Long-acting permanent method for females (e.g., tubal ligation) offered in </t>
    </r>
    <r>
      <rPr>
        <b/>
        <u/>
        <sz val="10"/>
        <rFont val="Arial"/>
        <family val="2"/>
      </rPr>
      <t>commercial</t>
    </r>
    <r>
      <rPr>
        <b/>
        <sz val="10"/>
        <rFont val="Arial"/>
        <family val="2"/>
      </rPr>
      <t xml:space="preserve"> sector facilities?</t>
    </r>
  </si>
  <si>
    <r>
      <t xml:space="preserve">C1i. Long-acting permanent method for males (e.g., vasectomy) offered in </t>
    </r>
    <r>
      <rPr>
        <b/>
        <u/>
        <sz val="10"/>
        <rFont val="Arial"/>
        <family val="2"/>
      </rPr>
      <t>commercial</t>
    </r>
    <r>
      <rPr>
        <b/>
        <sz val="10"/>
        <rFont val="Arial"/>
        <family val="2"/>
      </rPr>
      <t xml:space="preserve"> sector facilities?</t>
    </r>
  </si>
  <si>
    <r>
      <t xml:space="preserve">C1h. Emergency contraceptive pills offered in </t>
    </r>
    <r>
      <rPr>
        <b/>
        <u/>
        <sz val="10"/>
        <rFont val="Arial"/>
        <family val="2"/>
      </rPr>
      <t>commercial</t>
    </r>
    <r>
      <rPr>
        <b/>
        <sz val="10"/>
        <rFont val="Arial"/>
        <family val="2"/>
      </rPr>
      <t xml:space="preserve"> sector facilities?</t>
    </r>
  </si>
  <si>
    <r>
      <t xml:space="preserve">C1g. Female condoms offered in </t>
    </r>
    <r>
      <rPr>
        <b/>
        <u/>
        <sz val="10"/>
        <rFont val="Arial"/>
        <family val="2"/>
      </rPr>
      <t>commercial</t>
    </r>
    <r>
      <rPr>
        <b/>
        <sz val="10"/>
        <rFont val="Arial"/>
        <family val="2"/>
      </rPr>
      <t xml:space="preserve"> sector facilities?</t>
    </r>
  </si>
  <si>
    <r>
      <t xml:space="preserve">C1f. Male condoms offered in </t>
    </r>
    <r>
      <rPr>
        <b/>
        <u/>
        <sz val="10"/>
        <rFont val="Arial"/>
        <family val="2"/>
      </rPr>
      <t>commercial</t>
    </r>
    <r>
      <rPr>
        <b/>
        <sz val="10"/>
        <rFont val="Arial"/>
        <family val="2"/>
      </rPr>
      <t xml:space="preserve"> sector facilities?</t>
    </r>
  </si>
  <si>
    <r>
      <t xml:space="preserve">C1e. Intrauterine devices (IUDs) offered in </t>
    </r>
    <r>
      <rPr>
        <b/>
        <u/>
        <sz val="10"/>
        <rFont val="Arial"/>
        <family val="2"/>
      </rPr>
      <t xml:space="preserve">commercial </t>
    </r>
    <r>
      <rPr>
        <b/>
        <sz val="10"/>
        <rFont val="Arial"/>
        <family val="2"/>
      </rPr>
      <t>sector facilities?</t>
    </r>
  </si>
  <si>
    <r>
      <t xml:space="preserve">C1b. Progestin-only pills offered in </t>
    </r>
    <r>
      <rPr>
        <b/>
        <u/>
        <sz val="10"/>
        <rFont val="Arial"/>
        <family val="2"/>
      </rPr>
      <t>commercial</t>
    </r>
    <r>
      <rPr>
        <b/>
        <sz val="10"/>
        <rFont val="Arial"/>
        <family val="2"/>
      </rPr>
      <t xml:space="preserve"> sector facilities?</t>
    </r>
  </si>
  <si>
    <r>
      <t xml:space="preserve">C1a. Combined oral contraceptives offered in </t>
    </r>
    <r>
      <rPr>
        <b/>
        <u/>
        <sz val="10"/>
        <rFont val="Arial"/>
        <family val="2"/>
      </rPr>
      <t>commercial</t>
    </r>
    <r>
      <rPr>
        <b/>
        <sz val="10"/>
        <rFont val="Arial"/>
        <family val="2"/>
      </rPr>
      <t xml:space="preserve"> sector facilities?</t>
    </r>
  </si>
  <si>
    <t>B1. What is the timeline of the country government's fiscal year?</t>
  </si>
  <si>
    <t>CPT - contraceptive procurement table,  LMIS - logistics management information system, MOH - Ministry of Health, RHI - RHInterchange (http://rhi.rhsupplies.org)</t>
  </si>
  <si>
    <t>B9di. Comments regarding total value of in-kind donations and Global Fund grants spent on contraceptive procurement for the public sector</t>
  </si>
  <si>
    <t>B9ci. What was the amount spent on Global Fund grants used to procure contraceptives besides condoms? (in US$)</t>
  </si>
  <si>
    <r>
      <t xml:space="preserve">B9c. Were </t>
    </r>
    <r>
      <rPr>
        <b/>
        <u/>
        <sz val="10"/>
        <rFont val="Arial"/>
        <family val="2"/>
      </rPr>
      <t>Global Fund grants</t>
    </r>
    <r>
      <rPr>
        <b/>
        <sz val="10"/>
        <rFont val="Arial"/>
        <family val="2"/>
      </rPr>
      <t xml:space="preserve"> used to procure </t>
    </r>
    <r>
      <rPr>
        <b/>
        <u/>
        <sz val="10"/>
        <rFont val="Arial"/>
        <family val="2"/>
      </rPr>
      <t>contraceptives besides condoms</t>
    </r>
    <r>
      <rPr>
        <b/>
        <sz val="10"/>
        <rFont val="Arial"/>
        <family val="2"/>
      </rPr>
      <t>?</t>
    </r>
  </si>
  <si>
    <t>B9bi. What was the amount spent on Global Fund grants used to procure condoms? (in US$)</t>
  </si>
  <si>
    <r>
      <t xml:space="preserve">B9b. Were </t>
    </r>
    <r>
      <rPr>
        <b/>
        <u/>
        <sz val="10"/>
        <rFont val="Arial"/>
        <family val="2"/>
      </rPr>
      <t>Global Fund grants</t>
    </r>
    <r>
      <rPr>
        <b/>
        <sz val="10"/>
        <rFont val="Arial"/>
        <family val="2"/>
      </rPr>
      <t xml:space="preserve"> used to procure </t>
    </r>
    <r>
      <rPr>
        <b/>
        <u/>
        <sz val="10"/>
        <rFont val="Arial"/>
        <family val="2"/>
      </rPr>
      <t>condoms</t>
    </r>
    <r>
      <rPr>
        <b/>
        <sz val="10"/>
        <rFont val="Arial"/>
        <family val="2"/>
      </rPr>
      <t>?</t>
    </r>
  </si>
  <si>
    <t>B9d. Total value of in-kind donations and Global Fund grants spent on contraceptive procurement for the public sector
This will auto-calculate. (It will sum in-kind donations and all Global Fund procurements.)</t>
  </si>
  <si>
    <r>
      <t xml:space="preserve">A1. Is there a national committee that works on contraceptive security? </t>
    </r>
    <r>
      <rPr>
        <i/>
        <sz val="12"/>
        <color theme="1"/>
        <rFont val="Arial"/>
        <family val="2"/>
      </rPr>
      <t>(Please select from the dropdown list.)</t>
    </r>
    <r>
      <rPr>
        <sz val="12"/>
        <color theme="1"/>
        <rFont val="Arial"/>
        <family val="2"/>
      </rPr>
      <t xml:space="preserve">
</t>
    </r>
    <r>
      <rPr>
        <i/>
        <sz val="11"/>
        <color theme="1"/>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</si>
  <si>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r>
      <t xml:space="preserve">b. NGO </t>
    </r>
    <r>
      <rPr>
        <i/>
        <sz val="11"/>
        <color theme="1"/>
        <rFont val="Arial"/>
        <family val="2"/>
      </rPr>
      <t>(for example: service delivery, advocacy, Planned Parenthood affiliate, Marie Stopes affiliate, faith-based organizations, etc.)</t>
    </r>
  </si>
  <si>
    <r>
      <t>c. Commercial sector</t>
    </r>
    <r>
      <rPr>
        <sz val="11"/>
        <color theme="1"/>
        <rFont val="Arial"/>
        <family val="2"/>
      </rPr>
      <t xml:space="preserve"> </t>
    </r>
    <r>
      <rPr>
        <i/>
        <sz val="11"/>
        <color theme="1"/>
        <rFont val="Arial"/>
        <family val="2"/>
      </rPr>
      <t>(for example: pharmacy associations, manufacturers, etc.)</t>
    </r>
  </si>
  <si>
    <r>
      <t xml:space="preserve">f. Ministry of Health </t>
    </r>
    <r>
      <rPr>
        <i/>
        <sz val="11"/>
        <color theme="1"/>
        <rFont val="Arial"/>
        <family val="2"/>
      </rPr>
      <t>(for example: logistics, reproductive health, family planning, maternal and child health, HIV/AIDS, pharmacy units, etc.)</t>
    </r>
  </si>
  <si>
    <r>
      <t xml:space="preserve">i. Other </t>
    </r>
    <r>
      <rPr>
        <i/>
        <sz val="11"/>
        <color theme="1"/>
        <rFont val="Arial"/>
        <family val="2"/>
      </rPr>
      <t>(for example: partners)</t>
    </r>
  </si>
  <si>
    <r>
      <t>A3. How many times did the committee meet during the last year? (0, 1-2, 3-5, or 6+)  (</t>
    </r>
    <r>
      <rPr>
        <i/>
        <sz val="12"/>
        <color theme="1"/>
        <rFont val="Arial"/>
        <family val="2"/>
      </rPr>
      <t>Please select from the dropdown.)</t>
    </r>
  </si>
  <si>
    <r>
      <t xml:space="preserve">A4. Does the committee have legal status? </t>
    </r>
    <r>
      <rPr>
        <i/>
        <sz val="12"/>
        <color theme="1"/>
        <rFont val="Arial"/>
        <family val="2"/>
      </rPr>
      <t xml:space="preserve"> (Please select from the dropdown.) </t>
    </r>
    <r>
      <rPr>
        <sz val="12"/>
        <color theme="1"/>
        <rFont val="Arial"/>
        <family val="2"/>
      </rPr>
      <t xml:space="preserve">                                 </t>
    </r>
  </si>
  <si>
    <r>
      <t>A5. Is there a Contraceptive Security "champion"?</t>
    </r>
    <r>
      <rPr>
        <i/>
        <sz val="10"/>
        <color theme="1"/>
        <rFont val="Arial"/>
        <family val="2"/>
      </rPr>
      <t xml:space="preserve"> </t>
    </r>
    <r>
      <rPr>
        <i/>
        <sz val="11"/>
        <color theme="1"/>
        <rFont val="Arial"/>
        <family val="2"/>
      </rPr>
      <t>(someone who consistently brings up and advocates for contraceptive supplies)</t>
    </r>
  </si>
  <si>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'11-'12)
*This can include cases where the Ministry provides contraceptives for NGOs or social marketing.</t>
    </r>
  </si>
  <si>
    <r>
      <t>B3. One-year time period covered by the forecast/quantification amount noted in B2 (mm/yy-mm/yy)</t>
    </r>
    <r>
      <rPr>
        <i/>
        <sz val="12"/>
        <color theme="1"/>
        <rFont val="Arial"/>
        <family val="2"/>
      </rPr>
      <t xml:space="preserve">
</t>
    </r>
    <r>
      <rPr>
        <i/>
        <sz val="11"/>
        <color theme="1"/>
        <rFont val="Arial"/>
        <family val="2"/>
      </rPr>
      <t>(should ideally be FY '11-'12)</t>
    </r>
  </si>
  <si>
    <r>
      <t>Who conducted the forecast/
quantification?</t>
    </r>
    <r>
      <rPr>
        <i/>
        <sz val="10"/>
        <color theme="1"/>
        <rFont val="Arial"/>
        <family val="2"/>
      </rPr>
      <t xml:space="preserve"> </t>
    </r>
    <r>
      <rPr>
        <i/>
        <sz val="11"/>
        <color theme="1"/>
        <rFont val="Arial"/>
        <family val="2"/>
      </rPr>
      <t>(Specify organizations.)</t>
    </r>
  </si>
  <si>
    <r>
      <t xml:space="preserve">B4. Is there a government budget line item specifically for the procurement of contraceptives?  </t>
    </r>
    <r>
      <rPr>
        <i/>
        <sz val="12"/>
        <color theme="1"/>
        <rFont val="Arial"/>
        <family val="2"/>
      </rPr>
      <t>(Please select from the dropdown list.)</t>
    </r>
  </si>
  <si>
    <r>
      <t xml:space="preserve">B6. Please complete the table below regarding </t>
    </r>
    <r>
      <rPr>
        <b/>
        <u/>
        <sz val="12"/>
        <color theme="1"/>
        <rFont val="Arial"/>
        <family val="2"/>
      </rPr>
      <t>government allocations</t>
    </r>
    <r>
      <rPr>
        <sz val="12"/>
        <color theme="1"/>
        <rFont val="Arial"/>
        <family val="2"/>
      </rPr>
      <t xml:space="preserve"> for contraceptive procurement.</t>
    </r>
  </si>
  <si>
    <r>
      <t xml:space="preserve">Amount allocated 
</t>
    </r>
    <r>
      <rPr>
        <i/>
        <sz val="12"/>
        <color theme="1"/>
        <rFont val="Arial"/>
        <family val="2"/>
      </rPr>
      <t>(in USD)</t>
    </r>
  </si>
  <si>
    <r>
      <t>Time period during which allocations were supposed to be spent</t>
    </r>
    <r>
      <rPr>
        <sz val="12"/>
        <color theme="1"/>
        <rFont val="Arial"/>
        <family val="2"/>
      </rPr>
      <t xml:space="preserve"> 
(mm/yy-mm/yy)
</t>
    </r>
    <r>
      <rPr>
        <i/>
        <sz val="11"/>
        <color theme="1"/>
        <rFont val="Arial"/>
        <family val="2"/>
      </rPr>
      <t>(should ideally be the most recent
complete fiscal year)</t>
    </r>
  </si>
  <si>
    <r>
      <t>Data source</t>
    </r>
    <r>
      <rPr>
        <i/>
        <sz val="12"/>
        <color theme="1"/>
        <rFont val="Arial"/>
        <family val="2"/>
      </rPr>
      <t xml:space="preserve"> 
</t>
    </r>
    <r>
      <rPr>
        <i/>
        <sz val="11"/>
        <color theme="1"/>
        <rFont val="Arial"/>
        <family val="2"/>
      </rPr>
      <t>(for example: Ministry records)</t>
    </r>
  </si>
  <si>
    <r>
      <t xml:space="preserve">B8. Please complete the table below to indicate </t>
    </r>
    <r>
      <rPr>
        <b/>
        <u/>
        <sz val="12"/>
        <color theme="1"/>
        <rFont val="Arial"/>
        <family val="2"/>
      </rPr>
      <t>government expenditures</t>
    </r>
    <r>
      <rPr>
        <sz val="12"/>
        <color theme="1"/>
        <rFont val="Arial"/>
        <family val="2"/>
      </rPr>
      <t xml:space="preserve"> on contraceptive procurement, by source, in the most recent complete fiscal year (FY '11-'12). 
(This is how much was </t>
    </r>
    <r>
      <rPr>
        <b/>
        <i/>
        <sz val="14"/>
        <color theme="1"/>
        <rFont val="Arial"/>
        <family val="2"/>
      </rPr>
      <t xml:space="preserve">spent </t>
    </r>
    <r>
      <rPr>
        <sz val="12"/>
        <color theme="1"/>
        <rFont val="Arial"/>
        <family val="2"/>
      </rPr>
      <t>on contraceptive procurement (not what was allocated). How much of this spending was provided from each source?)</t>
    </r>
  </si>
  <si>
    <r>
      <t xml:space="preserve">Source of </t>
    </r>
    <r>
      <rPr>
        <b/>
        <i/>
        <u/>
        <sz val="12"/>
        <color theme="1"/>
        <rFont val="Arial"/>
        <family val="2"/>
      </rPr>
      <t>government</t>
    </r>
    <r>
      <rPr>
        <u/>
        <sz val="12"/>
        <color theme="1"/>
        <rFont val="Arial"/>
        <family val="2"/>
      </rPr>
      <t xml:space="preserve"> funds </t>
    </r>
    <r>
      <rPr>
        <b/>
        <i/>
        <u/>
        <sz val="14"/>
        <color theme="1"/>
        <rFont val="Arial"/>
        <family val="2"/>
      </rPr>
      <t>spent</t>
    </r>
    <r>
      <rPr>
        <u/>
        <sz val="12"/>
        <color theme="1"/>
        <rFont val="Arial"/>
        <family val="2"/>
      </rPr>
      <t xml:space="preserve"> on contraceptive procurement</t>
    </r>
  </si>
  <si>
    <r>
      <t xml:space="preserve">Was this source used?
</t>
    </r>
    <r>
      <rPr>
        <i/>
        <sz val="11"/>
        <color theme="1"/>
        <rFont val="Arial"/>
        <family val="2"/>
      </rPr>
      <t>(Y/N)</t>
    </r>
  </si>
  <si>
    <r>
      <t xml:space="preserve">Amount spent 
</t>
    </r>
    <r>
      <rPr>
        <i/>
        <sz val="12"/>
        <color theme="1"/>
        <rFont val="Arial"/>
        <family val="2"/>
      </rPr>
      <t>(in USD)</t>
    </r>
  </si>
  <si>
    <r>
      <t>Time period</t>
    </r>
    <r>
      <rPr>
        <sz val="12"/>
        <color theme="1"/>
        <rFont val="Arial"/>
        <family val="2"/>
      </rPr>
      <t xml:space="preserve"> (mm/yy-mm/yy)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</si>
  <si>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Contraceptive Procurement Table, PipeLine, etc.)</t>
    </r>
  </si>
  <si>
    <r>
      <t xml:space="preserve">a. Internally generated funds </t>
    </r>
    <r>
      <rPr>
        <b/>
        <u/>
        <sz val="12"/>
        <color theme="1"/>
        <rFont val="Arial"/>
        <family val="2"/>
      </rPr>
      <t>spent</t>
    </r>
    <r>
      <rPr>
        <sz val="12"/>
        <color theme="1"/>
        <rFont val="Arial"/>
        <family val="2"/>
      </rPr>
      <t xml:space="preserve"> on contraceptive procurement</t>
    </r>
  </si>
  <si>
    <r>
      <t xml:space="preserve">i. Specify source(s) of internally generated funds spent </t>
    </r>
    <r>
      <rPr>
        <i/>
        <sz val="12"/>
        <color theme="1"/>
        <rFont val="Arial"/>
        <family val="2"/>
      </rPr>
      <t>(for example, from taxes)</t>
    </r>
  </si>
  <si>
    <r>
      <t xml:space="preserve">b. Total of all other government funds </t>
    </r>
    <r>
      <rPr>
        <b/>
        <u/>
        <sz val="12"/>
        <color theme="1"/>
        <rFont val="Arial"/>
        <family val="2"/>
      </rPr>
      <t>spent</t>
    </r>
    <r>
      <rPr>
        <sz val="12"/>
        <color theme="1"/>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</si>
  <si>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theme="1"/>
        <rFont val="Arial"/>
        <family val="2"/>
      </rPr>
      <t>(for example: basket funding or specific donor)</t>
    </r>
  </si>
  <si>
    <r>
      <t xml:space="preserve">c. TOTAL government funds </t>
    </r>
    <r>
      <rPr>
        <b/>
        <u/>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1"/>
        <color theme="1"/>
        <rFont val="Arial"/>
        <family val="2"/>
      </rPr>
      <t>(It will sum a &amp; b above.)</t>
    </r>
  </si>
  <si>
    <r>
      <t xml:space="preserve">B9. Please complete the table below to indicate </t>
    </r>
    <r>
      <rPr>
        <b/>
        <u/>
        <sz val="12"/>
        <color theme="1"/>
        <rFont val="Arial"/>
        <family val="2"/>
      </rPr>
      <t>in-kind donations and Global Fund</t>
    </r>
    <r>
      <rPr>
        <sz val="12"/>
        <color theme="1"/>
        <rFont val="Arial"/>
        <family val="2"/>
      </rPr>
      <t xml:space="preserve"> expenditures on contraceptive procurement in the most recent complete fiscal year (FY '11-'12).
</t>
    </r>
  </si>
  <si>
    <r>
      <t xml:space="preserve">Source of </t>
    </r>
    <r>
      <rPr>
        <b/>
        <i/>
        <u/>
        <sz val="12"/>
        <color theme="1"/>
        <rFont val="Arial"/>
        <family val="2"/>
      </rPr>
      <t>donations</t>
    </r>
    <r>
      <rPr>
        <u/>
        <sz val="12"/>
        <color theme="1"/>
        <rFont val="Arial"/>
        <family val="2"/>
      </rPr>
      <t xml:space="preserve"> of contraceptives for the public sector</t>
    </r>
    <r>
      <rPr>
        <sz val="12"/>
        <color theme="1"/>
        <rFont val="Arial"/>
        <family val="2"/>
      </rPr>
      <t>*</t>
    </r>
    <r>
      <rPr>
        <u/>
        <sz val="12"/>
        <color theme="1"/>
        <rFont val="Arial"/>
        <family val="2"/>
      </rPr>
      <t xml:space="preserve">
</t>
    </r>
    <r>
      <rPr>
        <i/>
        <sz val="10"/>
        <color theme="1"/>
        <rFont val="Arial"/>
        <family val="2"/>
      </rPr>
      <t>*This can include cases where donors provide products to the Ministry for NGOs or social marketing.</t>
    </r>
  </si>
  <si>
    <r>
      <t xml:space="preserve">Was this a source?
</t>
    </r>
    <r>
      <rPr>
        <i/>
        <sz val="11"/>
        <color theme="1"/>
        <rFont val="Arial"/>
        <family val="2"/>
      </rPr>
      <t>(Y/N)</t>
    </r>
  </si>
  <si>
    <r>
      <t>Amount of money spent</t>
    </r>
    <r>
      <rPr>
        <sz val="12"/>
        <color theme="1"/>
        <rFont val="Arial"/>
        <family val="2"/>
      </rPr>
      <t xml:space="preserve"> on these procurements </t>
    </r>
    <r>
      <rPr>
        <u/>
        <sz val="12"/>
        <color theme="1"/>
        <rFont val="Arial"/>
        <family val="2"/>
      </rPr>
      <t xml:space="preserve">
</t>
    </r>
    <r>
      <rPr>
        <i/>
        <sz val="12"/>
        <color theme="1"/>
        <rFont val="Arial"/>
        <family val="2"/>
      </rPr>
      <t>(in USD)</t>
    </r>
  </si>
  <si>
    <r>
      <t xml:space="preserve">Time period </t>
    </r>
    <r>
      <rPr>
        <sz val="12"/>
        <color theme="1"/>
        <rFont val="Arial"/>
        <family val="2"/>
      </rPr>
      <t xml:space="preserve">(mm/yy-mm/yy)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</si>
  <si>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Donor records, Contraceptive Procurement Table, PipeLine, RHInterchange, etc.</t>
    </r>
    <r>
      <rPr>
        <b/>
        <i/>
        <sz val="11"/>
        <rFont val="Arial"/>
        <family val="2"/>
      </rPr>
      <t/>
    </r>
  </si>
  <si>
    <r>
      <t xml:space="preserve">b. Global Fund grants used to procure </t>
    </r>
    <r>
      <rPr>
        <u/>
        <sz val="12"/>
        <color theme="1"/>
        <rFont val="Arial"/>
        <family val="2"/>
      </rPr>
      <t>condoms</t>
    </r>
  </si>
  <si>
    <r>
      <t xml:space="preserve">c. Global Fund grants used to procure </t>
    </r>
    <r>
      <rPr>
        <u/>
        <sz val="12"/>
        <color theme="1"/>
        <rFont val="Arial"/>
        <family val="2"/>
      </rPr>
      <t>contraceptives besides condoms</t>
    </r>
  </si>
  <si>
    <r>
      <t xml:space="preserve">d. TOTAL value of in-kind donations and Global Fund grants spent on contraceptive procurement
</t>
    </r>
    <r>
      <rPr>
        <b/>
        <sz val="12"/>
        <color theme="1"/>
        <rFont val="Arial"/>
        <family val="2"/>
      </rPr>
      <t xml:space="preserve">This will auto-calculate.  </t>
    </r>
    <r>
      <rPr>
        <i/>
        <sz val="11"/>
        <color theme="1"/>
        <rFont val="Arial"/>
        <family val="2"/>
      </rPr>
      <t>(It will sum a-c above.)</t>
    </r>
  </si>
  <si>
    <r>
      <t xml:space="preserve">B10. </t>
    </r>
    <r>
      <rPr>
        <b/>
        <sz val="12"/>
        <color theme="1"/>
        <rFont val="Arial"/>
        <family val="2"/>
      </rPr>
      <t xml:space="preserve">Government share of funds spent on contraceptive procurement for the public sector </t>
    </r>
    <r>
      <rPr>
        <sz val="12"/>
        <color theme="1"/>
        <rFont val="Arial"/>
        <family val="2"/>
      </rPr>
      <t xml:space="preserve">- 
Of the total amount spent on contraceptives for the public sector in the most recent complete fiscal year (including government and donor funds), what percent was covered by government funds </t>
    </r>
    <r>
      <rPr>
        <i/>
        <sz val="11"/>
        <color theme="1"/>
        <rFont val="Arial"/>
        <family val="2"/>
      </rPr>
      <t>(including internally generated funds, basket funds, World Bank credits or loans, and other funds given to the government)</t>
    </r>
    <r>
      <rPr>
        <sz val="11"/>
        <color theme="1"/>
        <rFont val="Arial"/>
        <family val="2"/>
      </rPr>
      <t xml:space="preserve">? </t>
    </r>
    <r>
      <rPr>
        <sz val="12"/>
        <color theme="1"/>
        <rFont val="Arial"/>
        <family val="2"/>
      </rPr>
      <t xml:space="preserve">
</t>
    </r>
    <r>
      <rPr>
        <b/>
        <sz val="12"/>
        <color theme="1"/>
        <rFont val="Arial"/>
        <family val="2"/>
      </rPr>
      <t>This will auto-calculate.</t>
    </r>
    <r>
      <rPr>
        <i/>
        <sz val="10"/>
        <color theme="1"/>
        <rFont val="Arial"/>
        <family val="2"/>
      </rPr>
      <t xml:space="preserve"> </t>
    </r>
    <r>
      <rPr>
        <i/>
        <sz val="11"/>
        <color theme="1"/>
        <rFont val="Arial"/>
        <family val="2"/>
      </rPr>
      <t>(It contains the following formula: Total government spending (question B8c) / Grand total of all spending for public sector contraceptives from the government and donors (questions B8c+B9d))</t>
    </r>
  </si>
  <si>
    <r>
      <t xml:space="preserve">B12. </t>
    </r>
    <r>
      <rPr>
        <b/>
        <sz val="12"/>
        <color theme="1"/>
        <rFont val="Arial"/>
        <family val="2"/>
      </rPr>
      <t>Total expenditures on public sector contraceptives as percent of amount that needed to be procured</t>
    </r>
    <r>
      <rPr>
        <sz val="12"/>
        <color theme="1"/>
        <rFont val="Arial"/>
        <family val="2"/>
      </rPr>
      <t xml:space="preserve"> -
Of the estimated value of the contraceptives needed to be procured for the public sector for the most recent complete fiscal year, what percent was provided by any source (whether government or donor)? 
</t>
    </r>
    <r>
      <rPr>
        <b/>
        <sz val="12"/>
        <color theme="1"/>
        <rFont val="Arial"/>
        <family val="2"/>
      </rPr>
      <t>This will auto-calculate.</t>
    </r>
    <r>
      <rPr>
        <b/>
        <sz val="11"/>
        <color theme="1"/>
        <rFont val="Arial"/>
        <family val="2"/>
      </rPr>
      <t xml:space="preserve"> </t>
    </r>
    <r>
      <rPr>
        <sz val="11"/>
        <color theme="1"/>
        <rFont val="Arial"/>
        <family val="2"/>
      </rPr>
      <t>(</t>
    </r>
    <r>
      <rPr>
        <i/>
        <sz val="11"/>
        <color theme="1"/>
        <rFont val="Arial"/>
        <family val="2"/>
      </rPr>
      <t>It contains the following formula: Grand total of all spending for public sector contraceptives from the government and donors (questions B8c+B9d) / Value of estimated need for procurement (question B2))</t>
    </r>
  </si>
  <si>
    <r>
      <t xml:space="preserve">B14. If the government financed any contraceptive procurement in the most recent complete fiscal year, which entity conducted the procurement(s)? </t>
    </r>
    <r>
      <rPr>
        <i/>
        <sz val="12"/>
        <color theme="1"/>
        <rFont val="Arial"/>
        <family val="2"/>
      </rPr>
      <t>(Please select from the dropdown.)</t>
    </r>
  </si>
  <si>
    <t xml:space="preserve">B15. Please note any additional comments about finance and procurement.
</t>
  </si>
  <si>
    <r>
      <t xml:space="preserve">C1. Are the following contraceptive methods offered through the commercial sector, public sector, NGOs, or social marketing? </t>
    </r>
    <r>
      <rPr>
        <i/>
        <sz val="11"/>
        <color theme="1"/>
        <rFont val="Arial"/>
        <family val="2"/>
      </rPr>
      <t xml:space="preserve">(Please indicate which methods are </t>
    </r>
    <r>
      <rPr>
        <i/>
        <u/>
        <sz val="11"/>
        <color theme="1"/>
        <rFont val="Arial"/>
        <family val="2"/>
      </rPr>
      <t>intended</t>
    </r>
    <r>
      <rPr>
        <i/>
        <sz val="11"/>
        <color theme="1"/>
        <rFont val="Arial"/>
        <family val="2"/>
      </rPr>
      <t xml:space="preserve"> to be offered, not whether the method is currently in stock.) 
</t>
    </r>
    <r>
      <rPr>
        <i/>
        <sz val="12"/>
        <color theme="1"/>
        <rFont val="Arial"/>
        <family val="2"/>
      </rPr>
      <t>(Please select from the dropdown list.)</t>
    </r>
  </si>
  <si>
    <r>
      <t>a. Combined oral contraceptives</t>
    </r>
    <r>
      <rPr>
        <sz val="11"/>
        <color theme="1"/>
        <rFont val="Arial"/>
        <family val="2"/>
      </rPr>
      <t xml:space="preserve"> </t>
    </r>
    <r>
      <rPr>
        <i/>
        <sz val="11"/>
        <color theme="1"/>
        <rFont val="Arial"/>
        <family val="2"/>
      </rPr>
      <t>(estrogen + progestin - for  example, LoFemenol, Microgynon)</t>
    </r>
  </si>
  <si>
    <r>
      <t>b. Progestin-only pills</t>
    </r>
    <r>
      <rPr>
        <i/>
        <sz val="11"/>
        <color theme="1"/>
        <rFont val="Arial"/>
        <family val="2"/>
      </rPr>
      <t xml:space="preserve"> (for example, Ovrette, Microlut)</t>
    </r>
  </si>
  <si>
    <r>
      <t>c. Injectables</t>
    </r>
    <r>
      <rPr>
        <sz val="11"/>
        <color theme="1"/>
        <rFont val="Arial"/>
        <family val="2"/>
      </rPr>
      <t xml:space="preserve"> </t>
    </r>
    <r>
      <rPr>
        <i/>
        <sz val="11"/>
        <color theme="1"/>
        <rFont val="Arial"/>
        <family val="2"/>
      </rPr>
      <t>(for example, DepoProvera, Noristerat)</t>
    </r>
  </si>
  <si>
    <r>
      <t xml:space="preserve">d. Implants </t>
    </r>
    <r>
      <rPr>
        <i/>
        <sz val="11"/>
        <color theme="1"/>
        <rFont val="Arial"/>
        <family val="2"/>
      </rPr>
      <t>(for example, Jadelle, Implanon)</t>
    </r>
  </si>
  <si>
    <r>
      <t xml:space="preserve">e. Intrauterine devices (IUDs) </t>
    </r>
    <r>
      <rPr>
        <i/>
        <sz val="11"/>
        <color theme="1"/>
        <rFont val="Arial"/>
        <family val="2"/>
      </rPr>
      <t>(for example, Optima Copper T)</t>
    </r>
  </si>
  <si>
    <r>
      <t xml:space="preserve">h. Emergency contraceptive pills </t>
    </r>
    <r>
      <rPr>
        <i/>
        <sz val="11"/>
        <color theme="1"/>
        <rFont val="Arial"/>
        <family val="2"/>
      </rPr>
      <t>(for example, Postinor)</t>
    </r>
  </si>
  <si>
    <r>
      <t>i. Long-acting permanent method for males</t>
    </r>
    <r>
      <rPr>
        <sz val="10"/>
        <color theme="1"/>
        <rFont val="Arial"/>
        <family val="2"/>
      </rPr>
      <t xml:space="preserve"> </t>
    </r>
    <r>
      <rPr>
        <sz val="11"/>
        <color theme="1"/>
        <rFont val="Arial"/>
        <family val="2"/>
      </rPr>
      <t>(</t>
    </r>
    <r>
      <rPr>
        <i/>
        <sz val="11"/>
        <color theme="1"/>
        <rFont val="Arial"/>
        <family val="2"/>
      </rPr>
      <t>vasectomy)</t>
    </r>
  </si>
  <si>
    <r>
      <t>j. Long-acting permanent method for females</t>
    </r>
    <r>
      <rPr>
        <i/>
        <sz val="11"/>
        <color theme="1"/>
        <rFont val="Arial"/>
        <family val="2"/>
      </rPr>
      <t xml:space="preserve"> (tubal ligation)</t>
    </r>
  </si>
  <si>
    <r>
      <t xml:space="preserve">l. Other contraceptive methods - specify 
</t>
    </r>
    <r>
      <rPr>
        <i/>
        <sz val="11"/>
        <color theme="1"/>
        <rFont val="Arial"/>
        <family val="2"/>
      </rPr>
      <t>(Please provide the name of the other contraceptive(s) offered, by sector.)</t>
    </r>
  </si>
  <si>
    <r>
      <t xml:space="preserve">D1. Is there a contraceptive security or reproductive health commodity security strategy or is contraceptive security explicitly included in a country strategy? </t>
    </r>
    <r>
      <rPr>
        <i/>
        <sz val="12"/>
        <color theme="1"/>
        <rFont val="Arial"/>
        <family val="2"/>
      </rPr>
      <t>(Please select from the dropdown list.)</t>
    </r>
  </si>
  <si>
    <r>
      <t xml:space="preserve">Years Covered </t>
    </r>
    <r>
      <rPr>
        <i/>
        <u/>
        <sz val="11"/>
        <color theme="1"/>
        <rFont val="Arial"/>
        <family val="2"/>
      </rPr>
      <t>(including strategy updates)</t>
    </r>
  </si>
  <si>
    <r>
      <t xml:space="preserve">D3. Are there policies that </t>
    </r>
    <r>
      <rPr>
        <u/>
        <sz val="12"/>
        <color theme="1"/>
        <rFont val="Arial"/>
        <family val="2"/>
      </rPr>
      <t>hinder</t>
    </r>
    <r>
      <rPr>
        <sz val="12"/>
        <color theme="1"/>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</si>
  <si>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color theme="1"/>
        <rFont val="Arial"/>
        <family val="2"/>
      </rPr>
      <t>enable</t>
    </r>
    <r>
      <rPr>
        <sz val="12"/>
        <color theme="1"/>
        <rFont val="Arial"/>
        <family val="2"/>
      </rPr>
      <t xml:space="preserve"> the private sector (commercial sector, NGOs, or social marketing) to provide contraceptive methods?</t>
    </r>
  </si>
  <si>
    <t>c. Injectables</t>
  </si>
  <si>
    <t>d. Implants</t>
  </si>
  <si>
    <r>
      <t xml:space="preserve">a. What year is the Poverty Reduction Strategy Paper from? </t>
    </r>
    <r>
      <rPr>
        <i/>
        <sz val="10"/>
        <color theme="1"/>
        <rFont val="Arial"/>
        <family val="2"/>
      </rPr>
      <t>(most recent actual PRSP on IMF's site [not progress or summary report])</t>
    </r>
  </si>
  <si>
    <r>
      <t xml:space="preserve">E1. Have stockouts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</si>
  <si>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r>
      <t xml:space="preserve">j. Time period covered by reports reviewed
</t>
    </r>
    <r>
      <rPr>
        <i/>
        <sz val="11"/>
        <color theme="1"/>
        <rFont val="Arial"/>
        <family val="2"/>
      </rPr>
      <t xml:space="preserve">(mm/yy - mm/yy) (for example, reports from 01/12-12/12) </t>
    </r>
  </si>
  <si>
    <r>
      <t xml:space="preserve">k. Data source
</t>
    </r>
    <r>
      <rPr>
        <i/>
        <sz val="11"/>
        <color theme="1"/>
        <rFont val="Arial"/>
        <family val="2"/>
      </rPr>
      <t>(for example: Procurement Planning and Monitoring Report, Logistics Management Information System, periodic physical inventory, warehouse reports)</t>
    </r>
  </si>
  <si>
    <r>
      <t>a. service delivery point level</t>
    </r>
    <r>
      <rPr>
        <i/>
        <sz val="11"/>
        <color theme="1"/>
        <rFont val="Arial"/>
        <family val="2"/>
      </rPr>
      <t xml:space="preserve"> (i.e., public sector health facilities)</t>
    </r>
  </si>
  <si>
    <r>
      <t xml:space="preserve">b. central level </t>
    </r>
    <r>
      <rPr>
        <i/>
        <sz val="11"/>
        <color theme="1"/>
        <rFont val="Arial"/>
        <family val="2"/>
      </rPr>
      <t>(i.e., central level warehouse for the public sector)</t>
    </r>
  </si>
  <si>
    <t>i. Is this a parastatal? (i.e., a company established and contracted by the government to undertake commercial activities on behalf of the government)</t>
  </si>
  <si>
    <r>
      <t xml:space="preserve">B7. Were government funds </t>
    </r>
    <r>
      <rPr>
        <b/>
        <i/>
        <sz val="14"/>
        <color theme="1"/>
        <rFont val="Arial"/>
        <family val="2"/>
      </rPr>
      <t>spent</t>
    </r>
    <r>
      <rPr>
        <sz val="12"/>
        <color theme="1"/>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color theme="1"/>
        <rFont val="Arial"/>
        <family val="2"/>
      </rPr>
      <t xml:space="preserve">
</t>
    </r>
    <r>
      <rPr>
        <i/>
        <sz val="11"/>
        <color theme="1"/>
        <rFont val="Arial"/>
        <family val="2"/>
      </rPr>
      <t xml:space="preserve">*(This can include cases where the Ministry funded contraceptive supply for NGOs or social marketing.)
</t>
    </r>
  </si>
  <si>
    <r>
      <t xml:space="preserve">c. 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1"/>
        <color theme="1"/>
        <rFont val="Arial"/>
        <family val="2"/>
      </rPr>
      <t>(It will sum a &amp; b above.)</t>
    </r>
  </si>
  <si>
    <t>Combined oral contraceptives and/or progestin-only pills</t>
  </si>
  <si>
    <t>d</t>
  </si>
  <si>
    <t>e</t>
  </si>
  <si>
    <t>f</t>
  </si>
  <si>
    <t>g</t>
  </si>
  <si>
    <t>h</t>
  </si>
  <si>
    <t>Auxiliary nurse midwife</t>
  </si>
  <si>
    <t>Injectables</t>
  </si>
  <si>
    <t>Implants</t>
  </si>
  <si>
    <t>IUDs</t>
  </si>
  <si>
    <t>Male and/or female condoms</t>
  </si>
  <si>
    <t>Emergency contraceptive pills</t>
  </si>
  <si>
    <t>Tubal ligations and/or vasectomies</t>
  </si>
  <si>
    <t>CycleBeads</t>
  </si>
  <si>
    <t>D7. Does the country have laws, regulations, or policies that make it difficult for the following sub-populations to access effective family planning services?</t>
  </si>
  <si>
    <r>
      <t xml:space="preserve">D8. Are there charges* to the client in the public sector for family planning:
</t>
    </r>
    <r>
      <rPr>
        <sz val="11"/>
        <color theme="1"/>
        <rFont val="Arial"/>
        <family val="2"/>
      </rPr>
      <t>*</t>
    </r>
    <r>
      <rPr>
        <i/>
        <sz val="11"/>
        <color theme="1"/>
        <rFont val="Arial"/>
        <family val="2"/>
      </rPr>
      <t>(This question refers to charges by policy, not under-the-table charges.)</t>
    </r>
    <r>
      <rPr>
        <sz val="12"/>
        <color theme="1"/>
        <rFont val="Arial"/>
        <family val="2"/>
      </rPr>
      <t xml:space="preserve">
</t>
    </r>
  </si>
  <si>
    <t>D9. Are the following contraceptives included in the country's National Essential Medicine List (NEML) or other equivalent priority list? (for example, the National Medical Device List)</t>
  </si>
  <si>
    <t>D10. What year(s) is the list(s) from?</t>
  </si>
  <si>
    <t>Community health worker</t>
  </si>
  <si>
    <t>Auxiliary nurse</t>
  </si>
  <si>
    <t>Midwife</t>
  </si>
  <si>
    <t>Nurse</t>
  </si>
  <si>
    <t>Doctor</t>
  </si>
  <si>
    <t>Clinical Officer</t>
  </si>
  <si>
    <t>Not applicable</t>
  </si>
  <si>
    <t>D6. Please describe any other policies or regulations that restrict who can sell or dispense particular contraceptive methods. (For example, are pharmacists allowed to provide the methods?) Please note which methods and sectors the policies/regulations apply to.</t>
  </si>
  <si>
    <r>
      <rPr>
        <u/>
        <sz val="12"/>
        <rFont val="Arial"/>
        <family val="2"/>
      </rPr>
      <t xml:space="preserve">Source of government funds </t>
    </r>
    <r>
      <rPr>
        <b/>
        <u/>
        <sz val="12"/>
        <rFont val="Arial"/>
        <family val="2"/>
      </rPr>
      <t>allocated</t>
    </r>
    <r>
      <rPr>
        <u/>
        <sz val="12"/>
        <rFont val="Arial"/>
        <family val="2"/>
      </rPr>
      <t xml:space="preserve"> for contraceptive procurement</t>
    </r>
    <r>
      <rPr>
        <sz val="12"/>
        <rFont val="Arial"/>
        <family val="2"/>
      </rPr>
      <t xml:space="preserve">
</t>
    </r>
    <r>
      <rPr>
        <i/>
        <sz val="11"/>
        <rFont val="Arial"/>
        <family val="2"/>
      </rPr>
      <t>(funds originally designated for contraceptives, whether or not they ended up being spent on them)</t>
    </r>
  </si>
  <si>
    <r>
      <t xml:space="preserve">a. Internally generated funds </t>
    </r>
    <r>
      <rPr>
        <b/>
        <u/>
        <sz val="12"/>
        <rFont val="Arial"/>
        <family val="2"/>
      </rPr>
      <t>allocated</t>
    </r>
    <r>
      <rPr>
        <sz val="12"/>
        <rFont val="Arial"/>
        <family val="2"/>
      </rPr>
      <t xml:space="preserve"> for contraceptive procurement</t>
    </r>
  </si>
  <si>
    <r>
      <t xml:space="preserve">b. Total of all other government funds </t>
    </r>
    <r>
      <rPr>
        <b/>
        <u/>
        <sz val="12"/>
        <rFont val="Arial"/>
        <family val="2"/>
      </rPr>
      <t>allocated</t>
    </r>
    <r>
      <rPr>
        <sz val="12"/>
        <rFont val="Arial"/>
        <family val="2"/>
      </rPr>
      <t xml:space="preserve"> for contraceptive procurement. (For example, these other government funds could include basket funds, World Bank credits or loans, and other funds donors give to the government [e.g., direct budget support])</t>
    </r>
  </si>
  <si>
    <r>
      <t>B11.</t>
    </r>
    <r>
      <rPr>
        <b/>
        <sz val="12"/>
        <rFont val="Arial"/>
        <family val="2"/>
      </rPr>
      <t xml:space="preserve"> Internally generated share of the government funds spent on contraceptive procurement for the public sector </t>
    </r>
    <r>
      <rPr>
        <sz val="12"/>
        <rFont val="Arial"/>
        <family val="2"/>
      </rPr>
      <t>- 
Of the total amount of government funds spent on contraceptives for the public sector in the most recent complete fiscal year, what percent was covered by government internally generated funds</t>
    </r>
    <r>
      <rPr>
        <sz val="11"/>
        <rFont val="Arial"/>
        <family val="2"/>
      </rPr>
      <t>?</t>
    </r>
    <r>
      <rPr>
        <i/>
        <sz val="11"/>
        <rFont val="Arial"/>
        <family val="2"/>
      </rPr>
      <t xml:space="preserve"> </t>
    </r>
    <r>
      <rPr>
        <sz val="12"/>
        <rFont val="Arial"/>
        <family val="2"/>
      </rPr>
      <t xml:space="preserve">
</t>
    </r>
    <r>
      <rPr>
        <b/>
        <sz val="12"/>
        <rFont val="Arial"/>
        <family val="2"/>
      </rPr>
      <t>This will auto-calculate.</t>
    </r>
    <r>
      <rPr>
        <i/>
        <sz val="10"/>
        <rFont val="Arial"/>
        <family val="2"/>
      </rPr>
      <t xml:space="preserve"> </t>
    </r>
    <r>
      <rPr>
        <i/>
        <sz val="11"/>
        <rFont val="Arial"/>
        <family val="2"/>
      </rPr>
      <t>(It contains the following formula: Government internally generated spending (question B8a) /Total government spending (question B8c))</t>
    </r>
  </si>
  <si>
    <r>
      <t xml:space="preserve">B13. </t>
    </r>
    <r>
      <rPr>
        <i/>
        <sz val="12"/>
        <rFont val="Arial"/>
        <family val="2"/>
      </rPr>
      <t>If B12 did not calculate automatically, please answer the following question:</t>
    </r>
    <r>
      <rPr>
        <sz val="12"/>
        <rFont val="Arial"/>
        <family val="2"/>
      </rPr>
      <t xml:space="preserve">
Was there a funding gap for public sector contraceptives in the last complete fiscal year?
</t>
    </r>
    <r>
      <rPr>
        <i/>
        <sz val="12"/>
        <rFont val="Arial"/>
        <family val="2"/>
      </rPr>
      <t>(Please select from the dropdown list.)</t>
    </r>
  </si>
  <si>
    <r>
      <t>D5. Please complete the following table to indicate the country's policies regarding the lowest provider cadre that is allowed to sell or dispense particular contraceptive methods. (</t>
    </r>
    <r>
      <rPr>
        <i/>
        <sz val="12"/>
        <rFont val="Arial"/>
        <family val="2"/>
      </rPr>
      <t>Please select from the dropdown list if possible. If you cannot find a provider cadre that fits, you may write it in.)</t>
    </r>
  </si>
  <si>
    <r>
      <t xml:space="preserve">Note the lowest level provider that is allowed to sell or dispense the method in the </t>
    </r>
    <r>
      <rPr>
        <b/>
        <u/>
        <sz val="12"/>
        <rFont val="Arial"/>
        <family val="2"/>
      </rPr>
      <t>public sector</t>
    </r>
  </si>
  <si>
    <r>
      <t xml:space="preserve">Note the lowest level provider that is allowed to sell or dispense the method in the </t>
    </r>
    <r>
      <rPr>
        <b/>
        <u/>
        <sz val="12"/>
        <rFont val="Arial"/>
        <family val="2"/>
      </rPr>
      <t>private sector</t>
    </r>
  </si>
  <si>
    <t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t>
  </si>
  <si>
    <r>
      <t xml:space="preserve">B5. Were government funds </t>
    </r>
    <r>
      <rPr>
        <b/>
        <i/>
        <sz val="14"/>
        <rFont val="Arial"/>
        <family val="2"/>
      </rPr>
      <t>allocated</t>
    </r>
    <r>
      <rPr>
        <sz val="12"/>
        <rFont val="Arial"/>
        <family val="2"/>
      </rPr>
      <t xml:space="preserve"> (i.e.,committed) for contraceptive procurement in the most recent complete fiscal year (FY '11-'12)?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</si>
  <si>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t>Spermicides</t>
  </si>
  <si>
    <t>National Strategy, Program and Actions Timeframe on Reproductive Health Improvement</t>
  </si>
  <si>
    <t>2007-2015</t>
  </si>
  <si>
    <t>There are advertising ban policies. In particular, contraceptive pills and spermicides are not among the "over the counter" medicines and cannot be advertised. For the advertisement of other contraceptives, Ministry of Health approval is required.</t>
  </si>
  <si>
    <t>IUDs, condoms, and spermicides are not on the list because they are not drugs. Implants are not registered.</t>
  </si>
  <si>
    <t xml:space="preserve">    http://deliver.jsi.com/dlvr_content/resources/allpubs/factsheets/CS_Indicators_Data_2012.xlsx </t>
  </si>
  <si>
    <t xml:space="preserve">    http://deliver.jsi.com/dhome/whatwedo/commsecurity/csmeasuring/csindicators</t>
  </si>
  <si>
    <t>UNFPA</t>
  </si>
  <si>
    <t>Essential Medicine List of the Republic of Armenia</t>
  </si>
  <si>
    <t>UNFPA LMIS</t>
  </si>
  <si>
    <t>01/12 - 12/12</t>
  </si>
  <si>
    <t>1/12 - 12/12</t>
  </si>
  <si>
    <t>Mission East</t>
  </si>
  <si>
    <t>The condoms were procured during the 2012 calendar year, but will be distributed in consecutive years</t>
  </si>
  <si>
    <t>Commercial sector</t>
  </si>
  <si>
    <t>Armenia 2013</t>
  </si>
  <si>
    <t>Research Institute of Obstetrics and Gynecology (RIOG)</t>
  </si>
  <si>
    <t>RIOG Director, National RH Coordinator</t>
  </si>
  <si>
    <t>Enhanced financial report for FY12; Semiannual report to donors</t>
  </si>
  <si>
    <t>Spermicides, rings</t>
  </si>
  <si>
    <t>Commercial sector (no information regarding other sectors)</t>
  </si>
  <si>
    <t>For oral pills - 18% VAT + 1% other fees; for medical devices (condom, IUD) - up to 36% VAT</t>
  </si>
  <si>
    <t>There is no price control policy.</t>
  </si>
  <si>
    <t>Essential Drug List</t>
  </si>
  <si>
    <t>Logistics Coordination Forum (LCF), Forecasting Working Group (FWG)</t>
  </si>
  <si>
    <t>Social Marketing Company (SMC)</t>
  </si>
  <si>
    <t>Family Planning Association of Bangladesh, Marie Stopes, Pop Council, Management Sciences for Health/Systems for Improved Access to Pharmaceuticals and Services (SIAPS) Program</t>
  </si>
  <si>
    <t>USAID, World Bank, JICA, GiZ, CIDA, KfW, DFID</t>
  </si>
  <si>
    <t xml:space="preserve">Directorate General of Family Planning (DGFP), National Institute of Population, Research and Training, Ministry of Health and Family Welfare (MOHFW)  </t>
  </si>
  <si>
    <t>Directorate General Family Planning (DGFP) central warehouse</t>
  </si>
  <si>
    <t xml:space="preserve">Population Science Department of  Dhaka University </t>
  </si>
  <si>
    <t>USAID</t>
  </si>
  <si>
    <t>Director, OPHNE</t>
  </si>
  <si>
    <t>One year between 2012 and 2016</t>
  </si>
  <si>
    <t>Management Sciences for Health/SIAPS Program</t>
  </si>
  <si>
    <t>07/11-06/12</t>
  </si>
  <si>
    <t>DGFP procurement plan</t>
  </si>
  <si>
    <t>DGFP</t>
  </si>
  <si>
    <t>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t>
  </si>
  <si>
    <t>NGOs obtain their commodities from the government.</t>
  </si>
  <si>
    <t>Health, Population, Nutrition Sector Development Program</t>
  </si>
  <si>
    <t>Private sector</t>
  </si>
  <si>
    <t>2.25% VAT, payable in advance</t>
  </si>
  <si>
    <t>Private sector needs specific permission to import &amp; distribute contraceptive commodities.</t>
  </si>
  <si>
    <t>There is a policy to use IUDs and implants for long-term methods, and they are subject to a regulation that they should be inserted by a trained doctor and/or paramedic in a clinical environment. NGO clinics can offer these methods upon receiving the required training.</t>
  </si>
  <si>
    <t>Trained health practitioners</t>
  </si>
  <si>
    <t>Unmarried women can't receive IUDs, injectables, implants, or tubal ligation.</t>
  </si>
  <si>
    <t>Low parity individuals can't receive an IUD, tubal ligation, or vasectomy. Non-parous women can't receive injectables or implants.</t>
  </si>
  <si>
    <t>Approved contraceptive list</t>
  </si>
  <si>
    <t>01/12-12/12</t>
  </si>
  <si>
    <t>DGFP-LMIS</t>
  </si>
  <si>
    <t xml:space="preserve">Reproductive Health Commodity Security Committee    
</t>
  </si>
  <si>
    <t>DKT his now part of the RHCSC</t>
  </si>
  <si>
    <t>MOH RH Unit</t>
  </si>
  <si>
    <r>
      <rPr>
        <i/>
        <sz val="12"/>
        <rFont val="Arial"/>
        <family val="2"/>
      </rPr>
      <t>Central de Medicamentos e Artigos Medicos</t>
    </r>
    <r>
      <rPr>
        <sz val="12"/>
        <rFont val="Arial"/>
        <family val="2"/>
      </rPr>
      <t xml:space="preserve"> (CMAM) (central medical store)</t>
    </r>
  </si>
  <si>
    <t>First Lady</t>
  </si>
  <si>
    <t>UNFPA and USAID</t>
  </si>
  <si>
    <t xml:space="preserve">Family Planning and Contraception Strategy  </t>
  </si>
  <si>
    <t>2009-2013</t>
  </si>
  <si>
    <t>Only port handling fees.</t>
  </si>
  <si>
    <t xml:space="preserve">The Law for Private Medicine allows the private sector to import and prescribe all contraceptive methods. </t>
  </si>
  <si>
    <r>
      <rPr>
        <sz val="12"/>
        <color theme="3" tint="-0.249977111117893"/>
        <rFont val="Arial"/>
        <family val="2"/>
      </rPr>
      <t>For IUDs and Jadelle trained nurses can do the insertions.</t>
    </r>
    <r>
      <rPr>
        <sz val="12"/>
        <rFont val="Arial"/>
        <family val="2"/>
      </rPr>
      <t xml:space="preserve"> </t>
    </r>
  </si>
  <si>
    <t>National Essential Medicine list</t>
  </si>
  <si>
    <t>National Committee for Implementation of the State Program "Reproductive Health of the Nation up to 2015" (SPRHN)</t>
  </si>
  <si>
    <t>All-Ukrainian Federation of Young Doctors, All-Ukrainian Women's Society, Women's Health and Family Planning Foundation</t>
  </si>
  <si>
    <t>MCH Department/RH Division, Finance and Economic Department</t>
  </si>
  <si>
    <t>Academy of Science, National Academy of Post-Graduate Education</t>
  </si>
  <si>
    <t>MOH data (national level allocations)</t>
  </si>
  <si>
    <t>MOH data (national expenditures)</t>
  </si>
  <si>
    <t>MCH Department of Ministry of Health and Oblast Health Administrations in collaboration with Oblast FP Centers</t>
  </si>
  <si>
    <t>Vaginal ring, spermicides, patch</t>
  </si>
  <si>
    <t>There is no VAT for medical drug importation. However, there is a sales tax (10%) according to the January 2012 Cabinet of Ministers regulation. In addition, there is an import taxation for medical devices.</t>
  </si>
  <si>
    <t xml:space="preserve">The Ukraine law "On Advertising", article 21 does not allow advertising of prescription-based medicines, including contraceptives. </t>
  </si>
  <si>
    <t xml:space="preserve">Drugs (including contraceptives) are exempted from the payment of VAT in Ukraine. Also, private companies have to be registered and licensed. This is a protection against counterfeit drugs. </t>
  </si>
  <si>
    <t>National Essential Medicine List</t>
  </si>
  <si>
    <t>Condoms and IUDs are not part of this list as Ukrainian legislation considers them to be medical devices. A list of essential medical devices does not exist.</t>
  </si>
  <si>
    <r>
      <t xml:space="preserve">A1. Is there a national committee that works on contraceptive security? </t>
    </r>
    <r>
      <rPr>
        <i/>
        <sz val="12"/>
        <color indexed="8"/>
        <rFont val="Arial"/>
        <family val="2"/>
      </rPr>
      <t>(Please select from the dropdown list.)</t>
    </r>
    <r>
      <rPr>
        <sz val="12"/>
        <color indexed="8"/>
        <rFont val="Arial"/>
        <family val="2"/>
      </rPr>
      <t xml:space="preserve">
</t>
    </r>
    <r>
      <rPr>
        <i/>
        <sz val="11"/>
        <color indexed="8"/>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</si>
  <si>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t>Inter-Agency Coordinating Committee on Contraceptive Security (ICC/CS)</t>
  </si>
  <si>
    <t>EXP Social Marketing (ESM), Ghana Social Marketing Foundation (GSMF), DKT International</t>
  </si>
  <si>
    <r>
      <t xml:space="preserve">b. NGO </t>
    </r>
    <r>
      <rPr>
        <i/>
        <sz val="11"/>
        <color indexed="8"/>
        <rFont val="Arial"/>
        <family val="2"/>
      </rPr>
      <t>(for example: service delivery, advocacy, Planned Parenthood affiliate, Marie Stopes affiliate, faith-based organizations, etc.)</t>
    </r>
  </si>
  <si>
    <r>
      <t>c. Commercial sector</t>
    </r>
    <r>
      <rPr>
        <sz val="11"/>
        <color indexed="8"/>
        <rFont val="Arial"/>
        <family val="2"/>
      </rPr>
      <t xml:space="preserve"> </t>
    </r>
    <r>
      <rPr>
        <i/>
        <sz val="11"/>
        <color indexed="8"/>
        <rFont val="Arial"/>
        <family val="2"/>
      </rPr>
      <t>(for example: pharmacy associations, manufacturers, etc.)</t>
    </r>
  </si>
  <si>
    <t>Ghana Registered Midwives Association, Ghana Registered Nurses Association, Society of Private Medical and Dental Practitioners, Pharmaceutical Society of Ghana, Ghana Medical Association</t>
  </si>
  <si>
    <t>UNAIDS, UNFPA, WHO</t>
  </si>
  <si>
    <r>
      <t xml:space="preserve">f. Ministry of Health </t>
    </r>
    <r>
      <rPr>
        <i/>
        <sz val="11"/>
        <color indexed="8"/>
        <rFont val="Arial"/>
        <family val="2"/>
      </rPr>
      <t>(for example: logistics, reproductive health, family planning, maternal and child health, HIV/AIDS, pharmacy units, etc.)</t>
    </r>
  </si>
  <si>
    <t>Central Medical Stores (CMS)</t>
  </si>
  <si>
    <t>Ministry of Finance and Economic Planning (Health Desk Officer)</t>
  </si>
  <si>
    <r>
      <t xml:space="preserve">i. Other </t>
    </r>
    <r>
      <rPr>
        <i/>
        <sz val="11"/>
        <color indexed="8"/>
        <rFont val="Arial"/>
        <family val="2"/>
      </rPr>
      <t>(for example: partners)</t>
    </r>
  </si>
  <si>
    <r>
      <t>A3. How many times did the committee meet during the last year? (0, 1-2, 3-5, or 6+)  (</t>
    </r>
    <r>
      <rPr>
        <i/>
        <sz val="12"/>
        <color indexed="8"/>
        <rFont val="Arial"/>
        <family val="2"/>
      </rPr>
      <t>Please select from the dropdown.)</t>
    </r>
  </si>
  <si>
    <r>
      <t xml:space="preserve">A4. Does the committee have legal status? </t>
    </r>
    <r>
      <rPr>
        <i/>
        <sz val="12"/>
        <color indexed="8"/>
        <rFont val="Arial"/>
        <family val="2"/>
      </rPr>
      <t xml:space="preserve"> (Please select from the dropdown.) </t>
    </r>
    <r>
      <rPr>
        <sz val="12"/>
        <color indexed="8"/>
        <rFont val="Arial"/>
        <family val="2"/>
      </rPr>
      <t xml:space="preserve">                                 </t>
    </r>
  </si>
  <si>
    <r>
      <t>A5. Is there a Contraceptive Security "champion"?</t>
    </r>
    <r>
      <rPr>
        <i/>
        <sz val="10"/>
        <color indexed="8"/>
        <rFont val="Arial"/>
        <family val="2"/>
      </rPr>
      <t xml:space="preserve"> </t>
    </r>
    <r>
      <rPr>
        <i/>
        <sz val="11"/>
        <color indexed="8"/>
        <rFont val="Arial"/>
        <family val="2"/>
      </rPr>
      <t>(someone who consistently brings up and advocates for contraceptive supplies)</t>
    </r>
  </si>
  <si>
    <t>FP Advisors, Director of FHD, Executive Directors of PPAG &amp; NPC</t>
  </si>
  <si>
    <r>
      <t xml:space="preserve">B2. What was the estimated dollar value of contraceptives needed to be procured for the public sector* for the most recent complete fiscal year? </t>
    </r>
    <r>
      <rPr>
        <i/>
        <sz val="11"/>
        <color indexed="8"/>
        <rFont val="Arial"/>
        <family val="2"/>
      </rPr>
      <t>(in USD currency)
(for example, to cover the needs for FY '11-'12)
*This can include cases where the Ministry provides contraceptives for NGOs or social marketing.</t>
    </r>
  </si>
  <si>
    <r>
      <t>B3. One-year time period covered by the forecast/quantification amount noted in B2 (mm/yy-mm/yy)</t>
    </r>
    <r>
      <rPr>
        <i/>
        <sz val="12"/>
        <color indexed="8"/>
        <rFont val="Arial"/>
        <family val="2"/>
      </rPr>
      <t xml:space="preserve">
</t>
    </r>
    <r>
      <rPr>
        <i/>
        <sz val="11"/>
        <color indexed="8"/>
        <rFont val="Arial"/>
        <family val="2"/>
      </rPr>
      <t>(should ideally be FY '11-'12)</t>
    </r>
  </si>
  <si>
    <r>
      <t>Who conducted the forecast/
quantification?</t>
    </r>
    <r>
      <rPr>
        <i/>
        <sz val="10"/>
        <color indexed="8"/>
        <rFont val="Arial"/>
        <family val="2"/>
      </rPr>
      <t xml:space="preserve"> </t>
    </r>
    <r>
      <rPr>
        <i/>
        <sz val="11"/>
        <color indexed="8"/>
        <rFont val="Arial"/>
        <family val="2"/>
      </rPr>
      <t>(Specify organizations.)</t>
    </r>
  </si>
  <si>
    <r>
      <t xml:space="preserve">B4. Is there a government budget line item specifically for the procurement of contraceptives?  </t>
    </r>
    <r>
      <rPr>
        <i/>
        <sz val="12"/>
        <color indexed="8"/>
        <rFont val="Arial"/>
        <family val="2"/>
      </rPr>
      <t>(Please select from the dropdown list.)</t>
    </r>
  </si>
  <si>
    <r>
      <t xml:space="preserve">B6. Please complete the table below regarding </t>
    </r>
    <r>
      <rPr>
        <b/>
        <u/>
        <sz val="12"/>
        <color indexed="8"/>
        <rFont val="Arial"/>
        <family val="2"/>
      </rPr>
      <t>government allocations</t>
    </r>
    <r>
      <rPr>
        <sz val="12"/>
        <color indexed="8"/>
        <rFont val="Arial"/>
        <family val="2"/>
      </rPr>
      <t xml:space="preserve"> for contraceptive procurement.</t>
    </r>
  </si>
  <si>
    <r>
      <t xml:space="preserve">Amount allocated 
</t>
    </r>
    <r>
      <rPr>
        <i/>
        <sz val="12"/>
        <color indexed="8"/>
        <rFont val="Arial"/>
        <family val="2"/>
      </rPr>
      <t>(in USD)</t>
    </r>
  </si>
  <si>
    <r>
      <t>Time period during which allocations were supposed to be spent</t>
    </r>
    <r>
      <rPr>
        <sz val="12"/>
        <color indexed="8"/>
        <rFont val="Arial"/>
        <family val="2"/>
      </rPr>
      <t xml:space="preserve"> 
(mm/yy-mm/yy)
</t>
    </r>
    <r>
      <rPr>
        <i/>
        <sz val="11"/>
        <color indexed="8"/>
        <rFont val="Arial"/>
        <family val="2"/>
      </rPr>
      <t>(should ideally be the most recent
complete fiscal year)</t>
    </r>
  </si>
  <si>
    <r>
      <t>Data source</t>
    </r>
    <r>
      <rPr>
        <i/>
        <sz val="12"/>
        <color indexed="8"/>
        <rFont val="Arial"/>
        <family val="2"/>
      </rPr>
      <t xml:space="preserve"> 
</t>
    </r>
    <r>
      <rPr>
        <i/>
        <sz val="11"/>
        <color indexed="8"/>
        <rFont val="Arial"/>
        <family val="2"/>
      </rPr>
      <t>(for example: Ministry records)</t>
    </r>
  </si>
  <si>
    <t>Ministry records</t>
  </si>
  <si>
    <r>
      <t xml:space="preserve">c. TOTAL government funds </t>
    </r>
    <r>
      <rPr>
        <b/>
        <u/>
        <sz val="12"/>
        <color indexed="8"/>
        <rFont val="Arial"/>
        <family val="2"/>
      </rPr>
      <t>allocated</t>
    </r>
    <r>
      <rPr>
        <sz val="12"/>
        <color indexed="8"/>
        <rFont val="Arial"/>
        <family val="2"/>
      </rPr>
      <t xml:space="preserve"> for contraceptive procurement
</t>
    </r>
    <r>
      <rPr>
        <b/>
        <sz val="12"/>
        <color indexed="8"/>
        <rFont val="Arial"/>
        <family val="2"/>
      </rPr>
      <t xml:space="preserve">This will auto-calculate.  </t>
    </r>
    <r>
      <rPr>
        <i/>
        <sz val="11"/>
        <color indexed="8"/>
        <rFont val="Arial"/>
        <family val="2"/>
      </rPr>
      <t>(It will sum a &amp; b above.)</t>
    </r>
  </si>
  <si>
    <r>
      <t xml:space="preserve">B7. Were government funds </t>
    </r>
    <r>
      <rPr>
        <b/>
        <i/>
        <sz val="14"/>
        <color indexed="8"/>
        <rFont val="Arial"/>
        <family val="2"/>
      </rPr>
      <t>spent</t>
    </r>
    <r>
      <rPr>
        <sz val="12"/>
        <color indexed="8"/>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color indexed="8"/>
        <rFont val="Arial"/>
        <family val="2"/>
      </rPr>
      <t xml:space="preserve">
</t>
    </r>
    <r>
      <rPr>
        <i/>
        <sz val="11"/>
        <color indexed="8"/>
        <rFont val="Arial"/>
        <family val="2"/>
      </rPr>
      <t xml:space="preserve">*(This can include cases where the Ministry funded contraceptive supply for NGOs or social marketing.)
</t>
    </r>
  </si>
  <si>
    <r>
      <t xml:space="preserve">B8. Please complete the table below to indicate </t>
    </r>
    <r>
      <rPr>
        <b/>
        <u/>
        <sz val="12"/>
        <color indexed="8"/>
        <rFont val="Arial"/>
        <family val="2"/>
      </rPr>
      <t>government expenditures</t>
    </r>
    <r>
      <rPr>
        <sz val="12"/>
        <color indexed="8"/>
        <rFont val="Arial"/>
        <family val="2"/>
      </rPr>
      <t xml:space="preserve"> on contraceptive procurement, by source, in the most recent complete fiscal year (FY '11-'12). 
(This is how much was </t>
    </r>
    <r>
      <rPr>
        <b/>
        <i/>
        <sz val="14"/>
        <color indexed="8"/>
        <rFont val="Arial"/>
        <family val="2"/>
      </rPr>
      <t xml:space="preserve">spent </t>
    </r>
    <r>
      <rPr>
        <sz val="12"/>
        <color indexed="8"/>
        <rFont val="Arial"/>
        <family val="2"/>
      </rPr>
      <t>on contraceptive procurement (not what was allocated). How much of this spending was provided from each source?)</t>
    </r>
  </si>
  <si>
    <r>
      <t xml:space="preserve">Source of </t>
    </r>
    <r>
      <rPr>
        <b/>
        <i/>
        <u/>
        <sz val="12"/>
        <color indexed="8"/>
        <rFont val="Arial"/>
        <family val="2"/>
      </rPr>
      <t>government</t>
    </r>
    <r>
      <rPr>
        <u/>
        <sz val="12"/>
        <color indexed="8"/>
        <rFont val="Arial"/>
        <family val="2"/>
      </rPr>
      <t xml:space="preserve"> funds </t>
    </r>
    <r>
      <rPr>
        <b/>
        <i/>
        <u/>
        <sz val="14"/>
        <color indexed="8"/>
        <rFont val="Arial"/>
        <family val="2"/>
      </rPr>
      <t>spent</t>
    </r>
    <r>
      <rPr>
        <u/>
        <sz val="12"/>
        <color indexed="8"/>
        <rFont val="Arial"/>
        <family val="2"/>
      </rPr>
      <t xml:space="preserve"> on contraceptive procurement</t>
    </r>
  </si>
  <si>
    <r>
      <t xml:space="preserve">Was this source used?
</t>
    </r>
    <r>
      <rPr>
        <i/>
        <sz val="11"/>
        <color indexed="8"/>
        <rFont val="Arial"/>
        <family val="2"/>
      </rPr>
      <t>(Y/N)</t>
    </r>
  </si>
  <si>
    <r>
      <t xml:space="preserve">Amount spent 
</t>
    </r>
    <r>
      <rPr>
        <i/>
        <sz val="12"/>
        <color indexed="8"/>
        <rFont val="Arial"/>
        <family val="2"/>
      </rPr>
      <t>(in USD)</t>
    </r>
  </si>
  <si>
    <r>
      <t>Time period</t>
    </r>
    <r>
      <rPr>
        <sz val="12"/>
        <color indexed="8"/>
        <rFont val="Arial"/>
        <family val="2"/>
      </rPr>
      <t xml:space="preserve"> (mm/yy-mm/yy)
</t>
    </r>
    <r>
      <rPr>
        <i/>
        <sz val="11"/>
        <color indexed="8"/>
        <rFont val="Arial"/>
        <family val="2"/>
      </rPr>
      <t>(should be the same for all sources of funds &amp; ideally be the most recent
complete fiscal year)</t>
    </r>
  </si>
  <si>
    <r>
      <t>Data source</t>
    </r>
    <r>
      <rPr>
        <i/>
        <sz val="10"/>
        <color indexed="8"/>
        <rFont val="Arial"/>
        <family val="2"/>
      </rPr>
      <t xml:space="preserve"> 
</t>
    </r>
    <r>
      <rPr>
        <i/>
        <sz val="11"/>
        <color indexed="8"/>
        <rFont val="Arial"/>
        <family val="2"/>
      </rPr>
      <t>(for example: Contraceptive Procurement Table, PipeLine, etc.)</t>
    </r>
  </si>
  <si>
    <r>
      <t xml:space="preserve">a. Internally generated funds </t>
    </r>
    <r>
      <rPr>
        <b/>
        <u/>
        <sz val="12"/>
        <color indexed="8"/>
        <rFont val="Arial"/>
        <family val="2"/>
      </rPr>
      <t>spent</t>
    </r>
    <r>
      <rPr>
        <sz val="12"/>
        <color indexed="8"/>
        <rFont val="Arial"/>
        <family val="2"/>
      </rPr>
      <t xml:space="preserve"> on contraceptive procurement</t>
    </r>
  </si>
  <si>
    <r>
      <t xml:space="preserve">i. Specify source(s) of internally generated funds spent </t>
    </r>
    <r>
      <rPr>
        <i/>
        <sz val="12"/>
        <color indexed="8"/>
        <rFont val="Arial"/>
        <family val="2"/>
      </rPr>
      <t>(for example, from taxes)</t>
    </r>
  </si>
  <si>
    <r>
      <t xml:space="preserve">b. Total of all other government funds </t>
    </r>
    <r>
      <rPr>
        <b/>
        <u/>
        <sz val="12"/>
        <color indexed="8"/>
        <rFont val="Arial"/>
        <family val="2"/>
      </rPr>
      <t>spent</t>
    </r>
    <r>
      <rPr>
        <sz val="12"/>
        <color indexed="8"/>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</si>
  <si>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indexed="8"/>
        <rFont val="Arial"/>
        <family val="2"/>
      </rPr>
      <t>(for example: basket funding or specific donor)</t>
    </r>
  </si>
  <si>
    <r>
      <t xml:space="preserve">c. TOTAL government funds </t>
    </r>
    <r>
      <rPr>
        <b/>
        <u/>
        <sz val="12"/>
        <color indexed="8"/>
        <rFont val="Arial"/>
        <family val="2"/>
      </rPr>
      <t>spent</t>
    </r>
    <r>
      <rPr>
        <sz val="12"/>
        <color indexed="8"/>
        <rFont val="Arial"/>
        <family val="2"/>
      </rPr>
      <t xml:space="preserve"> on contraceptive procurement
</t>
    </r>
    <r>
      <rPr>
        <b/>
        <sz val="12"/>
        <color indexed="8"/>
        <rFont val="Arial"/>
        <family val="2"/>
      </rPr>
      <t xml:space="preserve">This will auto-calculate.  </t>
    </r>
    <r>
      <rPr>
        <i/>
        <sz val="11"/>
        <color indexed="8"/>
        <rFont val="Arial"/>
        <family val="2"/>
      </rPr>
      <t>(It will sum a &amp; b above.)</t>
    </r>
  </si>
  <si>
    <r>
      <t xml:space="preserve">B9. Please complete the table below to indicate </t>
    </r>
    <r>
      <rPr>
        <b/>
        <u/>
        <sz val="12"/>
        <color indexed="8"/>
        <rFont val="Arial"/>
        <family val="2"/>
      </rPr>
      <t>in-kind donations and Global Fund</t>
    </r>
    <r>
      <rPr>
        <sz val="12"/>
        <color indexed="8"/>
        <rFont val="Arial"/>
        <family val="2"/>
      </rPr>
      <t xml:space="preserve"> expenditures on contraceptive procurement in the most recent complete fiscal year (FY '11-'12).
</t>
    </r>
  </si>
  <si>
    <r>
      <t xml:space="preserve">Source of </t>
    </r>
    <r>
      <rPr>
        <b/>
        <i/>
        <u/>
        <sz val="12"/>
        <color indexed="8"/>
        <rFont val="Arial"/>
        <family val="2"/>
      </rPr>
      <t>donations</t>
    </r>
    <r>
      <rPr>
        <u/>
        <sz val="12"/>
        <color indexed="8"/>
        <rFont val="Arial"/>
        <family val="2"/>
      </rPr>
      <t xml:space="preserve"> of contraceptives for the public sector</t>
    </r>
    <r>
      <rPr>
        <sz val="12"/>
        <color indexed="8"/>
        <rFont val="Arial"/>
        <family val="2"/>
      </rPr>
      <t>*</t>
    </r>
    <r>
      <rPr>
        <u/>
        <sz val="12"/>
        <color indexed="8"/>
        <rFont val="Arial"/>
        <family val="2"/>
      </rPr>
      <t xml:space="preserve">
</t>
    </r>
    <r>
      <rPr>
        <i/>
        <sz val="10"/>
        <color indexed="8"/>
        <rFont val="Arial"/>
        <family val="2"/>
      </rPr>
      <t>*This can include cases where donors provide products to the Ministry for NGOs or social marketing.</t>
    </r>
  </si>
  <si>
    <r>
      <t xml:space="preserve">Was this a source?
</t>
    </r>
    <r>
      <rPr>
        <i/>
        <sz val="11"/>
        <color indexed="8"/>
        <rFont val="Arial"/>
        <family val="2"/>
      </rPr>
      <t>(Y/N)</t>
    </r>
  </si>
  <si>
    <r>
      <t>Amount of money spent</t>
    </r>
    <r>
      <rPr>
        <sz val="12"/>
        <color indexed="8"/>
        <rFont val="Arial"/>
        <family val="2"/>
      </rPr>
      <t xml:space="preserve"> on these procurements </t>
    </r>
    <r>
      <rPr>
        <u/>
        <sz val="12"/>
        <color indexed="8"/>
        <rFont val="Arial"/>
        <family val="2"/>
      </rPr>
      <t xml:space="preserve">
</t>
    </r>
    <r>
      <rPr>
        <i/>
        <sz val="12"/>
        <color indexed="8"/>
        <rFont val="Arial"/>
        <family val="2"/>
      </rPr>
      <t>(in USD)</t>
    </r>
  </si>
  <si>
    <r>
      <t xml:space="preserve">Time period </t>
    </r>
    <r>
      <rPr>
        <sz val="12"/>
        <color indexed="8"/>
        <rFont val="Arial"/>
        <family val="2"/>
      </rPr>
      <t xml:space="preserve">(mm/yy-mm/yy)
</t>
    </r>
    <r>
      <rPr>
        <i/>
        <sz val="11"/>
        <color indexed="8"/>
        <rFont val="Arial"/>
        <family val="2"/>
      </rPr>
      <t>(should be the same for all sources of funds &amp; ideally be the most recent
complete fiscal year)</t>
    </r>
  </si>
  <si>
    <r>
      <t>Data source</t>
    </r>
    <r>
      <rPr>
        <i/>
        <sz val="10"/>
        <color indexed="8"/>
        <rFont val="Arial"/>
        <family val="2"/>
      </rPr>
      <t xml:space="preserve"> 
</t>
    </r>
    <r>
      <rPr>
        <i/>
        <sz val="11"/>
        <color indexed="8"/>
        <rFont val="Arial"/>
        <family val="2"/>
      </rPr>
      <t>(for example:  Donor records, Contraceptive Procurement Table, PipeLine, RHInterchange, etc.</t>
    </r>
    <r>
      <rPr>
        <b/>
        <i/>
        <sz val="11"/>
        <rFont val="Arial"/>
        <family val="2"/>
      </rPr>
      <t/>
    </r>
  </si>
  <si>
    <t>RHI, My Commodities, DFID records</t>
  </si>
  <si>
    <r>
      <t xml:space="preserve">b. Global Fund grants used to procure </t>
    </r>
    <r>
      <rPr>
        <u/>
        <sz val="12"/>
        <color indexed="8"/>
        <rFont val="Arial"/>
        <family val="2"/>
      </rPr>
      <t>condoms</t>
    </r>
  </si>
  <si>
    <r>
      <t xml:space="preserve">c. Global Fund grants used to procure </t>
    </r>
    <r>
      <rPr>
        <u/>
        <sz val="12"/>
        <color indexed="8"/>
        <rFont val="Arial"/>
        <family val="2"/>
      </rPr>
      <t>contraceptives besides condoms</t>
    </r>
  </si>
  <si>
    <r>
      <t xml:space="preserve">d. TOTAL value of in-kind donations and Global Fund grants spent on contraceptive procurement
</t>
    </r>
    <r>
      <rPr>
        <b/>
        <sz val="12"/>
        <color indexed="8"/>
        <rFont val="Arial"/>
        <family val="2"/>
      </rPr>
      <t xml:space="preserve">This will auto-calculate.  </t>
    </r>
    <r>
      <rPr>
        <i/>
        <sz val="11"/>
        <color indexed="8"/>
        <rFont val="Arial"/>
        <family val="2"/>
      </rPr>
      <t>(It will sum a-c above.)</t>
    </r>
  </si>
  <si>
    <r>
      <t xml:space="preserve">B10. </t>
    </r>
    <r>
      <rPr>
        <b/>
        <sz val="12"/>
        <color indexed="8"/>
        <rFont val="Arial"/>
        <family val="2"/>
      </rPr>
      <t xml:space="preserve">Government share of funds spent on contraceptive procurement for the public sector </t>
    </r>
    <r>
      <rPr>
        <sz val="12"/>
        <color indexed="8"/>
        <rFont val="Arial"/>
        <family val="2"/>
      </rPr>
      <t xml:space="preserve">- 
Of the total amount spent on contraceptives for the public sector in the most recent complete fiscal year (including government and donor funds), what percent was covered by government funds </t>
    </r>
    <r>
      <rPr>
        <i/>
        <sz val="11"/>
        <color indexed="8"/>
        <rFont val="Arial"/>
        <family val="2"/>
      </rPr>
      <t>(including internally generated funds, basket funds, World Bank credits or loans, and other funds given to the government)</t>
    </r>
    <r>
      <rPr>
        <sz val="11"/>
        <color indexed="8"/>
        <rFont val="Arial"/>
        <family val="2"/>
      </rPr>
      <t xml:space="preserve">? </t>
    </r>
    <r>
      <rPr>
        <sz val="12"/>
        <color indexed="8"/>
        <rFont val="Arial"/>
        <family val="2"/>
      </rPr>
      <t xml:space="preserve">
</t>
    </r>
    <r>
      <rPr>
        <b/>
        <sz val="12"/>
        <color indexed="8"/>
        <rFont val="Arial"/>
        <family val="2"/>
      </rPr>
      <t>This will auto-calculate.</t>
    </r>
    <r>
      <rPr>
        <i/>
        <sz val="10"/>
        <color indexed="8"/>
        <rFont val="Arial"/>
        <family val="2"/>
      </rPr>
      <t xml:space="preserve"> </t>
    </r>
    <r>
      <rPr>
        <i/>
        <sz val="11"/>
        <color indexed="8"/>
        <rFont val="Arial"/>
        <family val="2"/>
      </rPr>
      <t>(It contains the following formula: Total government spending (question B8c) / Grand total of all spending for public sector contraceptives from the government and donors (questions B8c+B9d))</t>
    </r>
  </si>
  <si>
    <r>
      <t xml:space="preserve">B12. </t>
    </r>
    <r>
      <rPr>
        <b/>
        <sz val="12"/>
        <color indexed="8"/>
        <rFont val="Arial"/>
        <family val="2"/>
      </rPr>
      <t>Total expenditures on public sector contraceptives as percent of amount that needed to be procured</t>
    </r>
    <r>
      <rPr>
        <sz val="12"/>
        <color indexed="8"/>
        <rFont val="Arial"/>
        <family val="2"/>
      </rPr>
      <t xml:space="preserve"> -
Of the estimated value of the contraceptives needed to be procured for the public sector for the most recent complete fiscal year, what percent was provided by any source (whether government or donor)? 
</t>
    </r>
    <r>
      <rPr>
        <b/>
        <sz val="12"/>
        <color indexed="8"/>
        <rFont val="Arial"/>
        <family val="2"/>
      </rPr>
      <t>This will auto-calculate.</t>
    </r>
    <r>
      <rPr>
        <b/>
        <sz val="11"/>
        <color indexed="8"/>
        <rFont val="Arial"/>
        <family val="2"/>
      </rPr>
      <t xml:space="preserve"> </t>
    </r>
    <r>
      <rPr>
        <sz val="11"/>
        <color indexed="8"/>
        <rFont val="Arial"/>
        <family val="2"/>
      </rPr>
      <t>(</t>
    </r>
    <r>
      <rPr>
        <i/>
        <sz val="11"/>
        <color indexed="8"/>
        <rFont val="Arial"/>
        <family val="2"/>
      </rPr>
      <t>It contains the following formula: Grand total of all spending for public sector contraceptives from the government and donors (questions B8c+B9d) / Value of estimated need for procurement (question B2))</t>
    </r>
  </si>
  <si>
    <r>
      <t xml:space="preserve">B14. If the government financed any contraceptive procurement in the most recent complete fiscal year, which entity conducted the procurement(s)? </t>
    </r>
    <r>
      <rPr>
        <i/>
        <sz val="12"/>
        <color indexed="8"/>
        <rFont val="Arial"/>
        <family val="2"/>
      </rPr>
      <t>(Please select from the dropdown.)</t>
    </r>
  </si>
  <si>
    <r>
      <t xml:space="preserve">C1. Are the following contraceptive methods offered through the commercial sector, public sector, NGOs, or social marketing? </t>
    </r>
    <r>
      <rPr>
        <i/>
        <sz val="11"/>
        <color indexed="8"/>
        <rFont val="Arial"/>
        <family val="2"/>
      </rPr>
      <t xml:space="preserve">(Please indicate which methods are </t>
    </r>
    <r>
      <rPr>
        <i/>
        <u/>
        <sz val="11"/>
        <color indexed="8"/>
        <rFont val="Arial"/>
        <family val="2"/>
      </rPr>
      <t>intended</t>
    </r>
    <r>
      <rPr>
        <i/>
        <sz val="11"/>
        <color indexed="8"/>
        <rFont val="Arial"/>
        <family val="2"/>
      </rPr>
      <t xml:space="preserve"> to be offered, not whether the method is currently in stock.) 
</t>
    </r>
    <r>
      <rPr>
        <i/>
        <sz val="12"/>
        <color indexed="8"/>
        <rFont val="Arial"/>
        <family val="2"/>
      </rPr>
      <t>(Please select from the dropdown list.)</t>
    </r>
  </si>
  <si>
    <r>
      <t>a. Combined oral contraceptives</t>
    </r>
    <r>
      <rPr>
        <sz val="11"/>
        <color indexed="8"/>
        <rFont val="Arial"/>
        <family val="2"/>
      </rPr>
      <t xml:space="preserve"> </t>
    </r>
    <r>
      <rPr>
        <i/>
        <sz val="11"/>
        <color indexed="8"/>
        <rFont val="Arial"/>
        <family val="2"/>
      </rPr>
      <t>(estrogen + progestin - for  example, LoFemenol, Microgynon)</t>
    </r>
  </si>
  <si>
    <r>
      <t>b. Progestin-only pills</t>
    </r>
    <r>
      <rPr>
        <i/>
        <sz val="11"/>
        <color indexed="8"/>
        <rFont val="Arial"/>
        <family val="2"/>
      </rPr>
      <t xml:space="preserve"> (for example, Ovrette, Microlut)</t>
    </r>
  </si>
  <si>
    <r>
      <t>c. Injectables</t>
    </r>
    <r>
      <rPr>
        <sz val="11"/>
        <color indexed="8"/>
        <rFont val="Arial"/>
        <family val="2"/>
      </rPr>
      <t xml:space="preserve"> </t>
    </r>
    <r>
      <rPr>
        <i/>
        <sz val="11"/>
        <color indexed="8"/>
        <rFont val="Arial"/>
        <family val="2"/>
      </rPr>
      <t>(for example, DepoProvera, Noristerat)</t>
    </r>
  </si>
  <si>
    <r>
      <t xml:space="preserve">d. Implants </t>
    </r>
    <r>
      <rPr>
        <i/>
        <sz val="11"/>
        <color indexed="8"/>
        <rFont val="Arial"/>
        <family val="2"/>
      </rPr>
      <t>(for example, Jadelle, Implanon)</t>
    </r>
  </si>
  <si>
    <r>
      <t xml:space="preserve">e. Intrauterine devices (IUDs) </t>
    </r>
    <r>
      <rPr>
        <i/>
        <sz val="11"/>
        <color indexed="8"/>
        <rFont val="Arial"/>
        <family val="2"/>
      </rPr>
      <t>(for example, Optima Copper T)</t>
    </r>
  </si>
  <si>
    <r>
      <t xml:space="preserve">h. Emergency contraceptive pills </t>
    </r>
    <r>
      <rPr>
        <i/>
        <sz val="11"/>
        <color indexed="8"/>
        <rFont val="Arial"/>
        <family val="2"/>
      </rPr>
      <t>(for example, Postinor)</t>
    </r>
  </si>
  <si>
    <r>
      <t>i. Long-acting permanent method for males</t>
    </r>
    <r>
      <rPr>
        <sz val="10"/>
        <color indexed="8"/>
        <rFont val="Arial"/>
        <family val="2"/>
      </rPr>
      <t xml:space="preserve"> </t>
    </r>
    <r>
      <rPr>
        <sz val="11"/>
        <color indexed="8"/>
        <rFont val="Arial"/>
        <family val="2"/>
      </rPr>
      <t>(</t>
    </r>
    <r>
      <rPr>
        <i/>
        <sz val="11"/>
        <color indexed="8"/>
        <rFont val="Arial"/>
        <family val="2"/>
      </rPr>
      <t>vasectomy)</t>
    </r>
  </si>
  <si>
    <r>
      <t>j. Long-acting permanent method for females</t>
    </r>
    <r>
      <rPr>
        <i/>
        <sz val="11"/>
        <color indexed="8"/>
        <rFont val="Arial"/>
        <family val="2"/>
      </rPr>
      <t xml:space="preserve"> (tubal ligation)</t>
    </r>
  </si>
  <si>
    <r>
      <t xml:space="preserve">l. Other contraceptive methods - specify 
</t>
    </r>
    <r>
      <rPr>
        <i/>
        <sz val="11"/>
        <color indexed="8"/>
        <rFont val="Arial"/>
        <family val="2"/>
      </rPr>
      <t>(Please provide the name of the other contraceptive(s) offered, by sector.)</t>
    </r>
  </si>
  <si>
    <r>
      <t xml:space="preserve">D1. Is there a contraceptive security or reproductive health commodity security strategy or is contraceptive security explicitly included in a country strategy? </t>
    </r>
    <r>
      <rPr>
        <i/>
        <sz val="12"/>
        <color indexed="8"/>
        <rFont val="Arial"/>
        <family val="2"/>
      </rPr>
      <t>(Please select from the dropdown list.)</t>
    </r>
  </si>
  <si>
    <r>
      <t xml:space="preserve">Years Covered </t>
    </r>
    <r>
      <rPr>
        <i/>
        <u/>
        <sz val="11"/>
        <color indexed="8"/>
        <rFont val="Arial"/>
        <family val="2"/>
      </rPr>
      <t>(including strategy updates)</t>
    </r>
  </si>
  <si>
    <t>Ghana National Reproductive Health Commodity Security Strategy</t>
  </si>
  <si>
    <t>2011-2016</t>
  </si>
  <si>
    <t>All sectors</t>
  </si>
  <si>
    <t>Approximately 2% of the total cost</t>
  </si>
  <si>
    <r>
      <t xml:space="preserve">D3. Are there policies that </t>
    </r>
    <r>
      <rPr>
        <u/>
        <sz val="12"/>
        <color indexed="8"/>
        <rFont val="Arial"/>
        <family val="2"/>
      </rPr>
      <t>hinder</t>
    </r>
    <r>
      <rPr>
        <sz val="12"/>
        <color indexed="8"/>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</si>
  <si>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color indexed="8"/>
        <rFont val="Arial"/>
        <family val="2"/>
      </rPr>
      <t>enable</t>
    </r>
    <r>
      <rPr>
        <sz val="12"/>
        <color indexed="8"/>
        <rFont val="Arial"/>
        <family val="2"/>
      </rPr>
      <t xml:space="preserve"> the private sector (commercial sector, NGOs, or social marketing) to provide contraceptive methods?</t>
    </r>
  </si>
  <si>
    <t>Inclusion of contraceptives on the Essential Medicines List and the registration policies enacted by the Food and Drug Board permit contraceptive registration and sale by brand.</t>
  </si>
  <si>
    <r>
      <t xml:space="preserve">D8. Are there charges* to the client in the public sector for family planning:
</t>
    </r>
    <r>
      <rPr>
        <sz val="11"/>
        <color indexed="8"/>
        <rFont val="Arial"/>
        <family val="2"/>
      </rPr>
      <t>*</t>
    </r>
    <r>
      <rPr>
        <i/>
        <sz val="11"/>
        <color indexed="8"/>
        <rFont val="Arial"/>
        <family val="2"/>
      </rPr>
      <t>(This question refers to charges by policy, not under-the-table charges.)</t>
    </r>
    <r>
      <rPr>
        <sz val="12"/>
        <color indexed="8"/>
        <rFont val="Arial"/>
        <family val="2"/>
      </rPr>
      <t xml:space="preserve">
</t>
    </r>
  </si>
  <si>
    <t>Ghana Essential Medicines List</t>
  </si>
  <si>
    <r>
      <t xml:space="preserve">a. What year is the Poverty Reduction Strategy Paper from? </t>
    </r>
    <r>
      <rPr>
        <i/>
        <sz val="10"/>
        <color indexed="8"/>
        <rFont val="Arial"/>
        <family val="2"/>
      </rPr>
      <t>(most recent actual PRSP on IMF's site [not progress or summary report])</t>
    </r>
  </si>
  <si>
    <r>
      <t xml:space="preserve">E1. Have stockouts occurred for any contraceptive at the </t>
    </r>
    <r>
      <rPr>
        <b/>
        <i/>
        <sz val="12"/>
        <color indexed="8"/>
        <rFont val="Arial"/>
        <family val="2"/>
      </rPr>
      <t>central*</t>
    </r>
    <r>
      <rPr>
        <sz val="12"/>
        <color indexed="8"/>
        <rFont val="Arial"/>
        <family val="2"/>
      </rPr>
      <t xml:space="preserve"> level in the last 12 months?  
</t>
    </r>
    <r>
      <rPr>
        <i/>
        <sz val="11"/>
        <color indexed="8"/>
        <rFont val="Arial"/>
        <family val="2"/>
      </rPr>
      <t>*(The central level refers to the central level warehouse for the public sector.)</t>
    </r>
  </si>
  <si>
    <r>
      <t xml:space="preserve">j. Time period covered by reports reviewed
</t>
    </r>
    <r>
      <rPr>
        <i/>
        <sz val="11"/>
        <color indexed="8"/>
        <rFont val="Arial"/>
        <family val="2"/>
      </rPr>
      <t xml:space="preserve">(mm/yy - mm/yy) (for example, reports from 01/12-12/12) </t>
    </r>
  </si>
  <si>
    <r>
      <t xml:space="preserve">k. Data source
</t>
    </r>
    <r>
      <rPr>
        <i/>
        <sz val="11"/>
        <color indexed="8"/>
        <rFont val="Arial"/>
        <family val="2"/>
      </rPr>
      <t>(for example: Procurement Planning and Monitoring Report, Logistics Management Information System, periodic physical inventory, warehouse reports)</t>
    </r>
  </si>
  <si>
    <r>
      <t>a. service delivery point level</t>
    </r>
    <r>
      <rPr>
        <i/>
        <sz val="11"/>
        <color indexed="8"/>
        <rFont val="Arial"/>
        <family val="2"/>
      </rPr>
      <t xml:space="preserve"> (i.e., public sector health facilities)</t>
    </r>
  </si>
  <si>
    <r>
      <t xml:space="preserve">b. central level </t>
    </r>
    <r>
      <rPr>
        <i/>
        <sz val="11"/>
        <color indexed="8"/>
        <rFont val="Arial"/>
        <family val="2"/>
      </rPr>
      <t>(i.e., central level warehouse for the public sector)</t>
    </r>
  </si>
  <si>
    <t>Commodity Security group, a sub-group of RH technical committee</t>
  </si>
  <si>
    <t>Marie Stopes International - Yemen (MSI-Y)</t>
  </si>
  <si>
    <t>Yemen Family Care Association and Yamaan (a local NGO franchising from MSI-Y)</t>
  </si>
  <si>
    <t>Deutsche Gesellschaft fur Internationale Zusammenarbeit (GIZ), Embassy of the Kingdom of Netherlands (EKN)</t>
  </si>
  <si>
    <t>Central warehouse</t>
  </si>
  <si>
    <t>Population Sector</t>
  </si>
  <si>
    <t>Consultant through UNFPA</t>
  </si>
  <si>
    <t>Ministry records; RHTWG minutes</t>
  </si>
  <si>
    <t>Additional donor funds were "committed" but not accessible. The total amount cannot be confirmed at this time.</t>
  </si>
  <si>
    <t>Procurement records; Donor records; RHI database</t>
  </si>
  <si>
    <t>UNFPA, EKN</t>
  </si>
  <si>
    <t xml:space="preserve">National Reproductive Health Strategy </t>
  </si>
  <si>
    <t>No current information</t>
  </si>
  <si>
    <t>National Drug List</t>
  </si>
  <si>
    <t>There is a plan to update the list.</t>
  </si>
  <si>
    <t>Central warehouse records</t>
  </si>
  <si>
    <t xml:space="preserve">The DGFP follows GOB and World Bank procurement policy to procure the commodities through international bidding. The procurement packages are approved by the World Bank before launching of the bidding. </t>
  </si>
  <si>
    <t>Bangladesh 2013</t>
  </si>
  <si>
    <t>Contraceptive Security Sub-Committee of the Coordinated Procurement and Distribution Committee at the MoPH</t>
  </si>
  <si>
    <t>Futures Group/COMPRI-A Project, Afghanistan Social Marketing Organization (ASMO), Marie Stopes (very small scale)</t>
  </si>
  <si>
    <t>Marie Stopes, ASMO</t>
  </si>
  <si>
    <t>Reproductive Health Department</t>
  </si>
  <si>
    <t>Central Medical Store</t>
  </si>
  <si>
    <t>Don't know - Most likely $0</t>
  </si>
  <si>
    <t>USAID, UNFPA</t>
  </si>
  <si>
    <t>Import duties are taken as a percentage of total in products for distribution (not cash).</t>
  </si>
  <si>
    <t>National Essential Drug List includes contraceptives</t>
  </si>
  <si>
    <t>2007 (December)</t>
  </si>
  <si>
    <t>The list is currently being updated and revised. Drugs may be added to the list with justification.</t>
  </si>
  <si>
    <t>National Licensed Drug List</t>
  </si>
  <si>
    <t>Afghanistan 2013</t>
  </si>
  <si>
    <t>Azerbaijan 2013</t>
  </si>
  <si>
    <t>Contraceptive Logistics, Family Planning</t>
  </si>
  <si>
    <t>Universities</t>
  </si>
  <si>
    <t>Budget of the Ministry of Health</t>
  </si>
  <si>
    <t xml:space="preserve">Phase I grant from the Global Fund and WAHO/KFW funding </t>
  </si>
  <si>
    <t>Execution of the Budget 2012</t>
  </si>
  <si>
    <t>2012 FY budget line of General budget of the State</t>
  </si>
  <si>
    <t>Activity reports submitted to WAHO</t>
  </si>
  <si>
    <t>WAHO / KfW funds for procurement of contraceptives</t>
  </si>
  <si>
    <t>2006-2015</t>
  </si>
  <si>
    <t>Contraceptive Procurement Table (CPT) March 2013</t>
  </si>
  <si>
    <t>Country:</t>
  </si>
  <si>
    <t>Benin 2013</t>
  </si>
  <si>
    <t>Steering Committee for the Implementation of the Reproductive Health Commodity Security Plan</t>
  </si>
  <si>
    <t>Marie Stopes International (MSI)</t>
  </si>
  <si>
    <t>UNICEF, WHO, UNFPA</t>
  </si>
  <si>
    <t>CAMEG (Central Medical Stores)</t>
  </si>
  <si>
    <t>Directorate of Population Policy</t>
  </si>
  <si>
    <t>Maternal and Child Health Directorate</t>
  </si>
  <si>
    <t>Director</t>
  </si>
  <si>
    <t xml:space="preserve">Government Budget </t>
  </si>
  <si>
    <t>Shipping Documents</t>
  </si>
  <si>
    <t>PipeLine, contraceptive monitoring forms</t>
  </si>
  <si>
    <t>UNFPA,USAID, WAHO/KfW</t>
  </si>
  <si>
    <t xml:space="preserve">Global Fund Round 10 agreement </t>
  </si>
  <si>
    <t>Procurement was executed by CAMEG</t>
  </si>
  <si>
    <t>Reproductive Health Commodity Security Strategic Plan 2009 - 2015</t>
  </si>
  <si>
    <t xml:space="preserve">Commercial Sector </t>
  </si>
  <si>
    <t xml:space="preserve">A fee of 2.4% of FOB price called the community tax of the Union Monetaire Ouest Africaine (UMOA) and of the Economic Community of West African States (ECOWAS).
</t>
  </si>
  <si>
    <t>ABBEF and MSI have access to subsidized products by the public sector.</t>
  </si>
  <si>
    <t>National  Essential Medicines List (NEML)</t>
  </si>
  <si>
    <t>Central Level Warehouse Reports</t>
  </si>
  <si>
    <t>Burkina Faso 2013</t>
  </si>
  <si>
    <t>Reproductive Health Commodity Security Committee</t>
  </si>
  <si>
    <t>MSI and Planned Parenthood Association of Sierra Leone (PPASL) (an IPPF affiliate)</t>
  </si>
  <si>
    <t>Reproductive Health (RH) Program</t>
  </si>
  <si>
    <t>Director of Drugs and Medical Supplies</t>
  </si>
  <si>
    <t>RHI</t>
  </si>
  <si>
    <t xml:space="preserve">Comments: There were gaps in supply at the end of 2012, but the forecast for that year was not completed so the needs were not quantified in advance. UNFPA procures based on funding available.
</t>
  </si>
  <si>
    <t>Spermicide</t>
  </si>
  <si>
    <t>Reproductive Health Commodity Security Strategic Plan</t>
  </si>
  <si>
    <t xml:space="preserve">Taxes and duties on the importation of contraceptives </t>
  </si>
  <si>
    <t xml:space="preserve">The Basic Package of Essential Health Services for Sierra Leone indicates that "Community-based promoters and distributors will supply pills and both male and female condoms. Injectable contraceptives and intra-uterine devices will be available at all health facilities, and surgical contraception will be available in referral hospitals." </t>
  </si>
  <si>
    <t>Revised 2012</t>
  </si>
  <si>
    <t>Republic of Sierra Leone Essential Medicines List</t>
  </si>
  <si>
    <t xml:space="preserve">The Procurement Planning and Monitoring Report (PPMR) </t>
  </si>
  <si>
    <t>Sierra Leone 2013</t>
  </si>
  <si>
    <t xml:space="preserve">National Reproductive Health Council </t>
  </si>
  <si>
    <t>John Snow, Inc. (JSI) (Under its USAID funded project, JSI is involved in social marketing of contraceptives in Georgia)</t>
  </si>
  <si>
    <t>John Snow, Inc. (JSI)</t>
  </si>
  <si>
    <t>UNFPA, UNICEF, WHO</t>
  </si>
  <si>
    <t>The committee is chaired by the First Lady of Georgia and co-chaired by the Minister of Health and Deputy Minister of Health.</t>
  </si>
  <si>
    <t>National Perinatal Center</t>
  </si>
  <si>
    <t>Don’t know</t>
  </si>
  <si>
    <t>12/11-12/12</t>
  </si>
  <si>
    <t>JSI</t>
  </si>
  <si>
    <t>Government funds have never been allocated for contraceptives.</t>
  </si>
  <si>
    <t>RHInterchange</t>
  </si>
  <si>
    <t xml:space="preserve">USAID (for JSI SUSTAIN Project to distribute contraceptives). SUSTAIN distributes contraceptives to NGOs and private health facilities for free distribution and to pharmaceutical distributors for social marketing sales in pharmacies. </t>
  </si>
  <si>
    <t>Global Fund procurement table</t>
  </si>
  <si>
    <t>There are no government health facilities anymore; the entire health system is privatized. Implanon is currently available for free distribution only in selected maternity hospitals and polyclinics where Ob/Gyns have been trained (facilities do charge a fee-for-service equivalent, or no more than the fees charged for an IUD).</t>
  </si>
  <si>
    <t>National Reproductive Health Strategy</t>
  </si>
  <si>
    <t>2005-2015</t>
  </si>
  <si>
    <t>Commercial sector, social marketing, and NGO</t>
  </si>
  <si>
    <t>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t>
  </si>
  <si>
    <t xml:space="preserve">Not applicable, there is no public sector </t>
  </si>
  <si>
    <t>Doctor must prescribe and the commodity should be dispensed or sold by pharmacists in the pharmacy</t>
  </si>
  <si>
    <t>IUDs and implants must be inserted by an Ob/Gyn. Combined oral contraceptives, progestin-only pills, and emergency contraceptive pills must be prescribed by a general practitioner or Ob/Gyn, and only a pharmacist from the pharmacy is allowed to sell or dispense them. Theoretically only doctors can prescribe injectables, but the product is currently no longer available. Depo-Provera was available in Georgia for a period of time both through the commercial sector and through the UNFPA program.</t>
  </si>
  <si>
    <t>Not applicable because there are no public-sector facilities. There is a state insurance program for poor people.</t>
  </si>
  <si>
    <t>Insurance company lists</t>
  </si>
  <si>
    <t>Public-sector facilities ceased to exist in 2012.</t>
  </si>
  <si>
    <t>Georgia 2013</t>
  </si>
  <si>
    <t>Yemen 2013</t>
  </si>
  <si>
    <t>Population Services International (PSI)</t>
  </si>
  <si>
    <t>CIMAS Healthcare (medical insurance and health services provider)</t>
  </si>
  <si>
    <t>USAID, DFID</t>
  </si>
  <si>
    <t>MoHCW Reproductive Health Unit, Logistics Unit of the Directorate of Pharmacy Services, Zimbabwe National Family Planning Council (ZNFPC)</t>
  </si>
  <si>
    <t>NatPharm</t>
  </si>
  <si>
    <t>Medicines Control Authority of Zimbabwe, Crown Agents Zimbabwe, USAID | DELIVER PROJECT</t>
  </si>
  <si>
    <t>ZNFPC</t>
  </si>
  <si>
    <t>Executive Director</t>
  </si>
  <si>
    <t>It is not clear if and how much internally generated funds were spent on contraceptives not distributed through the Delivery Team Topping Up (DTTU) system. All contraceptives distributed through DTTU are funded by DFID, USAID, and UNFPA.</t>
  </si>
  <si>
    <t>DTTU TOP UP database and supplier prices</t>
  </si>
  <si>
    <t>1. Data includes products distributed through DTTU (male and female condoms, Secure, Control, Petogen and Jadelle). 2. Value based on quantity of product distributed to clients (consumption) multiplied by landed unit cost.</t>
  </si>
  <si>
    <t>Contraceptives donated by DFID, male and female condoms donated by USAID</t>
  </si>
  <si>
    <t xml:space="preserve">Comments: Condoms and contraceptives for the public sector are generally fully funded through in-kind donations from USAID and DFID respectively.
</t>
  </si>
  <si>
    <t>Reproductive Health Commodity Security Strategy</t>
  </si>
  <si>
    <t>The private sector is allowed to provide contraceptive methods as long as they meet the applicable regulatory requirements in terms of approval of premises and service providers.</t>
  </si>
  <si>
    <t>Contraceptives are not for sale to those under 16 years of age. (This is based on an act of Parliament.) However, youth are eligible for emergency contraception in the case of sexual abuse or related circumstances.</t>
  </si>
  <si>
    <t>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t>
  </si>
  <si>
    <t>Essential Medicines List and Standard Treatment guidelines for Zimbabwe, ZNFPC List of approved contraceptive methods and devices</t>
  </si>
  <si>
    <t>Warehouse records</t>
  </si>
  <si>
    <t>Zimbabwe 2013</t>
  </si>
  <si>
    <t>Society for Family Health</t>
  </si>
  <si>
    <t>Planned Parenthood Association (PPAZ), Marie Stopes International, USAID | DELIVER PROJECT, Zambia Prevention Care and Treatment II (ZPCT II), Center for Infectious Diseases Research in Zambia (CIDRZ), Zambia Integrated State Safety Programme, Family Health International (FHI360)</t>
  </si>
  <si>
    <t>Global Fund, DFID, USAID</t>
  </si>
  <si>
    <t>Medical Stores Limited (MSL) - Central Warehouse</t>
  </si>
  <si>
    <t>Ministry of Finance and National Planning</t>
  </si>
  <si>
    <t>MCH Specialist</t>
  </si>
  <si>
    <t>$7,241,002</t>
  </si>
  <si>
    <t>PipeLine</t>
  </si>
  <si>
    <t>GF R8 Yr 1</t>
  </si>
  <si>
    <t>Reproductive Health Commodity Security</t>
  </si>
  <si>
    <t>Essential Medicines List</t>
  </si>
  <si>
    <t>Zambia 2013</t>
  </si>
  <si>
    <t>Family Planning Logistics Committee</t>
  </si>
  <si>
    <t>UNFPA, USAID, GFATM</t>
  </si>
  <si>
    <t>Medical Procurement Distribution Division (MPDD)</t>
  </si>
  <si>
    <t>MOH</t>
  </si>
  <si>
    <t>07/11 - 06/12</t>
  </si>
  <si>
    <t>USAID | DELIVER PROJECT</t>
  </si>
  <si>
    <t>From taxes</t>
  </si>
  <si>
    <t>USAID and UNFPA</t>
  </si>
  <si>
    <t>None</t>
  </si>
  <si>
    <r>
      <rPr>
        <i/>
        <sz val="12"/>
        <rFont val="Arial"/>
        <family val="2"/>
      </rPr>
      <t>Liste National des Medicaments Essentiel</t>
    </r>
    <r>
      <rPr>
        <sz val="12"/>
        <rFont val="Arial"/>
        <family val="2"/>
      </rPr>
      <t xml:space="preserve"> (National Essential Medicines List)</t>
    </r>
  </si>
  <si>
    <t>It was published in 2010 and is reviewed every 2 years.</t>
  </si>
  <si>
    <t>Warehouse report</t>
  </si>
  <si>
    <t>At the service delivery point (SDP) level, contraceptive stockouts are estimated at less than 4% and also rarely occur at the district and central levels. The reporting rate is more than 95% at the SDP level and 100% at the district level.</t>
  </si>
  <si>
    <t>Rwanda 2013</t>
  </si>
  <si>
    <t>GreenStar Social Marketing, Pakistan</t>
  </si>
  <si>
    <t>Family Planning Association of Pakistan</t>
  </si>
  <si>
    <t>Ministry of Health is devolved under 18th Constitutional Amendment. Its functions are devolved to provinces. The RHCS committee has the provincial secretaries as members.</t>
  </si>
  <si>
    <t>Population Program Wing, Planning and Development Division</t>
  </si>
  <si>
    <t>Planning &amp; Development Division</t>
  </si>
  <si>
    <t>Additional Secretary Javaid Akhtar</t>
  </si>
  <si>
    <t xml:space="preserve">07/11 - 06/12 </t>
  </si>
  <si>
    <t>Planning and Development Division</t>
  </si>
  <si>
    <t>CPT 2011/12</t>
  </si>
  <si>
    <t xml:space="preserve">Comments: Most of the contraceptive requirement for FY2011/12 has been fulfilled through USAID commodity support. </t>
  </si>
  <si>
    <t>NGO, social marketing, and commercial sectors</t>
  </si>
  <si>
    <t>INGOs need to seek exemptions for subsidised contraceptive marketing/distribution for donated/in-kind contraceptive items</t>
  </si>
  <si>
    <t>1. High political will; 2. Exemption from all duties creates a conducive environment for producers like ZAFA and Schering and; 3. Over the counter availability</t>
  </si>
  <si>
    <t xml:space="preserve">All provincial departments of health provide contraceptives free of charge. All population welfare departments charge a nominal fee for contraceptive services. </t>
  </si>
  <si>
    <t>National Essential Drug List</t>
  </si>
  <si>
    <t>Logistics Management Information System</t>
  </si>
  <si>
    <t>Pakistan 2013</t>
  </si>
  <si>
    <t>GOU estimation of the existing need</t>
  </si>
  <si>
    <t>State Budget of Ukraine</t>
  </si>
  <si>
    <t>Oblast level (regional) budgets</t>
  </si>
  <si>
    <t>Ukraine 2013</t>
  </si>
  <si>
    <t>Planned Parenthood Association of Ghana (PPAG), Marie Stopes International Ghana (MSIG), Christian Health Association of Ghana</t>
  </si>
  <si>
    <t>USAID, UNFPA, EU, DANIDA, DfID, WHO, WAHO</t>
  </si>
  <si>
    <t>Ghana 2013</t>
  </si>
  <si>
    <t>Reproductive Health Committee</t>
  </si>
  <si>
    <t>NESMARK</t>
  </si>
  <si>
    <t>Albanian Center for Population and Development</t>
  </si>
  <si>
    <t>Bayer Schering</t>
  </si>
  <si>
    <t xml:space="preserve">USAID </t>
  </si>
  <si>
    <t>UNFPA, WHO, UNICEF</t>
  </si>
  <si>
    <t>Deputy Minister of Health, Public Health Directory, Reproductive Health Sector, Hospital Directory, Pharmaceutical Directory, Juridical Directory, Statistics Sector</t>
  </si>
  <si>
    <t>Ministry of Labor, Social Affairs and Equal Opportunities, Ministry of Education, Institute of Public Health, Health Insurance Institute</t>
  </si>
  <si>
    <t>LMIS Sector at the Institute of Public Health</t>
  </si>
  <si>
    <t>LMIS Specialist</t>
  </si>
  <si>
    <t>A year and a half</t>
  </si>
  <si>
    <t>LMIS System</t>
  </si>
  <si>
    <t>Most likely 2012</t>
  </si>
  <si>
    <t>Institute of Public Health</t>
  </si>
  <si>
    <t>Comments: 100% share of funds spent on contraceptive procurement for the public sector.</t>
  </si>
  <si>
    <t>National Contraceptive Security Strategy</t>
  </si>
  <si>
    <t>Public sector, social marketing, commercial sector</t>
  </si>
  <si>
    <t>Logistics management information, periodic inventory at central level, monitoring &amp; evaluation</t>
  </si>
  <si>
    <t>Challenges: change in staff, logistics, distance.</t>
  </si>
  <si>
    <t>Albania 2013</t>
  </si>
  <si>
    <t>Contraceptive Self-Reliance (CSR) Technical Working Group</t>
  </si>
  <si>
    <t>Family Planning Organization of the Philippines, League of Municipalities, DKT Philippines</t>
  </si>
  <si>
    <t>Philippine NGO Council, Family Planning Organization of the Philippines, League of Municipalities, Union of Local Authorities of the Philippines, League of Cities, Likhaan, FriendlyCare, Philippine Legislators Committee on Population and Development</t>
  </si>
  <si>
    <t>Philippine Chamber of Commerce and Industry, Drugstores Association of the Philippines, DKT Philippines, Alphamed</t>
  </si>
  <si>
    <t>USAID, WHO</t>
  </si>
  <si>
    <t>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t>
  </si>
  <si>
    <t>DOH Materials Management Division</t>
  </si>
  <si>
    <t>Department of Health</t>
  </si>
  <si>
    <t>Secretary of Health</t>
  </si>
  <si>
    <t>Family Planning Program Manager of the Department of Health</t>
  </si>
  <si>
    <t>DOH Procurement Plan</t>
  </si>
  <si>
    <t>DOH Expenditure Tracking System</t>
  </si>
  <si>
    <t>2012 General Appropriations Act for Department of Health under the Family Health Office</t>
  </si>
  <si>
    <t>Materials Management Division Monitoring Report</t>
  </si>
  <si>
    <t>Comments: Please note that in 2012, the national government has included budgets for procurement of commodities.</t>
  </si>
  <si>
    <t xml:space="preserve">Comments: The allocation was forecasted based only on the number of poor MWRA in the National Household Targeting System for Poverty Reduction (NHTS-PR) and not on the total number of unmet need. The amount noted as needed in B2 was based on the total unmet need computed.
</t>
  </si>
  <si>
    <t>Department of Health Procurement System</t>
  </si>
  <si>
    <t xml:space="preserve"> Spermicide</t>
  </si>
  <si>
    <t>The subdermal implant is now in a clinical study for future inclusion as part of the government's FP Program.</t>
  </si>
  <si>
    <t>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
National Strategy towards Reducing Unmet Need for Modern Family Planning as a means to Achieving MDGs on Maternal Health (AO 2012-0009).</t>
  </si>
  <si>
    <t>2004 to date</t>
  </si>
  <si>
    <t>All sectors - however, if an NGO has obtained a tax exemption, the payment of taxes and duties may be waived. The DOH pays for taxes and duties for donations and social marketing.</t>
  </si>
  <si>
    <t xml:space="preserve">Pharmacy law - this law bans brand advertising of ethical/regulated drugs. Hormonal contraceptives (oral pills, injectables and hormonal IUDs) are classified as ethical/regulated drugs; therefore, brand advertising is banned. Copper T IUDs are classified as a medical device and registered as an unregulated product and not subject to the same restrictions. There is no prohibition on brand advertising of Copper T IUDs. The pharmacy law also prohibits dispensing of ethical/regulated drugs without a prescription. </t>
  </si>
  <si>
    <t>Policy on Public-Private Partnership specified under the DOH Administrative Order 2006-08, signed in May 2006, which describes the guidelines on public-private collaboration in delivery of health services, including family planning for women of reproductive age.</t>
  </si>
  <si>
    <t>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t>
  </si>
  <si>
    <t xml:space="preserve">Phil National Drug Formulary 7th Edition 2008 (current) </t>
  </si>
  <si>
    <t>IUDs and Cycle Beads are included in the DOH's Bureau of Health Devices and Technology list.</t>
  </si>
  <si>
    <t xml:space="preserve">Information from Program Officer and Logistics Information </t>
  </si>
  <si>
    <t>Philippines 2013</t>
  </si>
  <si>
    <t>Coordination Committee of Reproductive Health Partners</t>
  </si>
  <si>
    <t>PSI</t>
  </si>
  <si>
    <t>L'Association Burundaise pour le Bien être Familial (ABUBEF), Centre SERUKA, Handicap International, Medecins San Frontieres (MSF), Pathfinder International, World Vision Burundi, Catholic Organisation for Relief &amp; Development Aid (CORDAID)</t>
  </si>
  <si>
    <t>USG (USAID), German Cooperation (KFW, GIZ), Belgian Cooperation, Dutch Cooperation, Japanese Cooperation</t>
  </si>
  <si>
    <t>Global Fund</t>
  </si>
  <si>
    <t>The National Reproductive Health Program</t>
  </si>
  <si>
    <t>Records from the National Reproductive Health Program</t>
  </si>
  <si>
    <t>Taxes</t>
  </si>
  <si>
    <t xml:space="preserve">Various contributions from the partners and government </t>
  </si>
  <si>
    <t>USAID: $272,270 (Condom: $162,270; Femidom: $110,000); UNFPA: $2,832,900 (Jadelle: $2,165,983; DMPA: $292,640; Condom: $141,300; Femidom: $89,600; Postinor: $5,850; POP: $53,352; COC: $84,175)</t>
  </si>
  <si>
    <t>Public Procurement Service (a department of the Ministry of Finance)</t>
  </si>
  <si>
    <t>Strategic Plan for Reproductive Health (2013-2015)</t>
  </si>
  <si>
    <t>2013-2015</t>
  </si>
  <si>
    <t>The National Pharmaceutical Policy stipulates that drugstores with qualified pharmacists can commercialize oral contraceptives and provide them based on a medical prescription.</t>
  </si>
  <si>
    <t>List of Essential Medicines in Burundi</t>
  </si>
  <si>
    <t>The list was drafted in 2011 and finalized in 2012.</t>
  </si>
  <si>
    <t xml:space="preserve">Reproductive Health National Program, annual report 2012 </t>
  </si>
  <si>
    <r>
      <rPr>
        <b/>
        <sz val="12"/>
        <color indexed="8"/>
        <rFont val="Arial"/>
        <family val="2"/>
      </rPr>
      <t xml:space="preserve">Challenge: </t>
    </r>
    <r>
      <rPr>
        <sz val="12"/>
        <color indexed="8"/>
        <rFont val="Arial"/>
        <family val="2"/>
      </rPr>
      <t xml:space="preserve">Health centers attached to the Catholic Church (12%) do not provide modern contraceptive methods.
</t>
    </r>
    <r>
      <rPr>
        <b/>
        <sz val="12"/>
        <color indexed="8"/>
        <rFont val="Arial"/>
        <family val="2"/>
      </rPr>
      <t>Success:</t>
    </r>
    <r>
      <rPr>
        <sz val="12"/>
        <color indexed="8"/>
        <rFont val="Arial"/>
        <family val="2"/>
      </rPr>
      <t xml:space="preserve"> The country did not experience stock outs of contraceptives during the reporting period.</t>
    </r>
  </si>
  <si>
    <t>Burundi 2013</t>
  </si>
  <si>
    <t xml:space="preserve"> </t>
  </si>
  <si>
    <t>Family Planning Technical Working Group (FPTWG)</t>
  </si>
  <si>
    <t>DKT</t>
  </si>
  <si>
    <t xml:space="preserve">Family Guidance Association of Ethiopia, Marie Stopes International Ethiopia, Integrated Family Health Programs, Engender Health, Ipas, Population Council, Family Health International, Consortium of Reproductive Health Association Ethiopia (CORHA) </t>
  </si>
  <si>
    <t>USAID, Packard Foundation</t>
  </si>
  <si>
    <t>UNFPA, WHO</t>
  </si>
  <si>
    <t>Urban Health Promotion and Disease Prevention Directorate &amp; Maternal Newborn and Child Health Coordinator</t>
  </si>
  <si>
    <t>Population Department of Ministry of Finance and Economic Development (MOFED)</t>
  </si>
  <si>
    <t>JHIPIEGO/ACCESS</t>
  </si>
  <si>
    <t>Federal Ministry of Health</t>
  </si>
  <si>
    <t xml:space="preserve">Director General, Health Promotion and Disease Prevention Directorate &amp; Urban Health Promotion and Disease Prevention Directorate </t>
  </si>
  <si>
    <t xml:space="preserve">The FMOH and PFSA with the technical assistance from the USAID | DELIVER PROJECT </t>
  </si>
  <si>
    <t xml:space="preserve">Ministry records </t>
  </si>
  <si>
    <t xml:space="preserve">$311,111 was allocated by the regional governments </t>
  </si>
  <si>
    <t xml:space="preserve">Ministry Records </t>
  </si>
  <si>
    <t>$6.6 million ($6,200,000 from World Bank + $400,000 internally generated funds) was initially allocated for  2010/11, but not spent within that period, so the government allocated it for this fiscal year.</t>
  </si>
  <si>
    <t>The $311,111 allocated through the regional governments was not spent this fiscal year.</t>
  </si>
  <si>
    <t xml:space="preserve">tax revenue </t>
  </si>
  <si>
    <t xml:space="preserve">World Bank basket funding, MDG pooled fund </t>
  </si>
  <si>
    <t>Out of the total spent, $6.6 million ($6,200,000 from World Bank + $400,000 internally generated funds) was allocated for  2010/11, though spent in this fiscal year.</t>
  </si>
  <si>
    <t xml:space="preserve">Comments: Out of the total government expenditure, 6.6 million USD was allocated for 2010/11, though spent in 2011/12. </t>
  </si>
  <si>
    <t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t>
  </si>
  <si>
    <t xml:space="preserve">Health Extension Workers are allowed to insert the one-rod implant (Implanon). Pharmacists, pharmacy technicians, and druggists are allowed to dispense oral pills, emergency pills, and male and/or female condoms in retail outlets. </t>
  </si>
  <si>
    <t xml:space="preserve">Diaphragm with spermicidal </t>
  </si>
  <si>
    <t xml:space="preserve">D11. Name of the list(s)
</t>
  </si>
  <si>
    <t xml:space="preserve"> Essential Medicine List (EML)</t>
  </si>
  <si>
    <t xml:space="preserve">D13.  Information on country's Poverty Reduction Strategy Paper (PRSP)
</t>
  </si>
  <si>
    <t xml:space="preserve">07/11-06/12 </t>
  </si>
  <si>
    <t>LMIS</t>
  </si>
  <si>
    <t xml:space="preserve">E3. Are stockouts a large problem in your country at the following levels? (i.e., Are they common or do they tend to last for a long time?)
</t>
  </si>
  <si>
    <t xml:space="preserve">PFSA has started distributing program commodities including contraceptives through the integrated system. Depending on the accessibility of facilities and availability of resources, hubs are applying different distribution modalities to deliver products to facilities. Project staff continue to provide technical support to PFSA and regional health bureaus (RHBs) in smoothing this transition. </t>
  </si>
  <si>
    <t>Ethiopia 2013</t>
  </si>
  <si>
    <t>UNFPA, UNICEF</t>
  </si>
  <si>
    <t>MoH Department of Family Health (Chair), Directorate of Pharmacy</t>
  </si>
  <si>
    <t xml:space="preserve">MoH Department of Family Health </t>
  </si>
  <si>
    <t>FP and MH Commodity Manager</t>
  </si>
  <si>
    <t>2 years</t>
  </si>
  <si>
    <t>Commercial sector only</t>
  </si>
  <si>
    <t>The Family Planning Norms Manual describing how to provide FP services</t>
  </si>
  <si>
    <t>Fees are waived for people who cannot afford the services.</t>
  </si>
  <si>
    <t>PAHO</t>
  </si>
  <si>
    <t>Haiti 2013</t>
  </si>
  <si>
    <t>There exists a Supply and Social Marketing Division of the Ministry of Health and Family Welfare which is responsible for procurement of all contraceptives/commodities.</t>
  </si>
  <si>
    <t>04/12-03/13</t>
  </si>
  <si>
    <t>Comments:</t>
  </si>
  <si>
    <t>Supply and Social Marketing Division of the Ministry of Health and Family Welfare</t>
  </si>
  <si>
    <t>CycleBeads are provided in NGO programs in Jharkhand (one of the states of India), where they are available in half of the state. They are also offered in the public sector in selected districts of Jharkhand through a USAID-supported project. CycleBeads are not procured by the public sector.</t>
  </si>
  <si>
    <t>National Population Policy</t>
  </si>
  <si>
    <t>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t>
  </si>
  <si>
    <t>Paramedic, pharmacist</t>
  </si>
  <si>
    <t>Pharmacist</t>
  </si>
  <si>
    <t>The Ministry of Health and Family Welfare of the Government of India has issued guidelines on the providers who are authorized to dispense/administer each of the methods of contraception available in the public sector. These are available at: http://nrhm.gov.in</t>
  </si>
  <si>
    <t>National List of Essential Medicines of India</t>
  </si>
  <si>
    <t>Government of India reports (Common Review Mission)</t>
  </si>
  <si>
    <t>India 2013</t>
  </si>
  <si>
    <t xml:space="preserve">Contraceptive Commodity Security Team on Family Planning and Reproductive Health Services </t>
  </si>
  <si>
    <t>Directorate of Advocacy and IEC from National Population and Family Planning (BKKBN)</t>
  </si>
  <si>
    <t>The Indonesia Planned Parenthood, Kusuma Buana Foundation</t>
  </si>
  <si>
    <t>Professional organizations (Indonesia Midwives Association, Indonesian Medical Doctors Association, Indonesian Pharmacist Association) and 14 manufacturers and distributors</t>
  </si>
  <si>
    <t>Maternal Health Directorate, Primary and Advanced Health Care Directorate, Pharmacist Services Directorate, Public Medicine and Health Supplies Directorate</t>
  </si>
  <si>
    <t>Directorate of Finance and State Property Management BKKBN</t>
  </si>
  <si>
    <t>Directorate of Population, Women Empowerment and Child Protection, National Development Planning Agency</t>
  </si>
  <si>
    <t>Ministry of Home Affairs, The National Drug and Food Monitoring Agency</t>
  </si>
  <si>
    <t>BKKBN at the provincial level</t>
  </si>
  <si>
    <t>Likely 01/12-12/12</t>
  </si>
  <si>
    <t>BKKBN (Central and Provincial) in cooperation with Statistics Bureau &amp; National Development Planning Agency</t>
  </si>
  <si>
    <t>01/11-12/12</t>
  </si>
  <si>
    <t xml:space="preserve">BKKBN </t>
  </si>
  <si>
    <t>BKKBN</t>
  </si>
  <si>
    <t>The difference in the amount spent from the available budget allocation is due to the effective use of available funds.</t>
  </si>
  <si>
    <t>The Global Fund PQR Transaction Summary</t>
  </si>
  <si>
    <t xml:space="preserve">Products were ordered in 2011, delivered in 2012. PQR information found by the USAID | DELIVER PROJECT. </t>
  </si>
  <si>
    <t>The distributor of contraceptives is responsible for delivering the contraceptives to the provincial office, and the local government is obliged to distribute the contraceptives to the service delivery points.</t>
  </si>
  <si>
    <t>Contraceptive Commodity Security Program - re-designing current supply chain management in response to the implementation of the national social security system, including the health sector.</t>
  </si>
  <si>
    <t>Policy to share the portion of responsibility of parties to fulfill the need of contraception among the central government (30%), local government (30%), and private sector (40%). This policy is enacted under the Chairman of BKKBN, Regulation No. 55/HK-010/B5/2010. Also, there is a policy to fully fulfill the need of all contraceptive commodities in 7 provinces (Aceh, NTT, NTB, Maluku, North Maluku, Papua and West Papua).</t>
  </si>
  <si>
    <t>FP Field Worker</t>
  </si>
  <si>
    <t>Law no. 52/2009 on Population Dynamic and Family Development stating that family services are specifically provided for legal couples</t>
  </si>
  <si>
    <t>Two years</t>
  </si>
  <si>
    <t>Periodic Report</t>
  </si>
  <si>
    <t xml:space="preserve">In the decentralization era implemented in Indonesia, local governments must take the lead in the distribution of contraceptives, of which their commitments regarding family planning are relatively inadequate to meet locals' need and demand.    </t>
  </si>
  <si>
    <t>Indonesia 2013</t>
  </si>
  <si>
    <t>Country: Kenya</t>
  </si>
  <si>
    <t>Family Planning Logistics Working Group</t>
  </si>
  <si>
    <t>Population Services International</t>
  </si>
  <si>
    <t>USAID, KfW, DFID, World Bank</t>
  </si>
  <si>
    <t>Division of Reproductive Health, Family Planning Program</t>
  </si>
  <si>
    <t>Kenya Medical Supplies Agency</t>
  </si>
  <si>
    <t>MOH - Division of Reproductive Health, Family Planning Program</t>
  </si>
  <si>
    <t>Division of Reproductive Health with technical assistance from Management Sciences for Health/Health Commodities and Services Management Program.</t>
  </si>
  <si>
    <t>Exchange rate used at the time of quantification (Jan 2012): US$1 = Ksh 87.6</t>
  </si>
  <si>
    <t>KfW</t>
  </si>
  <si>
    <t>World Bank</t>
  </si>
  <si>
    <t>National Contraceptives Commodity Security Strategy</t>
  </si>
  <si>
    <t>The private sector and NGOs can access contraceptive methods available for the public sector as long as they can get a Service Delivery Point (SDP) number from the Division of Reproductive Health.</t>
  </si>
  <si>
    <t>Kenya Essential Medicines List 2010</t>
  </si>
  <si>
    <t>KEMSA monthly stock reports</t>
  </si>
  <si>
    <t>Kenya 2013</t>
  </si>
  <si>
    <t>The Supply Chain Technical Working Group and the Reproductive Health Technical Committee with its subcommittee called the Reproductive Health Commodity Security Committee</t>
  </si>
  <si>
    <t>Planned Parenthood Association of Liberia</t>
  </si>
  <si>
    <t>National Drug Service (NDS)</t>
  </si>
  <si>
    <t xml:space="preserve">Population Policy Coordination Unit (PPCU)  </t>
  </si>
  <si>
    <t>USAID | DELIVER PROJECT and Family Health Division, Planned Parenthood Association of Liberia (PPAL), Rehabilitating Basic Health Services (RBHS),  Maternal Child Health Integrated Program (MCHIP), Supply Chain Management Unit, UNFPA and USAID</t>
  </si>
  <si>
    <t>Ministry's record</t>
  </si>
  <si>
    <t>Ministry's records</t>
  </si>
  <si>
    <t>Chapter 67 of the Pharmacy Law provides restrictions on pharmacists not to administer any injectables or long-term methods.</t>
  </si>
  <si>
    <t xml:space="preserve">The Pharmacy Law regulates the movement and use of medicines, which include contraceptives. In order for the private sector to provide contraceptives, they must apply and be accredited by the Ministry of Health. </t>
  </si>
  <si>
    <t>Validated October 2011</t>
  </si>
  <si>
    <t>National Therapeutic Guidelines for Liberia and Essential Medicine List</t>
  </si>
  <si>
    <t>Liberia 2013</t>
  </si>
  <si>
    <t>UNFPA, USAID</t>
  </si>
  <si>
    <t>SALAMA (national essential drug store/purchasing agency)</t>
  </si>
  <si>
    <t>Ministry of Finance</t>
  </si>
  <si>
    <t>DSMER</t>
  </si>
  <si>
    <t>DSMER, SALAMA, UNFPA, DPLMT</t>
  </si>
  <si>
    <t>MOH Report 12/12</t>
  </si>
  <si>
    <t>NGOs, social marketing, and commercial sectors</t>
  </si>
  <si>
    <t>Taxes = 20%  and duties = 20% - 40%</t>
  </si>
  <si>
    <t>MOH/procurement planning report</t>
  </si>
  <si>
    <t>Madagascar 2013</t>
  </si>
  <si>
    <r>
      <t xml:space="preserve">Contraceptive Security (CS) Indicators Data, </t>
    </r>
    <r>
      <rPr>
        <b/>
        <sz val="18"/>
        <color theme="1"/>
        <rFont val="Arial"/>
        <family val="2"/>
      </rPr>
      <t>2013</t>
    </r>
  </si>
  <si>
    <t>Reproductive Health Commodity Security Coordinating Committee</t>
  </si>
  <si>
    <t>Population Services International (PSI) and Banja la Mtsogolo (BLM)</t>
  </si>
  <si>
    <t>Banja la Mtsogolo (BLM), Christian Health Association of Malawi (CHAM), Family Planning Association of Malawi (FPAM), EngenderHealth</t>
  </si>
  <si>
    <t>Association of Private Practitioners</t>
  </si>
  <si>
    <t>Health Technical Support Services, Reproductive Health Unit (RHU), Department of Nursing, Planning Department</t>
  </si>
  <si>
    <t>Central Medical Stores</t>
  </si>
  <si>
    <t>Both Ministries (but have not attended any meeting so far)</t>
  </si>
  <si>
    <t>National AIDS Commission, Save the Children, Malawi Health Equity Network, Clinton Health Access</t>
  </si>
  <si>
    <t>MOH with support of USAID | DELIVER PROJECT</t>
  </si>
  <si>
    <t xml:space="preserve">In FY 2012-13, a budget line was created, but no funds were allocated. </t>
  </si>
  <si>
    <t>Sexual and Reproductive Health and Rights Strategy</t>
  </si>
  <si>
    <t>Handling fees are charged in the public sector and are differentiated for donated products and for those procured by the government. These have tended to limit access to the government procured commodities.</t>
  </si>
  <si>
    <t>Cost is 12.5% handling fee plus commodity cost for the government procured commodities and only 5% handling fee for the donated commodities. The 5% is under discussion and likely to be raised.</t>
  </si>
  <si>
    <t>Contained in the Sexual and Reproductive Health and Rights Strategy, which notes the country’s objectives, targets, and contraceptive commodities to be used in Malawi</t>
  </si>
  <si>
    <t>Malawi Essential Medicines List (MEML)</t>
  </si>
  <si>
    <t xml:space="preserve">D12. Notes about the list(s)
</t>
  </si>
  <si>
    <t xml:space="preserve">Stock Status Reports (for national stock - CMS and the parallel supply chain combined)
</t>
  </si>
  <si>
    <t xml:space="preserve">F. Please note any overall comments about challenges and/or successes with contraceptive security in your country.
</t>
  </si>
  <si>
    <t>Malawi 2013</t>
  </si>
  <si>
    <t>Pharmacie Populaire du Mali (PPM)</t>
  </si>
  <si>
    <t>Pharmacy and Medicines Directorate</t>
  </si>
  <si>
    <t xml:space="preserve">PPMR, PPM Bill 
</t>
  </si>
  <si>
    <t xml:space="preserve">The orders from 2011 were delivered in 2012.
</t>
  </si>
  <si>
    <t xml:space="preserve">Public Treasury of the State of Mali
</t>
  </si>
  <si>
    <t>1/12 -12/12</t>
  </si>
  <si>
    <t xml:space="preserve">The Global Fund buys male condoms for the fight against AIDS, not for contraception.  
 </t>
  </si>
  <si>
    <t xml:space="preserve">Due to the coup of March 2012, other partners suspended their funding contribution for the purchase of contraceptives. 
</t>
  </si>
  <si>
    <t xml:space="preserve">During the last year, the public sector has not received any contraceptive supplies from donors. </t>
  </si>
  <si>
    <t>Strategic Plan for Reproductive Health Commodity Security</t>
  </si>
  <si>
    <t>Public, NGO, social marketing, and commercial sectors</t>
  </si>
  <si>
    <t>There are no policies that regulate the dispensing of contraceptives at country level. Only contraceptives which require a medical procedure are administered by technicians.</t>
  </si>
  <si>
    <t>Exemptions for HIV-positive people</t>
  </si>
  <si>
    <t>Neosampoon</t>
  </si>
  <si>
    <t>National Essential Medicine list (NEML)</t>
  </si>
  <si>
    <t xml:space="preserve">Semi-annual PPM stock status report. 
</t>
  </si>
  <si>
    <t xml:space="preserve">The stockouts relate mostly to the Jadelle and Depoprovera implants; the major challenge is the sustainability of the contraceptive supply system for the promotion of family planning. 
</t>
  </si>
  <si>
    <t>Mali 2013</t>
  </si>
  <si>
    <t>The government does not purchase contraceptives.</t>
  </si>
  <si>
    <t>Only 13,400 vials of Depo-Provera shipped to Mauritania in 2012.</t>
  </si>
  <si>
    <t>While a quantification was not done for 2012, one was conducted in September 2012 for 2013 - 2014 with support from the USAID | DELIVER PROJECT.</t>
  </si>
  <si>
    <t>Social Marketing does not exist in Mauritania.</t>
  </si>
  <si>
    <t>National List of Essential Medicines for Human Medicine</t>
  </si>
  <si>
    <t>Warehouse Reports</t>
  </si>
  <si>
    <t xml:space="preserve">Contraceptives are still managed vertically. Since the RH program does not have a means of transporting the contraceptives for distribution, the program plans to integrate contraceptives into the central medical store (CAMEC) in order to benefit from the transportation resources that this structure has. The program frequently has significant overstock of products at all levels for certain products. </t>
  </si>
  <si>
    <t>Mauritania 2013</t>
  </si>
  <si>
    <t>Contraceptive Security Working Group</t>
  </si>
  <si>
    <t>Contraceptives Retail Sales (CRS)</t>
  </si>
  <si>
    <t>Family Planning Association of Nepal (FPAN)/IPPF</t>
  </si>
  <si>
    <t>DFID, KfW, USAID, World Bank, AusAID</t>
  </si>
  <si>
    <t>Department of Health Services (DoHS), Family Health Division (FHD), Logistics Management Division (LMD), National Center for AIDS and STD Control (NCASC)</t>
  </si>
  <si>
    <t>National Planning Commission (NPC), Ministry of Finance (MoF)</t>
  </si>
  <si>
    <t>Logistics Management Division/MoHP</t>
  </si>
  <si>
    <t>From taxes.</t>
  </si>
  <si>
    <t>Pooled funds (World Bank, DFID, AusAID)</t>
  </si>
  <si>
    <t>KfW funds</t>
  </si>
  <si>
    <t>National Reproductive Health Commodity Security (RHCS) Strategy</t>
  </si>
  <si>
    <t>2007-2011</t>
  </si>
  <si>
    <t>About 1% tax is charged</t>
  </si>
  <si>
    <t>The policy promotes social marketing and NGOs to provide family planning services.</t>
  </si>
  <si>
    <t>Trained Community health worker</t>
  </si>
  <si>
    <t>Pharmacies</t>
  </si>
  <si>
    <t>Trained Auxiliary nurse midwife</t>
  </si>
  <si>
    <t>Trained Doctor/Nurse/Paramedics</t>
  </si>
  <si>
    <t>Trained Doctor</t>
  </si>
  <si>
    <t>National List of Essential Medicines Nepal</t>
  </si>
  <si>
    <t>The overall funding, procurement and supply chain mechanism is working well for contraceptive security in the country.</t>
  </si>
  <si>
    <t>Nepal 2013</t>
  </si>
  <si>
    <t>Reproductive Health Commodity Security (RHCS) Stakeholders' Committee</t>
  </si>
  <si>
    <t>Planned Parenthood Federation, Nigeria Urban Reproductive Health Initiative, Association for Reproductive and Family Health</t>
  </si>
  <si>
    <t>Pharmaceutical Society of Nigeria (PSN), Society of Gynaecologists and Obstetricians of Nigeria (SOGON), Nigeria Medical Association</t>
  </si>
  <si>
    <t>USAID, DfID, CIDA, UNFPA</t>
  </si>
  <si>
    <r>
      <t>Family Health Department (FHD),</t>
    </r>
    <r>
      <rPr>
        <sz val="12"/>
        <color rgb="FFFF0000"/>
        <rFont val="Arial"/>
        <family val="2"/>
      </rPr>
      <t xml:space="preserve"> </t>
    </r>
    <r>
      <rPr>
        <sz val="12"/>
        <rFont val="Arial"/>
        <family val="2"/>
      </rPr>
      <t>Food and Drugs Services (FDS), National Agency for Food and Drug Administration and Control (NAFDAC), National Health Insurance Services (NHIS)</t>
    </r>
  </si>
  <si>
    <t>Central Contraceptives Warehouse (CCW)</t>
  </si>
  <si>
    <t>Federal Ministry of Finance and Department of Planning, Research and Statistics</t>
  </si>
  <si>
    <t>USAID I DELIVER PROJECT, USAID Targeted States High  Impact Project (TSHIP), FHI, CHAI</t>
  </si>
  <si>
    <t>Association for Reproductive and Family Health</t>
  </si>
  <si>
    <t>Chief Executive Officer</t>
  </si>
  <si>
    <t>1/12-12/12</t>
  </si>
  <si>
    <t>Procurement and Supply Management (PSM) and technical working group meetings</t>
  </si>
  <si>
    <t>Ministry records, meeting minutes</t>
  </si>
  <si>
    <t>Funds were released in Dec 2012 and are being spent in 2013</t>
  </si>
  <si>
    <t>Information not available to us</t>
  </si>
  <si>
    <t>Comments: There was no funding gap because there were unspent funds from 2011 that were spent in 2012.</t>
  </si>
  <si>
    <t xml:space="preserve">The 2011 funding for DfID (4.5M USD) and CIDA (1.2M USD) were added to 2012 funds to procure commodities used in 2012. These rolled-over funds from 2011 covered any funding gaps that would have existed in 2012. Furthermore, the FGON 2011 funds were released in Dec 2011 and so were used for procurement in 2012. (The FGON 2012 funds were not released until Dec 2012 and will therefore be available for procurement in 2013.) </t>
  </si>
  <si>
    <t>National Strategic Plan for Reproductive Health Commodity Security</t>
  </si>
  <si>
    <t>2011-2015</t>
  </si>
  <si>
    <t>Contraceptives service provision protocol; Service providers minimum qualification and skills set; presence of the contraceptives in the Essential Medicines Lists</t>
  </si>
  <si>
    <t>Lowest level provider (likely nurse)</t>
  </si>
  <si>
    <t>Nurse midwife</t>
  </si>
  <si>
    <t>Recently there has been a push in the public sector to adopt task-shifting policies which will enable community health extension workers (CHEWs) to provide injectables and possibly implants. Pharmacists are allowed to sell all FP commodities.</t>
  </si>
  <si>
    <t>Essential Drugs List - Fifth Revision</t>
  </si>
  <si>
    <t>Periodic Physical Inventory at the CCW, Monthly CCW stock status reports as presented at the contraceptives PSM meetings</t>
  </si>
  <si>
    <t xml:space="preserve">Most of the stockouts recorded in 2012 were experienced at the beginning of the year (January 2012). This was due to an extension of the delayed port clearance of commodities procured in 2011 as well as a delay in placing emergency orders for 2012. Although commodities were available at the CCW for most of 2012 and distribution to the states took place 3 times in the year as scheduled, there was no mechanism to ensure last mile delivery of these commodities from the state stores to the service delivery points (SDPs). In response to this problem, UNFPA began to implement USAID | DELIVER PROJECT piloted review and resupply meetings in 34 states and FCT in May 2012. These meetings have however been very infrequent. This situation is expected to negatively affect the availability of contraceptives at the SDPs. </t>
  </si>
  <si>
    <t>Nigeria 2013</t>
  </si>
  <si>
    <t xml:space="preserve">National Committee for Contraceptive Security </t>
  </si>
  <si>
    <t xml:space="preserve">Associaton pour le Developpement du Marketing Social (ADEMAS) (USAID Implementing Partner (IP)) </t>
  </si>
  <si>
    <t xml:space="preserve">Associaton Senegalaise pour le Bien Etre Familial  (ASBEF) IPPF Affiliate, IntraHealth (USAD IP) ChildFund and NGO consortium members, MSI  </t>
  </si>
  <si>
    <t>Pfizer Senegal</t>
  </si>
  <si>
    <t xml:space="preserve">UNFPA, WHO </t>
  </si>
  <si>
    <t xml:space="preserve">Division de la Sante de la Reproduction, Direction de la Pharmacie et du Medicament, Laboratoire National de Controle des Medicaments  </t>
  </si>
  <si>
    <t>National Central Warehouse (Pharmacie National d'Aprovisionnement (PNA))</t>
  </si>
  <si>
    <t xml:space="preserve">Direction de la Planification et des Ressources Humaines </t>
  </si>
  <si>
    <t>USAID &amp; Implementing partners, Division of Reproductive Health and Child Survival (DSRSE)</t>
  </si>
  <si>
    <t>USAID/Health team leader, Director DSRSE</t>
  </si>
  <si>
    <t>The MoH/Division of Reproductive Health and Child Survival with donors' assistance</t>
  </si>
  <si>
    <t>MoH records</t>
  </si>
  <si>
    <t>Funds transferred to Central Medical Stores for procurement</t>
  </si>
  <si>
    <t>Budget of Government of Senegal funded with taxes, fees</t>
  </si>
  <si>
    <t>All contraceptives procured for MoH and social marketing</t>
  </si>
  <si>
    <t>USAID ($3,267,649) and UNFPA ($1,315,675)</t>
  </si>
  <si>
    <t>Comments: the exchange rate is 500CFA per US $1. Operational charges are not included in the quantification. The quantification amount represents only the total product costs for the public sector and social marketing.</t>
  </si>
  <si>
    <t xml:space="preserve">The Senegal budget line for contraceptive products was increased to $250,000. </t>
  </si>
  <si>
    <t>CycleBeads are still offered in non-profit private-sector facilities and at the community level.</t>
  </si>
  <si>
    <t xml:space="preserve">National Family Planning &amp; Reproductive Health Plan </t>
  </si>
  <si>
    <t>2012-2015</t>
  </si>
  <si>
    <t xml:space="preserve">All sectors </t>
  </si>
  <si>
    <r>
      <t>For private sector: 20% duties for all methods, 18% VAT for IUD only, and 2.7% for all goods entering the West African Economic and Monetary Union (</t>
    </r>
    <r>
      <rPr>
        <i/>
        <sz val="12"/>
        <rFont val="Arial"/>
        <family val="2"/>
      </rPr>
      <t>UEMOA</t>
    </r>
    <r>
      <rPr>
        <sz val="12"/>
        <rFont val="Arial"/>
        <family val="2"/>
      </rPr>
      <t xml:space="preserve">) area (taxe a l'importation), but the government can grant a tax exemption for the public sector. </t>
    </r>
  </si>
  <si>
    <t>Brand advertisement of products is forbidden. Private doctors prescribe contraceptives but don't distribute to clients. Pharmacists also don't yet have the right to dispense contraceptives without a doctor's prescription.</t>
  </si>
  <si>
    <t>Pharmacists cannot dispense without a prescription from a professional health worker. But they can sell emergency contraceptives without a prescription. Private sector providers are allowed to administer injectables, implants, and IUDs, but cannot keep drugs for distribution. Their clients should obtain the contraceptives from pharmacies. Community health workers can provide injectables per the 2010 norms and protocols, but this is in a pilot phase at this time (it will scale up in the summer of 2013). Nurses and midwives are the lowest levels that can provide IUDs and implants.</t>
  </si>
  <si>
    <t xml:space="preserve">There are no specific groups exempted from payment. But health workers can arrange with the local committee to provide contraceptives for people who cannot pay. Fees for clients are $0.16 to $1.10 in the public sector.  </t>
  </si>
  <si>
    <t xml:space="preserve">Updated in 2012 </t>
  </si>
  <si>
    <t xml:space="preserve">Liste Nationale des Medicaments Essentiels </t>
  </si>
  <si>
    <t>Contraceptive procurement tables (CPT), Information Management Assessment Tools (IMAT), and Logistics Management Information System and Reports</t>
  </si>
  <si>
    <t>With the national contraceptive security committee, Senegal has increased its family planning management. The MoH contraceptive budget has increased this year, and stockouts are more and more decreased with the strengthening of the service provision of contraceptives and logistics supervision. Senegal family planning has been improved this year.</t>
  </si>
  <si>
    <t>Senegal 2013</t>
  </si>
  <si>
    <t>Reproductive Health Coordination Forum</t>
  </si>
  <si>
    <t>Marie Stopes, PSI</t>
  </si>
  <si>
    <t>Marie Stopes, PSI, IPPF, Care Oxfam, and more!</t>
  </si>
  <si>
    <t>Joint Donor Team, USAID</t>
  </si>
  <si>
    <t>Reproductive Health Unit</t>
  </si>
  <si>
    <t>UNFPA document</t>
  </si>
  <si>
    <t>UNFPA (350,000), USG is still using commodities procured earlier and waiting for forecasting exercise before requesting new commodities. 
USG has $979,126 at CCP for commodities procurement. Waiting for forecasting exercise before requesting commodities</t>
  </si>
  <si>
    <t>USAID brought in commodities that are now being distributed by trained personnel in some facilities.</t>
  </si>
  <si>
    <t>Importation taxes</t>
  </si>
  <si>
    <t>Community midwife</t>
  </si>
  <si>
    <t>No official policies, but health care workers sometimes do not want to serve this group</t>
  </si>
  <si>
    <t xml:space="preserve">South Sudan Essential Medicines List </t>
  </si>
  <si>
    <t>The government is reviewing the list due to the reduction in budgets.</t>
  </si>
  <si>
    <t>South Sudan 2013</t>
  </si>
  <si>
    <t>Order of Private Pharmacies and Order of Doctors</t>
  </si>
  <si>
    <t>United Nations Population Fund (UNFPA), French Cooperation, European Union, USAID and the German Technical Cooperation (GTZ) (but the EU and USAID don’t participate in meetings, and the GTZ is no longer represented in Togo)</t>
  </si>
  <si>
    <t>The Director General of Health, Director of Community Affairs, Director of Primary Health Care, representative from the Directorate of Pharmacy, Labs and Technical Equipment, The Head of the Family Health Division, Director of School for Midwives</t>
  </si>
  <si>
    <t>Contraceptive warehouse (managed by the Family Health Division) - the Warehouse Manager participates</t>
  </si>
  <si>
    <t>Ministry of Economy and Finance (two representatives)</t>
  </si>
  <si>
    <t xml:space="preserve">National Assembly (one representative), Ministry of Social Action (one representative) </t>
  </si>
  <si>
    <t>Ministry of health</t>
  </si>
  <si>
    <t xml:space="preserve">These are funds that had been allocated in previous years, but have not been spent. 
</t>
  </si>
  <si>
    <t>USAID $628,085 and UNFPA $569,656</t>
  </si>
  <si>
    <t xml:space="preserve">In 2012, the country had a financial gap of US $150,272.
</t>
  </si>
  <si>
    <t xml:space="preserve">Male condoms are primarily distributed to HIV/AIDS associations, as demand through the public sector facilities is low. The MOH gives the condoms to NGOs and uses them for campaigns.  </t>
  </si>
  <si>
    <t>The commercial sector has to pay taxes.</t>
  </si>
  <si>
    <t xml:space="preserve">Taxes/duties </t>
  </si>
  <si>
    <t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t>
  </si>
  <si>
    <t xml:space="preserve">National Essential Medicines List (NEML) </t>
  </si>
  <si>
    <t>The list was updated at the end of 2012.</t>
  </si>
  <si>
    <t>Togo 2013</t>
  </si>
  <si>
    <t>Family Planning/Reproductive Health Commodity Security Working Group (FPRHCSWG)</t>
  </si>
  <si>
    <t>Uganda Health Marketing Group (UHMG), Program for Accessible Health, Communication and Education (PACE)</t>
  </si>
  <si>
    <t>Marie Stopes Uganda, PACE, Reproductive Health Uganda (RHU), Uganda Protestant Medical Bureau (UPMB)</t>
  </si>
  <si>
    <t>SurgiPharm</t>
  </si>
  <si>
    <t>United States Agency for International Development (USAID), Department for International Development (DFID)</t>
  </si>
  <si>
    <t>United Nations Population Fund (UNFPA)</t>
  </si>
  <si>
    <t>MOH Reproductive Health Division, AIDS Control Program (ACP), MOH Pharmacy Division</t>
  </si>
  <si>
    <t>National Medical Store (NMS)</t>
  </si>
  <si>
    <t>MOH records</t>
  </si>
  <si>
    <t>WB funds were not spent last year</t>
  </si>
  <si>
    <t xml:space="preserve">MOH RH Division </t>
  </si>
  <si>
    <t>NMS reported 100% expenditure</t>
  </si>
  <si>
    <t>No other funds spent.</t>
  </si>
  <si>
    <t>Approximate time period</t>
  </si>
  <si>
    <t>USAID, UNFPA, DFID</t>
  </si>
  <si>
    <t>Procurement planned but not executed</t>
  </si>
  <si>
    <t xml:space="preserve">Deficit in the flow of male condoms was only notable shortage. 
</t>
  </si>
  <si>
    <t xml:space="preserve">Female condoms are available to be offered in the public sector, but currently are only being distributed through the NGO sector. </t>
  </si>
  <si>
    <t xml:space="preserve">All sectors are charged a 2% verification fee on imported products by the National Drug Authority (NDA). Uganda Revenue Authority is charging withholding tax on contraceptives and condoms. </t>
  </si>
  <si>
    <t>NDA 2% of FOB value is charged on all pharmaceuticals and Uganda Revenue Authority (URA) 18% and 6% on condoms.</t>
  </si>
  <si>
    <t xml:space="preserve">See above for taxes. It can take up to 12 months for NDA to register new products; MOH &amp; NDA has mandatory 100% batch post-shipment testing for male condoms which delays entry into system. </t>
  </si>
  <si>
    <t>Drug shop</t>
  </si>
  <si>
    <t xml:space="preserve">Drug shops are not allowed to sell/dispense injectables. </t>
  </si>
  <si>
    <t>Essential Medicines, Health and Laboratory Supplies List (EMHLS)</t>
  </si>
  <si>
    <t>MOH Stock Status report</t>
  </si>
  <si>
    <t xml:space="preserve">Contraceptives are stored in two central warehouses, one for public sector and one for private sector. Transfers are made between them to fill gaps and reduce overstocks. </t>
  </si>
  <si>
    <t>Uganda 2013</t>
  </si>
  <si>
    <r>
      <rPr>
        <i/>
        <sz val="12"/>
        <rFont val="Arial"/>
        <family val="2"/>
      </rPr>
      <t>Comision Nacional de  Aseguramiento de Anticonceptivos (CNAA)</t>
    </r>
    <r>
      <rPr>
        <sz val="12"/>
        <rFont val="Arial"/>
        <family val="2"/>
      </rPr>
      <t xml:space="preserve"> (National Contraceptive Security Committee)</t>
    </r>
  </si>
  <si>
    <t>PASMO (a PSI affiliate - invited to participate but not official members)</t>
  </si>
  <si>
    <r>
      <t>APROFAM (</t>
    </r>
    <r>
      <rPr>
        <i/>
        <sz val="12"/>
        <rFont val="Arial"/>
        <family val="2"/>
      </rPr>
      <t>Asociación Pro Bienestar de La Familia</t>
    </r>
    <r>
      <rPr>
        <sz val="12"/>
        <rFont val="Arial"/>
        <family val="2"/>
      </rPr>
      <t xml:space="preserve"> - Association for the Well-Being of the Family), Guatemalan Association of Women Doctors (</t>
    </r>
    <r>
      <rPr>
        <i/>
        <sz val="12"/>
        <rFont val="Arial"/>
        <family val="2"/>
      </rPr>
      <t xml:space="preserve">Asociación Guatemalteca de Mujeres Médicas), Instancia por la Salud y el Desarrollo de las Mujeres </t>
    </r>
    <r>
      <rPr>
        <sz val="12"/>
        <rFont val="Arial"/>
        <family val="2"/>
      </rPr>
      <t>(Assoc. for the Health &amp; Development of Women)</t>
    </r>
  </si>
  <si>
    <t xml:space="preserve">USAID and UNFPA are invited to participate but are not official members </t>
  </si>
  <si>
    <t xml:space="preserve">UNFPA is invited to participate at the meetings, although it is not an official member </t>
  </si>
  <si>
    <t>Director of the National Reproductive Health Program, Family Planning Advisor, and Logistics Advisor</t>
  </si>
  <si>
    <t xml:space="preserve">Ministry of Finance (technical budget analyst) </t>
  </si>
  <si>
    <r>
      <t xml:space="preserve">Other official members are: </t>
    </r>
    <r>
      <rPr>
        <i/>
        <sz val="12"/>
        <rFont val="Arial"/>
        <family val="2"/>
      </rPr>
      <t>Instituto Guatemalteco de Seguridad Social</t>
    </r>
    <r>
      <rPr>
        <sz val="12"/>
        <rFont val="Arial"/>
        <family val="2"/>
      </rPr>
      <t xml:space="preserve"> (Social Security Institute),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(Social Marketing), Health and Education Policy Initiative USAID/HEPP, and UNFPA.  </t>
    </r>
  </si>
  <si>
    <t>Women's Health Association, civil society, international cooperation, Ministry of Finance, Ministry of Health</t>
  </si>
  <si>
    <t>Director of the Women's Health Association</t>
  </si>
  <si>
    <t xml:space="preserve">National Reproductive Health Program </t>
  </si>
  <si>
    <t>Reproductive Health Program internal records</t>
  </si>
  <si>
    <t>Because of delays in the delivery of contraceptives to the MOH, they could not execute the budget as planned.</t>
  </si>
  <si>
    <t xml:space="preserve">These funds include some of the funds from the 15% alcoholic beverages tax.  </t>
  </si>
  <si>
    <t>National Reproductive Health Program records</t>
  </si>
  <si>
    <t>PASMO</t>
  </si>
  <si>
    <t>Comments: Procurement was approved late in 2012, and the National Reproductive Health Program was able to allocate only a portion of the total amount approved for contraceptive procurement and could not spend the total approved funds during 2012. That is why the amount spent is lower than the actual need. They did spend the rest of the approved amount (carry over from 2012) in 2013.</t>
  </si>
  <si>
    <t>National Reproductive Health Program</t>
  </si>
  <si>
    <t xml:space="preserve">NGO, social marketing, and commercial sector pay import taxes. The public sector has been exempt from import taxes via the UNFPA franchise and the exemption in the National Budget Law. The public sector has to pay transport, insurance, and customs clearance fees. </t>
  </si>
  <si>
    <t xml:space="preserve">The National Guidelines for Family Planning specify which methods can be dispensed by which providers at public sector service delivery points.
</t>
  </si>
  <si>
    <r>
      <rPr>
        <i/>
        <sz val="12"/>
        <rFont val="Arial"/>
        <family val="2"/>
      </rPr>
      <t>Listado Basico de Medicamentos del Primero y Segundo Nivel</t>
    </r>
    <r>
      <rPr>
        <sz val="12"/>
        <rFont val="Arial"/>
        <family val="2"/>
      </rPr>
      <t xml:space="preserve"> (Basic List of Medicines for the First and Second Levels)</t>
    </r>
  </si>
  <si>
    <t>03/12-03/13</t>
  </si>
  <si>
    <t>National Reproductive Health Program reports</t>
  </si>
  <si>
    <t>The main challenges involve the need to speed up efforts to make early payment methods and improve the supply chain system. Local procurement laws do not allow the government to make upfront payments to procurement agents. The process to request exceptions to the law takes time and sometimes is not approved in a timely manner. The country then faces stockouts, and UNFPA has to find ways to identify other sources of funding to assist the government to cover part of the gap caused by this restriction.</t>
  </si>
  <si>
    <t>Guatemala 2013</t>
  </si>
  <si>
    <r>
      <rPr>
        <i/>
        <sz val="12"/>
        <color theme="1"/>
        <rFont val="Arial"/>
        <family val="2"/>
      </rPr>
      <t>PROFAMILIA</t>
    </r>
    <r>
      <rPr>
        <sz val="12"/>
        <color theme="1"/>
        <rFont val="Arial"/>
        <family val="2"/>
      </rPr>
      <t xml:space="preserve"> (Family Well-Being Association/IPPF affiliate), </t>
    </r>
    <r>
      <rPr>
        <i/>
        <sz val="12"/>
        <color theme="1"/>
        <rFont val="Arial"/>
        <family val="2"/>
      </rPr>
      <t>ADOPLAFAM</t>
    </r>
    <r>
      <rPr>
        <sz val="12"/>
        <color theme="1"/>
        <rFont val="Arial"/>
        <family val="2"/>
      </rPr>
      <t xml:space="preserve"> (Dominican Family Planning Association), </t>
    </r>
    <r>
      <rPr>
        <i/>
        <sz val="12"/>
        <color theme="1"/>
        <rFont val="Arial"/>
        <family val="2"/>
      </rPr>
      <t>MUDE</t>
    </r>
    <r>
      <rPr>
        <sz val="12"/>
        <color theme="1"/>
        <rFont val="Arial"/>
        <family val="2"/>
      </rPr>
      <t xml:space="preserve"> (Dominican Women in Development) PSI</t>
    </r>
  </si>
  <si>
    <r>
      <rPr>
        <i/>
        <sz val="12"/>
        <color theme="1"/>
        <rFont val="Arial"/>
        <family val="2"/>
      </rPr>
      <t>PROFAMILIA</t>
    </r>
    <r>
      <rPr>
        <sz val="12"/>
        <color theme="1"/>
        <rFont val="Arial"/>
        <family val="2"/>
      </rPr>
      <t xml:space="preserve">, </t>
    </r>
    <r>
      <rPr>
        <i/>
        <sz val="12"/>
        <color theme="1"/>
        <rFont val="Arial"/>
        <family val="2"/>
      </rPr>
      <t>ADOPLAFAM,</t>
    </r>
    <r>
      <rPr>
        <sz val="12"/>
        <color theme="1"/>
        <rFont val="Arial"/>
        <family val="2"/>
      </rPr>
      <t xml:space="preserve"> </t>
    </r>
    <r>
      <rPr>
        <i/>
        <sz val="12"/>
        <color theme="1"/>
        <rFont val="Arial"/>
        <family val="2"/>
      </rPr>
      <t>MUDE</t>
    </r>
    <r>
      <rPr>
        <sz val="12"/>
        <color theme="1"/>
        <rFont val="Arial"/>
        <family val="2"/>
      </rPr>
      <t xml:space="preserve"> and 30 more institutions</t>
    </r>
  </si>
  <si>
    <r>
      <t xml:space="preserve">UNFPA, </t>
    </r>
    <r>
      <rPr>
        <i/>
        <sz val="12"/>
        <color theme="1"/>
        <rFont val="Arial"/>
        <family val="2"/>
      </rPr>
      <t>OPS/OMS</t>
    </r>
    <r>
      <rPr>
        <sz val="12"/>
        <color theme="1"/>
        <rFont val="Arial"/>
        <family val="2"/>
      </rPr>
      <t xml:space="preserve"> (Pan American Health Organization/World Health Organization)</t>
    </r>
  </si>
  <si>
    <t>Reproductive health, logistics, HIV program, pharmacy units</t>
  </si>
  <si>
    <t>Central Warehouse MOH</t>
  </si>
  <si>
    <t>Social Security, Political and Military Forces</t>
  </si>
  <si>
    <t>Ministry of Health</t>
  </si>
  <si>
    <t>Family Planning Coordinator</t>
  </si>
  <si>
    <t xml:space="preserve">No funds were specifically allocated. They were solicited and then disbursed. </t>
  </si>
  <si>
    <t>PipeLine and Annual Operating Plan</t>
  </si>
  <si>
    <t>Government funds assigned to the Ministry of Health</t>
  </si>
  <si>
    <t>There was a contraceptive exchange according to the needs of each sector. 5,000 Implanon implants and 50,000 emergency pills were donated. The estimated prices for Implanon and emergency pills was $16 and $0.49 respectively.</t>
  </si>
  <si>
    <t>Comments: Funds spent represented half of what was requested and corresponded to 6 months, but there was no other disbursement in the year to complete the coverage for 2012.</t>
  </si>
  <si>
    <r>
      <t xml:space="preserve">General Directorate of Mothers, Children, and Adolescents </t>
    </r>
    <r>
      <rPr>
        <i/>
        <sz val="12"/>
        <color theme="1"/>
        <rFont val="Arial"/>
        <family val="2"/>
      </rPr>
      <t>(DIGEMIA);</t>
    </r>
    <r>
      <rPr>
        <sz val="12"/>
        <color theme="1"/>
        <rFont val="Arial"/>
        <family val="2"/>
      </rPr>
      <t xml:space="preserve"> Unified System of Supply and Medicine Management (</t>
    </r>
    <r>
      <rPr>
        <i/>
        <sz val="12"/>
        <color theme="1"/>
        <rFont val="Arial"/>
        <family val="2"/>
      </rPr>
      <t>SUGEMI);</t>
    </r>
    <r>
      <rPr>
        <sz val="12"/>
        <color theme="1"/>
        <rFont val="Arial"/>
        <family val="2"/>
      </rPr>
      <t xml:space="preserve"> and UNFPA</t>
    </r>
  </si>
  <si>
    <t>Vaginal spermicides</t>
  </si>
  <si>
    <t xml:space="preserve">The MOH has not bought emergency contraceptives. UNFPA has donated them, and they are only distributed in some main hospitals. </t>
  </si>
  <si>
    <t>Contraceptive and Commodity Security National Strategy</t>
  </si>
  <si>
    <t>Until 2012</t>
  </si>
  <si>
    <t>18% value added tax</t>
  </si>
  <si>
    <t>Authorization documents should include all brand name drugs and also the generic drugs, medical equipment, supplies, diagnostic reagents, medical equipment, etc. These authorizations (documents) must be requested prior to placing a product on the market or using it in any health facility. This ensures the quality of products and prevents any damage to the population. Therefore, all pharmacies must dispense products that are registered in the country (i.e., that are accepted in the country).</t>
  </si>
  <si>
    <t>Most methods are provided with a medical prescription. By law, pharmacies are required to sell hormonal methods with prescription only; they cannot prescribe. However, in most pharmacies people can obtain the methods without a prescription. There is more flexibility with pills, especially in the public sector and in NGO's.</t>
  </si>
  <si>
    <t xml:space="preserve">Not applicable </t>
  </si>
  <si>
    <r>
      <rPr>
        <i/>
        <sz val="12"/>
        <rFont val="Arial"/>
        <family val="2"/>
      </rPr>
      <t xml:space="preserve">Cuadro Basico de los Medicamentos Esenciales (CBME) </t>
    </r>
    <r>
      <rPr>
        <sz val="12"/>
        <rFont val="Arial"/>
        <family val="2"/>
      </rPr>
      <t>(basic chart of essential medicines)</t>
    </r>
  </si>
  <si>
    <t>Monthly reports of the logistics information system</t>
  </si>
  <si>
    <t>Challenges: a) Achieving a specific budget for the procurement of contraceptives (requested and expended b) Reducing barriers to the procurement process (UNFPA). c) Strengthening the logistics and information system. d) Improving regional storage capacity. e) Ensuring Social Security honors its contractual commitments of contraceptive delivery to its insured population.</t>
  </si>
  <si>
    <t>Dominican Republic 2013</t>
  </si>
  <si>
    <t xml:space="preserve">Phase 1 of Global Fund Round 9 </t>
  </si>
  <si>
    <t>CAME (Central Medical Store)</t>
  </si>
  <si>
    <t>01/12 -12/12</t>
  </si>
  <si>
    <t>The list is revised every 2 years by the Pharmacy and Laboratory Directorate.</t>
  </si>
  <si>
    <t>National Reproductive Health Medicines List</t>
  </si>
  <si>
    <r>
      <t xml:space="preserve">Contraceptive Security Committee </t>
    </r>
    <r>
      <rPr>
        <i/>
        <sz val="12"/>
        <rFont val="Arial"/>
        <family val="2"/>
      </rPr>
      <t>(Comité DAIA)</t>
    </r>
  </si>
  <si>
    <t>Population Services International (PSI)/Paraguay</t>
  </si>
  <si>
    <r>
      <rPr>
        <i/>
        <sz val="12"/>
        <rFont val="Arial"/>
        <family val="2"/>
      </rPr>
      <t>Centro Paraguayo de Estudios de Población (CEPEP)</t>
    </r>
    <r>
      <rPr>
        <sz val="12"/>
        <rFont val="Arial"/>
        <family val="2"/>
      </rPr>
      <t xml:space="preserve"> - IPPF affiliate</t>
    </r>
  </si>
  <si>
    <t>Chamber of Pharmacists of Paraguay</t>
  </si>
  <si>
    <t>Logistics, Family Planning, and HIV/AIDS</t>
  </si>
  <si>
    <r>
      <t>General Directorate for Management of Strategic Supplies in Health</t>
    </r>
    <r>
      <rPr>
        <i/>
        <sz val="12"/>
        <rFont val="Arial"/>
        <family val="2"/>
      </rPr>
      <t xml:space="preserve"> (DGGIES) </t>
    </r>
    <r>
      <rPr>
        <sz val="12"/>
        <rFont val="Arial"/>
        <family val="2"/>
      </rPr>
      <t>are invited but do not attend regularly</t>
    </r>
  </si>
  <si>
    <r>
      <rPr>
        <i/>
        <sz val="12"/>
        <rFont val="Arial"/>
        <family val="2"/>
      </rPr>
      <t>Instituto de Provision Social (IPS)</t>
    </r>
    <r>
      <rPr>
        <sz val="12"/>
        <rFont val="Arial"/>
        <family val="2"/>
      </rPr>
      <t xml:space="preserve"> - Paraguayan Social Security Institute)</t>
    </r>
  </si>
  <si>
    <t>Director of Logistics for Health Programs</t>
  </si>
  <si>
    <t>Report of Allocated Funds</t>
  </si>
  <si>
    <t>US $371,000 was not executed</t>
  </si>
  <si>
    <t>National Treasury</t>
  </si>
  <si>
    <t>National AIDS Program Global Fund</t>
  </si>
  <si>
    <t>Comments: Only the purchase through UNFPA was executed; the purchase through PAHO for $371,000 was not.</t>
  </si>
  <si>
    <t>The amount allocated to PAHO could not be executed because of the change of government and of administrators in the Ministry of Health.</t>
  </si>
  <si>
    <t>Contraceptive Security Strategic Plan</t>
  </si>
  <si>
    <t>NGOs and social marketing</t>
  </si>
  <si>
    <t>Pharmacy dependent</t>
  </si>
  <si>
    <t>Obstetric auxiliary nurse</t>
  </si>
  <si>
    <t>List of Essential Medications and List of Essential Medical Supplies</t>
  </si>
  <si>
    <t>Logistics management information system</t>
  </si>
  <si>
    <t xml:space="preserve">Integration delayed the orders because of the consolidation of information about the medicines. The crucial challenge is to make sure people know and follow the procurement law for contraceptive supplies. The law allows the MOH to procure using UNFPA or other organization services, paying in advance. </t>
  </si>
  <si>
    <t>Paraguay 2013</t>
  </si>
  <si>
    <t>Comité de quantification des produits SR (Reproductive Health Product Quantification Committee)</t>
  </si>
  <si>
    <t xml:space="preserve">PSI </t>
  </si>
  <si>
    <t>Association Guinéenne pour le Bien être Familial (AGBEF), EngenderHealth, Jhpiego</t>
  </si>
  <si>
    <t>Laborex-Guinée (distributor)</t>
  </si>
  <si>
    <t>National Directorate of Pharmacy and Laboratory (DNPL), National Directorate of Reproductive Health (DNSR), National Directorate of Family Health (DNSF)</t>
  </si>
  <si>
    <t>Pharmacie Centrale du Guinee (central warehouse), regional stores</t>
  </si>
  <si>
    <t xml:space="preserve">The National Directorate of Pharmacy and Laboratory (DNPL) </t>
  </si>
  <si>
    <t>Focal point for reproductive health at DNPL</t>
  </si>
  <si>
    <t xml:space="preserve">Not applicable - in 2012 the quantification was not budgeted out. </t>
  </si>
  <si>
    <t xml:space="preserve">The Ministry of Health </t>
  </si>
  <si>
    <t>Not defined</t>
  </si>
  <si>
    <t>Finance and Admin Directorate of MOH</t>
  </si>
  <si>
    <t xml:space="preserve">A budgeted line was proposed but there is no information on the exact amount allocated. </t>
  </si>
  <si>
    <t>No other funds allocated</t>
  </si>
  <si>
    <t>No government funding was used for contraceptive procurement.</t>
  </si>
  <si>
    <t>Public sector only (does not include shipments from IPPF or for PSI)</t>
  </si>
  <si>
    <t>Information on the amount spent is not available.</t>
  </si>
  <si>
    <t>Revised Strategic Plan for Reproductive Health Commodity Security in Guinea</t>
  </si>
  <si>
    <t>2013-2017</t>
  </si>
  <si>
    <t>(Health products are exempt from taxes.)</t>
  </si>
  <si>
    <t>There are no other policies that restrict who can sell or dispense contraceptive methods.</t>
  </si>
  <si>
    <t>For the poorest</t>
  </si>
  <si>
    <t xml:space="preserve">National Essential Medicine List </t>
  </si>
  <si>
    <t>The list was revised in May 2012.</t>
  </si>
  <si>
    <t>01/13-05/13</t>
  </si>
  <si>
    <t>Periodic physical inventory</t>
  </si>
  <si>
    <t>Interinstitutional and Intersectoral Alliance for Maternal Health</t>
  </si>
  <si>
    <r>
      <t xml:space="preserve">Salvadoran Demographic Association </t>
    </r>
    <r>
      <rPr>
        <i/>
        <sz val="12"/>
        <rFont val="Arial"/>
        <family val="2"/>
      </rPr>
      <t>(ADS)</t>
    </r>
  </si>
  <si>
    <r>
      <t xml:space="preserve">Salvadoran Demographic Association </t>
    </r>
    <r>
      <rPr>
        <i/>
        <sz val="12"/>
        <rFont val="Arial"/>
        <family val="2"/>
      </rPr>
      <t xml:space="preserve">(ADS) </t>
    </r>
  </si>
  <si>
    <r>
      <t xml:space="preserve">Unit of Comprehensive and Integrated Attention to Sexual and Reproductive Health </t>
    </r>
    <r>
      <rPr>
        <i/>
        <sz val="12"/>
        <rFont val="Arial"/>
        <family val="2"/>
      </rPr>
      <t>(Atencion Integral e Integrada a la SSR)</t>
    </r>
    <r>
      <rPr>
        <sz val="12"/>
        <rFont val="Arial"/>
        <family val="2"/>
      </rPr>
      <t>, Maternal Health sub-program</t>
    </r>
  </si>
  <si>
    <t>Coordinator of Sexual and Reproductive Health Unit, Head of Stock Unit</t>
  </si>
  <si>
    <t>Procurement request (Ministry of Health) and proformas (UNFPA)</t>
  </si>
  <si>
    <t>Module of vertical programs,
PipeLine</t>
  </si>
  <si>
    <t>With World Bank  loan, will buy contraceptives for some municipalities in 2013.</t>
  </si>
  <si>
    <t>World Bank loan</t>
  </si>
  <si>
    <t>Comments:
Some of the funds are Global Fund/UNDP</t>
  </si>
  <si>
    <t>Vaginal ring</t>
  </si>
  <si>
    <t>Commodity Security Strategy for Sexual and Reproductive Health Medicines and Supplies</t>
  </si>
  <si>
    <t>2010-2015</t>
  </si>
  <si>
    <t>All Sectors</t>
  </si>
  <si>
    <t>VAT 13% on the purchase price, customs clearance fee of 3%. Other - 5% of overhead charged by UNFPA as purchase agent.</t>
  </si>
  <si>
    <t>Currently there are no restrictions.</t>
  </si>
  <si>
    <t>Official List of Essential Medicines (version 10a)</t>
  </si>
  <si>
    <t xml:space="preserve">The official list has had addenda added in the last 3 years.  </t>
  </si>
  <si>
    <t>Ministry of Health's Vertical Program Module for family planning</t>
  </si>
  <si>
    <t>After graduation from USAID assistance, the contraceptive security committee has been absorbed by the Interinstitutional and Intersectoral Alliance for Maternal Health, which is broader and became official in December 2012. For this reason, contraceptive security  is at the table again in the area of Maternal Health.</t>
  </si>
  <si>
    <r>
      <rPr>
        <i/>
        <sz val="12"/>
        <rFont val="Arial"/>
        <family val="2"/>
      </rPr>
      <t>Comité Interinstitucional de Disponibilidad Asegurada de Insumos Anticonceptivos (CIDAIA)</t>
    </r>
    <r>
      <rPr>
        <sz val="12"/>
        <rFont val="Arial"/>
        <family val="2"/>
      </rPr>
      <t xml:space="preserve"> - Inter-institutional Committee for Contraceptive Security</t>
    </r>
  </si>
  <si>
    <t>PSI/PASMO (Population Services International/Pan American Social Marketing Organization)</t>
  </si>
  <si>
    <t xml:space="preserve">ASHONPLAFA (IPPF affiliate) </t>
  </si>
  <si>
    <t>Vijosa Laboratories, Solis-Durex Distributor, Pfizer, Bayer Schering Pharma, CPL Honduras</t>
  </si>
  <si>
    <t>PAHO, UNFPA</t>
  </si>
  <si>
    <t xml:space="preserve">Department of Integrated Family Health, HIV/STI Department, Directorate General of Health Promotion, Health Regulation, Comprehensive Care Program for Women </t>
  </si>
  <si>
    <t>Central Warehouse</t>
  </si>
  <si>
    <t xml:space="preserve">National Institute of Women, Honduran Social Security Institute </t>
  </si>
  <si>
    <t>Department of Integrated Family Health</t>
  </si>
  <si>
    <t>12 months</t>
  </si>
  <si>
    <t>Ministry of Health - Honduras</t>
  </si>
  <si>
    <t>01/13-12/13</t>
  </si>
  <si>
    <t>POA - UPEG</t>
  </si>
  <si>
    <t>An in-kind donation was received of the  quantity that had been programmed as needed to cover the complete year.</t>
  </si>
  <si>
    <t>Comments:
The total amount that was spent for contraceptive procurement consisted of funds donated by the United Nations. As of June, the government had not even assigned the budget destined for procurement because of the illiquidity of the government.</t>
  </si>
  <si>
    <t>Comments:
Government funds were not used to purchase contraceptives in 2013.</t>
  </si>
  <si>
    <t>Comments: The donated funds from UNFPA were used to buy approximately 65% of the contraceptive methods estimated to cover the fiscal year.</t>
  </si>
  <si>
    <t>Comments:
We did not succeed in buying all of the methods estimated as needed for delivery in 2013. The funding gap that was not covered was approximately 35%</t>
  </si>
  <si>
    <t>Monthly injectable</t>
  </si>
  <si>
    <t>Contraceptive Security Strategy</t>
  </si>
  <si>
    <t>2005 on</t>
  </si>
  <si>
    <t>There is a National Congress law that prohibits the buying, sale, commercialization, and prescription of the emergency contraceptive pill.</t>
  </si>
  <si>
    <t>The Strategy for Market Segmentation for Contraceptives in Honduras and the Norms of Family Planning Care of the Ministry of Health</t>
  </si>
  <si>
    <t xml:space="preserve">There are no specific laws that enable or prohibit the delivery of contraceptive methods in the private sector. The public sector must follow the stipulations in the Norms for Family Planning Care. </t>
  </si>
  <si>
    <t>Honduran law authorizes only people older than 21 to utilize a surgical (permanent) FP method.</t>
  </si>
  <si>
    <t>People with mental illnesses must receive authorization from their guardian to be able to obtain a family planning method, especially for permanent methods.</t>
  </si>
  <si>
    <t>Essential Medicines List or Basic Table of Medicines</t>
  </si>
  <si>
    <t>06/12-06/13</t>
  </si>
  <si>
    <t>The ever-changing political situation in the country and the lack of the empowerment of authorities from the highest level member institutions makes it difficult and delays the achievement of the objectives from the contraceptive security work plans. Although very important achievements have been made, the committee could be more effective and have more successes.</t>
  </si>
  <si>
    <r>
      <rPr>
        <i/>
        <sz val="12"/>
        <rFont val="Arial"/>
        <family val="2"/>
      </rPr>
      <t>Comite DAISSR (Disponibilidad Asegurada de Insumos de Salud Sexual y Reproductiva) Nicaragua</t>
    </r>
    <r>
      <rPr>
        <sz val="12"/>
        <rFont val="Arial"/>
        <family val="2"/>
      </rPr>
      <t xml:space="preserve"> - Sexual and Reproductive Health Commodity Security Committee)</t>
    </r>
  </si>
  <si>
    <t>PASMO (Pan American Social Marketing Organization))</t>
  </si>
  <si>
    <r>
      <rPr>
        <i/>
        <sz val="12"/>
        <rFont val="Arial"/>
        <family val="2"/>
      </rPr>
      <t>PROFAMILIA (Asociación Pro-Bienestar de la Familia Nicaragüense</t>
    </r>
    <r>
      <rPr>
        <sz val="12"/>
        <rFont val="Arial"/>
        <family val="2"/>
      </rPr>
      <t xml:space="preserve"> - Nicaraguan Pro Family Wellbeing Association), PASMO, IXCHEN, PATH</t>
    </r>
  </si>
  <si>
    <t>General Directorate of Medical Supplies, General Directorate for the Extension of Quality of Care, Planning and Development Division</t>
  </si>
  <si>
    <r>
      <t xml:space="preserve">Health Care Improvement Project (HCI), </t>
    </r>
    <r>
      <rPr>
        <i/>
        <sz val="12"/>
        <rFont val="Arial"/>
        <family val="2"/>
      </rPr>
      <t>FAMISALUD</t>
    </r>
    <r>
      <rPr>
        <sz val="12"/>
        <rFont val="Arial"/>
        <family val="2"/>
      </rPr>
      <t xml:space="preserve">, USAID | DELIVER PROJECT, </t>
    </r>
    <r>
      <rPr>
        <i/>
        <sz val="12"/>
        <rFont val="Arial"/>
        <family val="2"/>
      </rPr>
      <t>PREVENSIDA</t>
    </r>
  </si>
  <si>
    <t>Ministry of Health, Directorate of Medical Supplies</t>
  </si>
  <si>
    <t>Director General</t>
  </si>
  <si>
    <t>Commodity security committee (Ministry of Health, UNFPA, USAID, PASMO)</t>
  </si>
  <si>
    <t>Procurement table</t>
  </si>
  <si>
    <r>
      <t xml:space="preserve">Based on </t>
    </r>
    <r>
      <rPr>
        <i/>
        <sz val="12"/>
        <color theme="1"/>
        <rFont val="Arial"/>
        <family val="2"/>
      </rPr>
      <t>PASIGLIM</t>
    </r>
    <r>
      <rPr>
        <sz val="12"/>
        <color theme="1"/>
        <rFont val="Arial"/>
        <family val="2"/>
      </rPr>
      <t xml:space="preserve"> (automated information system for the logistics management of medical supplies)</t>
    </r>
  </si>
  <si>
    <t>Fiscal funds</t>
  </si>
  <si>
    <t>Global Fund report</t>
  </si>
  <si>
    <t>In 2012, Global Fund donated 2 million condoms and 1 million lubricants to the Ministry. The condoms cost approximately US $45,000.</t>
  </si>
  <si>
    <t>Ministry of Health Procurement Unit</t>
  </si>
  <si>
    <t>Regarding the commercialization of the progestin-only pill (POP) contraceptive: we called 3 pharmacies (MEDCO, FARMEX, and FARMAVALUE). FARMAVALUE sells one presentation of POPs called MICROTAB 28. The others do not sell POPs. Social marketing does not sell POPs either.</t>
  </si>
  <si>
    <r>
      <rPr>
        <i/>
        <sz val="12"/>
        <rFont val="Arial"/>
        <family val="2"/>
      </rPr>
      <t>Plan Nacional para el Aseguramiento de Insumos de Salud Sexual y Reproductiva</t>
    </r>
    <r>
      <rPr>
        <sz val="12"/>
        <rFont val="Arial"/>
        <family val="2"/>
      </rPr>
      <t xml:space="preserve"> (National commodity security plan for sexual and reproductive health)</t>
    </r>
  </si>
  <si>
    <t>2009-2012</t>
  </si>
  <si>
    <t>Commercial sector and social marketing for taxes on condoms. For condoms, have to pay import taxes since they are classified as periodic replacement medical supplies.</t>
  </si>
  <si>
    <t xml:space="preserve">Only importation duties for condoms </t>
  </si>
  <si>
    <r>
      <t>The private sector part in the commodity security plan - The private sector, through the health service institutions (</t>
    </r>
    <r>
      <rPr>
        <i/>
        <sz val="12"/>
        <rFont val="Arial"/>
        <family val="2"/>
      </rPr>
      <t>IPSS</t>
    </r>
    <r>
      <rPr>
        <sz val="12"/>
        <rFont val="Arial"/>
        <family val="2"/>
      </rPr>
      <t xml:space="preserve">) that cater to the social security sector but also through private providers, offers all the family planning methods (hormonal methods, IUDs, condoms, tubal ligation, implants). </t>
    </r>
  </si>
  <si>
    <t>There are no restrictive policies by law. In the public sector, oral and injectable contraceptives can be provided by community promoters from the second visit on; the first visit must be conducted by a doctor or nurse. In the private sector pharmacists can recommend their use directly in the pharmacy.</t>
  </si>
  <si>
    <r>
      <rPr>
        <i/>
        <sz val="12"/>
        <rFont val="Arial"/>
        <family val="2"/>
      </rPr>
      <t>Lista Basica de Medicamentos Esenciales</t>
    </r>
    <r>
      <rPr>
        <sz val="12"/>
        <rFont val="Arial"/>
        <family val="2"/>
      </rPr>
      <t xml:space="preserve"> (Basic List of Essential Medicines)</t>
    </r>
  </si>
  <si>
    <t xml:space="preserve">It is updated every two years, with support from a pharmacotherapeutic committee of specialists that includes the private and public sector and universities. </t>
  </si>
  <si>
    <r>
      <rPr>
        <i/>
        <sz val="12"/>
        <color theme="1"/>
        <rFont val="Arial"/>
        <family val="2"/>
      </rPr>
      <t>PASIGLIM</t>
    </r>
    <r>
      <rPr>
        <sz val="12"/>
        <color theme="1"/>
        <rFont val="Arial"/>
        <family val="2"/>
      </rPr>
      <t xml:space="preserve"> (automated logistics management information system), Ministry of Health</t>
    </r>
  </si>
  <si>
    <r>
      <t>Successes: The country has a budget line for contraceptives and guarantees at least 75% of the purchase of contraceptives with its own resources; Sexual and Reproductive Health Commodity Security Committee</t>
    </r>
    <r>
      <rPr>
        <b/>
        <sz val="12"/>
        <color theme="1"/>
        <rFont val="Arial"/>
        <family val="2"/>
      </rPr>
      <t xml:space="preserve"> </t>
    </r>
    <r>
      <rPr>
        <sz val="12"/>
        <color theme="1"/>
        <rFont val="Arial"/>
        <family val="2"/>
      </rPr>
      <t xml:space="preserve">institutionalized and functioning since 2003; Automated logistics management information system functioning in the whole country in a sustainable manner; Procurement needs estimates based on consumption data; Logistics of health supplies, including contraceptives, incorporated in the training of health pregraduate and technical schools; Successful graduation from USAID assistance in September 2012. </t>
    </r>
  </si>
  <si>
    <t>Nicaragua 2013</t>
  </si>
  <si>
    <t>National Contraceptive Committee</t>
  </si>
  <si>
    <t>Tanzania Marketing and Communications for AIDS, Reproductive Health and Child Survival (T-MARC) project, Population Services International (PSI)</t>
  </si>
  <si>
    <t>Phillips Distributors representative of Bayer Schering Pharmaceuticals</t>
  </si>
  <si>
    <t>Medical Stores Department (MSD)</t>
  </si>
  <si>
    <t>Advance Family Planning and Futures Group</t>
  </si>
  <si>
    <t>Chief of Party</t>
  </si>
  <si>
    <t>JSI &amp;MOHSW</t>
  </si>
  <si>
    <t>RCHS</t>
  </si>
  <si>
    <t>USAID, UNFPA, &amp; DFID</t>
  </si>
  <si>
    <t>Brand specific advertising for oral contraceptives is not allowed since oral contraceptives are considered a prescription-only product.</t>
  </si>
  <si>
    <t>National Essential Medicines List</t>
  </si>
  <si>
    <t>MSD physical count</t>
  </si>
  <si>
    <t>Used to procure condoms for the National AIDS Secretariat but not for the FP program. Information on the amount spent is not available.</t>
  </si>
  <si>
    <t>The condoms are not registered by the National Reproductive Health Program. The condoms are delivered directly to the National HIV program.  Information on the amount spent is not available.</t>
  </si>
  <si>
    <t>This amount does not include Global Fund expenditures for condoms.</t>
  </si>
  <si>
    <t>http://www.theglobalfund.org/en/procurement/pqr/</t>
  </si>
  <si>
    <t>In the private sector, contraceptives are distributed to clients at a very low cost (primarily by social marketing, PSI).</t>
  </si>
  <si>
    <t>Contraceptives are provided by USAID, UNFPA, and other partners, and these products are stocked in the central warehouse (PCG).Vasectomy is not offered but tubal ligation is offered in national hospitals.  CycleBeads that are currently found in the public and private sector were procured via USAID's Extending Service Delivery, which is now a closed project</t>
  </si>
  <si>
    <t>Guinea 2013</t>
  </si>
  <si>
    <t>It has not been possible to make the contraceptive purchase yet because of the illiquidity of government funds.</t>
  </si>
  <si>
    <t xml:space="preserve">Physical inventory of contraceptives October 2012. Consolidated Tool of FP Logistics Data of SESAL. </t>
  </si>
  <si>
    <t>Although DKT offers paid services in clinics, it is not considered social marketing.</t>
  </si>
  <si>
    <t>2009-2015</t>
  </si>
  <si>
    <t>2012-2017</t>
  </si>
  <si>
    <t>2012-2016</t>
  </si>
  <si>
    <t>2008-2012</t>
  </si>
  <si>
    <t>2000-2016</t>
  </si>
  <si>
    <t>2007-2012</t>
  </si>
  <si>
    <t>The MOH has included CycleBeads in the list, but so far they have not yet purchased them (the ones they have were a donation from USAID/Instit. for RH/Fertility Awareness-based Methods project).</t>
  </si>
  <si>
    <t>11/08-12/12</t>
  </si>
  <si>
    <t>Procurement Planning and Monitoring Report</t>
  </si>
  <si>
    <t>(Contraceptives are sold in the private sector under the same administrative procedures as other products. There is not a policy of price controls as there is for contraceptives for the public sector [governed by a ministerial circular].)</t>
  </si>
  <si>
    <t>Health Extension Worker</t>
  </si>
  <si>
    <t>Trained Auxiliary nurse midwife in pharmacy</t>
  </si>
  <si>
    <t xml:space="preserve">Currently only Ob/Gyns can provide FP services. Therefore, people from remote rural areas need to travel to a central regional hospital or FP clinic to get an IUD insertion, OC prescription or sterilization.   </t>
  </si>
  <si>
    <t>04/12-04/13</t>
  </si>
  <si>
    <t>06/12 -04/13</t>
  </si>
  <si>
    <t>12/12-02/13</t>
  </si>
  <si>
    <t>05/12-04/13</t>
  </si>
  <si>
    <t>PQR Transaction Summary information found by the USAID | DELIVER PROJECT</t>
  </si>
  <si>
    <t>Total amount of forecasted funds or in-kind donations for contraceptives was not achieved</t>
  </si>
  <si>
    <t>RHI information found by the USAID | DELIVER PROJECT</t>
  </si>
  <si>
    <t xml:space="preserve">Contraceptive Security Indicators Data </t>
  </si>
  <si>
    <r>
      <t>Worksheets</t>
    </r>
    <r>
      <rPr>
        <b/>
        <sz val="14"/>
        <color indexed="10"/>
        <rFont val="Arial"/>
        <family val="2"/>
      </rPr>
      <t>:</t>
    </r>
    <r>
      <rPr>
        <b/>
        <sz val="14"/>
        <rFont val="Arial"/>
        <family val="2"/>
      </rPr>
      <t xml:space="preserve"> 
</t>
    </r>
  </si>
  <si>
    <t>Click below to jump to the following  information.</t>
  </si>
  <si>
    <t>Individual countries' data:</t>
  </si>
  <si>
    <t>Afghanistan</t>
  </si>
  <si>
    <t>Armenia</t>
  </si>
  <si>
    <t>Azerbaijan</t>
  </si>
  <si>
    <t>Bangladesh</t>
  </si>
  <si>
    <t>Burkina Faso</t>
  </si>
  <si>
    <t>Burundi</t>
  </si>
  <si>
    <t>DR</t>
  </si>
  <si>
    <t>El Salvador</t>
  </si>
  <si>
    <t>Ethiopia</t>
  </si>
  <si>
    <t>Georgia</t>
  </si>
  <si>
    <t>Ghana</t>
  </si>
  <si>
    <t>Guatemala</t>
  </si>
  <si>
    <t>Guinea</t>
  </si>
  <si>
    <t>Haiti</t>
  </si>
  <si>
    <t>Honduras</t>
  </si>
  <si>
    <t>India</t>
  </si>
  <si>
    <t>Kenya</t>
  </si>
  <si>
    <t>Liberia</t>
  </si>
  <si>
    <t>Madagascar</t>
  </si>
  <si>
    <t>Malawi</t>
  </si>
  <si>
    <t>Mali</t>
  </si>
  <si>
    <t>Mozambique</t>
  </si>
  <si>
    <t>Nepal</t>
  </si>
  <si>
    <t>Nicaragua</t>
  </si>
  <si>
    <t>Nigeria</t>
  </si>
  <si>
    <t>Pakistan</t>
  </si>
  <si>
    <t>Paraguay</t>
  </si>
  <si>
    <t>Philippines</t>
  </si>
  <si>
    <t>Rwanda</t>
  </si>
  <si>
    <t>Senegal</t>
  </si>
  <si>
    <t>South Sudan</t>
  </si>
  <si>
    <t>Tanzania</t>
  </si>
  <si>
    <t>Togo</t>
  </si>
  <si>
    <t>Uganda</t>
  </si>
  <si>
    <t>Ukraine</t>
  </si>
  <si>
    <t>Yemen</t>
  </si>
  <si>
    <t>Zambia</t>
  </si>
  <si>
    <t>Zimbabwe</t>
  </si>
  <si>
    <t>The individual country worksheets may contain a small amount of additional information about the indicator responses in cells' inserted comments.</t>
  </si>
  <si>
    <t>All countries' data:</t>
  </si>
  <si>
    <t>Additional resources:</t>
  </si>
  <si>
    <t>Blank survey</t>
  </si>
  <si>
    <r>
      <rPr>
        <b/>
        <i/>
        <sz val="16"/>
        <color indexed="10"/>
        <rFont val="Arial"/>
        <family val="2"/>
      </rPr>
      <t>Additional Resources and Information:</t>
    </r>
    <r>
      <rPr>
        <b/>
        <sz val="14"/>
        <rFont val="Arial"/>
        <family val="2"/>
      </rPr>
      <t xml:space="preserve"> </t>
    </r>
    <r>
      <rPr>
        <sz val="14"/>
        <rFont val="Arial"/>
        <family val="2"/>
      </rPr>
      <t xml:space="preserve">
</t>
    </r>
  </si>
  <si>
    <t>How Contraceptive Security Indicators Can Be Used to Improve Family Planning Programs</t>
  </si>
  <si>
    <t>Interactive maps of select indicators</t>
  </si>
  <si>
    <r>
      <rPr>
        <b/>
        <sz val="16"/>
        <color theme="1"/>
        <rFont val="Arial"/>
        <family val="2"/>
      </rPr>
      <t xml:space="preserve">Contraceptive Security (CS) Indicators Data, </t>
    </r>
    <r>
      <rPr>
        <b/>
        <sz val="18"/>
        <color theme="1"/>
        <rFont val="Arial"/>
        <family val="2"/>
      </rPr>
      <t>2013</t>
    </r>
  </si>
  <si>
    <t>Community health worker (Male condom)</t>
  </si>
  <si>
    <t>CARE</t>
  </si>
  <si>
    <t>Taxes and duties</t>
  </si>
  <si>
    <t xml:space="preserve">The Global Fund's online Transaction Summary - PQR </t>
  </si>
  <si>
    <t>The Global Fund's online Transaction Summary - PQR</t>
  </si>
  <si>
    <t>Tanzania 2013</t>
  </si>
  <si>
    <t>Honduras 2013</t>
  </si>
  <si>
    <t>El Salvador 2013</t>
  </si>
  <si>
    <t xml:space="preserve">Mozambique 2013 </t>
  </si>
  <si>
    <t>The office of the First Lady</t>
  </si>
  <si>
    <t>Representative from the MOH RH Program, CMAM, USAID, JHPIEGO, UNFPA, PSI and TA from the USAID | DELIVER PROJECT. Male condoms quantification sponsored by UNFPA.</t>
  </si>
  <si>
    <t xml:space="preserve">The RHCSC is supporting the FP program with quarterly requisition on a regular basis to allow a permanent supply of contraceptives to the provincial level. Despite efforts, localized stockouts have been identified at lower levels. The challenge is to have partners and the provinces involved in the same exercise to improve logistics management at health facilities.   </t>
  </si>
  <si>
    <t>Reproductive and Child Health Services (RCHS), National AIDS Control Programme (NACP), Pharmaceutical Service Section (PSS)</t>
  </si>
  <si>
    <t>Improving the system of delivering high quality contraceptives and medicines was a "measure and action" but not an indicator.</t>
  </si>
  <si>
    <t>A supply indicator is included for generic and essential drugs. It does not refer directly to RH or FP supplies though.</t>
  </si>
  <si>
    <t>Document not available on IMF's website</t>
  </si>
  <si>
    <t>One of the objectives under health is to increase the rate of contraceptive use. Strengthening of health facilities' capacity to provide family planning services is also mentioned.</t>
  </si>
  <si>
    <t>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t>
  </si>
  <si>
    <t>No mention of reproductive health, family planning, maternal health, condoms, contraceptive, commodity or contraceptive security.</t>
  </si>
  <si>
    <t>USAID &amp; partners have been trying to incorporate CPR and FP as key areas for inclusion in the PRSP.</t>
  </si>
  <si>
    <t>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t>
  </si>
  <si>
    <t>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t>
  </si>
  <si>
    <t>Population status is one of the objectives under human resources development (p.118).</t>
  </si>
  <si>
    <t>Reproductive health is integrated within the health component (p.179).</t>
  </si>
  <si>
    <r>
      <rPr>
        <b/>
        <sz val="15"/>
        <color theme="1"/>
        <rFont val="Arial"/>
        <family val="2"/>
      </rPr>
      <t xml:space="preserve">Country: </t>
    </r>
    <r>
      <rPr>
        <b/>
        <u/>
        <sz val="18"/>
        <color theme="1"/>
        <rFont val="Arial"/>
        <family val="2"/>
      </rPr>
      <t>Afghanistan</t>
    </r>
  </si>
  <si>
    <r>
      <t xml:space="preserve">Country: </t>
    </r>
    <r>
      <rPr>
        <b/>
        <u/>
        <sz val="18"/>
        <color theme="1"/>
        <rFont val="Arial"/>
        <family val="2"/>
      </rPr>
      <t>Albania</t>
    </r>
  </si>
  <si>
    <r>
      <t xml:space="preserve">Country: </t>
    </r>
    <r>
      <rPr>
        <b/>
        <u/>
        <sz val="18"/>
        <color theme="1"/>
        <rFont val="Arial"/>
        <family val="2"/>
      </rPr>
      <t>Armenia</t>
    </r>
  </si>
  <si>
    <r>
      <t xml:space="preserve">Country: </t>
    </r>
    <r>
      <rPr>
        <b/>
        <u/>
        <sz val="18"/>
        <color theme="1"/>
        <rFont val="Arial"/>
        <family val="2"/>
      </rPr>
      <t>Azerbaijan</t>
    </r>
  </si>
  <si>
    <r>
      <t xml:space="preserve">Country: </t>
    </r>
    <r>
      <rPr>
        <b/>
        <u/>
        <sz val="18"/>
        <color theme="1"/>
        <rFont val="Arial"/>
        <family val="2"/>
      </rPr>
      <t>Bangladesh</t>
    </r>
  </si>
  <si>
    <r>
      <t xml:space="preserve">Country: </t>
    </r>
    <r>
      <rPr>
        <b/>
        <u/>
        <sz val="18"/>
        <color theme="1"/>
        <rFont val="Arial"/>
        <family val="2"/>
      </rPr>
      <t>Benin</t>
    </r>
  </si>
  <si>
    <r>
      <t xml:space="preserve">Country: </t>
    </r>
    <r>
      <rPr>
        <b/>
        <u/>
        <sz val="18"/>
        <color theme="1"/>
        <rFont val="Arial"/>
        <family val="2"/>
      </rPr>
      <t>Burkina Faso</t>
    </r>
  </si>
  <si>
    <r>
      <t xml:space="preserve">Country: </t>
    </r>
    <r>
      <rPr>
        <b/>
        <u/>
        <sz val="18"/>
        <color theme="1"/>
        <rFont val="Arial"/>
        <family val="2"/>
      </rPr>
      <t>Burundi</t>
    </r>
  </si>
  <si>
    <r>
      <t xml:space="preserve">Country: </t>
    </r>
    <r>
      <rPr>
        <b/>
        <u/>
        <sz val="18"/>
        <color theme="1"/>
        <rFont val="Arial"/>
        <family val="2"/>
      </rPr>
      <t>Dominican Republic</t>
    </r>
  </si>
  <si>
    <r>
      <t xml:space="preserve">Country: </t>
    </r>
    <r>
      <rPr>
        <b/>
        <u/>
        <sz val="18"/>
        <color theme="1"/>
        <rFont val="Arial"/>
        <family val="2"/>
      </rPr>
      <t>El Salvador</t>
    </r>
  </si>
  <si>
    <r>
      <t xml:space="preserve">Country: </t>
    </r>
    <r>
      <rPr>
        <b/>
        <u/>
        <sz val="18"/>
        <color theme="1"/>
        <rFont val="Arial"/>
        <family val="2"/>
      </rPr>
      <t>Ethiopia</t>
    </r>
  </si>
  <si>
    <r>
      <t xml:space="preserve">Country: </t>
    </r>
    <r>
      <rPr>
        <b/>
        <u/>
        <sz val="18"/>
        <color theme="1"/>
        <rFont val="Arial"/>
        <family val="2"/>
      </rPr>
      <t>Georgia</t>
    </r>
  </si>
  <si>
    <r>
      <t xml:space="preserve">Country: </t>
    </r>
    <r>
      <rPr>
        <b/>
        <u/>
        <sz val="18"/>
        <color theme="1"/>
        <rFont val="Arial"/>
        <family val="2"/>
      </rPr>
      <t>Ghana</t>
    </r>
  </si>
  <si>
    <r>
      <t xml:space="preserve">Country: </t>
    </r>
    <r>
      <rPr>
        <b/>
        <u/>
        <sz val="18"/>
        <color theme="1"/>
        <rFont val="Arial"/>
        <family val="2"/>
      </rPr>
      <t>Guatemala</t>
    </r>
  </si>
  <si>
    <r>
      <t xml:space="preserve">Country: </t>
    </r>
    <r>
      <rPr>
        <b/>
        <u/>
        <sz val="18"/>
        <color theme="1"/>
        <rFont val="Arial"/>
        <family val="2"/>
      </rPr>
      <t>Guinea</t>
    </r>
  </si>
  <si>
    <r>
      <t xml:space="preserve">Country: </t>
    </r>
    <r>
      <rPr>
        <b/>
        <u/>
        <sz val="18"/>
        <color theme="1"/>
        <rFont val="Arial"/>
        <family val="2"/>
      </rPr>
      <t>Haiti</t>
    </r>
  </si>
  <si>
    <r>
      <t xml:space="preserve">Country: </t>
    </r>
    <r>
      <rPr>
        <b/>
        <u/>
        <sz val="18"/>
        <color theme="1"/>
        <rFont val="Arial"/>
        <family val="2"/>
      </rPr>
      <t>Honduras</t>
    </r>
  </si>
  <si>
    <r>
      <t xml:space="preserve">Country: </t>
    </r>
    <r>
      <rPr>
        <b/>
        <u/>
        <sz val="18"/>
        <color theme="1"/>
        <rFont val="Arial"/>
        <family val="2"/>
      </rPr>
      <t>India</t>
    </r>
  </si>
  <si>
    <r>
      <t xml:space="preserve">Country: </t>
    </r>
    <r>
      <rPr>
        <b/>
        <u/>
        <sz val="18"/>
        <color theme="1"/>
        <rFont val="Arial"/>
        <family val="2"/>
      </rPr>
      <t>Indonesia</t>
    </r>
  </si>
  <si>
    <r>
      <t xml:space="preserve">Country: </t>
    </r>
    <r>
      <rPr>
        <b/>
        <u/>
        <sz val="18"/>
        <color theme="1"/>
        <rFont val="Arial"/>
        <family val="2"/>
      </rPr>
      <t>Liberia</t>
    </r>
  </si>
  <si>
    <r>
      <t xml:space="preserve">Country: </t>
    </r>
    <r>
      <rPr>
        <b/>
        <u/>
        <sz val="18"/>
        <color theme="1"/>
        <rFont val="Arial"/>
        <family val="2"/>
      </rPr>
      <t>Madagascar</t>
    </r>
  </si>
  <si>
    <r>
      <t xml:space="preserve">Country: </t>
    </r>
    <r>
      <rPr>
        <b/>
        <u/>
        <sz val="18"/>
        <color theme="1"/>
        <rFont val="Arial"/>
        <family val="2"/>
      </rPr>
      <t>Malawi</t>
    </r>
  </si>
  <si>
    <r>
      <t xml:space="preserve">Country: </t>
    </r>
    <r>
      <rPr>
        <b/>
        <u/>
        <sz val="18"/>
        <color theme="1"/>
        <rFont val="Arial"/>
        <family val="2"/>
      </rPr>
      <t>Mali</t>
    </r>
  </si>
  <si>
    <r>
      <t xml:space="preserve">Country: </t>
    </r>
    <r>
      <rPr>
        <b/>
        <u/>
        <sz val="18"/>
        <color theme="1"/>
        <rFont val="Arial"/>
        <family val="2"/>
      </rPr>
      <t>Mauritania</t>
    </r>
  </si>
  <si>
    <r>
      <t xml:space="preserve">Country: </t>
    </r>
    <r>
      <rPr>
        <b/>
        <u/>
        <sz val="18"/>
        <color theme="1"/>
        <rFont val="Arial"/>
        <family val="2"/>
      </rPr>
      <t>Mozambique</t>
    </r>
  </si>
  <si>
    <r>
      <t xml:space="preserve">Country: </t>
    </r>
    <r>
      <rPr>
        <b/>
        <u/>
        <sz val="18"/>
        <color theme="1"/>
        <rFont val="Arial"/>
        <family val="2"/>
      </rPr>
      <t>Nepal</t>
    </r>
  </si>
  <si>
    <r>
      <t xml:space="preserve">Country: </t>
    </r>
    <r>
      <rPr>
        <b/>
        <u/>
        <sz val="18"/>
        <color theme="1"/>
        <rFont val="Arial"/>
        <family val="2"/>
      </rPr>
      <t>Nicaragua</t>
    </r>
  </si>
  <si>
    <r>
      <t xml:space="preserve">Country: </t>
    </r>
    <r>
      <rPr>
        <b/>
        <u/>
        <sz val="18"/>
        <color theme="1"/>
        <rFont val="Arial"/>
        <family val="2"/>
      </rPr>
      <t>Nigeria</t>
    </r>
  </si>
  <si>
    <r>
      <t xml:space="preserve">Country: </t>
    </r>
    <r>
      <rPr>
        <b/>
        <u/>
        <sz val="18"/>
        <color theme="1"/>
        <rFont val="Arial"/>
        <family val="2"/>
      </rPr>
      <t>Pakistan</t>
    </r>
  </si>
  <si>
    <r>
      <t xml:space="preserve">Country: </t>
    </r>
    <r>
      <rPr>
        <b/>
        <u/>
        <sz val="18"/>
        <color theme="1"/>
        <rFont val="Arial"/>
        <family val="2"/>
      </rPr>
      <t>Paraguay</t>
    </r>
  </si>
  <si>
    <r>
      <t xml:space="preserve">Country: </t>
    </r>
    <r>
      <rPr>
        <b/>
        <u/>
        <sz val="18"/>
        <color theme="1"/>
        <rFont val="Arial"/>
        <family val="2"/>
      </rPr>
      <t>Philippines</t>
    </r>
  </si>
  <si>
    <r>
      <t xml:space="preserve">Country: </t>
    </r>
    <r>
      <rPr>
        <b/>
        <u/>
        <sz val="18"/>
        <color theme="1"/>
        <rFont val="Arial"/>
        <family val="2"/>
      </rPr>
      <t>Rwanda</t>
    </r>
  </si>
  <si>
    <r>
      <t xml:space="preserve">Country: </t>
    </r>
    <r>
      <rPr>
        <b/>
        <u/>
        <sz val="18"/>
        <color theme="1"/>
        <rFont val="Arial"/>
        <family val="2"/>
      </rPr>
      <t>Senegal</t>
    </r>
  </si>
  <si>
    <r>
      <t xml:space="preserve">Country: </t>
    </r>
    <r>
      <rPr>
        <b/>
        <u/>
        <sz val="18"/>
        <color theme="1"/>
        <rFont val="Arial"/>
        <family val="2"/>
      </rPr>
      <t>Sierra Leone</t>
    </r>
  </si>
  <si>
    <r>
      <t xml:space="preserve">Country: </t>
    </r>
    <r>
      <rPr>
        <b/>
        <u/>
        <sz val="18"/>
        <color theme="1"/>
        <rFont val="Arial"/>
        <family val="2"/>
      </rPr>
      <t>South Sudan</t>
    </r>
  </si>
  <si>
    <r>
      <t xml:space="preserve">Country: </t>
    </r>
    <r>
      <rPr>
        <b/>
        <u/>
        <sz val="18"/>
        <color theme="1"/>
        <rFont val="Arial"/>
        <family val="2"/>
      </rPr>
      <t>Tanzania</t>
    </r>
  </si>
  <si>
    <r>
      <t xml:space="preserve">Country: </t>
    </r>
    <r>
      <rPr>
        <b/>
        <u/>
        <sz val="18"/>
        <color theme="1"/>
        <rFont val="Arial"/>
        <family val="2"/>
      </rPr>
      <t>Togo</t>
    </r>
  </si>
  <si>
    <r>
      <t xml:space="preserve">Country: </t>
    </r>
    <r>
      <rPr>
        <b/>
        <u/>
        <sz val="18"/>
        <color theme="1"/>
        <rFont val="Arial"/>
        <family val="2"/>
      </rPr>
      <t>Uganda</t>
    </r>
  </si>
  <si>
    <r>
      <t xml:space="preserve">Country: </t>
    </r>
    <r>
      <rPr>
        <b/>
        <u/>
        <sz val="18"/>
        <color theme="1"/>
        <rFont val="Arial"/>
        <family val="2"/>
      </rPr>
      <t>Ukraine</t>
    </r>
  </si>
  <si>
    <r>
      <t xml:space="preserve">Country: </t>
    </r>
    <r>
      <rPr>
        <b/>
        <u/>
        <sz val="18"/>
        <color theme="1"/>
        <rFont val="Arial"/>
        <family val="2"/>
      </rPr>
      <t>Yemen</t>
    </r>
  </si>
  <si>
    <r>
      <t xml:space="preserve">Country: </t>
    </r>
    <r>
      <rPr>
        <b/>
        <u/>
        <sz val="18"/>
        <color theme="1"/>
        <rFont val="Arial"/>
        <family val="2"/>
      </rPr>
      <t>Zambia</t>
    </r>
  </si>
  <si>
    <r>
      <t xml:space="preserve">Country: </t>
    </r>
    <r>
      <rPr>
        <b/>
        <u/>
        <sz val="18"/>
        <color theme="1"/>
        <rFont val="Arial"/>
        <family val="2"/>
      </rPr>
      <t>Zimbabwe</t>
    </r>
  </si>
  <si>
    <t>Overall, public sector stockouts are low in the 13 USAID supported provinces (around 7%), which covers approximately 55% of the population. The EC and WB both provide commodities for the other 21 provinces and their stockout rates are around 7% and 15% respectively. (Source: SPS Stockout Comparative Analysis, data from HMIS)</t>
  </si>
  <si>
    <t>No government share of contraceptive procurements. Constant stockouts at service delivery point level.</t>
  </si>
  <si>
    <t>2,000,160 condoms were purchased from UNFPA using GFATM funds in 2012 to be distributed among MARPs (most-at-risk populations)</t>
  </si>
  <si>
    <t>There is a need for stronger government commitment towards the advancement of FP efforts in the country, including public sector contraceptive procurement.</t>
  </si>
  <si>
    <t xml:space="preserve">Directorate General of Family Planning (DGFP), Ministry of Health and Family Welfare (MOHFW)  </t>
  </si>
  <si>
    <r>
      <t>Family Planning Panel (</t>
    </r>
    <r>
      <rPr>
        <i/>
        <sz val="12"/>
        <color theme="1"/>
        <rFont val="Arial"/>
        <family val="2"/>
      </rPr>
      <t>Panel PF</t>
    </r>
    <r>
      <rPr>
        <sz val="12"/>
        <color theme="1"/>
        <rFont val="Arial"/>
        <family val="2"/>
      </rPr>
      <t>)</t>
    </r>
  </si>
  <si>
    <t xml:space="preserve"> USAID, Global Fund, KFW</t>
  </si>
  <si>
    <r>
      <rPr>
        <i/>
        <sz val="12"/>
        <color theme="1"/>
        <rFont val="Arial"/>
        <family val="2"/>
      </rPr>
      <t>Association Béninoise pour le Marketing Social et la communication pour la santé (ABMS)</t>
    </r>
    <r>
      <rPr>
        <sz val="12"/>
        <color theme="1"/>
        <rFont val="Arial"/>
        <family val="2"/>
      </rPr>
      <t xml:space="preserve"> (Benin Association for Social Marketing and Health Communication) / PSI </t>
    </r>
  </si>
  <si>
    <r>
      <t xml:space="preserve">Association Béninoise pour la Promotion de la Famille (ABPF) </t>
    </r>
    <r>
      <rPr>
        <sz val="12"/>
        <color theme="1"/>
        <rFont val="Arial"/>
        <family val="2"/>
      </rPr>
      <t>(Benin Association for Family Promotion)</t>
    </r>
  </si>
  <si>
    <r>
      <t>Centrale d’Achat des Médicaments Essentiels et des Consommables Médicaux (CAME)</t>
    </r>
    <r>
      <rPr>
        <sz val="12"/>
        <color theme="1"/>
        <rFont val="Arial"/>
        <family val="2"/>
      </rPr>
      <t xml:space="preserve"> - central medical store</t>
    </r>
  </si>
  <si>
    <t>Technical support from USAID and PISAF (Integrated Family Health Project - funded by USAID in Benin)</t>
  </si>
  <si>
    <t>Commercial sector pharmacies do not offer long-acting permanent methods for men or women. It is the MOH's understanding that the commercial sector now includes private clinics, some of which are managed by gynecologists who provide a wide range of contraceptive methods including tubal ligation. But the vast majority of the private clinics need  technical  support  to include FP into their activities.</t>
  </si>
  <si>
    <r>
      <rPr>
        <i/>
        <sz val="12"/>
        <rFont val="Arial"/>
        <family val="2"/>
      </rPr>
      <t>CAMEG</t>
    </r>
    <r>
      <rPr>
        <sz val="12"/>
        <rFont val="Arial"/>
        <family val="2"/>
      </rPr>
      <t xml:space="preserve"> (Central Medical Stores)</t>
    </r>
  </si>
  <si>
    <r>
      <t xml:space="preserve">Projet de Marketing Social et de Communication pour la Santé (PROMACO) </t>
    </r>
    <r>
      <rPr>
        <sz val="12"/>
        <rFont val="Arial"/>
        <family val="2"/>
      </rPr>
      <t>(Social Marketing and Health Communication Project)</t>
    </r>
  </si>
  <si>
    <r>
      <t>UNFPA, USAID Represented by USAID | DELIVER PROJECT, IPPF Represented by</t>
    </r>
    <r>
      <rPr>
        <i/>
        <sz val="12"/>
        <rFont val="Arial"/>
        <family val="2"/>
      </rPr>
      <t xml:space="preserve"> L’Association Burkinabè pour le Bien-Être Familial (ABBEF)</t>
    </r>
    <r>
      <rPr>
        <sz val="12"/>
        <rFont val="Arial"/>
        <family val="2"/>
      </rPr>
      <t xml:space="preserve"> (the Burkinabe Association for Family Well-Being)</t>
    </r>
  </si>
  <si>
    <t>Directorate of Pharmacy and Laboratories, National HIV/AIDS Program, Permanent Secretariat For the Fight Against AIDS and Sexually Transmitted Diseases, Maternal and Child Health Directorate, Family Health Directorate</t>
  </si>
  <si>
    <t>USAID, UNFPA, FHD, PPAG, NPC, and USAID | DELIVER PROJECT</t>
  </si>
  <si>
    <t xml:space="preserve">Led by MOH/GHS and implementing partners - ESM, PPAG, GSMF, MSIG, DKT International with technical assistance from USAID | DELIVER PROJECT </t>
  </si>
  <si>
    <t>MOH (763,196.45); WAHO (583,856)</t>
  </si>
  <si>
    <t>Ministry records, RHI</t>
  </si>
  <si>
    <t>USAID (1,122,068), DFID (556,971), UNFPA (674,181)</t>
  </si>
  <si>
    <t>Comments: Over 100% because condoms procured during this period were far in excess of requirements for the year under review.</t>
  </si>
  <si>
    <t>CycleBeads are a recent addition introduced in early 2012 on a pilot basis in two districts each under the three Focus Region Health Project (FRHP) managed regions;  DKT intends to market IUDs once registration processes are completed in the country.</t>
  </si>
  <si>
    <t>Education policy limits access for in-school young persons</t>
  </si>
  <si>
    <t>CMS warehouse reports, PPMRs</t>
  </si>
  <si>
    <t>Funds have been readily available for contraceptive procurement; MOH and donors have worked in close collaboration to identify and address gaps in procurement and supply that negatively impact contraceptive security. Challenges include: 1) Stockouts at the last mile despite available stocks at other levels of the supply chain. 2) Central level stockouts as a result of either delayed shipments or irregular issues resulting in overstocks in the regions.</t>
  </si>
  <si>
    <t>Procurement and Supplies, Policy, Planning, Monitoring and Evaluation (PPME) directorates, Office of the Chief Pharmacist, National Population Council (NPC), and the Food and Drug Authority. Within the Ghana Health Services (GHS) there are the Stores, Supplies and Drug Management (SSDM), Family Health Division (FHD), Public Health Directorate, National AIDS Control Program, and the Pharmacy Unit.</t>
  </si>
  <si>
    <t>USAID | DELIVER PROJECT, Focus Regional Health Project (FRHP), Ghana Behavior Change Support Project (BCS), Population Council, EngenderHealth</t>
  </si>
  <si>
    <r>
      <t>PROFAMIL (IPPF affiliate), Management Sciences for Health (MSH), Jhpiego, Foundation for Reproductive Health and Family Education (</t>
    </r>
    <r>
      <rPr>
        <i/>
        <sz val="12"/>
        <rFont val="Arial"/>
        <family val="2"/>
      </rPr>
      <t>FOSREF</t>
    </r>
    <r>
      <rPr>
        <sz val="12"/>
        <rFont val="Arial"/>
        <family val="2"/>
      </rPr>
      <t>)</t>
    </r>
  </si>
  <si>
    <t xml:space="preserve">Chaired by MoH. Other participants: USAID, UNFPA, PAHO, MSH LMS, PSI (last two are USAID funded projects)
</t>
  </si>
  <si>
    <t>The Government of Haiti in its budget has a line item for procurement of contraceptive products. However, in GoH budget, it is customary to indicate that there is no such line item when it has not been funded, which is the case for the contraceptive line item.</t>
  </si>
  <si>
    <r>
      <rPr>
        <i/>
        <sz val="12"/>
        <rFont val="Arial"/>
        <family val="2"/>
      </rPr>
      <t>Plan d'action de la Direction de la Santé de la Famille</t>
    </r>
    <r>
      <rPr>
        <sz val="12"/>
        <rFont val="Arial"/>
        <family val="2"/>
      </rPr>
      <t xml:space="preserve"> - Action Plan of the Directorate of Family Health</t>
    </r>
  </si>
  <si>
    <t>The Family Planning Norms Manual describes which provider cadre is allowed to dispense the contraceptive methods. It does not however provide indications on who can sell them. For example, pharmacists are allowed to sell injectables, but not administer them.</t>
  </si>
  <si>
    <t xml:space="preserve">The National List of Essential Medicines has been finalized and the first edition was made available in May 2012. </t>
  </si>
  <si>
    <r>
      <rPr>
        <i/>
        <sz val="12"/>
        <rFont val="Arial"/>
        <family val="2"/>
      </rPr>
      <t>Comité Technique en Santé de la Reproduction</t>
    </r>
    <r>
      <rPr>
        <sz val="12"/>
        <rFont val="Arial"/>
        <family val="2"/>
      </rPr>
      <t xml:space="preserve"> (Reproductive Health Technical Committee - RHTC)</t>
    </r>
  </si>
  <si>
    <t>Management Sciences for Health (MSH), Marie Stopes Kenya, Family Health Options Kenya (FHOK), Jhpiego (Tupange project)</t>
  </si>
  <si>
    <t>Head - Division of Reproductive Health</t>
  </si>
  <si>
    <t>Funds not given directly to government, but procurement was to be done through KEMSA, a govt agency
Exchange rate used: US$1.3 = I euro</t>
  </si>
  <si>
    <t xml:space="preserve">This represents the commodities shipped during the fiscal year. Other procurements had been ordered but were delivered in the next fiscal year. </t>
  </si>
  <si>
    <t>USAID $1,316,897, UNFPA $273,998</t>
  </si>
  <si>
    <t>The KfW allocated funds were not spent and were carried over to the next fiscal year, FY 2012/13.</t>
  </si>
  <si>
    <t>In the public sector, all facility levels are allowed to dispense all contraceptive methods, as long as there are skilled health care workers. In the private sector, only registered pharmacies, clinics, nursing homes, and hospitals are allowed to sell or dispense these methods</t>
  </si>
  <si>
    <t>At the SDP level the main challenge is inventory levels, which are higher than needed for some SDPs and less for others. This issue is being addressed through support for re-distribution to harmonize stock holdings and avoid expiration. Effective donor coordination at the national level through regular contraceptive logistics working group forums has improved procurement coordination and hence minimized country stockouts.</t>
  </si>
  <si>
    <t>Supply Chain Management Unit, Family Health Division (FHD), National Drug Service (NDS),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t>
  </si>
  <si>
    <t>A famous member of the entertainment industry of Liberia</t>
  </si>
  <si>
    <t>The fund is not allocated for contraceptives alone but also includes all reproductive health commodities, of which contraceptives are a part.</t>
  </si>
  <si>
    <t>The 10,000 USD allocated was not spent for the procurement of contraceptives or any other reproductive health commodities</t>
  </si>
  <si>
    <t>Comments: 37% of the total needs</t>
  </si>
  <si>
    <t>Comments: Government funds were not spent on the procurement of contraceptives</t>
  </si>
  <si>
    <t>Vasectomy is listed among the methods of family planning but not promoted in country. There is no report on facilities providing these methods. Interestingly, Jadelle and Depo Provera are the most popular methods and have high demand.</t>
  </si>
  <si>
    <t>Diaphragms, foam</t>
  </si>
  <si>
    <t>Warehouse Report and Procurement Planning and Monitoring Report (PPMR)</t>
  </si>
  <si>
    <r>
      <rPr>
        <i/>
        <sz val="12"/>
        <rFont val="Arial"/>
        <family val="2"/>
      </rPr>
      <t>Comité de Sécurité en Intrants de Santé</t>
    </r>
    <r>
      <rPr>
        <sz val="12"/>
        <rFont val="Arial"/>
        <family val="2"/>
      </rPr>
      <t xml:space="preserve"> (Health Commodities Security Committee)</t>
    </r>
  </si>
  <si>
    <t>Fianakaviana Sambatra (FISA) (an IPPF affiliate); Marie Stopes Madagascar (MSM); Religious Platform represented by (1) SAF-FJKM (Health Department of Protestant Church), and (2) SALFA (Health Department of Lutheran Church)</t>
  </si>
  <si>
    <t>An agreement was established between MOH and SALAMA. Gov/MOH provides funds for commodity purchases and/or receives commodities from UNFPA.  SALAMA ensures commodity procurement, storage, and distribution.</t>
  </si>
  <si>
    <t>Emergency contraceptive pills used by the public sector are Microlut and Lofemenal.  Male condoms are  used only for STI/HIV/AIDS programs. There is less demand for CycleBeads in 2012, so no more acquisition for 2013.</t>
  </si>
  <si>
    <r>
      <rPr>
        <i/>
        <sz val="12"/>
        <rFont val="Arial"/>
        <family val="2"/>
      </rPr>
      <t>Plan Stratégique de Sécurisation des Produits de Santé de la Reproduction à Madagascar</t>
    </r>
    <r>
      <rPr>
        <sz val="12"/>
        <rFont val="Arial"/>
        <family val="2"/>
      </rPr>
      <t xml:space="preserve"> (Strategic Plan for Madagascar Reproductive Health Commodity Security)</t>
    </r>
  </si>
  <si>
    <t>Taxes/duties, advertising bans, products are free for the public sector</t>
  </si>
  <si>
    <r>
      <rPr>
        <i/>
        <sz val="12"/>
        <rFont val="Arial"/>
        <family val="2"/>
      </rPr>
      <t>Politique Nationale de Santé Communautaire</t>
    </r>
    <r>
      <rPr>
        <sz val="12"/>
        <rFont val="Arial"/>
        <family val="2"/>
      </rPr>
      <t xml:space="preserve"> (National Community Health Policy)</t>
    </r>
  </si>
  <si>
    <r>
      <rPr>
        <i/>
        <sz val="12"/>
        <rFont val="Arial"/>
        <family val="2"/>
      </rPr>
      <t>Liste des Médicaments Enregitrés à Madagascar</t>
    </r>
    <r>
      <rPr>
        <sz val="12"/>
        <rFont val="Arial"/>
        <family val="2"/>
      </rPr>
      <t xml:space="preserve"> (List of drugs registered in Madagascar)</t>
    </r>
  </si>
  <si>
    <t>Contraceptive commodities for the public sector are procured by the Government of Madagascar (GOM) and UNFPA. As a result of ongoing USG restrictions, USAID does not currently provide contraceptive commodities or service delivery support to the GOM. USAID procures contraceptive commodities for social marketing and community-based distribution. PSI socially markets short-acting family planning methods (Cyclebeads, condoms, oral and injectable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t>
  </si>
  <si>
    <r>
      <t xml:space="preserve">Direction de Santé de la Mère, de l'Enfant, et de la Reproduction (DSMER) - </t>
    </r>
    <r>
      <rPr>
        <sz val="12"/>
        <rFont val="Arial"/>
        <family val="2"/>
      </rPr>
      <t>Directorate of Maternal, Child, and Reproductive Health</t>
    </r>
  </si>
  <si>
    <r>
      <t xml:space="preserve">Direction de la Pharmacie, des Laboratoires, et de la Medecine Traditionnelle (DPLMT) </t>
    </r>
    <r>
      <rPr>
        <sz val="12"/>
        <rFont val="Arial"/>
        <family val="2"/>
      </rPr>
      <t>- Directorate of Pharmacy, Laboratories, and Traditional Medicine</t>
    </r>
  </si>
  <si>
    <r>
      <t xml:space="preserve">National Committee for Monitoring the Reproductive Health Commodity Security Plan </t>
    </r>
    <r>
      <rPr>
        <i/>
        <sz val="12"/>
        <rFont val="Arial"/>
        <family val="2"/>
      </rPr>
      <t>(Comission Nationale de Suivi du Plan de Sécurisation des Produits de la Santé de la Reproduction)</t>
    </r>
  </si>
  <si>
    <r>
      <t xml:space="preserve">Association of Support in the Development of the Activities of Population (ASDAP), Marie Stopes International (MSI), </t>
    </r>
    <r>
      <rPr>
        <i/>
        <sz val="12"/>
        <rFont val="Arial"/>
        <family val="2"/>
      </rPr>
      <t>Groupe Pivot Santé Population (GP/SP)</t>
    </r>
    <r>
      <rPr>
        <sz val="12"/>
        <rFont val="Arial"/>
        <family val="2"/>
      </rPr>
      <t xml:space="preserve">, Health Policy Initiative (HPI), System for Improved Access to Pharmaceuticals and Services, </t>
    </r>
    <r>
      <rPr>
        <i/>
        <sz val="12"/>
        <rFont val="Arial"/>
        <family val="2"/>
      </rPr>
      <t>Assistance Technique Nationale plus (ATNplus)</t>
    </r>
    <r>
      <rPr>
        <sz val="12"/>
        <rFont val="Arial"/>
        <family val="2"/>
      </rPr>
      <t xml:space="preserve">, </t>
    </r>
    <r>
      <rPr>
        <i/>
        <sz val="12"/>
        <rFont val="Arial"/>
        <family val="2"/>
      </rPr>
      <t>Projet Keneya Ciwara II (PKCII)</t>
    </r>
    <r>
      <rPr>
        <sz val="12"/>
        <rFont val="Arial"/>
        <family val="2"/>
      </rPr>
      <t xml:space="preserve">, </t>
    </r>
    <r>
      <rPr>
        <i/>
        <sz val="12"/>
        <rFont val="Arial"/>
        <family val="2"/>
      </rPr>
      <t>Association Malienne  pour la Protection et la Promotion de la Famille (AMPPF)</t>
    </r>
  </si>
  <si>
    <r>
      <rPr>
        <i/>
        <sz val="12"/>
        <rFont val="Arial"/>
        <family val="2"/>
      </rPr>
      <t xml:space="preserve">Conseil National de l'ordre des Pharmaciens (CNOP) de l'ordre des Médecins (CNOM) et de l'ordre des Sages Femme (CNOS) </t>
    </r>
    <r>
      <rPr>
        <sz val="12"/>
        <rFont val="Arial"/>
        <family val="2"/>
      </rPr>
      <t>(National Council of Pharmacists, Physicians and Midwives)</t>
    </r>
  </si>
  <si>
    <t>USAID, KfW, UNFPA</t>
  </si>
  <si>
    <t>Department of Finance and Materials (DFM) of the Ministry of Health (MOH) and Ministry of Finance (MOF)</t>
  </si>
  <si>
    <t>National Department of Population, National Department of the Promotion of Women and the National Department of the Promotion of Children, National Federation of Community Health Associations (FENASCOM), National Department of the Youth</t>
  </si>
  <si>
    <t>Head of Training Section, Information and Communication, Focal Point for Reproductive Health</t>
  </si>
  <si>
    <t>Comments: Due to the coup of March 2012, other partners suspended their funding contribution for the purchase of contraceptives.</t>
  </si>
  <si>
    <t xml:space="preserve">The list was revised in 2012 and is comprised of three parts: the list of medicines for the level of non-medicalised Community Health Centers (221 medicines), the list for the medicalised Community Health Centers (346 medicines), the list for the Community Reference Health Centers (441 medicines), and the list for hospitals (548 medicines). 
</t>
  </si>
  <si>
    <t>Not applicable - a quantification was not conducted in 2012.</t>
  </si>
  <si>
    <t>Central Warehouse Teku and Pathalaiya/Logistics Management Division (LMD)</t>
  </si>
  <si>
    <t xml:space="preserve">PipeLine, LMD </t>
  </si>
  <si>
    <t>National Center for AIDS and STD Control (NCASC) records</t>
  </si>
  <si>
    <t>PipeLine, LMD</t>
  </si>
  <si>
    <t>Logistics management information system (LMIS), Logistics Management Division</t>
  </si>
  <si>
    <t>Contraceptive commodity support from USAID for CPT 2011 &amp; 2012</t>
  </si>
  <si>
    <t xml:space="preserve">Comments: $3 million was spent by the government in FY2010/11 to procure 0.59 million 2-month injections (Norigest). Some of the quantities of Norigest were received in FY2011/12. Apart from that, there has not been any spending on contraceptive procurement since July 2011. 
</t>
  </si>
  <si>
    <t>Only trained doctors can perform surgical contraception and insert implants.</t>
  </si>
  <si>
    <t xml:space="preserve">Pakistani law allows distribution of contraceptives only to married women of reproductive age. However, most contraceptives can be received over the counter. </t>
  </si>
  <si>
    <t xml:space="preserve">On the request of provincial governments (18th Amendment scenario), USAID | DELIVER PROJECT and WHO have developed essential drug lists (EDLs). Provinces of Punjab and Khyer Pakhtunkhwa have endorsed EDLs and procurement packages by service delivery levels. </t>
  </si>
  <si>
    <t xml:space="preserve">Last year, UNFPA stopped supplying combined oral contraceptives, progestin-only pills, and emergency contraceptives in order to persuade the government to buy these contraceptives themselves. However, the government has not done so. Because of this, these methods are currently not offered in public-sector facilities. Also, due to low demand, UNFPA stopped providing injectable contraceptives to the public sector. </t>
  </si>
  <si>
    <t>Contraceptive Procurement Tables 2011</t>
  </si>
  <si>
    <t xml:space="preserve">The World Bank and basket funds were not among the reproductive health partners that support the state budget for the purchase of contraceptives.
</t>
  </si>
  <si>
    <t>MOH, Department of Pharmacy and Medicine (DPM)</t>
  </si>
  <si>
    <t>Cabinet of the Minister of Health (President of the Commission), Department of Pharmacy and Medicine (DPM), Reproductive Health Division (DRS) of the National Health Department, High Council of the Fight against AIDS (HCLS), Sector Division of the Fight against AIDS (CSLS), National hospitals, National Department of Social Development, Division of Planning and Statistics, National Center of Blood Transfusions (CNTS), Network of Malian Members of Parliament for Population and Development (REMAPOD) of the National Assembly, Department of Finance and Materials (DFM) of the Ministry of Health (MOH)</t>
  </si>
  <si>
    <t xml:space="preserve">The Reproductive Health Commodity Security Committee (RHCS) committee is inactive. Pakistan is still transitioning to grasp appropriate federal and provincial commodity security functions after the 2010 18th Amendment. With federal and provincial logistics cells established through USAID | DELIVER PROJECT support, commodity security is being appropriately addressed through these cells.  </t>
  </si>
  <si>
    <t>Director of Maternal  and Child Health, Ministry of Health</t>
  </si>
  <si>
    <t>Pills, condoms, and injectables are distributed in pharmacies.</t>
  </si>
  <si>
    <t>Society for Family Health (SFH)</t>
  </si>
  <si>
    <r>
      <rPr>
        <i/>
        <sz val="12"/>
        <rFont val="Arial"/>
        <family val="2"/>
      </rPr>
      <t xml:space="preserve">Association Rwandaise pour le Bien Etre Familiale </t>
    </r>
    <r>
      <rPr>
        <sz val="12"/>
        <rFont val="Arial"/>
        <family val="2"/>
      </rPr>
      <t>(ARBEF) (Rwandan Association for Family Well-being)</t>
    </r>
  </si>
  <si>
    <r>
      <rPr>
        <i/>
        <sz val="12"/>
        <rFont val="Arial"/>
        <family val="2"/>
      </rPr>
      <t>Association Rwandaise des Pharmacies</t>
    </r>
    <r>
      <rPr>
        <sz val="12"/>
        <rFont val="Arial"/>
        <family val="2"/>
      </rPr>
      <t xml:space="preserve"> (ARPHA) (Rwandan Association of Pharmacists), </t>
    </r>
    <r>
      <rPr>
        <i/>
        <sz val="12"/>
        <rFont val="Arial"/>
        <family val="2"/>
      </rPr>
      <t xml:space="preserve">Association Rwandaise des Medecins Prives </t>
    </r>
    <r>
      <rPr>
        <sz val="12"/>
        <rFont val="Arial"/>
        <family val="2"/>
      </rPr>
      <t>(Rwandan Association of Private Doctors)</t>
    </r>
  </si>
  <si>
    <r>
      <t xml:space="preserve">Maternal and Child Health (MCH), HIV/AIDS and FP Integration, Pharmacy Task Force, Family Planning Officer, </t>
    </r>
    <r>
      <rPr>
        <i/>
        <sz val="12"/>
        <rFont val="Arial"/>
        <family val="2"/>
      </rPr>
      <t>Commission National de Lutte Contre le SIDA</t>
    </r>
    <r>
      <rPr>
        <sz val="12"/>
        <rFont val="Arial"/>
        <family val="2"/>
      </rPr>
      <t xml:space="preserve"> (CNLS) (National Commission for the Fight against AIDS)</t>
    </r>
  </si>
  <si>
    <t>Representative/focal person</t>
  </si>
  <si>
    <t>Religious groups</t>
  </si>
  <si>
    <t>Not applicable - no forecast done for this period.</t>
  </si>
  <si>
    <t>This amount includes all shipments received from Jan 2012 - Dec 2012.</t>
  </si>
  <si>
    <t>Donors, NGOs, social marketing, commercial</t>
  </si>
  <si>
    <t>Varies by year - donors, NGOs and social marketing can request a duty waiver, but this process is often quite lengthy and delays the release of products from the port. Demurrage fees start applying after 7 days, which leads to additional costs for importation of products.</t>
  </si>
  <si>
    <t>Not applicable - this exercise has not been completed</t>
  </si>
  <si>
    <t>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t>
  </si>
  <si>
    <t>The FP Policy has been approved and is in the press for printing.</t>
  </si>
  <si>
    <t>The FP Policy has been approved and is in the press for printing. The policy is broad based and caters to the private and public sector and includes sale by pharmacists.</t>
  </si>
  <si>
    <t>The latest is 2007, we are waiting for the official 2011 update.</t>
  </si>
  <si>
    <t>The major challenges are: Data for accurate forecasting. The supply has by and large been through a push system by donations. There has been a lot of misconceptions among even providers on FP.</t>
  </si>
  <si>
    <t>John Snow, Inc. (JSI), EngenderHealth, Chama cha Uzazi na Malezi Bora Tanzania (UMATI) - IPPF affiliate, Marie Stopes, Pathfinder, Advance Family Planning</t>
  </si>
  <si>
    <r>
      <t xml:space="preserve">National Core for estimating contraceptive needs under the coordination of the Division for Family Health </t>
    </r>
    <r>
      <rPr>
        <i/>
        <sz val="12"/>
        <color theme="1"/>
        <rFont val="Arial"/>
        <family val="2"/>
      </rPr>
      <t>(DSF)</t>
    </r>
    <r>
      <rPr>
        <sz val="12"/>
        <color theme="1"/>
        <rFont val="Arial"/>
        <family val="2"/>
      </rPr>
      <t xml:space="preserve">
</t>
    </r>
  </si>
  <si>
    <t xml:space="preserve">The promised $60,000 for 2012 has not been spent to purchase contraceptives, but for caesarean kits. 
</t>
  </si>
  <si>
    <t>The Global Fund provides condoms only to PSI.</t>
  </si>
  <si>
    <r>
      <rPr>
        <i/>
        <sz val="12"/>
        <rFont val="Arial"/>
        <family val="2"/>
      </rPr>
      <t>Plan National de Sécurisation des produits de Sante de la Reproduction</t>
    </r>
    <r>
      <rPr>
        <sz val="12"/>
        <rFont val="Arial"/>
        <family val="2"/>
      </rPr>
      <t xml:space="preserve"> (National Reproductive Health Commodity Security Plan)</t>
    </r>
  </si>
  <si>
    <t>The main challenges are the weakness of the internal resources for contraceptive supplies, the limited number of donors (UNFPA and USAID), and the increasing need for product.</t>
  </si>
  <si>
    <r>
      <t>This information concerns the public health sector</t>
    </r>
    <r>
      <rPr>
        <i/>
        <sz val="12"/>
        <color theme="1"/>
        <rFont val="Arial"/>
        <family val="2"/>
      </rPr>
      <t xml:space="preserve"> (DSF)</t>
    </r>
    <r>
      <rPr>
        <sz val="12"/>
        <color theme="1"/>
        <rFont val="Arial"/>
        <family val="2"/>
      </rPr>
      <t xml:space="preserve">, excluding the social marketing sector (PSI) and the </t>
    </r>
    <r>
      <rPr>
        <i/>
        <sz val="12"/>
        <color theme="1"/>
        <rFont val="Arial"/>
        <family val="2"/>
      </rPr>
      <t>ATBEF</t>
    </r>
    <r>
      <rPr>
        <sz val="12"/>
        <color theme="1"/>
        <rFont val="Arial"/>
        <family val="2"/>
      </rPr>
      <t xml:space="preserve"> (IPPF affiliate).
</t>
    </r>
  </si>
  <si>
    <r>
      <rPr>
        <i/>
        <sz val="12"/>
        <rFont val="Arial"/>
        <family val="2"/>
      </rPr>
      <t xml:space="preserve">Comité National de Sécurisation de l’Approvisionnement en Produit Contraceptifs (CNSAPC) </t>
    </r>
    <r>
      <rPr>
        <sz val="12"/>
        <rFont val="Arial"/>
        <family val="2"/>
      </rPr>
      <t>(National Contraceptive Security Committee) - This committee is not functional at this time. (There is also a newly formed Condom Management group that functions.)</t>
    </r>
  </si>
  <si>
    <r>
      <rPr>
        <i/>
        <sz val="12"/>
        <rFont val="Arial"/>
        <family val="2"/>
      </rPr>
      <t>Association Togolaise pour le Bien-Etre Familial (ATBEF)</t>
    </r>
    <r>
      <rPr>
        <sz val="12"/>
        <rFont val="Arial"/>
        <family val="2"/>
      </rPr>
      <t xml:space="preserve"> - IPPF Affiliate, Plan Togo</t>
    </r>
  </si>
  <si>
    <r>
      <t>When the amount allocated for the year is communicated to the Division for Family Health, it just sends a query to the Directorate of Pharmacy, Labs and Technical Equipment</t>
    </r>
    <r>
      <rPr>
        <sz val="12"/>
        <color theme="1"/>
        <rFont val="Arial"/>
        <family val="2"/>
      </rPr>
      <t xml:space="preserve"> that initiates the procurement process. There is a single providing company. When the product is purchased and delivered to the Division for Family Health, agents of the Ministry of Finance carry out checks before the supplier is paid.</t>
    </r>
  </si>
  <si>
    <t xml:space="preserve">MOH Reproductive Health Division with donor support. The amount includes the public, NGO and social marketing sector. </t>
  </si>
  <si>
    <t>USAID partners: MSH-STRIDES, Reproductive Health Uganda, Marie Stopes Uganda, FHI360 and many others, National Drug Authority (NDA)</t>
  </si>
  <si>
    <t>USAID (represented by the staff of the USAID-supported projects: Together for Health (closed in 2011),  Maternal &amp; Infant Health Project (closed in 2012), Healthy Women of Ukraine (since 2011 - up to date))</t>
  </si>
  <si>
    <t>Oblast RH/FP program budgets and their reports to the MOH of Ukraine</t>
  </si>
  <si>
    <t>Oblast Healthcare Departments of the Oblast State Administrations - reports</t>
  </si>
  <si>
    <t>Global Fund does not procure contraceptives for Ukraine.</t>
  </si>
  <si>
    <t>Global Fund procures condoms only for HIV/AIDS sector to cover the needs of most-at-risk populations (MARPs).</t>
  </si>
  <si>
    <t>LMIS - reports from oblasts consolidated via web-system, supported by Healthy Women of Ukraine Program</t>
  </si>
  <si>
    <t>Comments: The estimated needs for contraceptive procurement for vulnerable populations (4 categories) in 2012 was $1,593,187 according to an analysis of budget requirements for the development of the State program "Reproductive Health of Nation" up to 2015".</t>
  </si>
  <si>
    <r>
      <t xml:space="preserve">The USAID Healthy Women of Ukraine Program (HWUP) was working with the Government of Ukraine (GOU) and oblast governments to mobilize budgeted resources for the procurement of contraceptives in 2012. The GOU allocations to finance the SPRHN remained at the same level in terms of local currency during the last 5 years. However, the amounts </t>
    </r>
    <r>
      <rPr>
        <u/>
        <sz val="12"/>
        <rFont val="Arial"/>
        <family val="2"/>
      </rPr>
      <t>spent</t>
    </r>
    <r>
      <rPr>
        <sz val="12"/>
        <rFont val="Arial"/>
        <family val="2"/>
      </rPr>
      <t xml:space="preserve"> during the last 5 years were different. The USAID HWUP has limited ability to influence the GOU contraceptive procurement process, provided work at the national and HWUP oblasts. Regional councils that made decisions on funding of regional RH programs were reporting decreases in social and health budgets during the last 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t>
    </r>
  </si>
  <si>
    <t>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t>
  </si>
  <si>
    <t>The answer "don’t know" means there is no data available at the MOH on how they handle the procured contraceptives. The answer "not applicable" means that some of the contraceptives are not registered (e.g., implants and CycleBeads) or are not procured by the GOU (e.g., progestin-only pills,  emergency contraceptives).</t>
  </si>
  <si>
    <t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In 2012 USAID-donated contraceptives (DepoProvera - 25094 vials,  Microgynon - 798539 cycles, Copper IUD - 103322 units and condoms - 4192095 pieces) were distributed and reached the primary health care level in 13 oblasts, AR Crimea and City of Ktiv and City of Sevastopol (out of a total of 27). The regions collected the data on the distribution of contraceptives quarterly and reported to NGO "All-Ukrainian Federation of Young Doctors", supported by the USAID/Ukraine family planning project called "Healthy Women of Ukraine". </t>
  </si>
  <si>
    <t>Hormonal methods: Physicians can either dispense or prescribe all hormonal  methods for purchase in state pharmacies. The prescriptions are written by doctors; midwives and nurses are not allowed to write prescriptions. Pharmacies sell hormonals based on the doctors'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t>
  </si>
  <si>
    <t>Population Sector: Director of Supply, Director of FP; Curative Sector: Pharmacy Department, Drug Supply Program</t>
  </si>
  <si>
    <t>Deputy Minister for Population Sector</t>
  </si>
  <si>
    <t>Comments: Additional donor funds were committed but not made available for procurement during this period. The total amount of funding committed is not known at this time. All accessible funds were spent.</t>
  </si>
  <si>
    <t>Political instability and conflict in recent years has impacted the ability to procure and distribute commodities, resulting in widespread stockouts.</t>
  </si>
  <si>
    <t>Reproductive and Child Health (under the new  Ministry of Community Development, Mother and Child Health); Pharmacy under Ministry of Health</t>
  </si>
  <si>
    <t>Ministry of Community Development, Mother and Child Health</t>
  </si>
  <si>
    <t>Ministry of Heath supported by USAID | DELIVER PROJECT</t>
  </si>
  <si>
    <t>UNFPA, DfID, USAID, Global Fund</t>
  </si>
  <si>
    <t>There was a funding gap of $2,724,022.</t>
  </si>
  <si>
    <t xml:space="preserve"> USG, GF funds and UNFPA procured contraceptives in 2012 for MOH.</t>
  </si>
  <si>
    <t xml:space="preserve">Sale/distribution of contraceptives restricted to retail pharmacies and private clinics. Only condoms are sold in supermarkets and drugstores. </t>
  </si>
  <si>
    <t>Advertising of contraceptives is not allowed, with the exception of IEC/BCC for health promotion and/or education.</t>
  </si>
  <si>
    <t>Insertion of IUDs and implants is restricted: only trained nurses/doctors are allowed to provide services with regard to these methods of contraception.</t>
  </si>
  <si>
    <t>PipeLine, Periodic physical inventory and MACs [warehouse] reports</t>
  </si>
  <si>
    <t>Delayed disbursement of committed funds (e.g. GF grants) and delayed delivery of shipments. These have in most cases led to low stock levels centrally, though no stockouts have been reported.</t>
  </si>
  <si>
    <t>The DTTU has over the years maintained delivery coverage &gt;95% and stockouts &lt;5%. Commodity security is ensured for most of the common methods. Although oral and injectable contraceptive stock levels fell below minimum during the transition from one DFID contract to another, with shipment delays, there was never a complete stockout at the central level.</t>
  </si>
  <si>
    <t>Pharmacists can sell/dispense condoms and oral contraceptives without prescription. Injectables, implants and IUDs can be sold/dispensed with a prescription.</t>
  </si>
  <si>
    <t>Crown Agents and UNFPA procure on behalf of DFID while the USAID | DELIVER Project is the contractor for USAID.</t>
  </si>
  <si>
    <t>It is not clear if and how much internally generated funds were allocated for contraceptives not distributed through the Delivery Team Topping Up (DTTU) system. All contraceptives distributed through DTTU are funded by DFID, USAID, and UNFPA.</t>
  </si>
  <si>
    <t>ZNFPC, NatPharm, Crown Agents Zimbabwe, UNFPA, PSI, PSZ, USAID | DELIVER PROJECT</t>
  </si>
  <si>
    <t>Population Services Zimbabwe (PSZ - Marie Stopes affiliate), Elizabeth Glaser Pediatric AIDS Foundation</t>
  </si>
  <si>
    <t>Government budget allocated to the entire MoHCW - including ZNFPC to cover commodity procurement and other expenditures.</t>
  </si>
  <si>
    <t xml:space="preserve">The federal government had allocated $28.5 million for contraceptive procurement for a five-year period, to ensure commodity availability before provinces take up the procurement financing (beyond June 2015), as per the 18th Amendment. However, no funds have been spent on contraceptive procurement yet. </t>
  </si>
  <si>
    <t>USAID | DELIVER PROJECT has worked very closely with all the provincial and regional governments of Pakistan to streamline supply chain management of contraceptives and other health products. The constant collaboration has resulted in data visibility and commodity security up to the district level. USAID transportation support for the year 2012 helped the central warehouse send quarterly shipments to districts, thus improving availability at district stores and service delivery points. Before USAID transportation support, the availability was poor at district and sub-district levels due to the government having difficulty in funding transportation. 
The government needs to procure contraceptives out of its allocated $28.5 million until June 2015 to fill the almost 30% gap in contraceptive availability as estimated in the 2013 contraceptive procurement tables (CPTs). Moreover, in order to maintain commodity security beyond USAID contraceptive support (June 2015), all provincial governments need to set up procurement units and start the procurement process well ahead of time to ensure uninterrupted availability. In case of limited public financing, it will remain imperative that Pakistan continues to yield sustained contraceptive consumption for overall contraceptive prevalence rate, maternal mortality rate, and infant mortality rate gains through external support.</t>
  </si>
  <si>
    <t>The commercial sector information was not completed in the last couple years. Previously though, all methods were reported to be offered in the commercial sector except for female condoms, emergency contraceptives, and CycleBeads.</t>
  </si>
  <si>
    <t>Comments: We are managing the purchase from 2012, which will become effective in 2013.</t>
  </si>
  <si>
    <t xml:space="preserve">Comments: The funds come from the national treasury. </t>
  </si>
  <si>
    <t xml:space="preserve">Comments: The $77,000 of the Global Fund for condoms accounts for 11%. </t>
  </si>
  <si>
    <t>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t>
  </si>
  <si>
    <t xml:space="preserve">In 2012, the National Government made a big leap forward when, for the very first time, it initiated the procurement of commodities at the Central level. A big sum of money was allocated by the government to procure commodities (i.e., pills and DMPA) to reach the poorest families. While the goods have been allocated and distributed up to the regional and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t>
  </si>
  <si>
    <r>
      <t xml:space="preserve">E2. In the last 12 months, has there ever been a stockout at the </t>
    </r>
    <r>
      <rPr>
        <b/>
        <i/>
        <sz val="12"/>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</si>
  <si>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t xml:space="preserve">D11. Name of the list(s)
</t>
  </si>
  <si>
    <t xml:space="preserve">D12. Notes about the list(s)
</t>
  </si>
  <si>
    <r>
      <t xml:space="preserve">Notes:
</t>
    </r>
    <r>
      <rPr>
        <sz val="12"/>
        <rFont val="Arial"/>
        <family val="2"/>
      </rPr>
      <t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t>
    </r>
    <r>
      <rPr>
        <sz val="10"/>
        <rFont val="Arial"/>
        <family val="2"/>
      </rPr>
      <t xml:space="preserve">
</t>
    </r>
    <r>
      <rPr>
        <sz val="12"/>
        <rFont val="Arial"/>
        <family val="2"/>
      </rPr>
      <t xml:space="preserve">  -  If the answer is cut off, you can either manually adjust the row height or autofit the row height in order to see the whole 
     response. </t>
    </r>
    <r>
      <rPr>
        <sz val="10"/>
        <rFont val="Arial"/>
        <family val="2"/>
      </rPr>
      <t xml:space="preserve">(To autofit the row height, select the answer(s) and go to Home tab - Cells group - Format - Autofit Row Height in newer versions of Excel or 
      Format - Row - Autofit in older versions of Excel.)
</t>
    </r>
  </si>
  <si>
    <r>
      <t xml:space="preserve">Contraceptive security in Haiti is insured by two main donors: UNFPA (insuring approximately 65% of FP commodities) and USAID (ensuring 35% of FP commodities). The close collaboration existing between the MoH, USAID, and UNFPA ensures that FP commodity stockouts are minimal. The challenge of course is that the MoH has not been able to secure funding, therefore making the country totally dependent on donors for contraceptive security. The Reproductive Health Technical Committee met once last year. The Directorate of Family Health did undergo important changes, and a new Director was nominated. While sub committees continue to meet, the </t>
    </r>
    <r>
      <rPr>
        <i/>
        <sz val="12"/>
        <color theme="1"/>
        <rFont val="Arial"/>
        <family val="2"/>
      </rPr>
      <t>DSF</t>
    </r>
    <r>
      <rPr>
        <sz val="12"/>
        <color theme="1"/>
        <rFont val="Arial"/>
        <family val="2"/>
      </rPr>
      <t xml:space="preserve"> (Directorate of Family Health) has not yet convened partners for the RHTC.
</t>
    </r>
  </si>
  <si>
    <r>
      <t xml:space="preserve">Merlin, International Rescue Committee (IRC), </t>
    </r>
    <r>
      <rPr>
        <i/>
        <sz val="12"/>
        <rFont val="Arial"/>
        <family val="2"/>
      </rPr>
      <t>Medicin Du Monde (MDM)</t>
    </r>
    <r>
      <rPr>
        <sz val="12"/>
        <rFont val="Arial"/>
        <family val="2"/>
      </rPr>
      <t>,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t>
    </r>
  </si>
  <si>
    <t xml:space="preserve">Comments: Commitment for the procurement of emergency contraceptive kits for use by the public sector
</t>
  </si>
  <si>
    <t>B15. Please note any additional comments about finance and procurement.</t>
  </si>
  <si>
    <t>National laws/regulations limit the advertisement of class A and B medicines and clinical procedures to specialized/professional journals only. These medicines include hormonal contraceptives.</t>
  </si>
  <si>
    <t>F. Please note any overall comments about challenges and/or successes with contraceptive security in your country.</t>
  </si>
  <si>
    <t>Contraceptive Security (CS) Indicators Survey, 2013</t>
  </si>
  <si>
    <t xml:space="preserve">Respondent's name:
</t>
  </si>
  <si>
    <t xml:space="preserve">Job title: </t>
  </si>
  <si>
    <t xml:space="preserve">Organization: </t>
  </si>
  <si>
    <t xml:space="preserve">E-mail: 
</t>
  </si>
  <si>
    <t xml:space="preserve">Tel: </t>
  </si>
  <si>
    <t xml:space="preserve">Date (dd/mm/yy): </t>
  </si>
  <si>
    <t>Click here to go to the Frequently Asked Questions/Survey Tips sheet.</t>
  </si>
  <si>
    <t xml:space="preserve">D11. Name of the list(s)
</t>
  </si>
  <si>
    <t xml:space="preserve">D12. Notes about the list(s)
</t>
  </si>
  <si>
    <t xml:space="preserve">D12.  Information on country's Poverty Reduction Strategy Paper (PRSP)
</t>
  </si>
  <si>
    <r>
      <t xml:space="preserve">E1. In the last 12 months, has there ever been a stockout at the </t>
    </r>
    <r>
      <rPr>
        <b/>
        <i/>
        <sz val="14"/>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 applicable (choose "not applicable" from the dropdown list).)
*(The central level refers to the central level warehouse for the public sector.)</t>
    </r>
  </si>
  <si>
    <t xml:space="preserve">E2. Are stockouts a large problem in your country at the following levels? (i.e., Are they common or do they tend to last for a long time?)
</t>
  </si>
  <si>
    <t xml:space="preserve">F. Please note any overall comments about challenges and/or successes with contraceptive security in your country.
</t>
  </si>
  <si>
    <r>
      <t>Instructions</t>
    </r>
    <r>
      <rPr>
        <b/>
        <sz val="14"/>
        <color theme="1"/>
        <rFont val="Arial"/>
        <family val="2"/>
      </rPr>
      <t xml:space="preserve">: 
  </t>
    </r>
    <r>
      <rPr>
        <b/>
        <sz val="13"/>
        <color theme="1"/>
        <rFont val="Arial"/>
        <family val="2"/>
      </rPr>
      <t>-  Please indicate your answers in the white spaces. Some questions contain dropdown lists for your selection.
  -  If the answer you've entered is longer than the space provided, you can manually adjust the row height or autofit the row height in order to see the whole response.</t>
    </r>
    <r>
      <rPr>
        <b/>
        <sz val="10"/>
        <color theme="1"/>
        <rFont val="Arial"/>
        <family val="2"/>
      </rPr>
      <t xml:space="preserve"> (To autofit the row height, select the answer(s) and go to Home tab - Cells group - Format - Autofit Row Height in newer versions of Excel or Format - Row - Autofit in older versions of Excel.)
</t>
    </r>
    <r>
      <rPr>
        <b/>
        <sz val="13"/>
        <color theme="1"/>
        <rFont val="Arial"/>
        <family val="2"/>
      </rPr>
      <t>The accompanying Frequently Asked Questions/Survey Tips handout contains clarifications on select questions.
Thank you for completing this survey.</t>
    </r>
  </si>
  <si>
    <t>Thank you for your work on this survey! The information will be used to monitor contraceptive security for programmatic and advocacy purposes. We hope that it will be useful to you for these purposes as well.</t>
  </si>
  <si>
    <t>Albania</t>
  </si>
  <si>
    <t>Benin</t>
  </si>
  <si>
    <t>Indonesia</t>
  </si>
  <si>
    <t>Mauritania</t>
  </si>
  <si>
    <t>Sierra Leone</t>
  </si>
  <si>
    <t>2013 Data Collection</t>
  </si>
  <si>
    <t/>
  </si>
  <si>
    <t>Family Planning Panel (Panel PF)</t>
  </si>
  <si>
    <t xml:space="preserve">Association Béninoise pour le Marketing Social et la communication pour la santé (ABMS) (Benin Association for Social Marketing and Health Communication) / PSI </t>
  </si>
  <si>
    <t>Association Béninoise pour la Promotion de la Famille (ABPF) (Benin Association for Family Promotion)</t>
  </si>
  <si>
    <t>Centrale d’Achat des Médicaments Essentiels et des Consommables Médicaux (CAME) - central medical store</t>
  </si>
  <si>
    <t>Projet de Marketing Social et de Communication pour la Santé (PROMACO) (Social Marketing and Health Communication Project)</t>
  </si>
  <si>
    <t>UNFPA, USAID Represented by USAID | DELIVER PROJECT, IPPF Represented by L’Association Burkinabè pour le Bien-Être Familial (ABBEF) (the Burkinabe Association for Family Well-Being)</t>
  </si>
  <si>
    <t>Challenge: Health centers attached to the Catholic Church (12%) do not provide modern contraceptive methods.
Success: The country did not experience stock outs of contraceptives during the reporting period.</t>
  </si>
  <si>
    <t>PROFAMILIA (Family Well-Being Association/IPPF affiliate), ADOPLAFAM (Dominican Family Planning Association), MUDE (Dominican Women in Development) PSI</t>
  </si>
  <si>
    <t>PROFAMILIA, ADOPLAFAM, MUDE and 30 more institutions</t>
  </si>
  <si>
    <t>UNFPA, OPS/OMS (Pan American Health Organization/World Health Organization)</t>
  </si>
  <si>
    <t>General Directorate of Mothers, Children, and Adolescents (DIGEMIA); Unified System of Supply and Medicine Management (SUGEMI); and UNFPA</t>
  </si>
  <si>
    <t>Cuadro Basico de los Medicamentos Esenciales (CBME) (basic chart of essential medicines)</t>
  </si>
  <si>
    <t>Salvadoran Demographic Association (ADS)</t>
  </si>
  <si>
    <t xml:space="preserve">Salvadoran Demographic Association (ADS) </t>
  </si>
  <si>
    <t>Unit of Comprehensive and Integrated Attention to Sexual and Reproductive Health (Atencion Integral e Integrada a la SSR), Maternal Health sub-program</t>
  </si>
  <si>
    <t>Comision Nacional de  Aseguramiento de Anticonceptivos (CNAA) (National Contraceptive Security Committee)</t>
  </si>
  <si>
    <t>APROFAM (Asociación Pro Bienestar de La Familia - Association for the Well-Being of the Family), Guatemalan Association of Women Doctors (Asociación Guatemalteca de Mujeres Médicas), Instancia por la Salud y el Desarrollo de las Mujeres (Assoc. for the Health &amp; Development of Women)</t>
  </si>
  <si>
    <t xml:space="preserve">Other official members are: Instituto Guatemalteco de Seguridad Social (Social Security Institute),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(Social Marketing), Health and Education Policy Initiative USAID/HEPP, and UNFPA.  </t>
  </si>
  <si>
    <t>Listado Basico de Medicamentos del Primero y Segundo Nivel (Basic List of Medicines for the First and Second Levels)</t>
  </si>
  <si>
    <t>Comité Technique en Santé de la Reproduction (Reproductive Health Technical Committee - RHTC)</t>
  </si>
  <si>
    <t>PROFAMIL (IPPF affiliate), Management Sciences for Health (MSH), Jhpiego, Foundation for Reproductive Health and Family Education (FOSREF)</t>
  </si>
  <si>
    <t>Plan d'action de la Direction de la Santé de la Famille - Action Plan of the Directorate of Family Health</t>
  </si>
  <si>
    <t xml:space="preserve">Contraceptive security in Haiti is insured by two main donors: UNFPA (insuring approximately 65% of FP commodities) and USAID (ensuring 35% of FP commodities). The close collaboration existing between the MoH, USAID, and UNFPA ensures that FP commodity stockouts are minimal. The challenge of course is that the MoH has not been able to secure funding, therefore making the country totally dependent on donors for contraceptive security. The Reproductive Health Technical Committee met once last year. The Directorate of Family Health did undergo important changes, and a new Director was nominated. While sub committees continue to meet, the DSF (Directorate of Family Health) has not yet convened partners for the RHTC.
</t>
  </si>
  <si>
    <t>Comité Interinstitucional de Disponibilidad Asegurada de Insumos Anticonceptivos (CIDAIA) - Inter-institutional Committee for Contraceptive Security</t>
  </si>
  <si>
    <t>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t>
  </si>
  <si>
    <t>Comité de Sécurité en Intrants de Santé (Health Commodities Security Committee)</t>
  </si>
  <si>
    <t>Direction de Santé de la Mère, de l'Enfant, et de la Reproduction (DSMER) - Directorate of Maternal, Child, and Reproductive Health</t>
  </si>
  <si>
    <t>Direction de la Pharmacie, des Laboratoires, et de la Medecine Traditionnelle (DPLMT) - Directorate of Pharmacy, Laboratories, and Traditional Medicine</t>
  </si>
  <si>
    <t>Plan Stratégique de Sécurisation des Produits de Santé de la Reproduction à Madagascar (Strategic Plan for Madagascar Reproductive Health Commodity Security)</t>
  </si>
  <si>
    <t>Politique Nationale de Santé Communautaire (National Community Health Policy)</t>
  </si>
  <si>
    <t>Liste des Médicaments Enregitrés à Madagascar (List of drugs registered in Madagascar)</t>
  </si>
  <si>
    <t>National Committee for Monitoring the Reproductive Health Commodity Security Plan (Comission Nationale de Suivi du Plan de Sécurisation des Produits de la Santé de la Reproduction)</t>
  </si>
  <si>
    <t>Association of Support in the Development of the Activities of Population (ASDAP), Marie Stopes International (MSI), Groupe Pivot Santé Population (GP/SP), Health Policy Initiative (HPI), System for Improved Access to Pharmaceuticals and Services, Assistance Technique Nationale plus (ATNplus), Projet Keneya Ciwara II (PKCII), Association Malienne  pour la Protection et la Promotion de la Famille (AMPPF)</t>
  </si>
  <si>
    <t>Conseil National de l'ordre des Pharmaciens (CNOP) de l'ordre des Médecins (CNOM) et de l'ordre des Sages Femme (CNOS) (National Council of Pharmacists, Physicians and Midwives)</t>
  </si>
  <si>
    <t>Central de Medicamentos e Artigos Medicos (CMAM) (central medical store)</t>
  </si>
  <si>
    <t xml:space="preserve">For IUDs and Jadelle trained nurses can do the insertions. </t>
  </si>
  <si>
    <t>Comite DAISSR (Disponibilidad Asegurada de Insumos de Salud Sexual y Reproductiva) Nicaragua - Sexual and Reproductive Health Commodity Security Committee)</t>
  </si>
  <si>
    <t>PROFAMILIA (Asociación Pro-Bienestar de la Familia Nicaragüense - Nicaraguan Pro Family Wellbeing Association), PASMO, IXCHEN, PATH</t>
  </si>
  <si>
    <t>Health Care Improvement Project (HCI), FAMISALUD, USAID | DELIVER PROJECT, PREVENSIDA</t>
  </si>
  <si>
    <t>Based on PASIGLIM (automated information system for the logistics management of medical supplies)</t>
  </si>
  <si>
    <t>Plan Nacional para el Aseguramiento de Insumos de Salud Sexual y Reproductiva (National commodity security plan for sexual and reproductive health)</t>
  </si>
  <si>
    <t xml:space="preserve">The private sector part in the commodity security plan - The private sector, through the health service institutions (IPSS) that cater to the social security sector but also through private providers, offers all the family planning methods (hormonal methods, IUDs, condoms, tubal ligation, implants). </t>
  </si>
  <si>
    <t>Lista Basica de Medicamentos Esenciales (Basic List of Essential Medicines)</t>
  </si>
  <si>
    <t>PASIGLIM (automated logistics management information system), Ministry of Health</t>
  </si>
  <si>
    <t xml:space="preserve">Successes: The country has a budget line for contraceptives and guarantees at least 75% of the purchase of contraceptives with its own resources; Sexual and Reproductive Health Commodity Security Committee institutionalized and functioning since 2003; Automated logistics management information system functioning in the whole country in a sustainable manner; Procurement needs estimates based on consumption data; Logistics of health supplies, including contraceptives, incorporated in the training of health pregraduate and technical schools; Successful graduation from USAID assistance in September 2012. </t>
  </si>
  <si>
    <t>Family Health Department (FHD), Food and Drugs Services (FDS), National Agency for Food and Drug Administration and Control (NAFDAC), National Health Insurance Services (NHIS)</t>
  </si>
  <si>
    <t>Contraceptive Security Committee (Comité DAIA)</t>
  </si>
  <si>
    <t>Centro Paraguayo de Estudios de Población (CEPEP) - IPPF affiliate</t>
  </si>
  <si>
    <t>General Directorate for Management of Strategic Supplies in Health (DGGIES) are invited but do not attend regularly</t>
  </si>
  <si>
    <t>Instituto de Provision Social (IPS) - Paraguayan Social Security Institute)</t>
  </si>
  <si>
    <t>Association Rwandaise pour le Bien Etre Familiale (ARBEF) (Rwandan Association for Family Well-being)</t>
  </si>
  <si>
    <t>Association Rwandaise des Pharmacies (ARPHA) (Rwandan Association of Pharmacists), Association Rwandaise des Medecins Prives (Rwandan Association of Private Doctors)</t>
  </si>
  <si>
    <t>Maternal and Child Health (MCH), HIV/AIDS and FP Integration, Pharmacy Task Force, Family Planning Officer, Commission National de Lutte Contre le SIDA (CNLS) (National Commission for the Fight against AIDS)</t>
  </si>
  <si>
    <t>Liste National des Medicaments Essentiel (National Essential Medicines List)</t>
  </si>
  <si>
    <t xml:space="preserve">For private sector: 20% duties for all methods, 18% VAT for IUD only, and 2.7% for all goods entering the West African Economic and Monetary Union (UEMOA) area (taxe a l'importation), but the government can grant a tax exemption for the public sector. </t>
  </si>
  <si>
    <t>Comité National de Sécurisation de l’Approvisionnement en Produit Contraceptifs (CNSAPC) (National Contraceptive Security Committee) - This committee is not functional at this time. (There is also a newly formed Condom Management group that functions.)</t>
  </si>
  <si>
    <t>Association Togolaise pour le Bien-Etre Familial (ATBEF) - IPPF Affiliate, Plan Togo</t>
  </si>
  <si>
    <t xml:space="preserve">National Core for estimating contraceptive needs under the coordination of the Division for Family Health (DSF)
</t>
  </si>
  <si>
    <t xml:space="preserve">This information concerns the public health sector (DSF), excluding the social marketing sector (PSI) and the ATBEF (IPPF affiliate).
</t>
  </si>
  <si>
    <t>When the amount allocated for the year is communicated to the Division for Family Health, it just sends a query to the Directorate of Pharmacy, Labs and Technical Equipment that initiates the procurement process. There is a single providing company. When the product is purchased and delivered to the Division for Family Health, agents of the Ministry of Finance carry out checks before the supplier is paid.</t>
  </si>
  <si>
    <t>Plan National de Sécurisation des produits de Sante de la Reproduction (National Reproductive Health Commodity Security Plan)</t>
  </si>
  <si>
    <t xml:space="preserve">The USAID Healthy Women of Ukraine Program (HWUP) was working with the Government of Ukraine (GOU) and oblast governments to mobilize budgeted resources for the procurement of contraceptives in 2012. The GOU allocations to finance the SPRHN remained at the same level in terms of local currency during the last 5 years. However, the amounts spent during the last 5 years were different. The USAID HWUP has limited ability to influence the GOU contraceptive procurement process, provided work at the national and HWUP oblasts. Regional councils that made decisions on funding of regional RH programs were reporting decreases in social and health budgets during the last 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t>
  </si>
  <si>
    <t xml:space="preserve">   Below is the "Frequently Asked Questions" handout that was sent along with</t>
  </si>
  <si>
    <t xml:space="preserve">   the 2013 CS Indicators survey to help clarify some of the indicator questions.</t>
  </si>
  <si>
    <t>D7ai. Description of the rules/policies limiting access for unmarried people</t>
  </si>
  <si>
    <t>D7aii. Are the rules/policies limiting access for unmarried people implemented?</t>
  </si>
  <si>
    <t>D7bi. Description of the rules or policies limiting access for young people</t>
  </si>
  <si>
    <t>D7bii. Are the rules/policies limiting access for young people implemented?</t>
  </si>
  <si>
    <t>D7ci. Description of the rules or policies limiting access for other sub-populations</t>
  </si>
  <si>
    <t>D7cii. Are the rules/policies limiting access for other sub-populations implemented?</t>
  </si>
  <si>
    <t>D8a. Charges to client in public sector for family planning services?</t>
  </si>
  <si>
    <t>D8b. Charges to client in public sector for family planning commodities?</t>
  </si>
  <si>
    <t>D8c. If there are charges, are there exemptions for people who cannot afford to pay?</t>
  </si>
  <si>
    <t>D8ci. Description of exemptions</t>
  </si>
  <si>
    <t>D9a. Are combined oral contraceptives included on the NEML?</t>
  </si>
  <si>
    <t>D9b. Are progestin-only pills included on the NEML?</t>
  </si>
  <si>
    <t>D9e. Are intrauterine devices (IUDs) included on the NEML?</t>
  </si>
  <si>
    <t>D9f. Are male condoms included on the NEML?</t>
  </si>
  <si>
    <t>D9g. Are female condoms included on the NEML?</t>
  </si>
  <si>
    <t>D9h. Are emergency contraceptive pills included on the NEML?</t>
  </si>
  <si>
    <t>D9i. Are CycleBeads included on the NEML?</t>
  </si>
  <si>
    <t>D9j. Are any other contraceptives included on the NEML?</t>
  </si>
  <si>
    <t>D9ji. Name of other contraceptive on NEML</t>
  </si>
  <si>
    <t>D10. Year of National Essential Medicine List (NEML)</t>
  </si>
  <si>
    <t>D13b. Is family planning or reproductive health a priority in the PRSP?</t>
  </si>
  <si>
    <t>D13c. Is contraceptive security included in the PRSP?</t>
  </si>
  <si>
    <t>D13d. Is contraceptive prevalence rate (CPR) included as an indicator in the PRSP?</t>
  </si>
  <si>
    <t>D13e. Are contraceptive supply indicators included in the PRSP?</t>
  </si>
  <si>
    <t>D13f. Notes about the PRSP</t>
  </si>
  <si>
    <t>100% share of funds spent on contraceptive procurement for the public sector.</t>
  </si>
  <si>
    <t>Some of the funds are Global Fund/UNDP</t>
  </si>
  <si>
    <t>The total amount that was spent for contraceptive procurement consisted of funds donated by the United Nations. As of June, the government had not even assigned the budget destined for procurement because of the illiquidity of the government.</t>
  </si>
  <si>
    <t xml:space="preserve">$3 million was spent by the government in FY2010/11 to procure 0.59 million 2-month injections (Norigest). Some of the quantities of Norigest were received in FY2011/12. Apart from that, there has not been any spending on contraceptive procurement since July 2011. 
</t>
  </si>
  <si>
    <t xml:space="preserve">The $77,000 of the Global Fund for condoms accounts for 11%. </t>
  </si>
  <si>
    <t>Additional donor funds were committed but not made available for procurement during this period. The total amount of funding committed is not known at this time. All accessible funds were spent.</t>
  </si>
  <si>
    <t>Government funds were not used to purchase contraceptives in 2013.</t>
  </si>
  <si>
    <t>Government funds were not spent on the procurement of contraceptives</t>
  </si>
  <si>
    <t xml:space="preserve">The funds come from the national treasury. </t>
  </si>
  <si>
    <t>Funds spent represented half of what was requested and corresponded to 6 months, but there was no other disbursement in the year to complete the coverage for 2012.</t>
  </si>
  <si>
    <t xml:space="preserve">Out of the total government expenditure, 6.6 million USD was allocated for 2010/11, though spent in 2011/12. </t>
  </si>
  <si>
    <t>Over 100% because condoms procured during this period were far in excess of requirements for the year under review.</t>
  </si>
  <si>
    <t>Procurement was approved late in 2012, and the National Reproductive Health Program was able to allocate only a portion of the total amount approved for contraceptive procurement and could not spend the total approved funds during 2012. That is why the amount spent is lower than the actual need. They did spend the rest of the approved amount (carry over from 2012) in 2013.</t>
  </si>
  <si>
    <t>The donated funds from UNFPA were used to buy approximately 65% of the contraceptive methods estimated to cover the fiscal year.</t>
  </si>
  <si>
    <t>37% of the total needs</t>
  </si>
  <si>
    <t>Due to the coup of March 2012, other partners suspended their funding contribution for the purchase of contraceptives.</t>
  </si>
  <si>
    <t>There was no funding gap because there were unspent funds from 2011 that were spent in 2012.</t>
  </si>
  <si>
    <t xml:space="preserve">Most of the contraceptive requirement for FY2011/12 has been fulfilled through USAID commodity support. </t>
  </si>
  <si>
    <t>Only the purchase through UNFPA was executed; the purchase through PAHO for $371,000 was not.</t>
  </si>
  <si>
    <t>Please note that in 2012, the national government has included budgets for procurement of commodities.</t>
  </si>
  <si>
    <t>The exchange rate is 500CFA per US $1. Operational charges are not included in the quantification. The quantification amount represents only the total product costs for the public sector and social marketing.</t>
  </si>
  <si>
    <t>The estimated needs for contraceptive procurement for vulnerable populations (4 categories) in 2012 was $1,593,187 according to an analysis of budget requirements for the development of the State program "Reproductive Health of Nation" up to 2015".</t>
  </si>
  <si>
    <t xml:space="preserve">Condoms and contraceptives for the public sector are generally fully funded through in-kind donations from USAID and DFID respectively.
</t>
  </si>
  <si>
    <t>We did not succeed in buying all of the methods estimated as needed for delivery in 2013. The funding gap that was not covered was approximately 35%</t>
  </si>
  <si>
    <t xml:space="preserve">Commitment for the procurement of emergency contraceptive kits for use by the public sector
</t>
  </si>
  <si>
    <t>We are managing the purchase from 2012, which will become effective in 2013.</t>
  </si>
  <si>
    <t xml:space="preserve">The allocation was forecasted based only on the number of poor MWRA in the National Household Targeting System for Poverty Reduction (NHTS-PR) and not on the total number of unmet need. The amount noted as needed in B2 was based on the total unmet need computed.
</t>
  </si>
  <si>
    <t xml:space="preserve">There were gaps in supply at the end of 2012, but the forecast for that year was not completed so the needs were not quantified in advance. UNFPA procures based on funding available.
</t>
  </si>
  <si>
    <t>USG, GF funds and UNFPA procured contraceptives in 2012 for MOH.</t>
  </si>
  <si>
    <t>B6ai. Time period when internally generated allocations were supposed to be spent (mm/yy-mm/yy)</t>
  </si>
  <si>
    <t>B6aii. Data source for information on internally generated allocations</t>
  </si>
  <si>
    <t>B6aiii. Comments regarding internally generated allocations</t>
  </si>
  <si>
    <t>B6ci. Comments regarding total government funds allocated</t>
  </si>
  <si>
    <t>B6biii. Comments regarding other government fund allocations</t>
  </si>
  <si>
    <t>B6bii. Data source for information on other government fund allocations</t>
  </si>
  <si>
    <t>B6bi. Time period when other government fund allocations were supposed to be spent (mm/yy-mm/yy)</t>
  </si>
  <si>
    <r>
      <t xml:space="preserve">D5aii. Lowest cadre allowed to sell/dispense </t>
    </r>
    <r>
      <rPr>
        <b/>
        <u/>
        <sz val="10"/>
        <rFont val="Arial"/>
        <family val="2"/>
      </rPr>
      <t>pills</t>
    </r>
    <r>
      <rPr>
        <b/>
        <sz val="10"/>
        <rFont val="Arial"/>
        <family val="2"/>
      </rPr>
      <t xml:space="preserve"> (COCs &amp;/or POPs) in </t>
    </r>
    <r>
      <rPr>
        <b/>
        <u/>
        <sz val="10"/>
        <rFont val="Arial"/>
        <family val="2"/>
      </rPr>
      <t>private</t>
    </r>
    <r>
      <rPr>
        <b/>
        <sz val="10"/>
        <rFont val="Arial"/>
        <family val="2"/>
      </rPr>
      <t xml:space="preserve"> sector</t>
    </r>
  </si>
  <si>
    <r>
      <t xml:space="preserve">D5bii. Lowest cadre allowed to sell/dispense </t>
    </r>
    <r>
      <rPr>
        <b/>
        <u/>
        <sz val="10"/>
        <rFont val="Arial"/>
        <family val="2"/>
      </rPr>
      <t>injectables</t>
    </r>
    <r>
      <rPr>
        <b/>
        <sz val="10"/>
        <rFont val="Arial"/>
        <family val="2"/>
      </rPr>
      <t xml:space="preserve"> in </t>
    </r>
    <r>
      <rPr>
        <b/>
        <u/>
        <sz val="10"/>
        <rFont val="Arial"/>
        <family val="2"/>
      </rPr>
      <t>private</t>
    </r>
    <r>
      <rPr>
        <b/>
        <sz val="10"/>
        <rFont val="Arial"/>
        <family val="2"/>
      </rPr>
      <t xml:space="preserve"> sector</t>
    </r>
  </si>
  <si>
    <r>
      <t xml:space="preserve">D5cii. Lowest cadre allowed to sell/dispense </t>
    </r>
    <r>
      <rPr>
        <b/>
        <u/>
        <sz val="10"/>
        <rFont val="Arial"/>
        <family val="2"/>
      </rPr>
      <t>implants</t>
    </r>
    <r>
      <rPr>
        <b/>
        <sz val="10"/>
        <rFont val="Arial"/>
        <family val="2"/>
      </rPr>
      <t xml:space="preserve"> in </t>
    </r>
    <r>
      <rPr>
        <b/>
        <u/>
        <sz val="10"/>
        <rFont val="Arial"/>
        <family val="2"/>
      </rPr>
      <t>private</t>
    </r>
    <r>
      <rPr>
        <b/>
        <sz val="10"/>
        <rFont val="Arial"/>
        <family val="2"/>
      </rPr>
      <t xml:space="preserve"> sector</t>
    </r>
  </si>
  <si>
    <r>
      <t xml:space="preserve">D5dii. Lowest cadre allowed to sell/dispense </t>
    </r>
    <r>
      <rPr>
        <b/>
        <u/>
        <sz val="10"/>
        <rFont val="Arial"/>
        <family val="2"/>
      </rPr>
      <t>IUDs</t>
    </r>
    <r>
      <rPr>
        <b/>
        <sz val="10"/>
        <rFont val="Arial"/>
        <family val="2"/>
      </rPr>
      <t xml:space="preserve"> in </t>
    </r>
    <r>
      <rPr>
        <b/>
        <u/>
        <sz val="10"/>
        <rFont val="Arial"/>
        <family val="2"/>
      </rPr>
      <t>private</t>
    </r>
    <r>
      <rPr>
        <b/>
        <sz val="10"/>
        <rFont val="Arial"/>
        <family val="2"/>
      </rPr>
      <t xml:space="preserve"> sector</t>
    </r>
  </si>
  <si>
    <r>
      <t xml:space="preserve">D5eii. Lowest cadre allowed to sell/dispense </t>
    </r>
    <r>
      <rPr>
        <b/>
        <u/>
        <sz val="10"/>
        <rFont val="Arial"/>
        <family val="2"/>
      </rPr>
      <t>condoms</t>
    </r>
    <r>
      <rPr>
        <b/>
        <sz val="10"/>
        <rFont val="Arial"/>
        <family val="2"/>
      </rPr>
      <t xml:space="preserve"> (male &amp;/or female condoms) in </t>
    </r>
    <r>
      <rPr>
        <b/>
        <u/>
        <sz val="10"/>
        <rFont val="Arial"/>
        <family val="2"/>
      </rPr>
      <t>private</t>
    </r>
    <r>
      <rPr>
        <b/>
        <sz val="10"/>
        <rFont val="Arial"/>
        <family val="2"/>
      </rPr>
      <t xml:space="preserve"> sector</t>
    </r>
  </si>
  <si>
    <r>
      <t xml:space="preserve">D5gii. Lowest cadre allowed to sell/dispense </t>
    </r>
    <r>
      <rPr>
        <b/>
        <u/>
        <sz val="10"/>
        <rFont val="Arial"/>
        <family val="2"/>
      </rPr>
      <t>tubal ligations and/or vasectomies</t>
    </r>
    <r>
      <rPr>
        <b/>
        <sz val="10"/>
        <rFont val="Arial"/>
        <family val="2"/>
      </rPr>
      <t xml:space="preserve"> in </t>
    </r>
    <r>
      <rPr>
        <b/>
        <u/>
        <sz val="10"/>
        <rFont val="Arial"/>
        <family val="2"/>
      </rPr>
      <t>private</t>
    </r>
    <r>
      <rPr>
        <b/>
        <sz val="10"/>
        <rFont val="Arial"/>
        <family val="2"/>
      </rPr>
      <t xml:space="preserve"> sector</t>
    </r>
  </si>
  <si>
    <r>
      <t xml:space="preserve">D5fii. Lowest cadre allowed to sell/dispense </t>
    </r>
    <r>
      <rPr>
        <b/>
        <u/>
        <sz val="10"/>
        <rFont val="Arial"/>
        <family val="2"/>
      </rPr>
      <t>emergency contraceptive pills</t>
    </r>
    <r>
      <rPr>
        <b/>
        <sz val="10"/>
        <rFont val="Arial"/>
        <family val="2"/>
      </rPr>
      <t xml:space="preserve"> in </t>
    </r>
    <r>
      <rPr>
        <b/>
        <u/>
        <sz val="10"/>
        <rFont val="Arial"/>
        <family val="2"/>
      </rPr>
      <t>private</t>
    </r>
    <r>
      <rPr>
        <b/>
        <sz val="10"/>
        <rFont val="Arial"/>
        <family val="2"/>
      </rPr>
      <t xml:space="preserve"> sector</t>
    </r>
  </si>
  <si>
    <r>
      <t xml:space="preserve">D5hii. Lowest cadre allowed to sell/dispense </t>
    </r>
    <r>
      <rPr>
        <b/>
        <u/>
        <sz val="10"/>
        <rFont val="Arial"/>
        <family val="2"/>
      </rPr>
      <t xml:space="preserve">CycleBeads </t>
    </r>
    <r>
      <rPr>
        <b/>
        <sz val="10"/>
        <rFont val="Arial"/>
        <family val="2"/>
      </rPr>
      <t xml:space="preserve">in </t>
    </r>
    <r>
      <rPr>
        <b/>
        <u/>
        <sz val="10"/>
        <rFont val="Arial"/>
        <family val="2"/>
      </rPr>
      <t>private</t>
    </r>
    <r>
      <rPr>
        <b/>
        <sz val="10"/>
        <rFont val="Arial"/>
        <family val="2"/>
      </rPr>
      <t xml:space="preserve"> sector</t>
    </r>
  </si>
  <si>
    <t>B11a. Comments about internally generated share of the government funds spent on contraceptive procurement for the public sector</t>
  </si>
  <si>
    <r>
      <t xml:space="preserve">B12. </t>
    </r>
    <r>
      <rPr>
        <b/>
        <u/>
        <sz val="10"/>
        <rFont val="Arial"/>
        <family val="2"/>
      </rPr>
      <t>Total expenditures on public sector contraceptives as percent of amount that needed to be procured</t>
    </r>
    <r>
      <rPr>
        <b/>
        <sz val="10"/>
        <rFont val="Arial"/>
        <family val="2"/>
      </rPr>
      <t xml:space="preserve"> -
</t>
    </r>
    <r>
      <rPr>
        <b/>
        <sz val="9"/>
        <rFont val="Arial"/>
        <family val="2"/>
      </rPr>
      <t xml:space="preserve">Of the estimated value of the contraceptives needed to be procured for the public sector for the most recent complete fiscal year, what percent was provided by any source (whether government or donor)? </t>
    </r>
    <r>
      <rPr>
        <b/>
        <sz val="10"/>
        <rFont val="Arial"/>
        <family val="2"/>
      </rPr>
      <t xml:space="preserve">
</t>
    </r>
    <r>
      <rPr>
        <b/>
        <i/>
        <sz val="8"/>
        <rFont val="Arial"/>
        <family val="2"/>
      </rPr>
      <t>This will auto-calculate. (It contains the following formula: Grand total of all spending for public sector contraceptives from the government and donors (Questions B8c+B9d) / Value of estimated need for procurement (Question B2))</t>
    </r>
  </si>
  <si>
    <t>B12a. Comments about total expenditures on public sector contraceptives as percent of amount that needed to be procured</t>
  </si>
  <si>
    <r>
      <t xml:space="preserve">B13. </t>
    </r>
    <r>
      <rPr>
        <b/>
        <i/>
        <sz val="10"/>
        <rFont val="Arial"/>
        <family val="2"/>
      </rPr>
      <t xml:space="preserve">If B12 did not calculate automatically, please answer the following question: </t>
    </r>
    <r>
      <rPr>
        <b/>
        <sz val="10"/>
        <rFont val="Arial"/>
        <family val="2"/>
      </rPr>
      <t xml:space="preserve">
Was there a funding gap for the public sector in the last complete fiscal year?</t>
    </r>
  </si>
  <si>
    <t xml:space="preserve">B13a. Comments about B12 (whether there was a funding gap) </t>
  </si>
  <si>
    <r>
      <t xml:space="preserve">B14. If the government financed any contraceptive procurement in the most recent complete fiscal year, which entity conducted the procurement(s)?
</t>
    </r>
    <r>
      <rPr>
        <b/>
        <i/>
        <sz val="10"/>
        <rFont val="Arial"/>
        <family val="2"/>
      </rPr>
      <t>(responses from dropdown list choices)</t>
    </r>
  </si>
  <si>
    <t xml:space="preserve">B14a. Specify entity that conducted procurement </t>
  </si>
  <si>
    <t>B15. Comments about finance and procurement</t>
  </si>
  <si>
    <r>
      <t>B14ai. Is this procurement entity a parastatal?</t>
    </r>
    <r>
      <rPr>
        <b/>
        <sz val="8"/>
        <rFont val="Arial"/>
        <family val="2"/>
      </rPr>
      <t xml:space="preserve"> 
(i.e., a company established and contracted by the government to undertake commercial activities on behalf of the government)</t>
    </r>
  </si>
  <si>
    <r>
      <t xml:space="preserve">B11. </t>
    </r>
    <r>
      <rPr>
        <b/>
        <u/>
        <sz val="10"/>
        <rFont val="Arial"/>
        <family val="2"/>
      </rPr>
      <t>Internally generated share of the government funds spent on contraceptive procurement for the public sector</t>
    </r>
    <r>
      <rPr>
        <b/>
        <sz val="10"/>
        <rFont val="Arial"/>
        <family val="2"/>
      </rPr>
      <t xml:space="preserve">
</t>
    </r>
    <r>
      <rPr>
        <b/>
        <sz val="9"/>
        <rFont val="Arial"/>
        <family val="2"/>
      </rPr>
      <t xml:space="preserve">Of the total amount of government funds spent on contraceptives for the public sector in the most recent complete fiscal year, what percent was covered by government internally generated funds? </t>
    </r>
    <r>
      <rPr>
        <b/>
        <sz val="10"/>
        <rFont val="Arial"/>
        <family val="2"/>
      </rPr>
      <t xml:space="preserve">
</t>
    </r>
    <r>
      <rPr>
        <b/>
        <i/>
        <sz val="8"/>
        <rFont val="Arial"/>
        <family val="2"/>
      </rPr>
      <t>This will auto-calculate. (It contains the following formula: Grand internally generated spending (Question B8a) / Total government spending (Question B8c))</t>
    </r>
  </si>
  <si>
    <r>
      <t xml:space="preserve">B10. </t>
    </r>
    <r>
      <rPr>
        <b/>
        <u/>
        <sz val="10"/>
        <rFont val="Arial"/>
        <family val="2"/>
      </rPr>
      <t>Government share of funds spent on contraceptive procurement for the public sector</t>
    </r>
    <r>
      <rPr>
        <b/>
        <sz val="10"/>
        <rFont val="Arial"/>
        <family val="2"/>
      </rPr>
      <t xml:space="preserve"> - 
</t>
    </r>
    <r>
      <rPr>
        <b/>
        <sz val="9"/>
        <rFont val="Arial"/>
        <family val="2"/>
      </rPr>
      <t>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t>
    </r>
    <r>
      <rPr>
        <b/>
        <sz val="8"/>
        <rFont val="Arial"/>
        <family val="2"/>
      </rPr>
      <t xml:space="preserve">
</t>
    </r>
    <r>
      <rPr>
        <b/>
        <i/>
        <sz val="8"/>
        <rFont val="Arial"/>
        <family val="2"/>
      </rPr>
      <t>This will autocalculate. (It contains the following formula: Total government spending (Question B8c) /
Grand total of all spending for public sector contraceptives from the government and donors (Questions B8c+B9d))</t>
    </r>
  </si>
  <si>
    <r>
      <t xml:space="preserve">B2. Estimated dollar value of contraceptives needed to be procured for public sector* for the most recent complete fiscal year (in US$) </t>
    </r>
    <r>
      <rPr>
        <b/>
        <sz val="8"/>
        <rFont val="Arial"/>
        <family val="2"/>
      </rPr>
      <t xml:space="preserve">(e.g., to cover the needs for the '11-'12 fiscal year)
</t>
    </r>
    <r>
      <rPr>
        <b/>
        <i/>
        <sz val="8"/>
        <rFont val="Arial"/>
        <family val="2"/>
      </rPr>
      <t>*</t>
    </r>
    <r>
      <rPr>
        <b/>
        <sz val="8"/>
        <rFont val="Arial"/>
        <family val="2"/>
      </rPr>
      <t>This can include cases where the Ministry provides contraceptives for NGOs or social marketing.</t>
    </r>
  </si>
  <si>
    <r>
      <t xml:space="preserve">B3a. One-year time period covered by the forecasted/quantification amount noted in B2 (mm/yy-mm/yy)
</t>
    </r>
    <r>
      <rPr>
        <b/>
        <sz val="8"/>
        <rFont val="Arial"/>
        <family val="2"/>
      </rPr>
      <t xml:space="preserve">
(should ideally be FY '11-'12)</t>
    </r>
  </si>
  <si>
    <t>B3b. Which organizations conducted the forecast/quantification?</t>
  </si>
  <si>
    <t>B4. Is there a government budget line item specifically for the procurement of contraceptives?</t>
  </si>
  <si>
    <r>
      <t xml:space="preserve">B5. Were government funds </t>
    </r>
    <r>
      <rPr>
        <b/>
        <i/>
        <sz val="12"/>
        <rFont val="Arial"/>
        <family val="2"/>
      </rPr>
      <t>allocated</t>
    </r>
    <r>
      <rPr>
        <b/>
        <sz val="10"/>
        <rFont val="Arial"/>
        <family val="2"/>
      </rPr>
      <t xml:space="preserve"> (i.e., committed) for contraceptive procurement  in the most recent complete fiscal year (FY'11-'12)?</t>
    </r>
    <r>
      <rPr>
        <b/>
        <sz val="8"/>
        <rFont val="Arial"/>
        <family val="2"/>
      </rPr>
      <t xml:space="preserve"> (This question refers to funds </t>
    </r>
    <r>
      <rPr>
        <b/>
        <u/>
        <sz val="8"/>
        <rFont val="Arial"/>
        <family val="2"/>
      </rPr>
      <t>planned</t>
    </r>
    <r>
      <rPr>
        <b/>
        <sz val="8"/>
        <rFont val="Arial"/>
        <family val="2"/>
      </rPr>
      <t xml:space="preserve"> to be spent on contraceptives, whether or not they ended up being spent. Government funds include internally generated funds, basket funds, World Bank credits or loans, and other funds donors gave to the government for their use.)</t>
    </r>
  </si>
  <si>
    <t>Government allocations</t>
  </si>
  <si>
    <t>Government funds spent</t>
  </si>
  <si>
    <t>Government procurement agents (for countries where government financed procurement)</t>
  </si>
  <si>
    <t>Internally generated share of government spending</t>
  </si>
  <si>
    <t>Contraceptive security "champion"</t>
  </si>
  <si>
    <t>Committee that works on contraceptive security</t>
  </si>
  <si>
    <t>Finance comments</t>
  </si>
  <si>
    <t>Government share of spending</t>
  </si>
  <si>
    <t>Budget line</t>
  </si>
  <si>
    <t>Procurement needs</t>
  </si>
  <si>
    <t>Fiscal year timeline</t>
  </si>
  <si>
    <t>Contraceptive Security Indicators Data 2013
All Surveyed Countries
with data filters and grouping</t>
  </si>
  <si>
    <t>Methods offered comments</t>
  </si>
  <si>
    <t xml:space="preserve">Strategy including contraceptive security </t>
  </si>
  <si>
    <t>Commodities subject to duties, taxes, or fees</t>
  </si>
  <si>
    <r>
      <t xml:space="preserve">D3. Are there policies that </t>
    </r>
    <r>
      <rPr>
        <b/>
        <u/>
        <sz val="10"/>
        <color theme="0"/>
        <rFont val="Arial"/>
        <family val="2"/>
      </rPr>
      <t>hinder</t>
    </r>
    <r>
      <rPr>
        <b/>
        <sz val="10"/>
        <color theme="0"/>
        <rFont val="Arial"/>
        <family val="2"/>
      </rPr>
      <t xml:space="preserve"> the ability of the private sector (commercial sector, NGOs, or social marketing) to provide contraceptive methods? </t>
    </r>
    <r>
      <rPr>
        <b/>
        <sz val="8"/>
        <color theme="0"/>
        <rFont val="Arial"/>
        <family val="2"/>
      </rPr>
      <t>(e.g. price controls, distribution limitations, taxes/duties, advertising bans)</t>
    </r>
  </si>
  <si>
    <r>
      <t xml:space="preserve">D4. Are there policies that </t>
    </r>
    <r>
      <rPr>
        <b/>
        <u/>
        <sz val="10"/>
        <color theme="0"/>
        <rFont val="Arial"/>
        <family val="2"/>
      </rPr>
      <t>enable</t>
    </r>
    <r>
      <rPr>
        <b/>
        <sz val="10"/>
        <color theme="0"/>
        <rFont val="Arial"/>
        <family val="2"/>
      </rPr>
      <t xml:space="preserve"> the private sector (commercial sector, NGOs, or social marketing) to provide contraceptive methods?</t>
    </r>
  </si>
  <si>
    <r>
      <t xml:space="preserve">Policies </t>
    </r>
    <r>
      <rPr>
        <b/>
        <u/>
        <sz val="12"/>
        <color theme="0"/>
        <rFont val="Arial"/>
        <family val="2"/>
      </rPr>
      <t>hindering</t>
    </r>
    <r>
      <rPr>
        <b/>
        <sz val="12"/>
        <color theme="0"/>
        <rFont val="Arial"/>
        <family val="2"/>
      </rPr>
      <t xml:space="preserve"> the private sector</t>
    </r>
  </si>
  <si>
    <r>
      <t xml:space="preserve">Policies </t>
    </r>
    <r>
      <rPr>
        <b/>
        <u/>
        <sz val="12"/>
        <color theme="0"/>
        <rFont val="Arial"/>
        <family val="2"/>
      </rPr>
      <t>enabling</t>
    </r>
    <r>
      <rPr>
        <b/>
        <sz val="12"/>
        <color theme="0"/>
        <rFont val="Arial"/>
        <family val="2"/>
      </rPr>
      <t xml:space="preserve"> the private sector</t>
    </r>
  </si>
  <si>
    <r>
      <t xml:space="preserve">D5ai. Lowest cadre allowed to sell/dispense </t>
    </r>
    <r>
      <rPr>
        <b/>
        <u/>
        <sz val="10"/>
        <color theme="0"/>
        <rFont val="Arial"/>
        <family val="2"/>
      </rPr>
      <t>pills</t>
    </r>
    <r>
      <rPr>
        <b/>
        <sz val="10"/>
        <color theme="0"/>
        <rFont val="Arial"/>
        <family val="2"/>
      </rPr>
      <t xml:space="preserve"> (COCs &amp;/or POPs) in </t>
    </r>
    <r>
      <rPr>
        <b/>
        <u/>
        <sz val="10"/>
        <color theme="0"/>
        <rFont val="Arial"/>
        <family val="2"/>
      </rPr>
      <t>public</t>
    </r>
    <r>
      <rPr>
        <b/>
        <sz val="10"/>
        <color theme="0"/>
        <rFont val="Arial"/>
        <family val="2"/>
      </rPr>
      <t xml:space="preserve"> sector</t>
    </r>
  </si>
  <si>
    <r>
      <t xml:space="preserve">D5bi. Lowest cadre allowed to sell/dispense </t>
    </r>
    <r>
      <rPr>
        <b/>
        <u/>
        <sz val="10"/>
        <color theme="0"/>
        <rFont val="Arial"/>
        <family val="2"/>
      </rPr>
      <t>injectables</t>
    </r>
    <r>
      <rPr>
        <b/>
        <sz val="10"/>
        <color theme="0"/>
        <rFont val="Arial"/>
        <family val="2"/>
      </rPr>
      <t xml:space="preserve"> in </t>
    </r>
    <r>
      <rPr>
        <b/>
        <u/>
        <sz val="10"/>
        <color theme="0"/>
        <rFont val="Arial"/>
        <family val="2"/>
      </rPr>
      <t>public</t>
    </r>
    <r>
      <rPr>
        <b/>
        <sz val="10"/>
        <color theme="0"/>
        <rFont val="Arial"/>
        <family val="2"/>
      </rPr>
      <t xml:space="preserve"> sector</t>
    </r>
  </si>
  <si>
    <r>
      <t xml:space="preserve">D5ci. Lowest cadre allowed to sell/dispense </t>
    </r>
    <r>
      <rPr>
        <b/>
        <u/>
        <sz val="10"/>
        <color theme="0"/>
        <rFont val="Arial"/>
        <family val="2"/>
      </rPr>
      <t>implants</t>
    </r>
    <r>
      <rPr>
        <b/>
        <sz val="10"/>
        <color theme="0"/>
        <rFont val="Arial"/>
        <family val="2"/>
      </rPr>
      <t xml:space="preserve"> in </t>
    </r>
    <r>
      <rPr>
        <b/>
        <u/>
        <sz val="10"/>
        <color theme="0"/>
        <rFont val="Arial"/>
        <family val="2"/>
      </rPr>
      <t>public</t>
    </r>
    <r>
      <rPr>
        <b/>
        <sz val="10"/>
        <color theme="0"/>
        <rFont val="Arial"/>
        <family val="2"/>
      </rPr>
      <t xml:space="preserve"> sector</t>
    </r>
  </si>
  <si>
    <r>
      <t xml:space="preserve">D5di. Lowest cadre allowed to sell/dispense </t>
    </r>
    <r>
      <rPr>
        <b/>
        <u/>
        <sz val="10"/>
        <color theme="0"/>
        <rFont val="Arial"/>
        <family val="2"/>
      </rPr>
      <t>IUDs</t>
    </r>
    <r>
      <rPr>
        <b/>
        <sz val="10"/>
        <color theme="0"/>
        <rFont val="Arial"/>
        <family val="2"/>
      </rPr>
      <t xml:space="preserve"> in </t>
    </r>
    <r>
      <rPr>
        <b/>
        <u/>
        <sz val="10"/>
        <color theme="0"/>
        <rFont val="Arial"/>
        <family val="2"/>
      </rPr>
      <t>public</t>
    </r>
    <r>
      <rPr>
        <b/>
        <sz val="10"/>
        <color theme="0"/>
        <rFont val="Arial"/>
        <family val="2"/>
      </rPr>
      <t xml:space="preserve"> sector</t>
    </r>
  </si>
  <si>
    <r>
      <t xml:space="preserve">D5ei. Lowest cadre allowed to sell/dispense </t>
    </r>
    <r>
      <rPr>
        <b/>
        <u/>
        <sz val="10"/>
        <color theme="0"/>
        <rFont val="Arial"/>
        <family val="2"/>
      </rPr>
      <t>condoms</t>
    </r>
    <r>
      <rPr>
        <b/>
        <sz val="10"/>
        <color theme="0"/>
        <rFont val="Arial"/>
        <family val="2"/>
      </rPr>
      <t xml:space="preserve"> (male &amp;/or female condoms) in </t>
    </r>
    <r>
      <rPr>
        <b/>
        <u/>
        <sz val="10"/>
        <color theme="0"/>
        <rFont val="Arial"/>
        <family val="2"/>
      </rPr>
      <t>public</t>
    </r>
    <r>
      <rPr>
        <b/>
        <sz val="10"/>
        <color theme="0"/>
        <rFont val="Arial"/>
        <family val="2"/>
      </rPr>
      <t xml:space="preserve"> sector</t>
    </r>
  </si>
  <si>
    <r>
      <t xml:space="preserve">D5fi. Lowest cadre allowed to sell/dispense </t>
    </r>
    <r>
      <rPr>
        <b/>
        <u/>
        <sz val="10"/>
        <color theme="0"/>
        <rFont val="Arial"/>
        <family val="2"/>
      </rPr>
      <t>emergency contraceptive pills</t>
    </r>
    <r>
      <rPr>
        <b/>
        <sz val="10"/>
        <color theme="0"/>
        <rFont val="Arial"/>
        <family val="2"/>
      </rPr>
      <t xml:space="preserve"> in </t>
    </r>
    <r>
      <rPr>
        <b/>
        <u/>
        <sz val="10"/>
        <color theme="0"/>
        <rFont val="Arial"/>
        <family val="2"/>
      </rPr>
      <t xml:space="preserve">public </t>
    </r>
    <r>
      <rPr>
        <b/>
        <sz val="10"/>
        <color theme="0"/>
        <rFont val="Arial"/>
        <family val="2"/>
      </rPr>
      <t>sector</t>
    </r>
  </si>
  <si>
    <r>
      <t xml:space="preserve">D5gi. Lowest cadre allowed to sell/dispense </t>
    </r>
    <r>
      <rPr>
        <b/>
        <u/>
        <sz val="10"/>
        <color theme="0"/>
        <rFont val="Arial"/>
        <family val="2"/>
      </rPr>
      <t>tubal ligations and/or vasectomies</t>
    </r>
    <r>
      <rPr>
        <b/>
        <sz val="10"/>
        <color theme="0"/>
        <rFont val="Arial"/>
        <family val="2"/>
      </rPr>
      <t xml:space="preserve"> in </t>
    </r>
    <r>
      <rPr>
        <b/>
        <u/>
        <sz val="10"/>
        <color theme="0"/>
        <rFont val="Arial"/>
        <family val="2"/>
      </rPr>
      <t>public</t>
    </r>
    <r>
      <rPr>
        <b/>
        <sz val="10"/>
        <color theme="0"/>
        <rFont val="Arial"/>
        <family val="2"/>
      </rPr>
      <t xml:space="preserve"> sector</t>
    </r>
  </si>
  <si>
    <r>
      <t xml:space="preserve">D5hi. Lowest cadre allowed to sell/dispense </t>
    </r>
    <r>
      <rPr>
        <b/>
        <u/>
        <sz val="10"/>
        <color theme="0"/>
        <rFont val="Arial"/>
        <family val="2"/>
      </rPr>
      <t>CycleBeads</t>
    </r>
    <r>
      <rPr>
        <b/>
        <sz val="10"/>
        <color theme="0"/>
        <rFont val="Arial"/>
        <family val="2"/>
      </rPr>
      <t xml:space="preserve"> in </t>
    </r>
    <r>
      <rPr>
        <b/>
        <u/>
        <sz val="10"/>
        <color theme="0"/>
        <rFont val="Arial"/>
        <family val="2"/>
      </rPr>
      <t>public</t>
    </r>
    <r>
      <rPr>
        <b/>
        <sz val="10"/>
        <color theme="0"/>
        <rFont val="Arial"/>
        <family val="2"/>
      </rPr>
      <t xml:space="preserve"> sector</t>
    </r>
  </si>
  <si>
    <r>
      <t xml:space="preserve">D5. Note the lowest level provider cadre that is allowed to sell or dispense the method, by sector (based on the country's policies).
</t>
    </r>
    <r>
      <rPr>
        <b/>
        <sz val="8"/>
        <color theme="0"/>
        <rFont val="Arial"/>
        <family val="2"/>
      </rPr>
      <t>(Please select from the dropdown lists if possible. If you cannot find a provider cadre that fits, you may write it in.)</t>
    </r>
  </si>
  <si>
    <t>Lowest level provider cadre allowed to sell/dispense method, by sector</t>
  </si>
  <si>
    <r>
      <t>D6. Other policies/regulations that restrict who can sell or dispense particular methods</t>
    </r>
    <r>
      <rPr>
        <b/>
        <sz val="8"/>
        <color theme="0"/>
        <rFont val="Arial"/>
        <family val="2"/>
      </rPr>
      <t xml:space="preserve"> (e.g., are pharmacists allowed to provide the methods?)</t>
    </r>
  </si>
  <si>
    <t>Policies limiting access to FP services for certain sub-populations</t>
  </si>
  <si>
    <r>
      <t xml:space="preserve">D7a. Laws/regulations/policies limiting access to family planning services for </t>
    </r>
    <r>
      <rPr>
        <b/>
        <u/>
        <sz val="10"/>
        <color theme="0"/>
        <rFont val="Arial"/>
        <family val="2"/>
      </rPr>
      <t>unmarried people</t>
    </r>
    <r>
      <rPr>
        <b/>
        <sz val="10"/>
        <color theme="0"/>
        <rFont val="Arial"/>
        <family val="2"/>
      </rPr>
      <t>?</t>
    </r>
  </si>
  <si>
    <r>
      <t xml:space="preserve">D8. Are there charges to the client in the public sector for family planning services or commodities? </t>
    </r>
    <r>
      <rPr>
        <b/>
        <sz val="8"/>
        <color theme="0"/>
        <rFont val="Arial"/>
        <family val="2"/>
      </rPr>
      <t>(This question refers to charges by policy, not under-the-table charges.)</t>
    </r>
  </si>
  <si>
    <t>Charges to clients</t>
  </si>
  <si>
    <t>Poverty Reduction Strategy Paper</t>
  </si>
  <si>
    <t>Stockouts at the central level</t>
  </si>
  <si>
    <t>Overall comments</t>
  </si>
  <si>
    <r>
      <t xml:space="preserve">E3. Are stockouts a large problem in your country at the following levels? 
</t>
    </r>
    <r>
      <rPr>
        <b/>
        <sz val="8"/>
        <color theme="0"/>
        <rFont val="Arial"/>
        <family val="2"/>
      </rPr>
      <t>(i.e., Are they common or do they tend to last for a long time?)</t>
    </r>
  </si>
  <si>
    <r>
      <t>E3a. Are stockouts a large problem at the service delivery point level?</t>
    </r>
    <r>
      <rPr>
        <b/>
        <sz val="8"/>
        <color theme="0"/>
        <rFont val="Arial"/>
        <family val="2"/>
      </rPr>
      <t xml:space="preserve"> 
(i.e., public sector health facilities)</t>
    </r>
  </si>
  <si>
    <r>
      <t xml:space="preserve">E3b. Are stockouts a large problem at the central level? 
</t>
    </r>
    <r>
      <rPr>
        <b/>
        <sz val="8"/>
        <color theme="0"/>
        <rFont val="Arial"/>
        <family val="2"/>
      </rPr>
      <t>(i.e., central level warehouse for the public sector)</t>
    </r>
  </si>
  <si>
    <r>
      <t>Notes:</t>
    </r>
    <r>
      <rPr>
        <sz val="9"/>
        <rFont val="Arial"/>
        <family val="2"/>
      </rPr>
      <t xml:space="preserve"> </t>
    </r>
  </si>
  <si>
    <r>
      <t xml:space="preserve">B6a. What was the amount of internally generated funds </t>
    </r>
    <r>
      <rPr>
        <b/>
        <u val="singleAccounting"/>
        <sz val="10"/>
        <rFont val="Arial"/>
        <family val="2"/>
      </rPr>
      <t>allocated</t>
    </r>
    <r>
      <rPr>
        <b/>
        <sz val="10"/>
        <rFont val="Arial"/>
        <family val="2"/>
      </rPr>
      <t xml:space="preserve"> for contraceptive procurement? (in US$)</t>
    </r>
    <r>
      <rPr>
        <b/>
        <sz val="8"/>
        <rFont val="Arial"/>
        <family val="2"/>
      </rPr>
      <t xml:space="preserve"> </t>
    </r>
  </si>
  <si>
    <r>
      <t xml:space="preserve">B6b.  What was the amount of other government funds </t>
    </r>
    <r>
      <rPr>
        <b/>
        <u val="singleAccounting"/>
        <sz val="10"/>
        <rFont val="Arial"/>
        <family val="2"/>
      </rPr>
      <t>allocated</t>
    </r>
    <r>
      <rPr>
        <b/>
        <sz val="10"/>
        <rFont val="Arial"/>
        <family val="2"/>
      </rPr>
      <t xml:space="preserve"> for contraceptive procurement? (in US$) 
</t>
    </r>
    <r>
      <rPr>
        <b/>
        <sz val="8"/>
        <rFont val="Arial"/>
        <family val="2"/>
      </rPr>
      <t>(For example, basket funds, World Bank credits or loans, and other funds donors gave to the government [e.g., direct budget support])</t>
    </r>
  </si>
  <si>
    <r>
      <t xml:space="preserve">B6c. Total government funds </t>
    </r>
    <r>
      <rPr>
        <b/>
        <u/>
        <sz val="10"/>
        <rFont val="Arial"/>
        <family val="2"/>
      </rPr>
      <t>allocated</t>
    </r>
    <r>
      <rPr>
        <b/>
        <sz val="10"/>
        <rFont val="Arial"/>
        <family val="2"/>
      </rPr>
      <t xml:space="preserve"> for contraceptive procurement
</t>
    </r>
    <r>
      <rPr>
        <b/>
        <i/>
        <sz val="8"/>
        <rFont val="Arial"/>
        <family val="2"/>
      </rPr>
      <t>This will auto-calculate. (It will sum internally generated funds and other government funds allocated.)</t>
    </r>
  </si>
  <si>
    <r>
      <t xml:space="preserve">B7. Were government funds </t>
    </r>
    <r>
      <rPr>
        <b/>
        <i/>
        <sz val="12"/>
        <rFont val="Arial"/>
        <family val="2"/>
      </rPr>
      <t>spent</t>
    </r>
    <r>
      <rPr>
        <b/>
        <sz val="10"/>
        <rFont val="Arial"/>
        <family val="2"/>
      </rPr>
      <t xml:space="preserve"> on contraceptive procurement in the most recent complete fiscal year?* </t>
    </r>
    <r>
      <rPr>
        <b/>
        <sz val="8"/>
        <rFont val="Arial"/>
        <family val="2"/>
      </rPr>
      <t>(Government funds include internally generated funds, basket funds, World Bank credits or loans, and other donor funds donors gave to the government for their use.)
(*This can include cases where the Ministry funded contraceptive supply for NGOs or social marketing.)</t>
    </r>
  </si>
  <si>
    <t>B8b. Did the government spend other government funds for contraceptive procurement (e.g., basket funds, World Bank credits or loans, or other funds donors gave to the government [e.g., direct budget support])?</t>
  </si>
  <si>
    <t xml:space="preserve">B8c. In total, how much did the government spend on contraceptive procurement? (in US$)
This will auto-calculate. (It will sum internally generated funds and other government funds spent.)
</t>
  </si>
  <si>
    <r>
      <t xml:space="preserve">B8a. Did the government </t>
    </r>
    <r>
      <rPr>
        <b/>
        <i/>
        <u/>
        <sz val="11"/>
        <rFont val="Arial"/>
        <family val="2"/>
      </rPr>
      <t>spend</t>
    </r>
    <r>
      <rPr>
        <b/>
        <u/>
        <sz val="10"/>
        <rFont val="Arial"/>
        <family val="2"/>
      </rPr>
      <t xml:space="preserve"> internally generated funds</t>
    </r>
    <r>
      <rPr>
        <b/>
        <sz val="10"/>
        <rFont val="Arial"/>
        <family val="2"/>
      </rPr>
      <t xml:space="preserve"> for contraceptive procurement?</t>
    </r>
  </si>
  <si>
    <r>
      <t xml:space="preserve">B8ai. Specify source(s) of internally generated funds spent </t>
    </r>
    <r>
      <rPr>
        <b/>
        <sz val="8"/>
        <rFont val="Arial"/>
        <family val="2"/>
      </rPr>
      <t>(e.g., from taxes)</t>
    </r>
  </si>
  <si>
    <r>
      <t xml:space="preserve">B8aii. What was the </t>
    </r>
    <r>
      <rPr>
        <b/>
        <u/>
        <sz val="10"/>
        <rFont val="Arial"/>
        <family val="2"/>
      </rPr>
      <t>amount of internally generated funds spent</t>
    </r>
    <r>
      <rPr>
        <b/>
        <sz val="10"/>
        <rFont val="Arial"/>
        <family val="2"/>
      </rPr>
      <t xml:space="preserve"> on contraceptive procurement? (in US$)</t>
    </r>
  </si>
  <si>
    <t>B8aiii. Time period for internally generated funds spent (mm/yy-mm/yy)</t>
  </si>
  <si>
    <t>B8aiv. Data source for information on internally generated funds spent</t>
  </si>
  <si>
    <t>B8av. Comments regarding internally generated funds spent</t>
  </si>
  <si>
    <t>B8bii. What was the amount of these other government funds spent on contraceptive procurement? (in US$)</t>
  </si>
  <si>
    <t>B8biv. Data source for information on these other government funds spent</t>
  </si>
  <si>
    <t>B8bv. Comments regarding these other government funds spent</t>
  </si>
  <si>
    <t>B8biii. Time period for these other government funds spent (mm/yy-mm/yy)</t>
  </si>
  <si>
    <t>B8ci. Comments on total government funds spent on contraceptive procurement</t>
  </si>
  <si>
    <r>
      <t xml:space="preserve">C1. Are the following contraceptive methods offered in </t>
    </r>
    <r>
      <rPr>
        <b/>
        <u/>
        <sz val="10"/>
        <rFont val="Arial"/>
        <family val="2"/>
      </rPr>
      <t>commercial</t>
    </r>
    <r>
      <rPr>
        <b/>
        <sz val="10"/>
        <rFont val="Arial"/>
        <family val="2"/>
      </rPr>
      <t xml:space="preserve"> sector facilities?
</t>
    </r>
    <r>
      <rPr>
        <b/>
        <sz val="8"/>
        <rFont val="Arial"/>
        <family val="2"/>
      </rPr>
      <t>(Please indicate which methods are intended to be offered. This question is not asking whether the method is currently in stock.)</t>
    </r>
  </si>
  <si>
    <r>
      <t xml:space="preserve">C1c. Injectables offered in </t>
    </r>
    <r>
      <rPr>
        <b/>
        <u/>
        <sz val="10"/>
        <rFont val="Arial"/>
        <family val="2"/>
      </rPr>
      <t>commercial</t>
    </r>
    <r>
      <rPr>
        <b/>
        <sz val="10"/>
        <rFont val="Arial"/>
        <family val="2"/>
      </rPr>
      <t xml:space="preserve"> sector facilities?</t>
    </r>
  </si>
  <si>
    <r>
      <t xml:space="preserve">C1d. Implants offered in </t>
    </r>
    <r>
      <rPr>
        <b/>
        <u/>
        <sz val="10"/>
        <rFont val="Arial"/>
        <family val="2"/>
      </rPr>
      <t>commercial</t>
    </r>
    <r>
      <rPr>
        <b/>
        <sz val="10"/>
        <rFont val="Arial"/>
        <family val="2"/>
      </rPr>
      <t xml:space="preserve"> sector facilities?</t>
    </r>
  </si>
  <si>
    <r>
      <t xml:space="preserve">C2. Are the following contraceptive methods offered in </t>
    </r>
    <r>
      <rPr>
        <b/>
        <u/>
        <sz val="10"/>
        <rFont val="Arial"/>
        <family val="2"/>
      </rPr>
      <t>public</t>
    </r>
    <r>
      <rPr>
        <b/>
        <sz val="10"/>
        <rFont val="Arial"/>
        <family val="2"/>
      </rPr>
      <t xml:space="preserve"> sector facilities?
</t>
    </r>
    <r>
      <rPr>
        <b/>
        <sz val="8"/>
        <rFont val="Arial"/>
        <family val="2"/>
      </rPr>
      <t>(Please indicate which methods are intended to be offered. This question is not asking whether the method is currently in stock.)</t>
    </r>
  </si>
  <si>
    <r>
      <t xml:space="preserve">C2c. Injectables offered in </t>
    </r>
    <r>
      <rPr>
        <b/>
        <u/>
        <sz val="10"/>
        <rFont val="Arial"/>
        <family val="2"/>
      </rPr>
      <t>public</t>
    </r>
    <r>
      <rPr>
        <b/>
        <sz val="10"/>
        <rFont val="Arial"/>
        <family val="2"/>
      </rPr>
      <t xml:space="preserve"> sector facilities?</t>
    </r>
  </si>
  <si>
    <r>
      <t xml:space="preserve">C2d. Implants offered in </t>
    </r>
    <r>
      <rPr>
        <b/>
        <u/>
        <sz val="10"/>
        <rFont val="Arial"/>
        <family val="2"/>
      </rPr>
      <t>public</t>
    </r>
    <r>
      <rPr>
        <b/>
        <sz val="10"/>
        <rFont val="Arial"/>
        <family val="2"/>
      </rPr>
      <t xml:space="preserve"> sector facilities?</t>
    </r>
  </si>
  <si>
    <r>
      <t xml:space="preserve">C3. Are the following contraceptive methods offered in </t>
    </r>
    <r>
      <rPr>
        <b/>
        <u/>
        <sz val="10"/>
        <rFont val="Arial"/>
        <family val="2"/>
      </rPr>
      <t>NGO</t>
    </r>
    <r>
      <rPr>
        <b/>
        <sz val="10"/>
        <rFont val="Arial"/>
        <family val="2"/>
      </rPr>
      <t xml:space="preserve"> facilities?
</t>
    </r>
    <r>
      <rPr>
        <b/>
        <sz val="8"/>
        <rFont val="Arial"/>
        <family val="2"/>
      </rPr>
      <t>(Please indicate which methods are intended to be offered. This question is not asking whether the method is currently in stock.)</t>
    </r>
  </si>
  <si>
    <r>
      <t xml:space="preserve">C3c. Injectables offered in </t>
    </r>
    <r>
      <rPr>
        <b/>
        <u/>
        <sz val="10"/>
        <rFont val="Arial"/>
        <family val="2"/>
      </rPr>
      <t>NGO</t>
    </r>
    <r>
      <rPr>
        <b/>
        <sz val="10"/>
        <rFont val="Arial"/>
        <family val="2"/>
      </rPr>
      <t xml:space="preserve"> facilities?</t>
    </r>
  </si>
  <si>
    <r>
      <t xml:space="preserve">C3d. Implants offered in </t>
    </r>
    <r>
      <rPr>
        <b/>
        <u/>
        <sz val="10"/>
        <rFont val="Arial"/>
        <family val="2"/>
      </rPr>
      <t>NGO</t>
    </r>
    <r>
      <rPr>
        <b/>
        <sz val="10"/>
        <rFont val="Arial"/>
        <family val="2"/>
      </rPr>
      <t xml:space="preserve"> facilities?</t>
    </r>
  </si>
  <si>
    <r>
      <t xml:space="preserve">C4. Are the following contraceptive methods offered through </t>
    </r>
    <r>
      <rPr>
        <b/>
        <u/>
        <sz val="10"/>
        <rFont val="Arial"/>
        <family val="2"/>
      </rPr>
      <t>social marketing</t>
    </r>
    <r>
      <rPr>
        <b/>
        <sz val="10"/>
        <rFont val="Arial"/>
        <family val="2"/>
      </rPr>
      <t xml:space="preserve">?
</t>
    </r>
    <r>
      <rPr>
        <b/>
        <sz val="8"/>
        <rFont val="Arial"/>
        <family val="2"/>
      </rPr>
      <t>(Please indicate which methods are intended to be offered. This question is not asking whether the method is currently in stock.)</t>
    </r>
  </si>
  <si>
    <r>
      <t xml:space="preserve">C4c. Injectables offered through </t>
    </r>
    <r>
      <rPr>
        <b/>
        <u/>
        <sz val="10"/>
        <rFont val="Arial"/>
        <family val="2"/>
      </rPr>
      <t>social marketing</t>
    </r>
    <r>
      <rPr>
        <b/>
        <sz val="10"/>
        <rFont val="Arial"/>
        <family val="2"/>
      </rPr>
      <t>?</t>
    </r>
  </si>
  <si>
    <r>
      <t xml:space="preserve">C4d. Implants offered through </t>
    </r>
    <r>
      <rPr>
        <b/>
        <u/>
        <sz val="10"/>
        <rFont val="Arial"/>
        <family val="2"/>
      </rPr>
      <t>social marketing</t>
    </r>
    <r>
      <rPr>
        <b/>
        <sz val="10"/>
        <rFont val="Arial"/>
        <family val="2"/>
      </rPr>
      <t>?</t>
    </r>
  </si>
  <si>
    <t>D9. Inclusion of contraceptives in country's National Essential Medicine List (NEML) or other equivalent priority list (e.g., National Medical Device List)</t>
  </si>
  <si>
    <t>D9c. Are injectables included on the NEML?</t>
  </si>
  <si>
    <t>D9d. Are implants included on the NEML?</t>
  </si>
  <si>
    <t>D11. Name of national essential medicine list(s)</t>
  </si>
  <si>
    <t>D12. Notes about the list(s)</t>
  </si>
  <si>
    <t>D13. Information on country's Poverty Reduction Strategy Paper (PRSP)</t>
  </si>
  <si>
    <t>D13a. Year of Poverty Reduction Strategy Paper (PRSP)
(most recent actual PRSP on IMF's site - not progress or summary report)</t>
  </si>
  <si>
    <r>
      <t xml:space="preserve">E1. Have stockouts occurred for any contraceptive at the </t>
    </r>
    <r>
      <rPr>
        <b/>
        <u/>
        <sz val="10"/>
        <color theme="0"/>
        <rFont val="Arial"/>
        <family val="2"/>
      </rPr>
      <t>central</t>
    </r>
    <r>
      <rPr>
        <b/>
        <sz val="10"/>
        <color theme="0"/>
        <rFont val="Arial"/>
        <family val="2"/>
      </rPr>
      <t xml:space="preserve"> level in the last 12 months?
</t>
    </r>
    <r>
      <rPr>
        <b/>
        <sz val="8"/>
        <color theme="0"/>
        <rFont val="Arial"/>
        <family val="2"/>
      </rPr>
      <t>(The central level refers to the central level warehouse for the public sector.)</t>
    </r>
  </si>
  <si>
    <r>
      <t xml:space="preserve">E2. In the last 12 months, has there ever been a stockout at the </t>
    </r>
    <r>
      <rPr>
        <b/>
        <u/>
        <sz val="10"/>
        <color theme="0"/>
        <rFont val="Arial"/>
        <family val="2"/>
      </rPr>
      <t>central</t>
    </r>
    <r>
      <rPr>
        <b/>
        <sz val="10"/>
        <color theme="0"/>
        <rFont val="Arial"/>
        <family val="2"/>
      </rPr>
      <t xml:space="preserve"> level of any of the following contraceptives offered in public sector facilities?
</t>
    </r>
    <r>
      <rPr>
        <b/>
        <sz val="8"/>
        <color theme="0"/>
        <rFont val="Arial"/>
        <family val="2"/>
      </rPr>
      <t>(If a method is not intended to be offered in public sector facilities, in most cases stockouts will be not applicable.)</t>
    </r>
  </si>
  <si>
    <t>E2c. Injectables stocked out at central level in last 12 months?</t>
  </si>
  <si>
    <t>E2d. Implants stocked out at central level in last 12 months?</t>
  </si>
  <si>
    <t>E2j. Time period covered by reports reviewed</t>
  </si>
  <si>
    <t>F. Overall comments about challenges and/or successes with contraceptive security in your country</t>
  </si>
  <si>
    <r>
      <t xml:space="preserve">D7b. Laws/regulations/policies limiting access to family planning for </t>
    </r>
    <r>
      <rPr>
        <b/>
        <u/>
        <sz val="10"/>
        <color theme="0"/>
        <rFont val="Arial"/>
        <family val="2"/>
      </rPr>
      <t>young</t>
    </r>
    <r>
      <rPr>
        <b/>
        <sz val="10"/>
        <color theme="0"/>
        <rFont val="Arial"/>
        <family val="2"/>
      </rPr>
      <t xml:space="preserve"> people?</t>
    </r>
  </si>
  <si>
    <r>
      <t xml:space="preserve">D7c. Laws/regulations/policies limiting access to family planning services to </t>
    </r>
    <r>
      <rPr>
        <b/>
        <u/>
        <sz val="10"/>
        <color theme="0"/>
        <rFont val="Arial"/>
        <family val="2"/>
      </rPr>
      <t>other sub-populations</t>
    </r>
    <r>
      <rPr>
        <b/>
        <sz val="10"/>
        <color theme="0"/>
        <rFont val="Arial"/>
        <family val="2"/>
      </rPr>
      <t>?</t>
    </r>
  </si>
  <si>
    <t>Follow the Money: Tracking Contraceptive Finances</t>
  </si>
  <si>
    <t>http://deliver.jsi.com/dhome/whatwedo/commsecurity/csmeasuring/csindicators</t>
  </si>
  <si>
    <t xml:space="preserve">More Contraceptive Security Indicators resources can be found at: </t>
  </si>
  <si>
    <t>Resources include:</t>
  </si>
  <si>
    <t>Global and country dashboards</t>
  </si>
  <si>
    <t>Frequently asked questions handout</t>
  </si>
  <si>
    <r>
      <t xml:space="preserve">
</t>
    </r>
    <r>
      <rPr>
        <b/>
        <i/>
        <sz val="16"/>
        <color indexed="10"/>
        <rFont val="Arial"/>
        <family val="2"/>
      </rPr>
      <t>Data Sources</t>
    </r>
    <r>
      <rPr>
        <b/>
        <sz val="14"/>
        <color indexed="10"/>
        <rFont val="Arial"/>
        <family val="2"/>
      </rPr>
      <t xml:space="preserve">: </t>
    </r>
    <r>
      <rPr>
        <b/>
        <sz val="14"/>
        <rFont val="Arial"/>
        <family val="2"/>
      </rPr>
      <t xml:space="preserve">
</t>
    </r>
    <r>
      <rPr>
        <sz val="14"/>
        <rFont val="Arial"/>
        <family val="2"/>
      </rPr>
      <t xml:space="preserve">The indicators were designed to capture relatively objective information routinely through a key informant survey and a review of existing local documents. Indicator questions were constructed so that a range of respondents could answer them easily with little background research. </t>
    </r>
    <r>
      <rPr>
        <b/>
        <sz val="14"/>
        <rFont val="Arial"/>
        <family val="2"/>
      </rPr>
      <t xml:space="preserve">
</t>
    </r>
    <r>
      <rPr>
        <sz val="14"/>
        <rFont val="Arial"/>
        <family val="2"/>
      </rPr>
      <t>Country respondents were mainly USAID missions and USAID | DELIVER PROJECT staff. Respondents often consulted with Ministry of Health representatives and other cooperating agencies as well. The data are contingent upon the knowledge of the respondents and the accuracy of the data sources consulted. Data was collected from the countries and then reviewed and supplemented by USAID | DELIVER PROJECT staff based in Arlington, Virginia. This process occurred between March and September 2013.</t>
    </r>
  </si>
  <si>
    <r>
      <t xml:space="preserve">B9. In-kind donations and Global Fund expenditures on contraceptive procurement for the public sector* in the most recent complete fiscal year
</t>
    </r>
    <r>
      <rPr>
        <b/>
        <sz val="8"/>
        <rFont val="Arial"/>
        <family val="2"/>
      </rPr>
      <t>*This can include cases where donors provide products to the Ministry for NGOs or social marketing.</t>
    </r>
  </si>
  <si>
    <t>In-kind donations and Global Fund grant expenditures</t>
  </si>
  <si>
    <t>Expenditures as percent of procurement needs (and whether funding gap existed)</t>
  </si>
  <si>
    <t>Methods offered in commercial sector facilities</t>
  </si>
  <si>
    <t>Methods offered in public sector facilities</t>
  </si>
  <si>
    <t>Methods offered in NGO facilities</t>
  </si>
  <si>
    <t>Methods offered through social marketing</t>
  </si>
  <si>
    <t>Inclusion in National Essential Medicine List (or equivalent list)</t>
  </si>
  <si>
    <t>Severity of stockouts at SDP &amp; central level</t>
  </si>
  <si>
    <r>
      <t>Note</t>
    </r>
    <r>
      <rPr>
        <sz val="10"/>
        <rFont val="Arial"/>
        <family val="2"/>
      </rPr>
      <t>: Click on "</t>
    </r>
    <r>
      <rPr>
        <b/>
        <sz val="10"/>
        <rFont val="Arial"/>
        <family val="2"/>
      </rPr>
      <t>1</t>
    </r>
    <r>
      <rPr>
        <sz val="10"/>
        <rFont val="Arial"/>
        <family val="2"/>
      </rPr>
      <t>" in the top lefthand corner to see just a subset of the questions and "</t>
    </r>
    <r>
      <rPr>
        <b/>
        <sz val="10"/>
        <rFont val="Arial"/>
        <family val="2"/>
      </rPr>
      <t>2</t>
    </r>
    <r>
      <rPr>
        <sz val="10"/>
        <rFont val="Arial"/>
        <family val="2"/>
      </rPr>
      <t xml:space="preserve">" to see all of the questions. </t>
    </r>
    <r>
      <rPr>
        <i/>
        <sz val="10"/>
        <rFont val="Arial"/>
        <family val="2"/>
      </rPr>
      <t>(This toggle is above and to the left of cell A1.)</t>
    </r>
  </si>
  <si>
    <r>
      <t>Note: Click on "</t>
    </r>
    <r>
      <rPr>
        <b/>
        <sz val="10"/>
        <rFont val="Arial"/>
        <family val="2"/>
      </rPr>
      <t>1</t>
    </r>
    <r>
      <rPr>
        <sz val="10"/>
        <rFont val="Arial"/>
        <family val="2"/>
      </rPr>
      <t>" in the top lefthand corner to see just a subset of the questions and "</t>
    </r>
    <r>
      <rPr>
        <b/>
        <sz val="10"/>
        <rFont val="Arial"/>
        <family val="2"/>
      </rPr>
      <t>2</t>
    </r>
    <r>
      <rPr>
        <sz val="10"/>
        <rFont val="Arial"/>
        <family val="2"/>
      </rPr>
      <t xml:space="preserve">" to see all of the questions. </t>
    </r>
    <r>
      <rPr>
        <i/>
        <sz val="10"/>
        <rFont val="Arial"/>
        <family val="2"/>
      </rPr>
      <t>(This toggle is above and to the left of cell A1.)</t>
    </r>
  </si>
  <si>
    <r>
      <t>Note: Click on "</t>
    </r>
    <r>
      <rPr>
        <b/>
        <sz val="10"/>
        <rFont val="Arial"/>
        <family val="2"/>
      </rPr>
      <t>1</t>
    </r>
    <r>
      <rPr>
        <sz val="10"/>
        <rFont val="Arial"/>
        <family val="2"/>
      </rPr>
      <t>" in the top lefthand corner to see just a subset of the questions and "</t>
    </r>
    <r>
      <rPr>
        <b/>
        <sz val="10"/>
        <rFont val="Arial"/>
        <family val="2"/>
      </rPr>
      <t>2</t>
    </r>
    <r>
      <rPr>
        <sz val="10"/>
        <rFont val="Arial"/>
        <family val="2"/>
      </rPr>
      <t>" to see all of the questions.</t>
    </r>
    <r>
      <rPr>
        <i/>
        <sz val="10"/>
        <rFont val="Arial"/>
        <family val="2"/>
      </rPr>
      <t xml:space="preserve"> (This toggle is above and to the left of cell A1.)</t>
    </r>
  </si>
  <si>
    <r>
      <t xml:space="preserve">Contraceptive Security Indicators Data 2013
All Surveyed Countries - </t>
    </r>
    <r>
      <rPr>
        <b/>
        <sz val="22"/>
        <color indexed="9"/>
        <rFont val="Arial"/>
        <family val="2"/>
      </rPr>
      <t>LINKED DATA</t>
    </r>
    <r>
      <rPr>
        <b/>
        <sz val="12"/>
        <color indexed="9"/>
        <rFont val="Arial"/>
        <family val="2"/>
      </rPr>
      <t xml:space="preserve">
with data filters and grouping</t>
    </r>
  </si>
  <si>
    <t>This handout was sent to respondents along with the survey and helps clarify the meaning of some of the indicator questions.</t>
  </si>
  <si>
    <r>
      <rPr>
        <b/>
        <sz val="14"/>
        <rFont val="Arial"/>
        <family val="2"/>
      </rPr>
      <t>This spreadsheet can be cited as</t>
    </r>
    <r>
      <rPr>
        <sz val="14"/>
        <rFont val="Arial"/>
        <family val="2"/>
      </rPr>
      <t xml:space="preserve">: USAID | DELIVER PROJECT, Task Order 4. 2013. </t>
    </r>
    <r>
      <rPr>
        <i/>
        <sz val="14"/>
        <rFont val="Arial"/>
        <family val="2"/>
      </rPr>
      <t>Contraceptive Security Indicators Data 2013.</t>
    </r>
    <r>
      <rPr>
        <sz val="14"/>
        <rFont val="Arial"/>
        <family val="2"/>
      </rPr>
      <t xml:space="preserve"> Arlington, Va.: USAID | DELIVER PROJECT, Task Order 4. Available at http://deliver.jsi.com/dlvr_content/resources/allpubs/factsheets/CSIndiData2013.xlsx.</t>
    </r>
  </si>
  <si>
    <t>The CS Indicators are presented in the following sections:
               A. leadership &amp; coordination               B. finance &amp; procurement               C. commodities               D. policies               E. supply chain</t>
  </si>
  <si>
    <t xml:space="preserve">National RH Strategy (mentions enhancing CS through the effective use of social marketing), Adolescent Reproductive Health Strategy, Family Planning Policy Guideline </t>
  </si>
  <si>
    <t xml:space="preserve">Ethiopia has not started to use the GF money for contraceptive procurement </t>
  </si>
  <si>
    <t>Pharmaceutical Fund and Supply Agency (PFSA)</t>
  </si>
  <si>
    <r>
      <t>Introduction and Purpose</t>
    </r>
    <r>
      <rPr>
        <b/>
        <sz val="14"/>
        <color indexed="10"/>
        <rFont val="Arial"/>
        <family val="2"/>
      </rPr>
      <t xml:space="preserve">: </t>
    </r>
    <r>
      <rPr>
        <b/>
        <sz val="14"/>
        <rFont val="Arial"/>
        <family val="2"/>
      </rPr>
      <t xml:space="preserve">
</t>
    </r>
    <r>
      <rPr>
        <sz val="14"/>
        <rFont val="Arial"/>
        <family val="2"/>
      </rPr>
      <t>The Contraceptive Security (CS) Indicators activity highlights a comprehensive set of indicators that were developed to reflect key aspects of contraceptive security and can be used to monitor countries' CS status for programmatic and advocacy purposes. The indicators build upon the Strategic Pathway to Reproductive Health Commodity Security (SPARHCS) framework. 
This dataset presents CS indicators for 43 countries. The data was collected in 2013 through the fifth annual round of data collection.</t>
    </r>
  </si>
  <si>
    <r>
      <t xml:space="preserve">A2b. Are NGOs on the committee? </t>
    </r>
    <r>
      <rPr>
        <b/>
        <sz val="8"/>
        <rFont val="Arial"/>
        <family val="2"/>
      </rPr>
      <t>(e.g. service delivery, advocacy, Planned Parenthood affiliate, Marie Stopes affiliate, faith-based organizations)</t>
    </r>
  </si>
  <si>
    <t>A2ii. Specify other organizations on the committee</t>
  </si>
  <si>
    <t>All hormonal contraceptives and IUDs can be prescribed by doctors only, but all of them are available in the pharmacies without prescription, and pharmacists can sell them.</t>
  </si>
  <si>
    <t>Directorate of Information and Health Statistics, National Public Health School, HIV/AIDS Associations, Burkinabe Association of Midwives, Society of Gynecologists and Obstetricians, Jhpiego, RAJS (African Youth Network for Health and Development), RESPOND, GIZ, Institute of Research in Health Sciences, DASPAJ (Directorate of Adolescent Health, Youth and the Elderly), Directorate of Community Health, Directorate of Public Hygiene and of Health Education, Burkinabe Society of Pediatrics, Network of organizations of youth for development, and Equilibres et populations (Balance and Populations - a local NGO)</t>
  </si>
  <si>
    <r>
      <t xml:space="preserve">Directorate of Information and Health Statistics, National Public Health School, HIV/AIDS Associations, Burkinabe Association of Midwives, Society of Gynecologists and Obstetricians, Jhpiego, </t>
    </r>
    <r>
      <rPr>
        <i/>
        <sz val="12"/>
        <rFont val="Arial"/>
        <family val="2"/>
      </rPr>
      <t>RAJS</t>
    </r>
    <r>
      <rPr>
        <sz val="12"/>
        <rFont val="Arial"/>
        <family val="2"/>
      </rPr>
      <t xml:space="preserve"> (African Youth Network for Health and Development), RESPOND, GIZ, Institute of Research in Health Sciences, </t>
    </r>
    <r>
      <rPr>
        <i/>
        <sz val="12"/>
        <rFont val="Arial"/>
        <family val="2"/>
      </rPr>
      <t>DASPAJ</t>
    </r>
    <r>
      <rPr>
        <sz val="12"/>
        <rFont val="Arial"/>
        <family val="2"/>
      </rPr>
      <t xml:space="preserve"> (Directorate of Adolescent Health, Youth and the Elderly), Directorate of Community Health, Directorate of Public Hygiene and of Health Education, Burkinabe Society of Pediatrics, Network of organizations of youth for development, and </t>
    </r>
    <r>
      <rPr>
        <i/>
        <sz val="12"/>
        <rFont val="Arial"/>
        <family val="2"/>
      </rPr>
      <t>Equilibres et populations</t>
    </r>
    <r>
      <rPr>
        <sz val="12"/>
        <rFont val="Arial"/>
        <family val="2"/>
      </rPr>
      <t xml:space="preserve"> (Balance and Populations - a local NGO)</t>
    </r>
  </si>
  <si>
    <t xml:space="preserve">The contraceptive needs are transmitted by the Directorate of Maternal and Child Health to the Direction of Financial Administration/Head of Health to execute the procurement operations with CAMEG according to the purchasing procedures. There are often difficulties of dispensing the government budget allocated for contraceptives. </t>
  </si>
  <si>
    <t>Reproductive Health National Program</t>
  </si>
  <si>
    <t xml:space="preserve">Comite para la Disponibilidad Asegurada de Insumos y Anticonceptivos (Contraceptive and Commodity Security Committee) (A change to ". . . reproductive health supplies" has been approved.) </t>
  </si>
  <si>
    <r>
      <rPr>
        <i/>
        <sz val="12"/>
        <color theme="1"/>
        <rFont val="Arial"/>
        <family val="2"/>
      </rPr>
      <t xml:space="preserve">Comite para la Disponibilidad Asegurada de Insumos y Anticonceptivos </t>
    </r>
    <r>
      <rPr>
        <sz val="12"/>
        <color theme="1"/>
        <rFont val="Arial"/>
        <family val="2"/>
      </rPr>
      <t xml:space="preserve">(Contraceptive and Commodity Security Committee) (A change to ". . . reproductive health supplies" has been approved.) </t>
    </r>
  </si>
  <si>
    <t xml:space="preserve">Financing: even though the amounts are not all that significant, the central government and a number of the regional governments continue to finance contraceptive procurement from internally generated (budget) funds. The existence of basket and MDG pooled funds, and the possibilities of future funding for commodities, as well as an overall increase in donor support for FP, have put the country in a generally better position. Procurement: Pharmaceutical Fund &amp; Supply Agency (PFSA) has handled the procurement of contraceptives from Protection of Basic Services (PBS)II, MDG pooled funds, and internally generated funds, except for IUCDs.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t>
  </si>
  <si>
    <r>
      <rPr>
        <u/>
        <sz val="12"/>
        <color theme="1"/>
        <rFont val="Arial"/>
        <family val="2"/>
      </rPr>
      <t>Financing</t>
    </r>
    <r>
      <rPr>
        <sz val="12"/>
        <color theme="1"/>
        <rFont val="Arial"/>
        <family val="2"/>
      </rPr>
      <t xml:space="preserve">: even though the amounts are not all that significant, the central government and a number of the regional governments continue to finance contraceptive procurement from internally generated (budget) funds. The existence of basket and MDG pooled funds, and the possibilities of future funding for commodities, as well as an overall increase in donor support for FP, have put the country in a generally better position. </t>
    </r>
    <r>
      <rPr>
        <u/>
        <sz val="12"/>
        <color theme="1"/>
        <rFont val="Arial"/>
        <family val="2"/>
      </rPr>
      <t>Procurement</t>
    </r>
    <r>
      <rPr>
        <sz val="12"/>
        <color theme="1"/>
        <rFont val="Arial"/>
        <family val="2"/>
      </rPr>
      <t xml:space="preserve">: Pharmaceutical Fund &amp; Supply Agency (PFSA) has handled the procurement of contraceptives from Protection of Basic Services (PBS)II, MDG pooled funds, and internally generated funds, except for IUCDs.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t>
    </r>
  </si>
  <si>
    <t>Plan Estratégico de la CNAA</t>
  </si>
  <si>
    <t>Hormonal IUD, patch, monthly injectable</t>
  </si>
  <si>
    <t>Maternal Newborn and Child Health Good Will Ambassador</t>
  </si>
  <si>
    <t xml:space="preserve">01/12-12/12 - The contraceptive needs are done based on the 2 lead procurement agencies' fiscal year (January - December) and not on the Ministry's fiscal year (July - June) </t>
  </si>
  <si>
    <t xml:space="preserve">At the central level we experienced stockouts of female condoms in the last quarter and emergency contraceptives (EC) for the entire year. Other commodities did not have stockouts at the central level but did have stockouts at the  service delivery points. These were due to supply chain issues (transportation, distribution, capacity, inadequate human resources, etc.). </t>
  </si>
  <si>
    <t>More partners are now aware of commodity security but coordination remains a constraint.</t>
  </si>
  <si>
    <t>FGON 2011 Millennium Development Goals Funds (3M USD), DfID 2011 and 2012 funds (9M USD total, 4.5M USD for each year), CIDA 2011 and 2012 funds (2.4 M USD total1.2M USD each year), UNFPA 2012 funds (3.2M USD)</t>
  </si>
  <si>
    <t>As mentioned earlier, no funds have yet been spent on contraceptive procurement out of the allocated $28.5 million (for a five-year period).</t>
  </si>
  <si>
    <t xml:space="preserve">Planning Commission performa-1 details the contraceptive financing strategy for five years </t>
  </si>
  <si>
    <t xml:space="preserve">Aluminum foil, PVC, syringes and vials (used for packaging contraceptive products) have a regulatory duty and income tax @ 1% and 4% for all the aforementioned products; a customs duty of 5%, 10%, 14.79% and 5% respectively; and a sales tax of 16%, 21%, 16% and 16% respectively.  </t>
  </si>
  <si>
    <t>While the term "contraceptive security" is not explicitly mentioned, there is language that reflects the concepts. "4.208 The fifth objective is to increase the availability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t>
  </si>
  <si>
    <t>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 or paramedical's prescription but cannot administer.))</t>
  </si>
  <si>
    <t>Ministry of Health Zambia Annual Forecast and Quantification Report January 2013</t>
  </si>
  <si>
    <t>PSI has introduced progestin-only pills, combined oral contraceptives, and implants in its New Start and New Life centers.</t>
  </si>
  <si>
    <t>A logistics management information system (LMIS) and management tools have been established but this sytem is not working well; the system must be strengthened at all levels.</t>
  </si>
  <si>
    <t>A logistics management information system (LMIS) and management tools have been established but this system is not working well; the system must be strengthened at all levels.</t>
  </si>
  <si>
    <t xml:space="preserve">At the central level we experienced stockouts of female condoms in the last quarter and emergency contraceptives (EC) for the entire year. Other commodities did not have stockouts at the central level but did have stockouts at the service delivery points. These were due to supply chain issues (transportation, distribution, capacity, inadequate human resources, etc.). </t>
  </si>
  <si>
    <t>The Drug Agency in Madagascar (DAM) updated the list in March 2012. On the list: Zarin, Jadelle, Ultravist, Microgynon, Confiance, Protector Plus, PilPlan, Duofem, Preservatif TAC TAC, Preservatif FIMAILO</t>
  </si>
  <si>
    <t xml:space="preserve">This worksheet provides all surveyed countries' responses. </t>
  </si>
  <si>
    <t xml:space="preserve">This worksheet contains a blank survey so that you can collect the indicators for your own monitoring, programmatic, and advocacy purposes. </t>
  </si>
  <si>
    <r>
      <t>Topics</t>
    </r>
    <r>
      <rPr>
        <b/>
        <sz val="14"/>
        <color indexed="10"/>
        <rFont val="Arial"/>
        <family val="2"/>
      </rPr>
      <t xml:space="preserve">: </t>
    </r>
    <r>
      <rPr>
        <b/>
        <sz val="14"/>
        <rFont val="Arial"/>
        <family val="2"/>
      </rPr>
      <t xml:space="preserve">
</t>
    </r>
    <r>
      <rPr>
        <sz val="14"/>
        <rFont val="Arial"/>
        <family val="2"/>
      </rPr>
      <t>Indicator questions include the following topics:</t>
    </r>
    <r>
      <rPr>
        <b/>
        <sz val="14"/>
        <rFont val="Arial"/>
        <family val="2"/>
      </rPr>
      <t xml:space="preserve">
</t>
    </r>
    <r>
      <rPr>
        <sz val="14"/>
        <rFont val="Arial"/>
        <family val="2"/>
      </rPr>
      <t xml:space="preserve">
</t>
    </r>
    <r>
      <rPr>
        <b/>
        <sz val="14"/>
        <rFont val="Arial"/>
        <family val="2"/>
      </rPr>
      <t>Finance &amp; Procurement (Capital)</t>
    </r>
    <r>
      <rPr>
        <sz val="14"/>
        <rFont val="Arial"/>
        <family val="2"/>
      </rPr>
      <t xml:space="preserve">—dollar value of estimated need for contraceptives to be procured (value of quantification), existence of a government budget line item for contraceptives, amount that government had allocated for contraceptives, extent of expenditures for public sector contraceptives and in-kind donations, sources of funding/donations, information on whether there was a funding gap, and information about the government's procurement mechanism. 
</t>
    </r>
    <r>
      <rPr>
        <b/>
        <sz val="14"/>
        <rFont val="Arial"/>
        <family val="2"/>
      </rPr>
      <t>Commodities</t>
    </r>
    <r>
      <rPr>
        <sz val="14"/>
        <rFont val="Arial"/>
        <family val="2"/>
      </rPr>
      <t xml:space="preserve">—range of contraceptive methods offered through public facilities, private facilities, NGO facilities, and through social marketing.
</t>
    </r>
    <r>
      <rPr>
        <b/>
        <sz val="14"/>
        <rFont val="Arial"/>
        <family val="2"/>
      </rPr>
      <t>Policies (Commitment)</t>
    </r>
    <r>
      <rPr>
        <sz val="14"/>
        <rFont val="Arial"/>
        <family val="2"/>
      </rPr>
      <t xml:space="preserve">—existence of a national contraceptive security strategy, existence of policies limiting or promoting access to family planning, content of task-sharing policies, inclusion of contraceptives on the National Essential Medicine List (NEML), and inclusion of contraceptive security and family planning indicators in the Poverty Reduction Strategy Paper (PRSP).
</t>
    </r>
    <r>
      <rPr>
        <b/>
        <sz val="14"/>
        <rFont val="Arial"/>
        <family val="2"/>
      </rPr>
      <t>Coordination and Leadership</t>
    </r>
    <r>
      <rPr>
        <sz val="14"/>
        <rFont val="Arial"/>
        <family val="2"/>
      </rPr>
      <t xml:space="preserve">—existence of a national committee that works on contraceptive security and types of organizations represented, frequency of committee meetings, legal status of the committee, and existence of a contraceptive security “champion”.
</t>
    </r>
    <r>
      <rPr>
        <b/>
        <sz val="14"/>
        <rFont val="Arial"/>
        <family val="2"/>
      </rPr>
      <t>Supply Chain (Capacity)</t>
    </r>
    <r>
      <rPr>
        <sz val="14"/>
        <rFont val="Arial"/>
        <family val="2"/>
      </rPr>
      <t xml:space="preserve">—stockout information at the central level, and whether stockouts are a serious problem at the service delivery point and central levels, respectively. </t>
    </r>
  </si>
  <si>
    <t>Briefs:</t>
  </si>
  <si>
    <r>
      <t xml:space="preserve">We encourage anyone with questions, corrections, or more information about the countries concerned, or related information about additional countries, to contact the USAID | DELIVER PROJECT by e-mailing </t>
    </r>
    <r>
      <rPr>
        <sz val="14"/>
        <color indexed="30"/>
        <rFont val="Arial"/>
        <family val="2"/>
      </rPr>
      <t>askdeliver@jsi.com</t>
    </r>
    <r>
      <rPr>
        <sz val="14"/>
        <rFont val="Arial"/>
        <family val="2"/>
      </rPr>
      <t>. We also invite suggestions for improving the indicators and methodology.</t>
    </r>
  </si>
  <si>
    <r>
      <t xml:space="preserve">Click on the picture of the map on the website to access a map of key CS Indicators information. 
You can also access additional maps in the </t>
    </r>
    <r>
      <rPr>
        <b/>
        <i/>
        <sz val="14"/>
        <rFont val="Arial"/>
        <family val="2"/>
      </rPr>
      <t>Interactive Maps</t>
    </r>
    <r>
      <rPr>
        <sz val="14"/>
        <rFont val="Arial"/>
        <family val="2"/>
      </rPr>
      <t xml:space="preserve"> section of the box on the right side 
of the page.          </t>
    </r>
  </si>
  <si>
    <t>CS Indicators data and reports from previous years.</t>
  </si>
  <si>
    <t>This publication was produced for review by the U.S. Agency for International Development. It was prepared by the USAID | DELIVER PROJECT, Task Order 4. The authors' views expressed in this publication do not necessarily reflect the views of the U.S. Agency for International Development or the United States Government.</t>
  </si>
  <si>
    <t>It also provides the option to filter the data based on countries' responses. In addition, it contains grouping so that you can choose to see just a select set of key indicators if you so choose.</t>
  </si>
  <si>
    <t xml:space="preserve">The survey is now available in English, French, and Spanish. Please contact the USAID | DELIVER PROJECT if you would like a copy of the blank survey in French or Spanish. </t>
  </si>
  <si>
    <r>
      <t xml:space="preserve">E. Have stockouts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</si>
  <si>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r>
      <rPr>
        <b/>
        <sz val="12"/>
        <color rgb="FFFF0000"/>
        <rFont val="Arial"/>
        <family val="2"/>
      </rPr>
      <t>Note</t>
    </r>
    <r>
      <rPr>
        <sz val="12"/>
        <color rgb="FFFF0000"/>
        <rFont val="Arial"/>
        <family val="2"/>
      </rPr>
      <t xml:space="preserve">: This blank survey is protected so that respondents are encouraged to enter their answers in the white cells and not to change the questions. Respondents can only select unlocked cells and format rows and columns. (If you want to change this, click on the Review tab - Changes group - Unprotect Sheet in newer versions of Excel or Tools - Protection - Unprotect Sheet in older versions of Excel.)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</si>
</sst>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_-* #,##0_-;\-* #,##0_-;_-* &quot;-&quot;??_-;_-@_-"/>
  </numFmts>
  <fonts count="1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u/>
      <sz val="12"/>
      <name val="Arial"/>
      <family val="2"/>
    </font>
    <font>
      <i/>
      <sz val="10"/>
      <name val="Arial"/>
      <family val="2"/>
    </font>
    <font>
      <b/>
      <i/>
      <sz val="12"/>
      <name val="Arial"/>
      <family val="2"/>
    </font>
    <font>
      <sz val="12"/>
      <color indexed="55"/>
      <name val="Arial"/>
      <family val="2"/>
    </font>
    <font>
      <sz val="14"/>
      <name val="Arial"/>
      <family val="2"/>
    </font>
    <font>
      <u/>
      <sz val="12"/>
      <color indexed="12"/>
      <name val="Arial"/>
      <family val="2"/>
    </font>
    <font>
      <sz val="9"/>
      <name val="Arial"/>
      <family val="2"/>
    </font>
    <font>
      <b/>
      <sz val="9"/>
      <name val="Arial"/>
      <family val="2"/>
    </font>
    <font>
      <b/>
      <u/>
      <sz val="10"/>
      <name val="Arial"/>
      <family val="2"/>
    </font>
    <font>
      <b/>
      <i/>
      <sz val="10"/>
      <name val="Arial"/>
      <family val="2"/>
    </font>
    <font>
      <b/>
      <i/>
      <u/>
      <sz val="11"/>
      <name val="Arial"/>
      <family val="2"/>
    </font>
    <font>
      <b/>
      <sz val="8"/>
      <name val="Arial"/>
      <family val="2"/>
    </font>
    <font>
      <b/>
      <sz val="12"/>
      <color indexed="9"/>
      <name val="Arial"/>
      <family val="2"/>
    </font>
    <font>
      <b/>
      <i/>
      <sz val="8"/>
      <name val="Arial"/>
      <family val="2"/>
    </font>
    <font>
      <b/>
      <i/>
      <sz val="11"/>
      <name val="Arial"/>
      <family val="2"/>
    </font>
    <font>
      <b/>
      <sz val="11"/>
      <name val="Arial"/>
      <family val="2"/>
    </font>
    <font>
      <b/>
      <sz val="18"/>
      <name val="Arial"/>
      <family val="2"/>
    </font>
    <font>
      <sz val="10"/>
      <name val="Arial"/>
      <family val="2"/>
    </font>
    <font>
      <b/>
      <sz val="13"/>
      <name val="Arial"/>
      <family val="2"/>
    </font>
    <font>
      <sz val="13.5"/>
      <name val="Arial"/>
      <family val="2"/>
    </font>
    <font>
      <sz val="10"/>
      <name val="Arial"/>
      <family val="2"/>
    </font>
    <font>
      <sz val="10"/>
      <name val="Arial"/>
      <family val="2"/>
    </font>
    <font>
      <sz val="10"/>
      <name val="Arial"/>
      <family val="2"/>
    </font>
    <font>
      <sz val="10"/>
      <name val="Arial"/>
      <family val="2"/>
    </font>
    <font>
      <sz val="11"/>
      <color theme="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9.9"/>
      <color theme="10"/>
      <name val="Calibri"/>
      <family val="2"/>
    </font>
    <font>
      <sz val="11"/>
      <color theme="1"/>
      <name val="Calibri"/>
      <family val="2"/>
    </font>
    <font>
      <b/>
      <sz val="11"/>
      <color theme="1"/>
      <name val="Calibri"/>
      <family val="2"/>
    </font>
    <font>
      <u/>
      <sz val="12"/>
      <color theme="1"/>
      <name val="Arial"/>
      <family val="2"/>
    </font>
    <font>
      <b/>
      <u/>
      <sz val="12"/>
      <color theme="1"/>
      <name val="Arial"/>
      <family val="2"/>
    </font>
    <font>
      <b/>
      <sz val="18"/>
      <color theme="1"/>
      <name val="Arial"/>
      <family val="2"/>
    </font>
    <font>
      <sz val="10"/>
      <color theme="1"/>
      <name val="Arial"/>
      <family val="2"/>
    </font>
    <font>
      <b/>
      <sz val="12"/>
      <color theme="1"/>
      <name val="Arial"/>
      <family val="2"/>
    </font>
    <font>
      <b/>
      <u/>
      <sz val="14"/>
      <color theme="1"/>
      <name val="Arial"/>
      <family val="2"/>
    </font>
    <font>
      <b/>
      <sz val="10"/>
      <color theme="1"/>
      <name val="Arial"/>
      <family val="2"/>
    </font>
    <font>
      <sz val="12"/>
      <color theme="1"/>
      <name val="Arial"/>
      <family val="2"/>
    </font>
    <font>
      <i/>
      <sz val="12"/>
      <color theme="1"/>
      <name val="Arial"/>
      <family val="2"/>
    </font>
    <font>
      <i/>
      <sz val="11"/>
      <color theme="1"/>
      <name val="Arial"/>
      <family val="2"/>
    </font>
    <font>
      <sz val="11"/>
      <color theme="1"/>
      <name val="Arial"/>
      <family val="2"/>
    </font>
    <font>
      <i/>
      <sz val="10"/>
      <color theme="1"/>
      <name val="Arial"/>
      <family val="2"/>
    </font>
    <font>
      <b/>
      <i/>
      <sz val="14"/>
      <color theme="1"/>
      <name val="Arial"/>
      <family val="2"/>
    </font>
    <font>
      <strike/>
      <sz val="12"/>
      <color theme="1"/>
      <name val="Arial"/>
      <family val="2"/>
    </font>
    <font>
      <b/>
      <i/>
      <u/>
      <sz val="12"/>
      <color theme="1"/>
      <name val="Arial"/>
      <family val="2"/>
    </font>
    <font>
      <b/>
      <i/>
      <u/>
      <sz val="14"/>
      <color theme="1"/>
      <name val="Arial"/>
      <family val="2"/>
    </font>
    <font>
      <u/>
      <sz val="10"/>
      <color theme="1"/>
      <name val="Arial"/>
      <family val="2"/>
    </font>
    <font>
      <b/>
      <i/>
      <sz val="12"/>
      <color theme="1"/>
      <name val="Arial"/>
      <family val="2"/>
    </font>
    <font>
      <b/>
      <sz val="11"/>
      <color theme="1"/>
      <name val="Arial"/>
      <family val="2"/>
    </font>
    <font>
      <i/>
      <u/>
      <sz val="11"/>
      <color theme="1"/>
      <name val="Arial"/>
      <family val="2"/>
    </font>
    <font>
      <b/>
      <sz val="9"/>
      <color indexed="81"/>
      <name val="Tahoma"/>
      <family val="2"/>
    </font>
    <font>
      <b/>
      <i/>
      <sz val="14"/>
      <name val="Arial"/>
      <family val="2"/>
    </font>
    <font>
      <b/>
      <u/>
      <sz val="12"/>
      <name val="Arial"/>
      <family val="2"/>
    </font>
    <font>
      <i/>
      <sz val="11"/>
      <name val="Arial"/>
      <family val="2"/>
    </font>
    <font>
      <sz val="11"/>
      <name val="Arial"/>
      <family val="2"/>
    </font>
    <font>
      <i/>
      <sz val="12"/>
      <name val="Arial"/>
      <family val="2"/>
    </font>
    <font>
      <sz val="10"/>
      <name val="Arial"/>
      <family val="2"/>
    </font>
    <font>
      <u/>
      <sz val="11"/>
      <color indexed="12"/>
      <name val="Arial"/>
      <family val="2"/>
    </font>
    <font>
      <sz val="12"/>
      <color theme="3" tint="-0.249977111117893"/>
      <name val="Arial"/>
      <family val="2"/>
    </font>
    <font>
      <sz val="12"/>
      <name val="Arial"/>
      <family val="2"/>
      <charset val="204"/>
    </font>
    <font>
      <b/>
      <sz val="10"/>
      <color indexed="8"/>
      <name val="Arial"/>
      <family val="2"/>
    </font>
    <font>
      <i/>
      <sz val="12"/>
      <color indexed="8"/>
      <name val="Arial"/>
      <family val="2"/>
    </font>
    <font>
      <sz val="12"/>
      <color indexed="8"/>
      <name val="Arial"/>
      <family val="2"/>
    </font>
    <font>
      <i/>
      <sz val="11"/>
      <color indexed="8"/>
      <name val="Arial"/>
      <family val="2"/>
    </font>
    <font>
      <sz val="11"/>
      <color indexed="8"/>
      <name val="Arial"/>
      <family val="2"/>
    </font>
    <font>
      <i/>
      <sz val="10"/>
      <color indexed="8"/>
      <name val="Arial"/>
      <family val="2"/>
    </font>
    <font>
      <b/>
      <u/>
      <sz val="12"/>
      <color indexed="8"/>
      <name val="Arial"/>
      <family val="2"/>
    </font>
    <font>
      <b/>
      <sz val="12"/>
      <color indexed="8"/>
      <name val="Arial"/>
      <family val="2"/>
    </font>
    <font>
      <b/>
      <i/>
      <sz val="14"/>
      <color indexed="8"/>
      <name val="Arial"/>
      <family val="2"/>
    </font>
    <font>
      <strike/>
      <sz val="12"/>
      <color indexed="8"/>
      <name val="Arial"/>
      <family val="2"/>
    </font>
    <font>
      <b/>
      <i/>
      <u/>
      <sz val="12"/>
      <color indexed="8"/>
      <name val="Arial"/>
      <family val="2"/>
    </font>
    <font>
      <u/>
      <sz val="12"/>
      <color indexed="8"/>
      <name val="Arial"/>
      <family val="2"/>
    </font>
    <font>
      <b/>
      <i/>
      <u/>
      <sz val="14"/>
      <color indexed="8"/>
      <name val="Arial"/>
      <family val="2"/>
    </font>
    <font>
      <b/>
      <sz val="11"/>
      <color indexed="8"/>
      <name val="Arial"/>
      <family val="2"/>
    </font>
    <font>
      <i/>
      <u/>
      <sz val="11"/>
      <color indexed="8"/>
      <name val="Arial"/>
      <family val="2"/>
    </font>
    <font>
      <sz val="10"/>
      <color indexed="8"/>
      <name val="Arial"/>
      <family val="2"/>
    </font>
    <font>
      <b/>
      <i/>
      <sz val="12"/>
      <color indexed="8"/>
      <name val="Arial"/>
      <family val="2"/>
    </font>
    <font>
      <u/>
      <sz val="11"/>
      <color theme="10"/>
      <name val="Calibri"/>
      <family val="2"/>
      <scheme val="minor"/>
    </font>
    <font>
      <sz val="12"/>
      <color rgb="FFFF0000"/>
      <name val="Arial"/>
      <family val="2"/>
    </font>
    <font>
      <u/>
      <sz val="10"/>
      <color indexed="8"/>
      <name val="Arial"/>
      <family val="2"/>
    </font>
    <font>
      <b/>
      <sz val="16"/>
      <color theme="1"/>
      <name val="Arial"/>
      <family val="2"/>
    </font>
    <font>
      <sz val="16"/>
      <name val="Arial"/>
      <family val="2"/>
    </font>
    <font>
      <sz val="18"/>
      <name val="Arial"/>
      <family val="2"/>
    </font>
    <font>
      <b/>
      <i/>
      <sz val="16"/>
      <color indexed="10"/>
      <name val="Arial"/>
      <family val="2"/>
    </font>
    <font>
      <b/>
      <sz val="14"/>
      <color indexed="10"/>
      <name val="Arial"/>
      <family val="2"/>
    </font>
    <font>
      <u/>
      <sz val="14"/>
      <color indexed="12"/>
      <name val="Arial"/>
      <family val="2"/>
    </font>
    <font>
      <sz val="10"/>
      <color indexed="10"/>
      <name val="Arial"/>
      <family val="2"/>
    </font>
    <font>
      <sz val="14"/>
      <color indexed="10"/>
      <name val="Arial"/>
      <family val="2"/>
    </font>
    <font>
      <u/>
      <sz val="14"/>
      <color rgb="FF3333F5"/>
      <name val="Arial"/>
      <family val="2"/>
    </font>
    <font>
      <i/>
      <sz val="16"/>
      <color indexed="10"/>
      <name val="Arial"/>
      <family val="2"/>
    </font>
    <font>
      <i/>
      <u/>
      <sz val="14"/>
      <color indexed="12"/>
      <name val="Arial"/>
      <family val="2"/>
    </font>
    <font>
      <i/>
      <sz val="14"/>
      <name val="Arial"/>
      <family val="2"/>
    </font>
    <font>
      <sz val="14"/>
      <color indexed="30"/>
      <name val="Arial"/>
      <family val="2"/>
    </font>
    <font>
      <b/>
      <sz val="15"/>
      <color theme="1"/>
      <name val="Arial"/>
      <family val="2"/>
    </font>
    <font>
      <b/>
      <u/>
      <sz val="18"/>
      <color theme="1"/>
      <name val="Arial"/>
      <family val="2"/>
    </font>
    <font>
      <b/>
      <sz val="14"/>
      <color theme="1"/>
      <name val="Arial"/>
      <family val="2"/>
    </font>
    <font>
      <b/>
      <sz val="13"/>
      <color theme="1"/>
      <name val="Arial"/>
      <family val="2"/>
    </font>
    <font>
      <b/>
      <sz val="12"/>
      <color rgb="FFFF0000"/>
      <name val="Arial"/>
      <family val="2"/>
    </font>
    <font>
      <sz val="12.5"/>
      <name val="Arial"/>
      <family val="2"/>
    </font>
    <font>
      <b/>
      <sz val="16"/>
      <color theme="0" tint="-4.9989318521683403E-2"/>
      <name val="Arial"/>
      <family val="2"/>
    </font>
    <font>
      <b/>
      <sz val="16"/>
      <name val="Arial"/>
      <family val="2"/>
    </font>
    <font>
      <b/>
      <u/>
      <sz val="8"/>
      <name val="Arial"/>
      <family val="2"/>
    </font>
    <font>
      <b/>
      <sz val="12"/>
      <color theme="0"/>
      <name val="Arial"/>
      <family val="2"/>
    </font>
    <font>
      <b/>
      <sz val="10"/>
      <color theme="0"/>
      <name val="Arial"/>
      <family val="2"/>
    </font>
    <font>
      <b/>
      <u/>
      <sz val="10"/>
      <color theme="0"/>
      <name val="Arial"/>
      <family val="2"/>
    </font>
    <font>
      <b/>
      <sz val="8"/>
      <color theme="0"/>
      <name val="Arial"/>
      <family val="2"/>
    </font>
    <font>
      <b/>
      <u/>
      <sz val="12"/>
      <color theme="0"/>
      <name val="Arial"/>
      <family val="2"/>
    </font>
    <font>
      <b/>
      <u val="singleAccounting"/>
      <sz val="10"/>
      <name val="Arial"/>
      <family val="2"/>
    </font>
    <font>
      <u/>
      <sz val="14"/>
      <name val="Arial"/>
      <family val="2"/>
    </font>
    <font>
      <b/>
      <u/>
      <sz val="14"/>
      <color indexed="12"/>
      <name val="Arial"/>
      <family val="2"/>
    </font>
    <font>
      <b/>
      <sz val="16"/>
      <color rgb="FFCC0000"/>
      <name val="Arial"/>
      <family val="2"/>
    </font>
    <font>
      <b/>
      <u/>
      <sz val="16"/>
      <color indexed="12"/>
      <name val="Arial"/>
      <family val="2"/>
    </font>
    <font>
      <b/>
      <sz val="22"/>
      <color indexed="9"/>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26"/>
      </patternFill>
    </fill>
    <fill>
      <patternFill patternType="solid">
        <fgColor indexed="49"/>
        <bgColor indexed="64"/>
      </patternFill>
    </fill>
    <fill>
      <patternFill patternType="solid">
        <fgColor indexed="53"/>
        <bgColor indexed="64"/>
      </patternFill>
    </fill>
    <fill>
      <patternFill patternType="solid">
        <fgColor indexed="13"/>
        <bgColor indexed="64"/>
      </patternFill>
    </fill>
    <fill>
      <patternFill patternType="solid">
        <fgColor indexed="48"/>
        <bgColor indexed="64"/>
      </patternFill>
    </fill>
    <fill>
      <patternFill patternType="solid">
        <fgColor indexed="54"/>
        <bgColor indexed="64"/>
      </patternFill>
    </fill>
    <fill>
      <patternFill patternType="solid">
        <fgColor indexed="52"/>
        <bgColor indexed="64"/>
      </patternFill>
    </fill>
    <fill>
      <patternFill patternType="solid">
        <fgColor indexed="51"/>
        <bgColor indexed="64"/>
      </patternFill>
    </fill>
    <fill>
      <patternFill patternType="solid">
        <fgColor indexed="47"/>
        <bgColor indexed="64"/>
      </patternFill>
    </fill>
    <fill>
      <patternFill patternType="solid">
        <fgColor indexed="41"/>
        <bgColor indexed="64"/>
      </patternFill>
    </fill>
    <fill>
      <patternFill patternType="lightUp">
        <bgColor indexed="47"/>
      </patternFill>
    </fill>
    <fill>
      <patternFill patternType="lightUp">
        <bgColor indexed="26"/>
      </patternFill>
    </fill>
    <fill>
      <patternFill patternType="solid">
        <fgColor indexed="26"/>
        <bgColor indexed="64"/>
      </patternFill>
    </fill>
    <fill>
      <patternFill patternType="solid">
        <fgColor indexed="44"/>
        <bgColor indexed="64"/>
      </patternFill>
    </fill>
    <fill>
      <patternFill patternType="lightUp">
        <bgColor indexed="44"/>
      </patternFill>
    </fill>
    <fill>
      <patternFill patternType="solid">
        <fgColor indexed="31"/>
        <bgColor indexed="64"/>
      </patternFill>
    </fill>
    <fill>
      <patternFill patternType="lightUp">
        <bgColor indexed="31"/>
      </patternFill>
    </fill>
    <fill>
      <patternFill patternType="lightUp"/>
    </fill>
    <fill>
      <patternFill patternType="solid">
        <fgColor indexed="55"/>
        <bgColor indexed="26"/>
      </patternFill>
    </fill>
    <fill>
      <patternFill patternType="solid">
        <fgColor theme="5"/>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249977111117893"/>
        <bgColor indexed="64"/>
      </patternFill>
    </fill>
    <fill>
      <patternFill patternType="lightUp">
        <bgColor theme="8" tint="0.79998168889431442"/>
      </patternFill>
    </fill>
    <fill>
      <patternFill patternType="solid">
        <fgColor rgb="FFFFFF66"/>
        <bgColor indexed="64"/>
      </patternFill>
    </fill>
    <fill>
      <patternFill patternType="solid">
        <fgColor rgb="FFFFFF99"/>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theme="7"/>
        <bgColor indexed="64"/>
      </patternFill>
    </fill>
    <fill>
      <patternFill patternType="solid">
        <fgColor rgb="FF00FFFF"/>
        <bgColor indexed="64"/>
      </patternFill>
    </fill>
    <fill>
      <patternFill patternType="solid">
        <fgColor theme="3" tint="0.39997558519241921"/>
        <bgColor indexed="64"/>
      </patternFill>
    </fill>
    <fill>
      <patternFill patternType="solid">
        <fgColor rgb="FF3399FF"/>
        <bgColor indexed="64"/>
      </patternFill>
    </fill>
    <fill>
      <patternFill patternType="solid">
        <fgColor rgb="FF6699FF"/>
        <bgColor indexed="64"/>
      </patternFill>
    </fill>
    <fill>
      <patternFill patternType="solid">
        <fgColor rgb="FFC0000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042">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64" fillId="46"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4" fillId="21" borderId="2"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65"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164" fontId="20" fillId="0" borderId="0" applyFont="0" applyFill="0" applyBorder="0" applyAlignment="0" applyProtection="0"/>
    <xf numFmtId="43" fontId="17"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43" fontId="6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20" fillId="0" borderId="0" applyFont="0" applyFill="0" applyBorder="0" applyAlignment="0" applyProtection="0"/>
    <xf numFmtId="44" fontId="16" fillId="0" borderId="0" applyFont="0" applyFill="0" applyBorder="0" applyAlignment="0" applyProtection="0"/>
    <xf numFmtId="44" fontId="57" fillId="0" borderId="0" applyFont="0" applyFill="0" applyBorder="0" applyAlignment="0" applyProtection="0"/>
    <xf numFmtId="44" fontId="17" fillId="0" borderId="0" applyFont="0" applyFill="0" applyBorder="0" applyAlignment="0" applyProtection="0"/>
    <xf numFmtId="44" fontId="62"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6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2" fillId="0" borderId="0" applyFont="0" applyFill="0" applyBorder="0" applyAlignment="0" applyProtection="0"/>
    <xf numFmtId="44" fontId="17" fillId="0" borderId="0" applyFont="0" applyFill="0" applyBorder="0" applyAlignment="0" applyProtection="0"/>
    <xf numFmtId="44" fontId="63"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3"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0" borderId="3" applyNumberFormat="0" applyFill="0" applyAlignment="0" applyProtection="0"/>
    <xf numFmtId="0" fontId="66" fillId="0" borderId="55" applyNumberFormat="0" applyFill="0" applyAlignment="0" applyProtection="0"/>
    <xf numFmtId="0" fontId="66" fillId="0" borderId="55" applyNumberFormat="0" applyFill="0" applyAlignment="0" applyProtection="0"/>
    <xf numFmtId="0" fontId="28" fillId="0" borderId="4" applyNumberFormat="0" applyFill="0" applyAlignment="0" applyProtection="0"/>
    <xf numFmtId="0" fontId="67" fillId="0" borderId="56" applyNumberFormat="0" applyFill="0" applyAlignment="0" applyProtection="0"/>
    <xf numFmtId="0" fontId="29" fillId="0" borderId="5" applyNumberFormat="0" applyFill="0" applyAlignment="0" applyProtection="0"/>
    <xf numFmtId="0" fontId="68" fillId="0" borderId="57" applyNumberFormat="0" applyFill="0" applyAlignment="0" applyProtection="0"/>
    <xf numFmtId="0" fontId="29" fillId="0" borderId="0" applyNumberFormat="0" applyFill="0" applyBorder="0" applyAlignment="0" applyProtection="0"/>
    <xf numFmtId="0" fontId="68" fillId="0" borderId="0" applyNumberFormat="0" applyFill="0" applyBorder="0" applyAlignment="0" applyProtection="0"/>
    <xf numFmtId="0" fontId="1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30" fillId="7" borderId="1" applyNumberFormat="0" applyAlignment="0" applyProtection="0"/>
    <xf numFmtId="0" fontId="31" fillId="0" borderId="6" applyNumberFormat="0" applyFill="0" applyAlignment="0" applyProtection="0"/>
    <xf numFmtId="0" fontId="32" fillId="22" borderId="0" applyNumberFormat="0" applyBorder="0" applyAlignment="0" applyProtection="0"/>
    <xf numFmtId="0" fontId="17" fillId="0" borderId="0"/>
    <xf numFmtId="0" fontId="20" fillId="0" borderId="0"/>
    <xf numFmtId="0" fontId="17" fillId="0" borderId="0"/>
    <xf numFmtId="0" fontId="20" fillId="0" borderId="0"/>
    <xf numFmtId="0" fontId="62" fillId="0" borderId="0"/>
    <xf numFmtId="0" fontId="17" fillId="0" borderId="0"/>
    <xf numFmtId="0" fontId="20" fillId="0" borderId="0"/>
    <xf numFmtId="0" fontId="65" fillId="0" borderId="0"/>
    <xf numFmtId="0" fontId="20" fillId="0" borderId="0"/>
    <xf numFmtId="0" fontId="17" fillId="0" borderId="0"/>
    <xf numFmtId="0" fontId="17" fillId="0" borderId="0"/>
    <xf numFmtId="0" fontId="20" fillId="0" borderId="0"/>
    <xf numFmtId="0" fontId="20" fillId="0" borderId="0"/>
    <xf numFmtId="0" fontId="70" fillId="0" borderId="0"/>
    <xf numFmtId="0" fontId="20" fillId="0" borderId="0"/>
    <xf numFmtId="0" fontId="20" fillId="0" borderId="0"/>
    <xf numFmtId="0" fontId="65" fillId="0" borderId="0"/>
    <xf numFmtId="0" fontId="65" fillId="0" borderId="0"/>
    <xf numFmtId="0" fontId="17" fillId="0" borderId="0"/>
    <xf numFmtId="0" fontId="17" fillId="23" borderId="7" applyNumberFormat="0" applyFont="0" applyAlignment="0" applyProtection="0"/>
    <xf numFmtId="0" fontId="33" fillId="20" borderId="8" applyNumberFormat="0" applyAlignment="0" applyProtection="0"/>
    <xf numFmtId="9" fontId="16" fillId="0" borderId="0" applyFont="0" applyFill="0" applyBorder="0" applyAlignment="0" applyProtection="0"/>
    <xf numFmtId="9" fontId="17" fillId="0" borderId="0" applyFont="0" applyFill="0" applyBorder="0" applyAlignment="0" applyProtection="0"/>
    <xf numFmtId="9" fontId="57" fillId="0" borderId="0" applyFont="0" applyFill="0" applyBorder="0" applyAlignment="0" applyProtection="0"/>
    <xf numFmtId="9" fontId="17" fillId="0" borderId="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6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71" fillId="0" borderId="58" applyNumberFormat="0" applyFill="0" applyAlignment="0" applyProtection="0"/>
    <xf numFmtId="0" fontId="36" fillId="0" borderId="0" applyNumberFormat="0" applyFill="0" applyBorder="0" applyAlignment="0" applyProtection="0"/>
    <xf numFmtId="16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0" borderId="0"/>
    <xf numFmtId="0" fontId="15" fillId="0" borderId="0"/>
    <xf numFmtId="0" fontId="15" fillId="0" borderId="0"/>
    <xf numFmtId="0" fontId="16" fillId="0" borderId="0"/>
    <xf numFmtId="164" fontId="1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23" borderId="7"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164"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0" fontId="13" fillId="0" borderId="0"/>
    <xf numFmtId="0" fontId="13" fillId="0" borderId="0"/>
    <xf numFmtId="0" fontId="13" fillId="0" borderId="0"/>
    <xf numFmtId="16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0"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4" fillId="21" borderId="2" applyNumberFormat="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7" borderId="1" applyNumberFormat="0" applyAlignment="0" applyProtection="0"/>
    <xf numFmtId="0" fontId="31" fillId="0" borderId="6" applyNumberFormat="0" applyFill="0" applyAlignment="0" applyProtection="0"/>
    <xf numFmtId="0" fontId="32" fillId="22" borderId="0" applyNumberFormat="0" applyBorder="0" applyAlignment="0" applyProtection="0"/>
    <xf numFmtId="0" fontId="33" fillId="20" borderId="8" applyNumberFormat="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98" fillId="0" borderId="0"/>
    <xf numFmtId="0" fontId="9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16" fillId="0" borderId="0"/>
    <xf numFmtId="0" fontId="16" fillId="0" borderId="0"/>
    <xf numFmtId="44" fontId="6" fillId="0" borderId="0" applyFont="0" applyFill="0" applyBorder="0" applyAlignment="0" applyProtection="0"/>
    <xf numFmtId="0" fontId="69" fillId="0" borderId="0" applyNumberFormat="0" applyFill="0" applyBorder="0" applyAlignment="0" applyProtection="0">
      <alignment vertical="top"/>
      <protection locked="0"/>
    </xf>
    <xf numFmtId="0" fontId="119" fillId="0" borderId="0" applyNumberFormat="0" applyFill="0" applyBorder="0" applyAlignment="0" applyProtection="0"/>
    <xf numFmtId="0" fontId="19" fillId="0" borderId="0" applyNumberFormat="0" applyFill="0" applyBorder="0" applyAlignment="0" applyProtection="0">
      <alignment vertical="top"/>
      <protection locked="0"/>
    </xf>
    <xf numFmtId="0" fontId="119" fillId="0" borderId="0" applyNumberFormat="0" applyFill="0" applyBorder="0" applyAlignment="0" applyProtection="0"/>
    <xf numFmtId="0" fontId="16"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cellStyleXfs>
  <cellXfs count="2022">
    <xf numFmtId="0" fontId="0" fillId="0" borderId="0" xfId="0"/>
    <xf numFmtId="0" fontId="38" fillId="0" borderId="0" xfId="0" applyFont="1" applyProtection="1">
      <protection locked="0"/>
    </xf>
    <xf numFmtId="0" fontId="38" fillId="0" borderId="0" xfId="0" applyFont="1" applyAlignment="1" applyProtection="1">
      <alignment vertical="top" wrapText="1"/>
      <protection locked="0"/>
    </xf>
    <xf numFmtId="0" fontId="37" fillId="0" borderId="0" xfId="0" applyFont="1" applyBorder="1" applyAlignment="1" applyProtection="1">
      <protection locked="0"/>
    </xf>
    <xf numFmtId="0" fontId="38" fillId="24" borderId="0" xfId="0" applyFont="1" applyFill="1" applyBorder="1" applyAlignment="1" applyProtection="1">
      <alignment horizontal="left" vertical="top" wrapText="1"/>
    </xf>
    <xf numFmtId="0" fontId="37" fillId="26" borderId="0" xfId="0" applyFont="1" applyFill="1" applyBorder="1" applyAlignment="1" applyProtection="1">
      <alignment horizontal="left" vertical="top" wrapText="1"/>
    </xf>
    <xf numFmtId="0" fontId="38" fillId="0" borderId="0" xfId="0" applyFont="1" applyFill="1" applyBorder="1" applyAlignment="1" applyProtection="1">
      <alignment horizontal="left" vertical="top" wrapText="1"/>
      <protection locked="0"/>
    </xf>
    <xf numFmtId="0" fontId="38" fillId="26" borderId="0" xfId="0" applyFont="1" applyFill="1" applyBorder="1" applyAlignment="1" applyProtection="1">
      <alignment vertical="top" wrapText="1"/>
    </xf>
    <xf numFmtId="0" fontId="37" fillId="0" borderId="0" xfId="0" applyFont="1" applyFill="1" applyBorder="1" applyAlignment="1" applyProtection="1">
      <alignment vertical="top" wrapText="1"/>
    </xf>
    <xf numFmtId="0" fontId="37" fillId="26" borderId="0" xfId="0" applyFont="1" applyFill="1" applyBorder="1" applyAlignment="1" applyProtection="1">
      <alignment vertical="top" wrapText="1"/>
    </xf>
    <xf numFmtId="1" fontId="38" fillId="0" borderId="0" xfId="0" applyNumberFormat="1" applyFont="1" applyFill="1" applyBorder="1" applyAlignment="1" applyProtection="1">
      <alignment horizontal="left" vertical="top" wrapText="1"/>
      <protection locked="0"/>
    </xf>
    <xf numFmtId="9" fontId="38" fillId="0" borderId="0" xfId="0" applyNumberFormat="1" applyFont="1" applyFill="1" applyBorder="1" applyAlignment="1" applyProtection="1">
      <alignment vertical="top" wrapText="1"/>
      <protection locked="0"/>
    </xf>
    <xf numFmtId="9" fontId="38" fillId="0" borderId="0" xfId="0" applyNumberFormat="1" applyFont="1" applyFill="1" applyBorder="1" applyAlignment="1" applyProtection="1">
      <alignment horizontal="left" vertical="top" wrapText="1"/>
      <protection locked="0"/>
    </xf>
    <xf numFmtId="9" fontId="38" fillId="0" borderId="0" xfId="0" applyNumberFormat="1" applyFont="1" applyFill="1" applyBorder="1" applyAlignment="1" applyProtection="1">
      <alignment horizontal="left" vertical="top" wrapText="1"/>
    </xf>
    <xf numFmtId="0" fontId="17" fillId="26" borderId="0" xfId="0" applyFont="1" applyFill="1" applyBorder="1" applyProtection="1">
      <protection locked="0"/>
    </xf>
    <xf numFmtId="0" fontId="17" fillId="26" borderId="0" xfId="0" applyFont="1" applyFill="1" applyProtection="1">
      <protection locked="0"/>
    </xf>
    <xf numFmtId="0" fontId="17" fillId="0" borderId="0" xfId="0" applyFont="1" applyProtection="1">
      <protection locked="0"/>
    </xf>
    <xf numFmtId="0" fontId="38" fillId="0" borderId="0" xfId="0" applyFont="1" applyBorder="1" applyAlignment="1" applyProtection="1">
      <alignment vertical="top" wrapText="1"/>
      <protection locked="0"/>
    </xf>
    <xf numFmtId="0" fontId="38" fillId="0" borderId="0" xfId="0" applyFont="1" applyFill="1" applyBorder="1" applyAlignment="1" applyProtection="1">
      <alignment horizontal="left" vertical="top" wrapText="1"/>
    </xf>
    <xf numFmtId="0" fontId="38" fillId="26" borderId="0" xfId="0" applyFont="1" applyFill="1" applyBorder="1" applyAlignment="1" applyProtection="1">
      <alignment horizontal="left" vertical="top" wrapText="1"/>
    </xf>
    <xf numFmtId="0" fontId="38" fillId="0" borderId="0" xfId="0" applyFont="1" applyBorder="1" applyAlignment="1" applyProtection="1">
      <alignment horizontal="left" vertical="top" wrapText="1"/>
    </xf>
    <xf numFmtId="0" fontId="38" fillId="0" borderId="0" xfId="0" applyFont="1" applyFill="1" applyAlignment="1" applyProtection="1">
      <alignment vertical="top" wrapText="1"/>
      <protection locked="0"/>
    </xf>
    <xf numFmtId="0" fontId="38" fillId="26" borderId="0" xfId="0" applyFont="1" applyFill="1" applyBorder="1" applyAlignment="1" applyProtection="1">
      <alignment vertical="top" wrapText="1"/>
      <protection locked="0"/>
    </xf>
    <xf numFmtId="0" fontId="38" fillId="26" borderId="0" xfId="0" applyFont="1" applyFill="1" applyAlignment="1" applyProtection="1">
      <alignment vertical="top" wrapText="1"/>
      <protection locked="0"/>
    </xf>
    <xf numFmtId="9" fontId="38" fillId="26" borderId="0" xfId="0" applyNumberFormat="1" applyFont="1" applyFill="1" applyBorder="1" applyAlignment="1" applyProtection="1">
      <alignment vertical="top" wrapText="1"/>
      <protection locked="0"/>
    </xf>
    <xf numFmtId="0" fontId="38" fillId="26" borderId="0" xfId="0" applyNumberFormat="1" applyFont="1" applyFill="1" applyBorder="1" applyAlignment="1" applyProtection="1">
      <alignment vertical="top" wrapText="1"/>
    </xf>
    <xf numFmtId="0" fontId="38" fillId="0" borderId="0" xfId="0" applyFont="1" applyFill="1" applyBorder="1" applyAlignment="1" applyProtection="1">
      <alignment vertical="top" wrapText="1"/>
      <protection locked="0"/>
    </xf>
    <xf numFmtId="0" fontId="38" fillId="0" borderId="13" xfId="0" applyFont="1" applyFill="1" applyBorder="1" applyAlignment="1" applyProtection="1">
      <alignment vertical="top" wrapText="1"/>
      <protection locked="0"/>
    </xf>
    <xf numFmtId="0" fontId="38" fillId="0" borderId="14" xfId="0" applyFont="1" applyFill="1" applyBorder="1" applyAlignment="1" applyProtection="1">
      <alignment vertical="top" wrapText="1"/>
      <protection locked="0"/>
    </xf>
    <xf numFmtId="0" fontId="38" fillId="0" borderId="0" xfId="0" applyFont="1" applyBorder="1" applyAlignment="1" applyProtection="1">
      <alignment vertical="top" wrapText="1" shrinkToFit="1"/>
      <protection locked="0"/>
    </xf>
    <xf numFmtId="0" fontId="38" fillId="0" borderId="0" xfId="0" applyFont="1" applyBorder="1" applyAlignment="1" applyProtection="1">
      <alignment horizontal="left" vertical="top" wrapText="1" shrinkToFit="1"/>
      <protection locked="0"/>
    </xf>
    <xf numFmtId="0" fontId="38" fillId="0" borderId="13" xfId="0" applyFont="1" applyFill="1" applyBorder="1" applyAlignment="1" applyProtection="1">
      <alignment vertical="top" wrapText="1"/>
    </xf>
    <xf numFmtId="9" fontId="38" fillId="26" borderId="0" xfId="0" applyNumberFormat="1" applyFont="1" applyFill="1" applyBorder="1" applyAlignment="1" applyProtection="1">
      <alignment vertical="top" wrapText="1"/>
    </xf>
    <xf numFmtId="0" fontId="37" fillId="0" borderId="13" xfId="0" applyFont="1" applyFill="1" applyBorder="1" applyAlignment="1" applyProtection="1">
      <alignment vertical="top" wrapText="1"/>
      <protection locked="0"/>
    </xf>
    <xf numFmtId="0" fontId="37" fillId="26" borderId="0" xfId="0" applyFont="1" applyFill="1" applyBorder="1" applyAlignment="1" applyProtection="1">
      <alignment vertical="top" wrapText="1"/>
      <protection locked="0"/>
    </xf>
    <xf numFmtId="0" fontId="37" fillId="0" borderId="0" xfId="0" applyFont="1" applyBorder="1" applyAlignment="1" applyProtection="1">
      <alignment vertical="top" wrapText="1"/>
      <protection locked="0"/>
    </xf>
    <xf numFmtId="0" fontId="38" fillId="26" borderId="0" xfId="0" applyFont="1" applyFill="1" applyAlignment="1" applyProtection="1">
      <alignment vertical="top" wrapText="1"/>
    </xf>
    <xf numFmtId="9" fontId="38" fillId="0" borderId="13" xfId="0" applyNumberFormat="1" applyFont="1" applyFill="1" applyBorder="1" applyAlignment="1" applyProtection="1">
      <alignment vertical="top" wrapText="1"/>
    </xf>
    <xf numFmtId="165" fontId="38" fillId="26" borderId="0" xfId="0" applyNumberFormat="1" applyFont="1" applyFill="1" applyBorder="1" applyAlignment="1" applyProtection="1">
      <alignment vertical="top" wrapText="1"/>
    </xf>
    <xf numFmtId="1" fontId="38" fillId="26" borderId="0" xfId="0" applyNumberFormat="1" applyFont="1" applyFill="1" applyBorder="1" applyAlignment="1" applyProtection="1">
      <alignment vertical="top" wrapText="1"/>
    </xf>
    <xf numFmtId="0" fontId="38" fillId="0" borderId="0" xfId="0" applyFont="1" applyFill="1" applyBorder="1" applyAlignment="1" applyProtection="1">
      <alignment vertical="top" wrapText="1"/>
    </xf>
    <xf numFmtId="0" fontId="38" fillId="0" borderId="0" xfId="0" applyFont="1" applyAlignment="1" applyProtection="1">
      <alignment wrapText="1"/>
      <protection locked="0"/>
    </xf>
    <xf numFmtId="0" fontId="37" fillId="0" borderId="0" xfId="0" applyFont="1" applyBorder="1" applyAlignment="1" applyProtection="1">
      <alignment wrapText="1"/>
      <protection locked="0"/>
    </xf>
    <xf numFmtId="0" fontId="37" fillId="0" borderId="0" xfId="0" applyFont="1" applyFill="1" applyBorder="1" applyAlignment="1" applyProtection="1">
      <alignment horizontal="left" vertical="top" wrapText="1"/>
    </xf>
    <xf numFmtId="0" fontId="37" fillId="0" borderId="0" xfId="0" applyFont="1" applyFill="1" applyBorder="1" applyAlignment="1" applyProtection="1">
      <alignment vertical="top" wrapText="1"/>
      <protection locked="0"/>
    </xf>
    <xf numFmtId="0" fontId="38" fillId="0" borderId="0" xfId="0" applyFont="1" applyBorder="1" applyAlignment="1" applyProtection="1">
      <alignment wrapText="1"/>
      <protection locked="0"/>
    </xf>
    <xf numFmtId="0" fontId="38" fillId="0" borderId="0" xfId="0" applyFont="1" applyBorder="1" applyProtection="1">
      <protection locked="0"/>
    </xf>
    <xf numFmtId="0" fontId="37" fillId="0" borderId="0" xfId="0" applyFont="1" applyFill="1" applyBorder="1" applyAlignment="1" applyProtection="1">
      <alignment wrapText="1"/>
      <protection locked="0"/>
    </xf>
    <xf numFmtId="0" fontId="18" fillId="0" borderId="0" xfId="0" applyFont="1" applyFill="1" applyBorder="1" applyProtection="1">
      <protection locked="0"/>
    </xf>
    <xf numFmtId="0" fontId="38" fillId="0" borderId="0" xfId="0" applyFont="1" applyBorder="1" applyAlignment="1" applyProtection="1">
      <alignment wrapText="1"/>
    </xf>
    <xf numFmtId="0" fontId="17" fillId="0" borderId="0" xfId="0" applyFont="1" applyBorder="1" applyProtection="1">
      <protection locked="0"/>
    </xf>
    <xf numFmtId="0" fontId="38" fillId="0" borderId="0" xfId="0" applyFont="1" applyBorder="1" applyAlignment="1" applyProtection="1">
      <alignment vertical="top" wrapText="1"/>
    </xf>
    <xf numFmtId="0" fontId="37" fillId="0" borderId="0" xfId="0" applyFont="1" applyBorder="1" applyProtection="1">
      <protection locked="0"/>
    </xf>
    <xf numFmtId="0" fontId="38" fillId="0" borderId="0" xfId="0" applyNumberFormat="1" applyFont="1" applyBorder="1" applyAlignment="1" applyProtection="1">
      <alignment vertical="top" wrapText="1"/>
    </xf>
    <xf numFmtId="0" fontId="38" fillId="26" borderId="0" xfId="0" applyFont="1" applyFill="1" applyBorder="1" applyProtection="1">
      <protection locked="0"/>
    </xf>
    <xf numFmtId="0" fontId="18" fillId="26" borderId="0" xfId="0" applyFont="1" applyFill="1" applyBorder="1" applyProtection="1">
      <protection locked="0"/>
    </xf>
    <xf numFmtId="0" fontId="37" fillId="26" borderId="0" xfId="0" applyFont="1" applyFill="1" applyBorder="1" applyAlignment="1" applyProtection="1">
      <protection locked="0"/>
    </xf>
    <xf numFmtId="0" fontId="37" fillId="26" borderId="0" xfId="0" applyFont="1" applyFill="1" applyBorder="1" applyProtection="1">
      <protection locked="0"/>
    </xf>
    <xf numFmtId="0" fontId="38" fillId="26" borderId="0" xfId="0" applyFont="1" applyFill="1" applyProtection="1">
      <protection locked="0"/>
    </xf>
    <xf numFmtId="0" fontId="37" fillId="26" borderId="0" xfId="0" applyFont="1" applyFill="1" applyBorder="1" applyAlignment="1" applyProtection="1">
      <alignment horizontal="center" vertical="top" wrapText="1"/>
    </xf>
    <xf numFmtId="0" fontId="44" fillId="0" borderId="0" xfId="0" applyFont="1" applyAlignment="1" applyProtection="1">
      <alignment vertical="top" wrapText="1"/>
    </xf>
    <xf numFmtId="0" fontId="0" fillId="0" borderId="0" xfId="0" applyAlignment="1">
      <alignment wrapText="1"/>
    </xf>
    <xf numFmtId="165" fontId="0" fillId="0" borderId="0" xfId="52" applyNumberFormat="1" applyFont="1"/>
    <xf numFmtId="9" fontId="0" fillId="0" borderId="0" xfId="108" applyFont="1"/>
    <xf numFmtId="0" fontId="18" fillId="0" borderId="0" xfId="0" applyFont="1" applyFill="1" applyAlignment="1">
      <alignment vertical="center" wrapText="1"/>
    </xf>
    <xf numFmtId="0" fontId="38" fillId="0" borderId="0" xfId="0" applyFont="1" applyFill="1" applyBorder="1" applyProtection="1">
      <protection locked="0"/>
    </xf>
    <xf numFmtId="0" fontId="38" fillId="0" borderId="0" xfId="0" applyFont="1" applyFill="1" applyBorder="1" applyAlignment="1" applyProtection="1">
      <alignment wrapText="1"/>
      <protection locked="0"/>
    </xf>
    <xf numFmtId="0" fontId="38" fillId="26" borderId="0" xfId="0" applyFont="1" applyFill="1" applyBorder="1" applyAlignment="1" applyProtection="1">
      <alignment wrapText="1"/>
      <protection locked="0"/>
    </xf>
    <xf numFmtId="0" fontId="38" fillId="26" borderId="0" xfId="0" applyFont="1" applyFill="1" applyBorder="1" applyAlignment="1" applyProtection="1">
      <alignment wrapText="1"/>
    </xf>
    <xf numFmtId="0" fontId="0" fillId="0" borderId="0" xfId="0" applyAlignment="1">
      <alignment vertical="center"/>
    </xf>
    <xf numFmtId="0" fontId="38" fillId="0" borderId="0" xfId="0" applyFont="1" applyAlignment="1" applyProtection="1">
      <alignment vertical="top" wrapText="1"/>
    </xf>
    <xf numFmtId="0" fontId="38" fillId="0" borderId="0" xfId="89" applyFont="1" applyFill="1" applyBorder="1" applyProtection="1">
      <protection locked="0"/>
    </xf>
    <xf numFmtId="0" fontId="38" fillId="0" borderId="0" xfId="89" applyFont="1" applyBorder="1" applyProtection="1">
      <protection locked="0"/>
    </xf>
    <xf numFmtId="44" fontId="38" fillId="0" borderId="0" xfId="54" applyFont="1" applyFill="1" applyBorder="1" applyAlignment="1" applyProtection="1">
      <alignment horizontal="left" vertical="top" wrapText="1"/>
      <protection locked="0"/>
    </xf>
    <xf numFmtId="9" fontId="0" fillId="36" borderId="23" xfId="0" applyNumberFormat="1" applyFill="1" applyBorder="1" applyAlignment="1">
      <alignment horizontal="left" vertical="top" wrapText="1"/>
    </xf>
    <xf numFmtId="0" fontId="0" fillId="35" borderId="23" xfId="0" applyFill="1" applyBorder="1" applyAlignment="1">
      <alignment horizontal="left" vertical="top" wrapText="1"/>
    </xf>
    <xf numFmtId="165" fontId="0" fillId="35" borderId="23" xfId="52" applyNumberFormat="1" applyFont="1" applyFill="1" applyBorder="1" applyAlignment="1">
      <alignment horizontal="left" vertical="top" wrapText="1"/>
    </xf>
    <xf numFmtId="165" fontId="18" fillId="35" borderId="23" xfId="52" applyNumberFormat="1" applyFont="1" applyFill="1" applyBorder="1" applyAlignment="1">
      <alignment horizontal="left" vertical="top" wrapText="1"/>
    </xf>
    <xf numFmtId="0" fontId="0" fillId="37" borderId="23" xfId="0" applyFill="1" applyBorder="1" applyAlignment="1">
      <alignment horizontal="left" vertical="top" wrapText="1"/>
    </xf>
    <xf numFmtId="9" fontId="0" fillId="35" borderId="23" xfId="108" applyFont="1" applyFill="1" applyBorder="1" applyAlignment="1">
      <alignment horizontal="left" vertical="top" wrapText="1"/>
    </xf>
    <xf numFmtId="0" fontId="0" fillId="38" borderId="23" xfId="0" applyFill="1" applyBorder="1" applyAlignment="1">
      <alignment horizontal="left" vertical="top" wrapText="1"/>
    </xf>
    <xf numFmtId="0" fontId="0" fillId="39" borderId="10" xfId="0" applyFill="1" applyBorder="1" applyAlignment="1">
      <alignment horizontal="left" vertical="top" wrapText="1"/>
    </xf>
    <xf numFmtId="0" fontId="0" fillId="38" borderId="10" xfId="0" applyFill="1" applyBorder="1" applyAlignment="1">
      <alignment horizontal="left" vertical="top" wrapText="1"/>
    </xf>
    <xf numFmtId="0" fontId="0" fillId="31" borderId="25" xfId="0" applyFill="1" applyBorder="1" applyAlignment="1">
      <alignment horizontal="left" vertical="top" wrapText="1"/>
    </xf>
    <xf numFmtId="0" fontId="0" fillId="40" borderId="23" xfId="0" applyFill="1" applyBorder="1" applyAlignment="1">
      <alignment horizontal="left" vertical="top" wrapText="1"/>
    </xf>
    <xf numFmtId="0" fontId="0" fillId="41" borderId="10" xfId="0" applyFill="1" applyBorder="1" applyAlignment="1">
      <alignment horizontal="left" vertical="top" wrapText="1"/>
    </xf>
    <xf numFmtId="0" fontId="0" fillId="42" borderId="10" xfId="0" applyFill="1" applyBorder="1" applyAlignment="1">
      <alignment horizontal="left" vertical="top" wrapText="1"/>
    </xf>
    <xf numFmtId="0" fontId="0" fillId="43" borderId="10" xfId="0" applyFill="1" applyBorder="1" applyAlignment="1">
      <alignment horizontal="left" vertical="top" wrapText="1"/>
    </xf>
    <xf numFmtId="0" fontId="0" fillId="28" borderId="25" xfId="0" applyFill="1" applyBorder="1" applyAlignment="1">
      <alignment horizontal="left" vertical="top" wrapText="1"/>
    </xf>
    <xf numFmtId="0" fontId="0" fillId="29" borderId="25" xfId="0" applyFill="1" applyBorder="1" applyAlignment="1">
      <alignment horizontal="left" vertical="top" wrapText="1"/>
    </xf>
    <xf numFmtId="0" fontId="0" fillId="41" borderId="16" xfId="0" applyFill="1" applyBorder="1" applyAlignment="1">
      <alignment horizontal="left" vertical="top" wrapText="1"/>
    </xf>
    <xf numFmtId="0" fontId="0" fillId="24" borderId="16" xfId="0" applyFill="1" applyBorder="1" applyAlignment="1">
      <alignment horizontal="left" vertical="top" wrapText="1"/>
    </xf>
    <xf numFmtId="0" fontId="0" fillId="35" borderId="23" xfId="52" applyNumberFormat="1" applyFont="1" applyFill="1" applyBorder="1" applyAlignment="1">
      <alignment horizontal="left" vertical="top" wrapText="1"/>
    </xf>
    <xf numFmtId="0" fontId="0" fillId="32" borderId="10" xfId="0" applyFill="1" applyBorder="1" applyAlignment="1">
      <alignment horizontal="left" vertical="top" wrapText="1"/>
    </xf>
    <xf numFmtId="0" fontId="55" fillId="47" borderId="0" xfId="0" applyFont="1" applyFill="1" applyBorder="1" applyAlignment="1" applyProtection="1">
      <alignment horizontal="center" vertical="top" wrapText="1"/>
    </xf>
    <xf numFmtId="0" fontId="17" fillId="26" borderId="0" xfId="89" applyFont="1" applyFill="1" applyProtection="1">
      <protection locked="0"/>
    </xf>
    <xf numFmtId="0" fontId="17" fillId="0" borderId="0" xfId="89" applyFont="1" applyProtection="1">
      <protection locked="0"/>
    </xf>
    <xf numFmtId="0" fontId="17" fillId="26" borderId="0" xfId="89" applyFont="1" applyFill="1" applyBorder="1" applyAlignment="1" applyProtection="1">
      <alignment wrapText="1"/>
    </xf>
    <xf numFmtId="0" fontId="38" fillId="0" borderId="0" xfId="89" applyFont="1" applyBorder="1" applyAlignment="1" applyProtection="1">
      <alignment vertical="top" wrapText="1"/>
      <protection locked="0"/>
    </xf>
    <xf numFmtId="0" fontId="38" fillId="0" borderId="0" xfId="89" applyFont="1" applyBorder="1" applyAlignment="1" applyProtection="1">
      <alignment vertical="top"/>
      <protection locked="0"/>
    </xf>
    <xf numFmtId="0" fontId="18" fillId="0" borderId="0" xfId="89" applyFont="1" applyFill="1" applyBorder="1" applyProtection="1">
      <protection locked="0"/>
    </xf>
    <xf numFmtId="0" fontId="17" fillId="0" borderId="0" xfId="89" applyFont="1" applyBorder="1" applyProtection="1">
      <protection locked="0"/>
    </xf>
    <xf numFmtId="0" fontId="37" fillId="0" borderId="0" xfId="89" applyFont="1" applyBorder="1" applyAlignment="1" applyProtection="1">
      <protection locked="0"/>
    </xf>
    <xf numFmtId="0" fontId="37" fillId="0" borderId="0" xfId="89" applyFont="1" applyBorder="1" applyProtection="1">
      <protection locked="0"/>
    </xf>
    <xf numFmtId="0" fontId="38" fillId="0" borderId="0" xfId="89" applyFont="1" applyProtection="1">
      <protection locked="0"/>
    </xf>
    <xf numFmtId="0" fontId="17" fillId="26" borderId="0" xfId="89" applyNumberFormat="1" applyFont="1" applyFill="1" applyProtection="1"/>
    <xf numFmtId="0" fontId="17" fillId="26" borderId="0" xfId="89" applyFont="1" applyFill="1" applyProtection="1"/>
    <xf numFmtId="0" fontId="17" fillId="26" borderId="0" xfId="89" applyFont="1" applyFill="1" applyAlignment="1" applyProtection="1">
      <alignment wrapText="1"/>
    </xf>
    <xf numFmtId="0" fontId="17" fillId="26" borderId="0" xfId="89" applyFont="1" applyFill="1" applyAlignment="1" applyProtection="1">
      <alignment wrapText="1"/>
      <protection locked="0"/>
    </xf>
    <xf numFmtId="0" fontId="17" fillId="26" borderId="0" xfId="89" applyFont="1" applyFill="1" applyBorder="1" applyAlignment="1" applyProtection="1">
      <alignment wrapText="1"/>
      <protection locked="0"/>
    </xf>
    <xf numFmtId="0" fontId="17" fillId="0" borderId="0" xfId="89" applyFont="1" applyAlignment="1" applyProtection="1">
      <alignment wrapText="1"/>
      <protection locked="0"/>
    </xf>
    <xf numFmtId="0" fontId="17" fillId="0" borderId="0" xfId="89" applyFont="1" applyFill="1" applyBorder="1" applyAlignment="1" applyProtection="1">
      <alignment wrapText="1"/>
      <protection locked="0"/>
    </xf>
    <xf numFmtId="0" fontId="59" fillId="26" borderId="0" xfId="0" applyFont="1" applyFill="1" applyAlignment="1" applyProtection="1">
      <alignment vertical="top" wrapText="1"/>
    </xf>
    <xf numFmtId="0" fontId="0" fillId="48" borderId="0" xfId="0" applyFill="1" applyAlignment="1">
      <alignment vertical="center"/>
    </xf>
    <xf numFmtId="0" fontId="18" fillId="29" borderId="10" xfId="0" applyFont="1" applyFill="1" applyBorder="1" applyAlignment="1">
      <alignment vertical="center" textRotation="90" wrapText="1"/>
    </xf>
    <xf numFmtId="0" fontId="0" fillId="47" borderId="25" xfId="0" applyFill="1" applyBorder="1" applyAlignment="1">
      <alignment horizontal="left" vertical="top" wrapText="1"/>
    </xf>
    <xf numFmtId="0" fontId="0" fillId="54" borderId="23" xfId="0" applyFill="1" applyBorder="1" applyAlignment="1">
      <alignment horizontal="left" vertical="top" wrapText="1"/>
    </xf>
    <xf numFmtId="0" fontId="39" fillId="26" borderId="0" xfId="0" applyFont="1" applyFill="1" applyBorder="1" applyAlignment="1" applyProtection="1">
      <alignment vertical="top" wrapText="1"/>
    </xf>
    <xf numFmtId="0" fontId="0" fillId="35" borderId="16" xfId="0" applyFill="1" applyBorder="1" applyAlignment="1">
      <alignment horizontal="left" vertical="top" wrapText="1"/>
    </xf>
    <xf numFmtId="0" fontId="39" fillId="0" borderId="0" xfId="89" applyFont="1" applyFill="1" applyBorder="1" applyAlignment="1" applyProtection="1">
      <alignment vertical="top"/>
      <protection locked="0"/>
    </xf>
    <xf numFmtId="0" fontId="17" fillId="0" borderId="0" xfId="89" applyFont="1" applyBorder="1" applyAlignment="1" applyProtection="1">
      <alignment vertical="top"/>
      <protection locked="0"/>
    </xf>
    <xf numFmtId="0" fontId="17" fillId="26" borderId="0" xfId="0" applyFont="1" applyFill="1" applyBorder="1" applyAlignment="1" applyProtection="1">
      <alignment vertical="top"/>
      <protection locked="0"/>
    </xf>
    <xf numFmtId="0" fontId="75" fillId="48" borderId="0" xfId="89" applyFont="1" applyFill="1" applyProtection="1">
      <protection locked="0"/>
    </xf>
    <xf numFmtId="0" fontId="75" fillId="48" borderId="0" xfId="89" applyFont="1" applyFill="1" applyAlignment="1" applyProtection="1">
      <alignment wrapText="1"/>
      <protection locked="0"/>
    </xf>
    <xf numFmtId="0" fontId="75" fillId="48" borderId="0" xfId="89" applyFont="1" applyFill="1" applyBorder="1" applyAlignment="1" applyProtection="1">
      <alignment wrapText="1"/>
      <protection locked="0"/>
    </xf>
    <xf numFmtId="0" fontId="75" fillId="26" borderId="0" xfId="89" applyFont="1" applyFill="1" applyBorder="1" applyAlignment="1" applyProtection="1">
      <alignment vertical="top" wrapText="1"/>
      <protection locked="0"/>
    </xf>
    <xf numFmtId="0" fontId="78" fillId="25" borderId="31" xfId="89" applyFont="1" applyFill="1" applyBorder="1" applyAlignment="1" applyProtection="1">
      <alignment horizontal="left" vertical="top" wrapText="1"/>
    </xf>
    <xf numFmtId="9" fontId="79" fillId="0" borderId="32" xfId="89" applyNumberFormat="1" applyFont="1" applyFill="1" applyBorder="1" applyAlignment="1" applyProtection="1">
      <alignment horizontal="center" vertical="center" wrapText="1"/>
      <protection locked="0"/>
    </xf>
    <xf numFmtId="0" fontId="79" fillId="24" borderId="33" xfId="89" applyFont="1" applyFill="1" applyBorder="1" applyAlignment="1" applyProtection="1">
      <alignment vertical="top" wrapText="1"/>
    </xf>
    <xf numFmtId="0" fontId="79" fillId="24" borderId="34" xfId="89" applyFont="1" applyFill="1" applyBorder="1" applyAlignment="1" applyProtection="1">
      <alignment vertical="top" wrapText="1"/>
    </xf>
    <xf numFmtId="0" fontId="79" fillId="24" borderId="26" xfId="89" applyFont="1" applyFill="1" applyBorder="1" applyAlignment="1" applyProtection="1">
      <alignment vertical="top" wrapText="1"/>
    </xf>
    <xf numFmtId="0" fontId="79" fillId="24" borderId="29" xfId="89" applyFont="1" applyFill="1" applyBorder="1" applyAlignment="1" applyProtection="1">
      <alignment vertical="top" wrapText="1"/>
    </xf>
    <xf numFmtId="0" fontId="79" fillId="24" borderId="11" xfId="89" applyFont="1" applyFill="1" applyBorder="1" applyAlignment="1" applyProtection="1">
      <alignment vertical="top" wrapText="1"/>
    </xf>
    <xf numFmtId="9" fontId="79" fillId="0" borderId="35" xfId="89" applyNumberFormat="1" applyFont="1" applyFill="1" applyBorder="1" applyAlignment="1" applyProtection="1">
      <alignment horizontal="center" vertical="top" wrapText="1"/>
      <protection locked="0"/>
    </xf>
    <xf numFmtId="0" fontId="79" fillId="24" borderId="22" xfId="89" applyFont="1" applyFill="1" applyBorder="1" applyAlignment="1" applyProtection="1">
      <alignment horizontal="center" vertical="top" wrapText="1"/>
    </xf>
    <xf numFmtId="0" fontId="79" fillId="0" borderId="22" xfId="89" applyFont="1" applyFill="1" applyBorder="1" applyAlignment="1" applyProtection="1">
      <alignment vertical="top" wrapText="1"/>
      <protection locked="0"/>
    </xf>
    <xf numFmtId="0" fontId="79" fillId="24" borderId="18" xfId="89" applyFont="1" applyFill="1" applyBorder="1" applyAlignment="1" applyProtection="1">
      <alignment vertical="top" wrapText="1"/>
    </xf>
    <xf numFmtId="0" fontId="79" fillId="0" borderId="36" xfId="89" applyFont="1" applyFill="1" applyBorder="1" applyAlignment="1" applyProtection="1">
      <alignment vertical="top" wrapText="1"/>
      <protection locked="0"/>
    </xf>
    <xf numFmtId="9" fontId="79" fillId="0" borderId="10" xfId="89" applyNumberFormat="1" applyFont="1" applyFill="1" applyBorder="1" applyAlignment="1" applyProtection="1">
      <alignment horizontal="center" vertical="center" wrapText="1"/>
      <protection locked="0"/>
    </xf>
    <xf numFmtId="0" fontId="79" fillId="24" borderId="10" xfId="89" applyFont="1" applyFill="1" applyBorder="1" applyAlignment="1" applyProtection="1">
      <alignment vertical="top" wrapText="1"/>
    </xf>
    <xf numFmtId="0" fontId="79" fillId="24" borderId="21" xfId="89" applyFont="1" applyFill="1" applyBorder="1" applyAlignment="1">
      <alignment wrapText="1"/>
    </xf>
    <xf numFmtId="0" fontId="72" fillId="24" borderId="29" xfId="89" applyFont="1" applyFill="1" applyBorder="1" applyAlignment="1" applyProtection="1">
      <alignment vertical="top" wrapText="1"/>
    </xf>
    <xf numFmtId="1" fontId="88" fillId="24" borderId="21" xfId="89" applyNumberFormat="1" applyFont="1" applyFill="1" applyBorder="1" applyAlignment="1" applyProtection="1">
      <alignment vertical="top" wrapText="1"/>
    </xf>
    <xf numFmtId="1" fontId="72" fillId="24" borderId="16" xfId="89" applyNumberFormat="1" applyFont="1" applyFill="1" applyBorder="1" applyAlignment="1" applyProtection="1">
      <alignment vertical="top" wrapText="1"/>
    </xf>
    <xf numFmtId="1" fontId="72" fillId="24" borderId="11" xfId="89" applyNumberFormat="1" applyFont="1" applyFill="1" applyBorder="1" applyAlignment="1" applyProtection="1">
      <alignment vertical="top" wrapText="1"/>
    </xf>
    <xf numFmtId="1" fontId="72" fillId="24" borderId="35" xfId="89" applyNumberFormat="1" applyFont="1" applyFill="1" applyBorder="1" applyAlignment="1" applyProtection="1">
      <alignment vertical="top" wrapText="1"/>
    </xf>
    <xf numFmtId="9" fontId="79" fillId="0" borderId="24" xfId="89" applyNumberFormat="1" applyFont="1" applyFill="1" applyBorder="1" applyAlignment="1" applyProtection="1">
      <alignment horizontal="center" vertical="center" wrapText="1"/>
      <protection locked="0"/>
    </xf>
    <xf numFmtId="165" fontId="79" fillId="0" borderId="16" xfId="54" applyNumberFormat="1" applyFont="1" applyFill="1" applyBorder="1" applyAlignment="1" applyProtection="1">
      <alignment horizontal="center" vertical="center" wrapText="1"/>
      <protection locked="0"/>
    </xf>
    <xf numFmtId="0" fontId="79" fillId="0" borderId="23" xfId="54" applyNumberFormat="1" applyFont="1" applyFill="1" applyBorder="1" applyAlignment="1" applyProtection="1">
      <alignment horizontal="center" vertical="center" wrapText="1"/>
      <protection locked="0"/>
    </xf>
    <xf numFmtId="0" fontId="79" fillId="0" borderId="16" xfId="89" applyFont="1" applyFill="1" applyBorder="1" applyAlignment="1" applyProtection="1">
      <alignment horizontal="center" vertical="center" wrapText="1" shrinkToFit="1"/>
      <protection locked="0"/>
    </xf>
    <xf numFmtId="0" fontId="79" fillId="0" borderId="35" xfId="89" applyFont="1" applyBorder="1" applyAlignment="1" applyProtection="1">
      <alignment horizontal="center" vertical="center" wrapText="1" shrinkToFit="1"/>
      <protection locked="0"/>
    </xf>
    <xf numFmtId="0" fontId="79" fillId="24" borderId="24" xfId="89" applyFont="1" applyFill="1" applyBorder="1" applyAlignment="1" applyProtection="1">
      <alignment vertical="top" wrapText="1"/>
    </xf>
    <xf numFmtId="0" fontId="79" fillId="24" borderId="21" xfId="89" applyFont="1" applyFill="1" applyBorder="1" applyAlignment="1" applyProtection="1">
      <alignment vertical="top" wrapText="1"/>
    </xf>
    <xf numFmtId="0" fontId="79" fillId="0" borderId="16" xfId="89" applyFont="1" applyBorder="1" applyAlignment="1" applyProtection="1">
      <alignment horizontal="center" vertical="center" wrapText="1" shrinkToFit="1"/>
      <protection locked="0"/>
    </xf>
    <xf numFmtId="9" fontId="79" fillId="44" borderId="21" xfId="89" applyNumberFormat="1" applyFont="1" applyFill="1" applyBorder="1" applyAlignment="1" applyProtection="1">
      <alignment vertical="top" wrapText="1"/>
    </xf>
    <xf numFmtId="165" fontId="89" fillId="24" borderId="16" xfId="54" applyNumberFormat="1" applyFont="1" applyFill="1" applyBorder="1" applyAlignment="1" applyProtection="1">
      <alignment vertical="top" wrapText="1"/>
    </xf>
    <xf numFmtId="9" fontId="79" fillId="44" borderId="16" xfId="89" applyNumberFormat="1" applyFont="1" applyFill="1" applyBorder="1" applyAlignment="1" applyProtection="1">
      <alignment vertical="top" wrapText="1"/>
    </xf>
    <xf numFmtId="0" fontId="75" fillId="25" borderId="34" xfId="89" applyFont="1" applyFill="1" applyBorder="1" applyAlignment="1" applyProtection="1">
      <alignment vertical="top" wrapText="1"/>
    </xf>
    <xf numFmtId="0" fontId="75" fillId="25" borderId="15" xfId="89" applyFont="1" applyFill="1" applyBorder="1" applyAlignment="1" applyProtection="1">
      <alignment horizontal="left" vertical="top" wrapText="1"/>
    </xf>
    <xf numFmtId="6" fontId="75" fillId="25" borderId="15" xfId="89" applyNumberFormat="1" applyFont="1" applyFill="1" applyBorder="1" applyAlignment="1" applyProtection="1">
      <alignment vertical="top" wrapText="1"/>
    </xf>
    <xf numFmtId="44" fontId="75" fillId="25" borderId="15" xfId="54" applyFont="1" applyFill="1" applyBorder="1" applyAlignment="1" applyProtection="1">
      <alignment vertical="top" wrapText="1"/>
    </xf>
    <xf numFmtId="1" fontId="75" fillId="25" borderId="15" xfId="89" applyNumberFormat="1" applyFont="1" applyFill="1" applyBorder="1" applyAlignment="1" applyProtection="1">
      <alignment horizontal="left" vertical="top" wrapText="1"/>
    </xf>
    <xf numFmtId="1" fontId="75" fillId="25" borderId="19" xfId="89" applyNumberFormat="1" applyFont="1" applyFill="1" applyBorder="1" applyAlignment="1" applyProtection="1">
      <alignment horizontal="left" vertical="top" wrapText="1"/>
    </xf>
    <xf numFmtId="1" fontId="79" fillId="0" borderId="10" xfId="89" applyNumberFormat="1" applyFont="1" applyFill="1" applyBorder="1" applyAlignment="1" applyProtection="1">
      <alignment horizontal="center" vertical="center" wrapText="1"/>
      <protection locked="0"/>
    </xf>
    <xf numFmtId="1" fontId="79" fillId="0" borderId="35" xfId="89" applyNumberFormat="1" applyFont="1" applyFill="1" applyBorder="1" applyAlignment="1" applyProtection="1">
      <alignment horizontal="center" vertical="center" wrapText="1"/>
      <protection locked="0"/>
    </xf>
    <xf numFmtId="0" fontId="79" fillId="0" borderId="35" xfId="89" applyFont="1" applyFill="1" applyBorder="1" applyAlignment="1" applyProtection="1">
      <alignment horizontal="center" vertical="center" wrapText="1" shrinkToFit="1"/>
      <protection locked="0"/>
    </xf>
    <xf numFmtId="9" fontId="89" fillId="24" borderId="11" xfId="111" applyFont="1" applyFill="1" applyBorder="1" applyAlignment="1" applyProtection="1">
      <alignment vertical="top" wrapText="1"/>
    </xf>
    <xf numFmtId="0" fontId="75" fillId="25" borderId="29" xfId="89" applyFont="1" applyFill="1" applyBorder="1" applyAlignment="1" applyProtection="1">
      <alignment vertical="top" wrapText="1"/>
    </xf>
    <xf numFmtId="0" fontId="75" fillId="25" borderId="24" xfId="89" applyFont="1" applyFill="1" applyBorder="1" applyAlignment="1" applyProtection="1">
      <alignment horizontal="left" vertical="top" wrapText="1"/>
    </xf>
    <xf numFmtId="6" fontId="75" fillId="25" borderId="24" xfId="89" applyNumberFormat="1" applyFont="1" applyFill="1" applyBorder="1" applyAlignment="1" applyProtection="1">
      <alignment vertical="top" wrapText="1"/>
    </xf>
    <xf numFmtId="44" fontId="75" fillId="25" borderId="24" xfId="54" applyFont="1" applyFill="1" applyBorder="1" applyAlignment="1" applyProtection="1">
      <alignment vertical="top" wrapText="1"/>
    </xf>
    <xf numFmtId="1" fontId="75" fillId="25" borderId="24" xfId="89" applyNumberFormat="1" applyFont="1" applyFill="1" applyBorder="1" applyAlignment="1" applyProtection="1">
      <alignment horizontal="left" vertical="top" wrapText="1"/>
    </xf>
    <xf numFmtId="1" fontId="75" fillId="25" borderId="38" xfId="89" applyNumberFormat="1" applyFont="1" applyFill="1" applyBorder="1" applyAlignment="1" applyProtection="1">
      <alignment horizontal="left" vertical="top" wrapText="1"/>
    </xf>
    <xf numFmtId="0" fontId="76" fillId="25" borderId="31" xfId="89" applyFont="1" applyFill="1" applyBorder="1" applyAlignment="1" applyProtection="1">
      <alignment horizontal="left" vertical="top" wrapText="1"/>
    </xf>
    <xf numFmtId="0" fontId="72" fillId="27" borderId="23" xfId="89" applyFont="1" applyFill="1" applyBorder="1" applyAlignment="1" applyProtection="1">
      <alignment horizontal="center" vertical="top" wrapText="1"/>
    </xf>
    <xf numFmtId="0" fontId="72" fillId="27" borderId="10" xfId="89" applyFont="1" applyFill="1" applyBorder="1" applyAlignment="1" applyProtection="1">
      <alignment horizontal="center" vertical="top" wrapText="1"/>
    </xf>
    <xf numFmtId="0" fontId="72" fillId="27" borderId="32" xfId="89" applyFont="1" applyFill="1" applyBorder="1" applyAlignment="1" applyProtection="1">
      <alignment vertical="top" wrapText="1"/>
    </xf>
    <xf numFmtId="0" fontId="79" fillId="27" borderId="29" xfId="89" applyNumberFormat="1" applyFont="1" applyFill="1" applyBorder="1" applyAlignment="1" applyProtection="1">
      <alignment vertical="top" wrapText="1"/>
    </xf>
    <xf numFmtId="0" fontId="79" fillId="27" borderId="29" xfId="89" applyFont="1" applyFill="1" applyBorder="1" applyAlignment="1" applyProtection="1">
      <alignment vertical="top" wrapText="1"/>
    </xf>
    <xf numFmtId="0" fontId="79" fillId="27" borderId="33" xfId="89" applyFont="1" applyFill="1" applyBorder="1" applyAlignment="1" applyProtection="1">
      <alignment vertical="top" wrapText="1"/>
    </xf>
    <xf numFmtId="9" fontId="79" fillId="25" borderId="0" xfId="89" applyNumberFormat="1" applyFont="1" applyFill="1" applyBorder="1" applyAlignment="1" applyProtection="1">
      <alignment vertical="top" wrapText="1"/>
    </xf>
    <xf numFmtId="9" fontId="79" fillId="25" borderId="13" xfId="89" applyNumberFormat="1" applyFont="1" applyFill="1" applyBorder="1" applyAlignment="1" applyProtection="1">
      <alignment vertical="top" wrapText="1"/>
    </xf>
    <xf numFmtId="0" fontId="79" fillId="24" borderId="28" xfId="89" applyFont="1" applyFill="1" applyBorder="1" applyAlignment="1" applyProtection="1">
      <alignment vertical="top" wrapText="1"/>
    </xf>
    <xf numFmtId="0" fontId="79" fillId="24" borderId="30" xfId="89" applyFont="1" applyFill="1" applyBorder="1" applyAlignment="1" applyProtection="1">
      <alignment vertical="top" wrapText="1"/>
    </xf>
    <xf numFmtId="0" fontId="79" fillId="24" borderId="27" xfId="89" applyFont="1" applyFill="1" applyBorder="1" applyAlignment="1" applyProtection="1">
      <alignment vertical="top" wrapText="1"/>
    </xf>
    <xf numFmtId="0" fontId="72" fillId="27" borderId="40" xfId="89" applyFont="1" applyFill="1" applyBorder="1" applyAlignment="1" applyProtection="1">
      <alignment vertical="top" wrapText="1"/>
    </xf>
    <xf numFmtId="0" fontId="79" fillId="24" borderId="29" xfId="89" applyFont="1" applyFill="1" applyBorder="1" applyProtection="1"/>
    <xf numFmtId="0" fontId="79" fillId="24" borderId="33" xfId="89" applyFont="1" applyFill="1" applyBorder="1" applyAlignment="1" applyProtection="1">
      <alignment wrapText="1"/>
    </xf>
    <xf numFmtId="0" fontId="76" fillId="25" borderId="31" xfId="89" applyFont="1" applyFill="1" applyBorder="1" applyAlignment="1" applyProtection="1">
      <alignment vertical="top" wrapText="1"/>
    </xf>
    <xf numFmtId="0" fontId="0" fillId="0" borderId="0" xfId="0" applyAlignment="1"/>
    <xf numFmtId="0" fontId="0" fillId="48" borderId="0" xfId="0" applyFill="1" applyAlignment="1"/>
    <xf numFmtId="0" fontId="0" fillId="0" borderId="0" xfId="0" applyBorder="1"/>
    <xf numFmtId="9" fontId="43" fillId="0" borderId="0" xfId="0" applyNumberFormat="1" applyFont="1" applyFill="1" applyBorder="1" applyAlignment="1" applyProtection="1">
      <alignment horizontal="left" vertical="top" wrapText="1"/>
    </xf>
    <xf numFmtId="0" fontId="43" fillId="0" borderId="13" xfId="0" applyFont="1" applyFill="1" applyBorder="1" applyAlignment="1" applyProtection="1">
      <alignment vertical="top" wrapText="1"/>
    </xf>
    <xf numFmtId="0" fontId="43" fillId="0" borderId="0" xfId="0" applyFont="1" applyFill="1" applyBorder="1" applyAlignment="1" applyProtection="1">
      <alignment vertical="top" wrapText="1"/>
    </xf>
    <xf numFmtId="0" fontId="43" fillId="0" borderId="0" xfId="0" applyFont="1" applyFill="1" applyBorder="1" applyAlignment="1" applyProtection="1">
      <alignment wrapText="1"/>
    </xf>
    <xf numFmtId="0" fontId="43" fillId="0" borderId="0" xfId="0" applyFont="1" applyFill="1" applyBorder="1" applyProtection="1"/>
    <xf numFmtId="0" fontId="0" fillId="0" borderId="0" xfId="0" applyFill="1"/>
    <xf numFmtId="0" fontId="43" fillId="0" borderId="0" xfId="89" applyFont="1" applyFill="1" applyBorder="1" applyProtection="1"/>
    <xf numFmtId="9" fontId="38" fillId="0" borderId="0" xfId="0" applyNumberFormat="1" applyFont="1" applyFill="1" applyBorder="1" applyAlignment="1" applyProtection="1">
      <alignment vertical="top" wrapText="1"/>
    </xf>
    <xf numFmtId="0" fontId="79" fillId="0" borderId="16" xfId="54" applyNumberFormat="1" applyFont="1" applyFill="1" applyBorder="1" applyAlignment="1" applyProtection="1">
      <alignment horizontal="center" vertical="center" wrapText="1"/>
      <protection locked="0"/>
    </xf>
    <xf numFmtId="1" fontId="40" fillId="0" borderId="12" xfId="0" applyNumberFormat="1" applyFont="1" applyFill="1" applyBorder="1" applyAlignment="1" applyProtection="1">
      <alignment vertical="top" wrapText="1"/>
    </xf>
    <xf numFmtId="0" fontId="79" fillId="0" borderId="0" xfId="171" applyFont="1" applyFill="1" applyBorder="1" applyAlignment="1" applyProtection="1">
      <alignment vertical="top" wrapText="1"/>
    </xf>
    <xf numFmtId="0" fontId="40" fillId="0" borderId="0" xfId="0" applyFont="1" applyFill="1" applyBorder="1" applyAlignment="1" applyProtection="1">
      <alignment vertical="top" wrapText="1"/>
    </xf>
    <xf numFmtId="0" fontId="38" fillId="0" borderId="0" xfId="0" applyNumberFormat="1" applyFont="1" applyFill="1" applyBorder="1" applyAlignment="1" applyProtection="1">
      <alignment horizontal="left" vertical="top" wrapText="1"/>
    </xf>
    <xf numFmtId="1" fontId="38" fillId="0" borderId="0" xfId="0" applyNumberFormat="1" applyFont="1" applyFill="1" applyBorder="1" applyAlignment="1" applyProtection="1">
      <alignment horizontal="left" vertical="top" wrapText="1"/>
    </xf>
    <xf numFmtId="1" fontId="40" fillId="0" borderId="0" xfId="0" applyNumberFormat="1" applyFont="1" applyFill="1" applyBorder="1" applyAlignment="1" applyProtection="1">
      <alignment vertical="top" wrapText="1"/>
    </xf>
    <xf numFmtId="9" fontId="40" fillId="0" borderId="0" xfId="0" applyNumberFormat="1" applyFont="1" applyFill="1" applyBorder="1" applyAlignment="1" applyProtection="1">
      <alignment horizontal="left" vertical="top" wrapText="1"/>
    </xf>
    <xf numFmtId="0" fontId="16" fillId="0" borderId="0" xfId="168"/>
    <xf numFmtId="0" fontId="38" fillId="24" borderId="0" xfId="168" applyFont="1" applyFill="1" applyBorder="1" applyAlignment="1" applyProtection="1">
      <alignment horizontal="left" vertical="top" wrapText="1"/>
    </xf>
    <xf numFmtId="0" fontId="38" fillId="26" borderId="0" xfId="168" applyFont="1" applyFill="1" applyBorder="1" applyAlignment="1" applyProtection="1">
      <alignment vertical="top" wrapText="1"/>
    </xf>
    <xf numFmtId="0" fontId="38" fillId="0" borderId="0" xfId="168" applyFont="1" applyBorder="1" applyAlignment="1" applyProtection="1">
      <alignment vertical="top" wrapText="1"/>
      <protection locked="0"/>
    </xf>
    <xf numFmtId="0" fontId="38" fillId="0" borderId="13" xfId="168" applyFont="1" applyFill="1" applyBorder="1" applyAlignment="1" applyProtection="1">
      <alignment vertical="top" wrapText="1"/>
      <protection locked="0"/>
    </xf>
    <xf numFmtId="0" fontId="38" fillId="0" borderId="0" xfId="168" applyFont="1" applyBorder="1" applyAlignment="1" applyProtection="1">
      <alignment wrapText="1"/>
      <protection locked="0"/>
    </xf>
    <xf numFmtId="0" fontId="38" fillId="0" borderId="0" xfId="168" applyFont="1" applyBorder="1" applyProtection="1">
      <protection locked="0"/>
    </xf>
    <xf numFmtId="0" fontId="38" fillId="0" borderId="0" xfId="168" applyFont="1" applyBorder="1" applyAlignment="1" applyProtection="1">
      <alignment wrapText="1"/>
    </xf>
    <xf numFmtId="0" fontId="38" fillId="26" borderId="0" xfId="168" applyFont="1" applyFill="1" applyBorder="1" applyProtection="1">
      <protection locked="0"/>
    </xf>
    <xf numFmtId="0" fontId="38" fillId="26" borderId="0" xfId="168" applyFont="1" applyFill="1" applyBorder="1" applyAlignment="1" applyProtection="1">
      <alignment vertical="top" wrapText="1"/>
      <protection locked="0"/>
    </xf>
    <xf numFmtId="9" fontId="38" fillId="0" borderId="0" xfId="0" applyNumberFormat="1" applyFont="1" applyBorder="1" applyAlignment="1" applyProtection="1">
      <alignment vertical="top" wrapText="1"/>
      <protection locked="0"/>
    </xf>
    <xf numFmtId="49" fontId="38" fillId="0" borderId="0" xfId="0" applyNumberFormat="1" applyFont="1" applyBorder="1" applyAlignment="1" applyProtection="1">
      <alignment vertical="top" wrapText="1"/>
      <protection locked="0"/>
    </xf>
    <xf numFmtId="0" fontId="17" fillId="26" borderId="0" xfId="89" applyFont="1" applyFill="1" applyBorder="1" applyProtection="1"/>
    <xf numFmtId="0" fontId="72" fillId="24" borderId="33" xfId="89" applyFont="1" applyFill="1" applyBorder="1" applyAlignment="1" applyProtection="1">
      <alignment vertical="top" wrapText="1"/>
    </xf>
    <xf numFmtId="165" fontId="89" fillId="24" borderId="22" xfId="54" applyNumberFormat="1" applyFont="1" applyFill="1" applyBorder="1" applyAlignment="1" applyProtection="1">
      <alignment vertical="top" wrapText="1"/>
    </xf>
    <xf numFmtId="9" fontId="79" fillId="44" borderId="22" xfId="89" applyNumberFormat="1" applyFont="1" applyFill="1" applyBorder="1" applyAlignment="1" applyProtection="1">
      <alignment vertical="top" wrapText="1"/>
    </xf>
    <xf numFmtId="0" fontId="79" fillId="0" borderId="36" xfId="89" applyFont="1" applyBorder="1" applyAlignment="1" applyProtection="1">
      <alignment horizontal="center" vertical="center" wrapText="1" shrinkToFit="1"/>
      <protection locked="0"/>
    </xf>
    <xf numFmtId="0" fontId="76" fillId="25" borderId="51" xfId="89" applyFont="1" applyFill="1" applyBorder="1" applyAlignment="1" applyProtection="1">
      <alignment horizontal="left" vertical="top" wrapText="1"/>
    </xf>
    <xf numFmtId="0" fontId="38" fillId="24" borderId="37" xfId="89" applyFont="1" applyFill="1" applyBorder="1" applyAlignment="1" applyProtection="1">
      <alignment vertical="top" wrapText="1"/>
    </xf>
    <xf numFmtId="0" fontId="38" fillId="24" borderId="29" xfId="89" applyFont="1" applyFill="1" applyBorder="1" applyAlignment="1" applyProtection="1">
      <alignment vertical="top" wrapText="1"/>
    </xf>
    <xf numFmtId="0" fontId="17" fillId="26" borderId="0" xfId="89" applyFont="1" applyFill="1" applyBorder="1" applyAlignment="1" applyProtection="1">
      <alignment horizontal="center"/>
    </xf>
    <xf numFmtId="0" fontId="79" fillId="24" borderId="24" xfId="89" applyFont="1" applyFill="1" applyBorder="1" applyAlignment="1" applyProtection="1">
      <alignment horizontal="left" vertical="top" wrapText="1"/>
    </xf>
    <xf numFmtId="0" fontId="79" fillId="24" borderId="29" xfId="89" applyFont="1" applyFill="1" applyBorder="1" applyAlignment="1" applyProtection="1">
      <alignment horizontal="left" vertical="top" wrapText="1"/>
    </xf>
    <xf numFmtId="0" fontId="79" fillId="24" borderId="0" xfId="89" applyFont="1" applyFill="1" applyBorder="1" applyAlignment="1" applyProtection="1">
      <alignment horizontal="left" vertical="top" wrapText="1"/>
    </xf>
    <xf numFmtId="0" fontId="79" fillId="24" borderId="33" xfId="89" applyFont="1" applyFill="1" applyBorder="1" applyAlignment="1" applyProtection="1">
      <alignment horizontal="left" vertical="top" wrapText="1"/>
    </xf>
    <xf numFmtId="0" fontId="79" fillId="24" borderId="34" xfId="89" applyFont="1" applyFill="1" applyBorder="1" applyAlignment="1" applyProtection="1">
      <alignment horizontal="left" vertical="top" wrapText="1"/>
    </xf>
    <xf numFmtId="0" fontId="72" fillId="24" borderId="27" xfId="89" applyFont="1" applyFill="1" applyBorder="1" applyAlignment="1" applyProtection="1">
      <alignment horizontal="center" vertical="top" wrapText="1"/>
    </xf>
    <xf numFmtId="0" fontId="38" fillId="53" borderId="24" xfId="169" applyFont="1" applyFill="1" applyBorder="1" applyAlignment="1" applyProtection="1">
      <alignment vertical="top" wrapText="1"/>
    </xf>
    <xf numFmtId="0" fontId="38" fillId="53" borderId="24" xfId="171" applyFont="1" applyFill="1" applyBorder="1" applyAlignment="1" applyProtection="1">
      <alignment vertical="top" wrapText="1"/>
    </xf>
    <xf numFmtId="0" fontId="38" fillId="53" borderId="50" xfId="171" applyFont="1" applyFill="1" applyBorder="1" applyAlignment="1" applyProtection="1">
      <alignment vertical="top" wrapText="1"/>
    </xf>
    <xf numFmtId="0" fontId="38" fillId="24" borderId="34" xfId="171" applyFont="1" applyFill="1" applyBorder="1" applyAlignment="1" applyProtection="1">
      <alignment vertical="top" wrapText="1"/>
    </xf>
    <xf numFmtId="0" fontId="38" fillId="24" borderId="29" xfId="171" applyFont="1" applyFill="1" applyBorder="1" applyAlignment="1" applyProtection="1">
      <alignment vertical="top" wrapText="1"/>
    </xf>
    <xf numFmtId="0" fontId="38" fillId="24" borderId="30" xfId="171" applyFont="1" applyFill="1" applyBorder="1" applyAlignment="1" applyProtection="1">
      <alignment vertical="top" wrapText="1"/>
    </xf>
    <xf numFmtId="0" fontId="38" fillId="24" borderId="65" xfId="89" applyFont="1" applyFill="1" applyBorder="1" applyProtection="1"/>
    <xf numFmtId="0" fontId="0" fillId="48" borderId="0" xfId="0" applyFill="1"/>
    <xf numFmtId="0" fontId="0" fillId="0" borderId="0" xfId="0" applyAlignment="1" applyProtection="1">
      <protection locked="0"/>
    </xf>
    <xf numFmtId="0" fontId="0" fillId="0" borderId="0" xfId="0" applyProtection="1">
      <protection locked="0"/>
    </xf>
    <xf numFmtId="9" fontId="38" fillId="0" borderId="11" xfId="171" applyNumberFormat="1" applyFont="1" applyFill="1" applyBorder="1" applyAlignment="1" applyProtection="1">
      <alignment horizontal="center" vertical="top" wrapText="1"/>
      <protection locked="0"/>
    </xf>
    <xf numFmtId="9" fontId="38" fillId="0" borderId="20" xfId="171" applyNumberFormat="1" applyFont="1" applyFill="1" applyBorder="1" applyAlignment="1" applyProtection="1">
      <alignment horizontal="center" vertical="top" wrapText="1"/>
      <protection locked="0"/>
    </xf>
    <xf numFmtId="9" fontId="38" fillId="0" borderId="35" xfId="171" applyNumberFormat="1" applyFont="1" applyFill="1" applyBorder="1" applyAlignment="1" applyProtection="1">
      <alignment horizontal="center" vertical="top" wrapText="1"/>
      <protection locked="0"/>
    </xf>
    <xf numFmtId="9" fontId="38" fillId="0" borderId="16" xfId="171" applyNumberFormat="1" applyFont="1" applyFill="1" applyBorder="1" applyAlignment="1" applyProtection="1">
      <alignment horizontal="center" vertical="center" wrapText="1"/>
      <protection locked="0"/>
    </xf>
    <xf numFmtId="9" fontId="38" fillId="0" borderId="35" xfId="171" applyNumberFormat="1" applyFont="1" applyFill="1" applyBorder="1" applyAlignment="1" applyProtection="1">
      <alignment horizontal="center" vertical="center" wrapText="1"/>
      <protection locked="0"/>
    </xf>
    <xf numFmtId="9" fontId="38" fillId="0" borderId="16" xfId="171" applyNumberFormat="1" applyFont="1" applyFill="1" applyBorder="1" applyAlignment="1" applyProtection="1">
      <alignment horizontal="center" vertical="top" wrapText="1"/>
      <protection locked="0"/>
    </xf>
    <xf numFmtId="0" fontId="38" fillId="0" borderId="17" xfId="171" applyFont="1" applyFill="1" applyBorder="1" applyAlignment="1" applyProtection="1">
      <alignment horizontal="center" vertical="top" wrapText="1"/>
      <protection locked="0"/>
    </xf>
    <xf numFmtId="49" fontId="79" fillId="0" borderId="16" xfId="54" applyNumberFormat="1" applyFont="1" applyFill="1" applyBorder="1" applyAlignment="1" applyProtection="1">
      <alignment vertical="top" wrapText="1"/>
      <protection locked="0"/>
    </xf>
    <xf numFmtId="9" fontId="79" fillId="0" borderId="22" xfId="89" applyNumberFormat="1" applyFont="1" applyFill="1" applyBorder="1" applyAlignment="1" applyProtection="1">
      <alignment horizontal="center" vertical="center" wrapText="1"/>
      <protection locked="0"/>
    </xf>
    <xf numFmtId="9" fontId="79" fillId="0" borderId="11" xfId="89" applyNumberFormat="1" applyFont="1" applyFill="1" applyBorder="1" applyAlignment="1" applyProtection="1">
      <alignment horizontal="center" vertical="center" wrapText="1"/>
      <protection locked="0"/>
    </xf>
    <xf numFmtId="0" fontId="16" fillId="26" borderId="0" xfId="0" applyFont="1" applyFill="1" applyBorder="1" applyProtection="1">
      <protection locked="0"/>
    </xf>
    <xf numFmtId="0" fontId="16" fillId="0" borderId="0" xfId="171" applyFont="1" applyBorder="1" applyProtection="1">
      <protection locked="0"/>
    </xf>
    <xf numFmtId="0" fontId="16" fillId="26" borderId="0" xfId="171" applyFont="1" applyFill="1" applyBorder="1" applyAlignment="1" applyProtection="1">
      <alignment wrapText="1"/>
      <protection locked="0"/>
    </xf>
    <xf numFmtId="0" fontId="16" fillId="0" borderId="0" xfId="0" applyFont="1" applyBorder="1" applyProtection="1">
      <protection locked="0"/>
    </xf>
    <xf numFmtId="0" fontId="16" fillId="26" borderId="0" xfId="171" applyFont="1" applyFill="1" applyBorder="1" applyProtection="1">
      <protection locked="0"/>
    </xf>
    <xf numFmtId="0" fontId="37" fillId="26" borderId="0" xfId="171" applyFont="1" applyFill="1" applyBorder="1" applyAlignment="1" applyProtection="1">
      <alignment vertical="top" wrapText="1"/>
      <protection locked="0"/>
    </xf>
    <xf numFmtId="0" fontId="16" fillId="26" borderId="0" xfId="171" applyFont="1" applyFill="1" applyBorder="1" applyAlignment="1" applyProtection="1">
      <alignment vertical="top"/>
      <protection locked="0"/>
    </xf>
    <xf numFmtId="0" fontId="16" fillId="0" borderId="0" xfId="0" applyFont="1" applyProtection="1">
      <protection locked="0"/>
    </xf>
    <xf numFmtId="0" fontId="16" fillId="26" borderId="0" xfId="0" applyFont="1" applyFill="1" applyProtection="1">
      <protection locked="0"/>
    </xf>
    <xf numFmtId="0" fontId="16" fillId="0" borderId="0" xfId="171" applyFont="1" applyProtection="1">
      <protection locked="0"/>
    </xf>
    <xf numFmtId="9" fontId="38" fillId="0" borderId="32" xfId="171" applyNumberFormat="1" applyFont="1" applyFill="1" applyBorder="1" applyAlignment="1" applyProtection="1">
      <alignment horizontal="center" vertical="center" wrapText="1"/>
      <protection locked="0"/>
    </xf>
    <xf numFmtId="0" fontId="38" fillId="0" borderId="0" xfId="171" applyFont="1" applyBorder="1" applyProtection="1">
      <protection locked="0"/>
    </xf>
    <xf numFmtId="0" fontId="38" fillId="0" borderId="0" xfId="171" applyFont="1" applyBorder="1" applyAlignment="1" applyProtection="1">
      <alignment vertical="top" wrapText="1"/>
      <protection locked="0"/>
    </xf>
    <xf numFmtId="0" fontId="38" fillId="0" borderId="0" xfId="171" applyFont="1" applyBorder="1" applyAlignment="1" applyProtection="1">
      <alignment vertical="top"/>
      <protection locked="0"/>
    </xf>
    <xf numFmtId="0" fontId="38" fillId="0" borderId="0" xfId="171" applyFont="1" applyFill="1" applyBorder="1" applyProtection="1">
      <protection locked="0"/>
    </xf>
    <xf numFmtId="9" fontId="38" fillId="0" borderId="22" xfId="171" applyNumberFormat="1" applyFont="1" applyFill="1" applyBorder="1" applyAlignment="1" applyProtection="1">
      <alignment horizontal="center" vertical="center" wrapText="1"/>
      <protection locked="0"/>
    </xf>
    <xf numFmtId="0" fontId="38" fillId="0" borderId="22" xfId="171" applyFont="1" applyFill="1" applyBorder="1" applyAlignment="1" applyProtection="1">
      <alignment vertical="top" wrapText="1"/>
      <protection locked="0"/>
    </xf>
    <xf numFmtId="0" fontId="38" fillId="0" borderId="36" xfId="171" applyFont="1" applyFill="1" applyBorder="1" applyAlignment="1" applyProtection="1">
      <alignment vertical="top" wrapText="1"/>
      <protection locked="0"/>
    </xf>
    <xf numFmtId="0" fontId="18" fillId="0" borderId="0" xfId="171" applyFont="1" applyFill="1" applyBorder="1" applyProtection="1">
      <protection locked="0"/>
    </xf>
    <xf numFmtId="9" fontId="38" fillId="0" borderId="10" xfId="171" applyNumberFormat="1" applyFont="1" applyFill="1" applyBorder="1" applyAlignment="1" applyProtection="1">
      <alignment horizontal="center" vertical="center" wrapText="1"/>
      <protection locked="0"/>
    </xf>
    <xf numFmtId="49" fontId="38" fillId="0" borderId="16" xfId="158" applyNumberFormat="1" applyFont="1" applyFill="1" applyBorder="1" applyAlignment="1" applyProtection="1">
      <alignment vertical="top" wrapText="1"/>
      <protection locked="0"/>
    </xf>
    <xf numFmtId="165" fontId="38" fillId="0" borderId="16" xfId="158" applyNumberFormat="1" applyFont="1" applyFill="1" applyBorder="1" applyAlignment="1" applyProtection="1">
      <alignment horizontal="center" vertical="center" wrapText="1"/>
      <protection locked="0"/>
    </xf>
    <xf numFmtId="0" fontId="38" fillId="0" borderId="35" xfId="171" applyFont="1" applyBorder="1" applyAlignment="1" applyProtection="1">
      <alignment horizontal="center" vertical="center" wrapText="1" shrinkToFit="1"/>
      <protection locked="0"/>
    </xf>
    <xf numFmtId="9" fontId="38" fillId="0" borderId="24" xfId="171" applyNumberFormat="1" applyFont="1" applyFill="1" applyBorder="1" applyAlignment="1" applyProtection="1">
      <alignment horizontal="center" vertical="center" wrapText="1"/>
      <protection locked="0"/>
    </xf>
    <xf numFmtId="0" fontId="38" fillId="0" borderId="16" xfId="171" applyFont="1" applyFill="1" applyBorder="1" applyAlignment="1" applyProtection="1">
      <alignment horizontal="center" vertical="center" wrapText="1" shrinkToFit="1"/>
      <protection locked="0"/>
    </xf>
    <xf numFmtId="0" fontId="38" fillId="0" borderId="16" xfId="171" applyFont="1" applyBorder="1" applyAlignment="1" applyProtection="1">
      <alignment horizontal="center" vertical="center" wrapText="1" shrinkToFit="1"/>
      <protection locked="0"/>
    </xf>
    <xf numFmtId="1" fontId="38" fillId="0" borderId="10" xfId="171" applyNumberFormat="1" applyFont="1" applyFill="1" applyBorder="1" applyAlignment="1" applyProtection="1">
      <alignment horizontal="center" vertical="center" wrapText="1"/>
      <protection locked="0"/>
    </xf>
    <xf numFmtId="44" fontId="38" fillId="0" borderId="0" xfId="158" applyFont="1" applyFill="1" applyBorder="1" applyAlignment="1" applyProtection="1">
      <alignment horizontal="left" vertical="top" wrapText="1"/>
      <protection locked="0"/>
    </xf>
    <xf numFmtId="0" fontId="37" fillId="0" borderId="0" xfId="171" applyFont="1" applyBorder="1" applyAlignment="1" applyProtection="1">
      <protection locked="0"/>
    </xf>
    <xf numFmtId="0" fontId="37" fillId="0" borderId="0" xfId="171" applyFont="1" applyBorder="1" applyProtection="1">
      <protection locked="0"/>
    </xf>
    <xf numFmtId="0" fontId="38" fillId="24" borderId="37" xfId="171" applyFont="1" applyFill="1" applyBorder="1" applyAlignment="1" applyProtection="1">
      <alignment vertical="top" wrapText="1"/>
    </xf>
    <xf numFmtId="9" fontId="38" fillId="0" borderId="66" xfId="171" applyNumberFormat="1" applyFont="1" applyFill="1" applyBorder="1" applyAlignment="1" applyProtection="1">
      <alignment horizontal="center" vertical="top" wrapText="1"/>
      <protection locked="0"/>
    </xf>
    <xf numFmtId="0" fontId="38" fillId="0" borderId="0" xfId="171" applyFont="1" applyProtection="1">
      <protection locked="0"/>
    </xf>
    <xf numFmtId="0" fontId="16" fillId="26" borderId="0" xfId="171" applyNumberFormat="1" applyFont="1" applyFill="1" applyProtection="1"/>
    <xf numFmtId="0" fontId="16" fillId="26" borderId="0" xfId="171" applyFont="1" applyFill="1" applyProtection="1"/>
    <xf numFmtId="0" fontId="16" fillId="26" borderId="0" xfId="171" applyFont="1" applyFill="1" applyAlignment="1" applyProtection="1">
      <alignment wrapText="1"/>
    </xf>
    <xf numFmtId="0" fontId="16" fillId="26" borderId="0" xfId="171" applyFont="1" applyFill="1" applyBorder="1" applyAlignment="1" applyProtection="1">
      <alignment wrapText="1"/>
    </xf>
    <xf numFmtId="0" fontId="16" fillId="26" borderId="0" xfId="171" applyFont="1" applyFill="1" applyProtection="1">
      <protection locked="0"/>
    </xf>
    <xf numFmtId="0" fontId="16" fillId="26" borderId="0" xfId="171" applyFont="1" applyFill="1" applyAlignment="1" applyProtection="1">
      <alignment wrapText="1"/>
      <protection locked="0"/>
    </xf>
    <xf numFmtId="0" fontId="16" fillId="0" borderId="0" xfId="171" applyFont="1" applyAlignment="1" applyProtection="1">
      <alignment wrapText="1"/>
      <protection locked="0"/>
    </xf>
    <xf numFmtId="0" fontId="16" fillId="0" borderId="0" xfId="171" applyFont="1" applyFill="1" applyBorder="1" applyAlignment="1" applyProtection="1">
      <alignment wrapText="1"/>
      <protection locked="0"/>
    </xf>
    <xf numFmtId="0" fontId="16" fillId="48" borderId="0" xfId="0" applyFont="1" applyFill="1" applyAlignment="1">
      <alignment vertical="center"/>
    </xf>
    <xf numFmtId="0" fontId="16" fillId="48" borderId="0" xfId="0" applyFont="1" applyFill="1" applyBorder="1" applyAlignment="1">
      <alignment vertical="center" wrapText="1"/>
    </xf>
    <xf numFmtId="0" fontId="0" fillId="41" borderId="23" xfId="0" applyFill="1" applyBorder="1" applyAlignment="1">
      <alignment horizontal="left" vertical="top" wrapText="1"/>
    </xf>
    <xf numFmtId="0" fontId="38" fillId="24" borderId="0" xfId="171" applyFont="1" applyFill="1" applyBorder="1" applyAlignment="1" applyProtection="1">
      <alignment horizontal="left" vertical="top" wrapText="1"/>
    </xf>
    <xf numFmtId="0" fontId="16" fillId="26" borderId="0" xfId="171" applyFont="1" applyFill="1" applyBorder="1" applyAlignment="1" applyProtection="1">
      <alignment horizontal="center"/>
    </xf>
    <xf numFmtId="0" fontId="16" fillId="26" borderId="0" xfId="171" applyFont="1" applyFill="1" applyBorder="1" applyProtection="1"/>
    <xf numFmtId="0" fontId="74" fillId="26" borderId="0" xfId="171" applyFont="1" applyFill="1" applyBorder="1" applyAlignment="1" applyProtection="1">
      <alignment vertical="top"/>
    </xf>
    <xf numFmtId="0" fontId="75" fillId="48" borderId="0" xfId="171" applyFont="1" applyFill="1" applyProtection="1">
      <protection locked="0"/>
    </xf>
    <xf numFmtId="0" fontId="75" fillId="48" borderId="0" xfId="171" applyFont="1" applyFill="1" applyAlignment="1" applyProtection="1">
      <alignment wrapText="1"/>
      <protection locked="0"/>
    </xf>
    <xf numFmtId="0" fontId="75" fillId="48" borderId="0" xfId="171" applyFont="1" applyFill="1" applyBorder="1" applyAlignment="1" applyProtection="1">
      <alignment wrapText="1"/>
      <protection locked="0"/>
    </xf>
    <xf numFmtId="0" fontId="75" fillId="26" borderId="0" xfId="171" applyFont="1" applyFill="1" applyBorder="1" applyAlignment="1" applyProtection="1">
      <alignment vertical="top" wrapText="1"/>
      <protection locked="0"/>
    </xf>
    <xf numFmtId="0" fontId="16" fillId="0" borderId="0" xfId="171" applyFont="1" applyBorder="1" applyAlignment="1" applyProtection="1">
      <alignment vertical="top"/>
      <protection locked="0"/>
    </xf>
    <xf numFmtId="0" fontId="16" fillId="26" borderId="0" xfId="0" applyFont="1" applyFill="1" applyBorder="1" applyAlignment="1" applyProtection="1">
      <alignment vertical="top"/>
      <protection locked="0"/>
    </xf>
    <xf numFmtId="0" fontId="39" fillId="0" borderId="0" xfId="171" applyFont="1" applyFill="1" applyBorder="1" applyAlignment="1" applyProtection="1">
      <alignment vertical="top"/>
      <protection locked="0"/>
    </xf>
    <xf numFmtId="0" fontId="78" fillId="25" borderId="31" xfId="171" applyFont="1" applyFill="1" applyBorder="1" applyAlignment="1" applyProtection="1">
      <alignment horizontal="left" vertical="top" wrapText="1"/>
    </xf>
    <xf numFmtId="0" fontId="79" fillId="24" borderId="33" xfId="171" applyFont="1" applyFill="1" applyBorder="1" applyAlignment="1" applyProtection="1">
      <alignment vertical="top" wrapText="1"/>
    </xf>
    <xf numFmtId="0" fontId="79" fillId="24" borderId="34" xfId="171" applyFont="1" applyFill="1" applyBorder="1" applyAlignment="1" applyProtection="1">
      <alignment vertical="top" wrapText="1"/>
    </xf>
    <xf numFmtId="0" fontId="79" fillId="24" borderId="26" xfId="171" applyFont="1" applyFill="1" applyBorder="1" applyAlignment="1" applyProtection="1">
      <alignment vertical="top" wrapText="1"/>
    </xf>
    <xf numFmtId="0" fontId="79" fillId="24" borderId="29" xfId="171" applyFont="1" applyFill="1" applyBorder="1" applyAlignment="1" applyProtection="1">
      <alignment vertical="top" wrapText="1"/>
    </xf>
    <xf numFmtId="0" fontId="79" fillId="24" borderId="11" xfId="171" applyFont="1" applyFill="1" applyBorder="1" applyAlignment="1" applyProtection="1">
      <alignment vertical="top" wrapText="1"/>
    </xf>
    <xf numFmtId="9" fontId="79" fillId="0" borderId="22" xfId="171" applyNumberFormat="1" applyFont="1" applyFill="1" applyBorder="1" applyAlignment="1" applyProtection="1">
      <alignment horizontal="center" vertical="center" wrapText="1"/>
      <protection locked="0"/>
    </xf>
    <xf numFmtId="0" fontId="79" fillId="24" borderId="22" xfId="171" applyFont="1" applyFill="1" applyBorder="1" applyAlignment="1" applyProtection="1">
      <alignment horizontal="center" vertical="top" wrapText="1"/>
    </xf>
    <xf numFmtId="0" fontId="79" fillId="0" borderId="22" xfId="171" applyFont="1" applyFill="1" applyBorder="1" applyAlignment="1" applyProtection="1">
      <alignment vertical="top" wrapText="1"/>
      <protection locked="0"/>
    </xf>
    <xf numFmtId="0" fontId="79" fillId="24" borderId="18" xfId="171" applyFont="1" applyFill="1" applyBorder="1" applyAlignment="1" applyProtection="1">
      <alignment vertical="top" wrapText="1"/>
    </xf>
    <xf numFmtId="9" fontId="79" fillId="0" borderId="10" xfId="171" applyNumberFormat="1" applyFont="1" applyFill="1" applyBorder="1" applyAlignment="1" applyProtection="1">
      <alignment horizontal="center" vertical="center" wrapText="1"/>
      <protection locked="0"/>
    </xf>
    <xf numFmtId="0" fontId="79" fillId="24" borderId="10" xfId="171" applyFont="1" applyFill="1" applyBorder="1" applyAlignment="1" applyProtection="1">
      <alignment vertical="top" wrapText="1"/>
    </xf>
    <xf numFmtId="9" fontId="79" fillId="0" borderId="32" xfId="171" applyNumberFormat="1" applyFont="1" applyFill="1" applyBorder="1" applyAlignment="1" applyProtection="1">
      <alignment horizontal="center" vertical="center" wrapText="1"/>
      <protection locked="0"/>
    </xf>
    <xf numFmtId="49" fontId="79" fillId="0" borderId="16" xfId="158" applyNumberFormat="1" applyFont="1" applyFill="1" applyBorder="1" applyAlignment="1" applyProtection="1">
      <alignment vertical="top" wrapText="1"/>
      <protection locked="0"/>
    </xf>
    <xf numFmtId="0" fontId="79" fillId="24" borderId="21" xfId="171" applyFont="1" applyFill="1" applyBorder="1" applyAlignment="1">
      <alignment wrapText="1"/>
    </xf>
    <xf numFmtId="9" fontId="79" fillId="0" borderId="35" xfId="171" applyNumberFormat="1" applyFont="1" applyFill="1" applyBorder="1" applyAlignment="1" applyProtection="1">
      <alignment horizontal="center" vertical="top" wrapText="1"/>
      <protection locked="0"/>
    </xf>
    <xf numFmtId="0" fontId="72" fillId="24" borderId="29" xfId="171" applyFont="1" applyFill="1" applyBorder="1" applyAlignment="1" applyProtection="1">
      <alignment vertical="top" wrapText="1"/>
    </xf>
    <xf numFmtId="1" fontId="72" fillId="24" borderId="16" xfId="171" applyNumberFormat="1" applyFont="1" applyFill="1" applyBorder="1" applyAlignment="1" applyProtection="1">
      <alignment vertical="top" wrapText="1"/>
    </xf>
    <xf numFmtId="1" fontId="72" fillId="24" borderId="11" xfId="171" applyNumberFormat="1" applyFont="1" applyFill="1" applyBorder="1" applyAlignment="1" applyProtection="1">
      <alignment vertical="top" wrapText="1"/>
    </xf>
    <xf numFmtId="1" fontId="72" fillId="24" borderId="35" xfId="171" applyNumberFormat="1" applyFont="1" applyFill="1" applyBorder="1" applyAlignment="1" applyProtection="1">
      <alignment vertical="top" wrapText="1"/>
    </xf>
    <xf numFmtId="165" fontId="79" fillId="0" borderId="16" xfId="158" applyNumberFormat="1" applyFont="1" applyFill="1" applyBorder="1" applyAlignment="1" applyProtection="1">
      <alignment horizontal="center" vertical="center" wrapText="1"/>
      <protection locked="0"/>
    </xf>
    <xf numFmtId="0" fontId="79" fillId="0" borderId="16" xfId="158" applyNumberFormat="1" applyFont="1" applyFill="1" applyBorder="1" applyAlignment="1" applyProtection="1">
      <alignment horizontal="center" vertical="center" wrapText="1"/>
      <protection locked="0"/>
    </xf>
    <xf numFmtId="0" fontId="79" fillId="0" borderId="16" xfId="171" applyFont="1" applyBorder="1" applyAlignment="1" applyProtection="1">
      <alignment horizontal="center" vertical="center" wrapText="1" shrinkToFit="1"/>
      <protection locked="0"/>
    </xf>
    <xf numFmtId="0" fontId="79" fillId="0" borderId="35" xfId="171" applyFont="1" applyBorder="1" applyAlignment="1" applyProtection="1">
      <alignment horizontal="center" vertical="center" wrapText="1" shrinkToFit="1"/>
      <protection locked="0"/>
    </xf>
    <xf numFmtId="0" fontId="72" fillId="24" borderId="33" xfId="171" applyFont="1" applyFill="1" applyBorder="1" applyAlignment="1" applyProtection="1">
      <alignment vertical="top" wrapText="1"/>
    </xf>
    <xf numFmtId="165" fontId="89" fillId="24" borderId="22" xfId="158" applyNumberFormat="1" applyFont="1" applyFill="1" applyBorder="1" applyAlignment="1" applyProtection="1">
      <alignment vertical="top" wrapText="1"/>
    </xf>
    <xf numFmtId="9" fontId="79" fillId="44" borderId="22" xfId="171" applyNumberFormat="1" applyFont="1" applyFill="1" applyBorder="1" applyAlignment="1" applyProtection="1">
      <alignment vertical="top" wrapText="1"/>
    </xf>
    <xf numFmtId="0" fontId="79" fillId="0" borderId="36" xfId="171" applyFont="1" applyBorder="1" applyAlignment="1" applyProtection="1">
      <alignment horizontal="center" vertical="center" wrapText="1" shrinkToFit="1"/>
      <protection locked="0"/>
    </xf>
    <xf numFmtId="1" fontId="88" fillId="24" borderId="21" xfId="171" applyNumberFormat="1" applyFont="1" applyFill="1" applyBorder="1" applyAlignment="1" applyProtection="1">
      <alignment vertical="top" wrapText="1"/>
    </xf>
    <xf numFmtId="9" fontId="79" fillId="0" borderId="24" xfId="171" applyNumberFormat="1" applyFont="1" applyFill="1" applyBorder="1" applyAlignment="1" applyProtection="1">
      <alignment horizontal="center" vertical="center" wrapText="1"/>
      <protection locked="0"/>
    </xf>
    <xf numFmtId="0" fontId="79" fillId="0" borderId="23" xfId="158" applyNumberFormat="1" applyFont="1" applyFill="1" applyBorder="1" applyAlignment="1" applyProtection="1">
      <alignment horizontal="center" vertical="center" wrapText="1"/>
      <protection locked="0"/>
    </xf>
    <xf numFmtId="0" fontId="79" fillId="0" borderId="16" xfId="171" applyFont="1" applyFill="1" applyBorder="1" applyAlignment="1" applyProtection="1">
      <alignment horizontal="center" vertical="center" wrapText="1" shrinkToFit="1"/>
      <protection locked="0"/>
    </xf>
    <xf numFmtId="0" fontId="79" fillId="24" borderId="24" xfId="171" applyFont="1" applyFill="1" applyBorder="1" applyAlignment="1" applyProtection="1">
      <alignment vertical="top" wrapText="1"/>
    </xf>
    <xf numFmtId="0" fontId="79" fillId="24" borderId="21" xfId="171" applyFont="1" applyFill="1" applyBorder="1" applyAlignment="1" applyProtection="1">
      <alignment vertical="top" wrapText="1"/>
    </xf>
    <xf numFmtId="9" fontId="79" fillId="44" borderId="21" xfId="171" applyNumberFormat="1" applyFont="1" applyFill="1" applyBorder="1" applyAlignment="1" applyProtection="1">
      <alignment vertical="top" wrapText="1"/>
    </xf>
    <xf numFmtId="165" fontId="89" fillId="24" borderId="16" xfId="158" applyNumberFormat="1" applyFont="1" applyFill="1" applyBorder="1" applyAlignment="1" applyProtection="1">
      <alignment vertical="top" wrapText="1"/>
    </xf>
    <xf numFmtId="9" fontId="79" fillId="44" borderId="16" xfId="171" applyNumberFormat="1" applyFont="1" applyFill="1" applyBorder="1" applyAlignment="1" applyProtection="1">
      <alignment vertical="top" wrapText="1"/>
    </xf>
    <xf numFmtId="0" fontId="75" fillId="25" borderId="34" xfId="171" applyFont="1" applyFill="1" applyBorder="1" applyAlignment="1" applyProtection="1">
      <alignment vertical="top" wrapText="1"/>
    </xf>
    <xf numFmtId="0" fontId="75" fillId="25" borderId="15" xfId="171" applyFont="1" applyFill="1" applyBorder="1" applyAlignment="1" applyProtection="1">
      <alignment horizontal="left" vertical="top" wrapText="1"/>
    </xf>
    <xf numFmtId="6" fontId="75" fillId="25" borderId="15" xfId="171" applyNumberFormat="1" applyFont="1" applyFill="1" applyBorder="1" applyAlignment="1" applyProtection="1">
      <alignment vertical="top" wrapText="1"/>
    </xf>
    <xf numFmtId="44" fontId="75" fillId="25" borderId="15" xfId="158" applyFont="1" applyFill="1" applyBorder="1" applyAlignment="1" applyProtection="1">
      <alignment vertical="top" wrapText="1"/>
    </xf>
    <xf numFmtId="1" fontId="75" fillId="25" borderId="15" xfId="171" applyNumberFormat="1" applyFont="1" applyFill="1" applyBorder="1" applyAlignment="1" applyProtection="1">
      <alignment horizontal="left" vertical="top" wrapText="1"/>
    </xf>
    <xf numFmtId="1" fontId="75" fillId="25" borderId="19" xfId="171" applyNumberFormat="1" applyFont="1" applyFill="1" applyBorder="1" applyAlignment="1" applyProtection="1">
      <alignment horizontal="left" vertical="top" wrapText="1"/>
    </xf>
    <xf numFmtId="1" fontId="79" fillId="0" borderId="10" xfId="171" applyNumberFormat="1" applyFont="1" applyFill="1" applyBorder="1" applyAlignment="1" applyProtection="1">
      <alignment horizontal="center" vertical="center" wrapText="1"/>
      <protection locked="0"/>
    </xf>
    <xf numFmtId="1" fontId="79" fillId="0" borderId="35" xfId="171" applyNumberFormat="1" applyFont="1" applyFill="1" applyBorder="1" applyAlignment="1" applyProtection="1">
      <alignment horizontal="center" vertical="center" wrapText="1"/>
      <protection locked="0"/>
    </xf>
    <xf numFmtId="0" fontId="79" fillId="0" borderId="35" xfId="171" applyFont="1" applyFill="1" applyBorder="1" applyAlignment="1" applyProtection="1">
      <alignment horizontal="center" vertical="center" wrapText="1" shrinkToFit="1"/>
      <protection locked="0"/>
    </xf>
    <xf numFmtId="9" fontId="89" fillId="24" borderId="11" xfId="183" applyFont="1" applyFill="1" applyBorder="1" applyAlignment="1" applyProtection="1">
      <alignment vertical="top" wrapText="1"/>
    </xf>
    <xf numFmtId="9" fontId="79" fillId="0" borderId="11" xfId="171" applyNumberFormat="1" applyFont="1" applyFill="1" applyBorder="1" applyAlignment="1" applyProtection="1">
      <alignment horizontal="center" vertical="center" wrapText="1"/>
      <protection locked="0"/>
    </xf>
    <xf numFmtId="0" fontId="75" fillId="25" borderId="29" xfId="171" applyFont="1" applyFill="1" applyBorder="1" applyAlignment="1" applyProtection="1">
      <alignment vertical="top" wrapText="1"/>
    </xf>
    <xf numFmtId="0" fontId="75" fillId="25" borderId="24" xfId="171" applyFont="1" applyFill="1" applyBorder="1" applyAlignment="1" applyProtection="1">
      <alignment horizontal="left" vertical="top" wrapText="1"/>
    </xf>
    <xf numFmtId="6" fontId="75" fillId="25" borderId="24" xfId="171" applyNumberFormat="1" applyFont="1" applyFill="1" applyBorder="1" applyAlignment="1" applyProtection="1">
      <alignment vertical="top" wrapText="1"/>
    </xf>
    <xf numFmtId="44" fontId="75" fillId="25" borderId="24" xfId="158" applyFont="1" applyFill="1" applyBorder="1" applyAlignment="1" applyProtection="1">
      <alignment vertical="top" wrapText="1"/>
    </xf>
    <xf numFmtId="1" fontId="75" fillId="25" borderId="24" xfId="171" applyNumberFormat="1" applyFont="1" applyFill="1" applyBorder="1" applyAlignment="1" applyProtection="1">
      <alignment horizontal="left" vertical="top" wrapText="1"/>
    </xf>
    <xf numFmtId="1" fontId="75" fillId="25" borderId="38" xfId="171" applyNumberFormat="1" applyFont="1" applyFill="1" applyBorder="1" applyAlignment="1" applyProtection="1">
      <alignment horizontal="left" vertical="top" wrapText="1"/>
    </xf>
    <xf numFmtId="0" fontId="79" fillId="24" borderId="33" xfId="171" applyFont="1" applyFill="1" applyBorder="1" applyAlignment="1" applyProtection="1">
      <alignment horizontal="left" vertical="top" wrapText="1"/>
    </xf>
    <xf numFmtId="0" fontId="79" fillId="24" borderId="0" xfId="171" applyFont="1" applyFill="1" applyBorder="1" applyAlignment="1" applyProtection="1">
      <alignment horizontal="left" vertical="top" wrapText="1"/>
    </xf>
    <xf numFmtId="0" fontId="76" fillId="25" borderId="51" xfId="171" applyFont="1" applyFill="1" applyBorder="1" applyAlignment="1" applyProtection="1">
      <alignment horizontal="left" vertical="top" wrapText="1"/>
    </xf>
    <xf numFmtId="0" fontId="72" fillId="27" borderId="23" xfId="171" applyFont="1" applyFill="1" applyBorder="1" applyAlignment="1" applyProtection="1">
      <alignment horizontal="center" vertical="top" wrapText="1"/>
    </xf>
    <xf numFmtId="0" fontId="72" fillId="27" borderId="10" xfId="171" applyFont="1" applyFill="1" applyBorder="1" applyAlignment="1" applyProtection="1">
      <alignment horizontal="center" vertical="top" wrapText="1"/>
    </xf>
    <xf numFmtId="0" fontId="72" fillId="27" borderId="32" xfId="171" applyFont="1" applyFill="1" applyBorder="1" applyAlignment="1" applyProtection="1">
      <alignment vertical="top" wrapText="1"/>
    </xf>
    <xf numFmtId="0" fontId="79" fillId="27" borderId="29" xfId="171" applyNumberFormat="1" applyFont="1" applyFill="1" applyBorder="1" applyAlignment="1" applyProtection="1">
      <alignment vertical="top" wrapText="1"/>
    </xf>
    <xf numFmtId="0" fontId="79" fillId="27" borderId="29" xfId="171" applyFont="1" applyFill="1" applyBorder="1" applyAlignment="1" applyProtection="1">
      <alignment vertical="top" wrapText="1"/>
    </xf>
    <xf numFmtId="0" fontId="79" fillId="27" borderId="33" xfId="171" applyFont="1" applyFill="1" applyBorder="1" applyAlignment="1" applyProtection="1">
      <alignment vertical="top" wrapText="1"/>
    </xf>
    <xf numFmtId="0" fontId="76" fillId="25" borderId="31" xfId="171" applyFont="1" applyFill="1" applyBorder="1" applyAlignment="1" applyProtection="1">
      <alignment horizontal="left" vertical="top" wrapText="1"/>
    </xf>
    <xf numFmtId="9" fontId="79" fillId="25" borderId="0" xfId="171" applyNumberFormat="1" applyFont="1" applyFill="1" applyBorder="1" applyAlignment="1" applyProtection="1">
      <alignment vertical="top" wrapText="1"/>
    </xf>
    <xf numFmtId="9" fontId="79" fillId="25" borderId="13" xfId="171" applyNumberFormat="1" applyFont="1" applyFill="1" applyBorder="1" applyAlignment="1" applyProtection="1">
      <alignment vertical="top" wrapText="1"/>
    </xf>
    <xf numFmtId="0" fontId="72" fillId="24" borderId="27" xfId="171" applyFont="1" applyFill="1" applyBorder="1" applyAlignment="1" applyProtection="1">
      <alignment horizontal="center" vertical="top" wrapText="1"/>
    </xf>
    <xf numFmtId="0" fontId="79" fillId="24" borderId="28" xfId="171" applyFont="1" applyFill="1" applyBorder="1" applyAlignment="1" applyProtection="1">
      <alignment vertical="top" wrapText="1"/>
    </xf>
    <xf numFmtId="9" fontId="79" fillId="48" borderId="35" xfId="171" applyNumberFormat="1" applyFont="1" applyFill="1" applyBorder="1" applyAlignment="1" applyProtection="1">
      <alignment horizontal="center" vertical="top" wrapText="1"/>
      <protection locked="0"/>
    </xf>
    <xf numFmtId="0" fontId="38" fillId="24" borderId="65" xfId="171" applyFont="1" applyFill="1" applyBorder="1" applyProtection="1"/>
    <xf numFmtId="0" fontId="43" fillId="0" borderId="0" xfId="171" applyFont="1" applyFill="1" applyBorder="1" applyProtection="1"/>
    <xf numFmtId="0" fontId="79" fillId="24" borderId="27" xfId="171" applyFont="1" applyFill="1" applyBorder="1" applyAlignment="1" applyProtection="1">
      <alignment vertical="top" wrapText="1"/>
    </xf>
    <xf numFmtId="0" fontId="72" fillId="27" borderId="40" xfId="171" applyFont="1" applyFill="1" applyBorder="1" applyAlignment="1" applyProtection="1">
      <alignment vertical="top" wrapText="1"/>
    </xf>
    <xf numFmtId="0" fontId="79" fillId="24" borderId="30" xfId="171" applyFont="1" applyFill="1" applyBorder="1" applyAlignment="1" applyProtection="1">
      <alignment vertical="top" wrapText="1"/>
    </xf>
    <xf numFmtId="0" fontId="79" fillId="24" borderId="29" xfId="171" applyFont="1" applyFill="1" applyBorder="1" applyProtection="1"/>
    <xf numFmtId="0" fontId="79" fillId="24" borderId="24" xfId="171" applyFont="1" applyFill="1" applyBorder="1" applyAlignment="1" applyProtection="1">
      <alignment horizontal="left" vertical="top" wrapText="1"/>
    </xf>
    <xf numFmtId="0" fontId="79" fillId="24" borderId="33" xfId="171" applyFont="1" applyFill="1" applyBorder="1" applyAlignment="1" applyProtection="1">
      <alignment wrapText="1"/>
    </xf>
    <xf numFmtId="0" fontId="76" fillId="25" borderId="31" xfId="171" applyFont="1" applyFill="1" applyBorder="1" applyAlignment="1" applyProtection="1">
      <alignment vertical="top" wrapText="1"/>
    </xf>
    <xf numFmtId="0" fontId="79" fillId="24" borderId="29"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0" fontId="38" fillId="0" borderId="21" xfId="158" applyNumberFormat="1" applyFont="1" applyFill="1" applyBorder="1" applyAlignment="1" applyProtection="1">
      <alignment horizontal="center" vertical="center" wrapText="1"/>
      <protection locked="0"/>
    </xf>
    <xf numFmtId="9" fontId="38" fillId="0" borderId="16" xfId="0" applyNumberFormat="1" applyFont="1" applyFill="1" applyBorder="1" applyAlignment="1" applyProtection="1">
      <alignment horizontal="center" vertical="top" wrapText="1"/>
      <protection locked="0"/>
    </xf>
    <xf numFmtId="9" fontId="38" fillId="0" borderId="35" xfId="0" applyNumberFormat="1" applyFont="1" applyFill="1" applyBorder="1" applyAlignment="1" applyProtection="1">
      <alignment horizontal="center" vertical="top" wrapText="1"/>
      <protection locked="0"/>
    </xf>
    <xf numFmtId="9" fontId="79" fillId="48" borderId="32" xfId="171" applyNumberFormat="1" applyFont="1" applyFill="1" applyBorder="1" applyAlignment="1" applyProtection="1">
      <alignment horizontal="center" vertical="center" wrapText="1"/>
      <protection locked="0"/>
    </xf>
    <xf numFmtId="9" fontId="38" fillId="53" borderId="11" xfId="171" applyNumberFormat="1" applyFont="1" applyFill="1" applyBorder="1" applyAlignment="1" applyProtection="1">
      <alignment horizontal="center" vertical="top" wrapText="1"/>
      <protection locked="0"/>
    </xf>
    <xf numFmtId="9" fontId="38" fillId="48" borderId="11" xfId="171" applyNumberFormat="1" applyFont="1" applyFill="1" applyBorder="1" applyAlignment="1" applyProtection="1">
      <alignment horizontal="center" vertical="top" wrapText="1"/>
      <protection locked="0"/>
    </xf>
    <xf numFmtId="0" fontId="79" fillId="48" borderId="36" xfId="171" applyFont="1" applyFill="1" applyBorder="1" applyAlignment="1" applyProtection="1">
      <alignment vertical="top" wrapText="1"/>
      <protection locked="0"/>
    </xf>
    <xf numFmtId="1" fontId="72" fillId="24" borderId="21" xfId="171" applyNumberFormat="1" applyFont="1" applyFill="1" applyBorder="1" applyAlignment="1" applyProtection="1">
      <alignment vertical="top" wrapText="1"/>
    </xf>
    <xf numFmtId="9" fontId="38" fillId="48" borderId="16" xfId="171" applyNumberFormat="1" applyFont="1" applyFill="1" applyBorder="1" applyAlignment="1" applyProtection="1">
      <alignment horizontal="center" vertical="center" wrapText="1"/>
      <protection locked="0"/>
    </xf>
    <xf numFmtId="9" fontId="38" fillId="48" borderId="35" xfId="171" applyNumberFormat="1" applyFont="1" applyFill="1" applyBorder="1" applyAlignment="1" applyProtection="1">
      <alignment horizontal="center" vertical="center" wrapText="1"/>
      <protection locked="0"/>
    </xf>
    <xf numFmtId="9" fontId="79" fillId="48" borderId="16" xfId="171" applyNumberFormat="1" applyFont="1" applyFill="1" applyBorder="1" applyAlignment="1" applyProtection="1">
      <alignment horizontal="center" vertical="center" wrapText="1"/>
      <protection locked="0"/>
    </xf>
    <xf numFmtId="9" fontId="79" fillId="48" borderId="35" xfId="171" applyNumberFormat="1" applyFont="1" applyFill="1" applyBorder="1" applyAlignment="1" applyProtection="1">
      <alignment horizontal="center" vertical="center" wrapText="1"/>
      <protection locked="0"/>
    </xf>
    <xf numFmtId="0" fontId="38" fillId="48" borderId="17" xfId="0" applyFont="1" applyFill="1" applyBorder="1" applyAlignment="1" applyProtection="1">
      <alignment horizontal="center" vertical="top" wrapText="1"/>
      <protection locked="0"/>
    </xf>
    <xf numFmtId="9" fontId="38" fillId="48" borderId="20" xfId="0" applyNumberFormat="1" applyFont="1" applyFill="1" applyBorder="1" applyAlignment="1" applyProtection="1">
      <alignment horizontal="center" vertical="top" wrapText="1"/>
      <protection locked="0"/>
    </xf>
    <xf numFmtId="9" fontId="38" fillId="48" borderId="35" xfId="171" applyNumberFormat="1" applyFont="1" applyFill="1" applyBorder="1" applyAlignment="1" applyProtection="1">
      <alignment horizontal="center" vertical="top" wrapText="1"/>
      <protection locked="0"/>
    </xf>
    <xf numFmtId="0" fontId="38" fillId="24" borderId="33" xfId="171" applyFont="1" applyFill="1" applyBorder="1" applyProtection="1"/>
    <xf numFmtId="9" fontId="79" fillId="0" borderId="67" xfId="171" applyNumberFormat="1" applyFont="1" applyFill="1" applyBorder="1" applyAlignment="1" applyProtection="1">
      <alignment horizontal="center" vertical="top" wrapText="1"/>
      <protection locked="0"/>
    </xf>
    <xf numFmtId="165" fontId="0" fillId="35" borderId="16" xfId="52" applyNumberFormat="1" applyFont="1" applyFill="1" applyBorder="1" applyAlignment="1">
      <alignment horizontal="left" vertical="top" wrapText="1"/>
    </xf>
    <xf numFmtId="0" fontId="79" fillId="0" borderId="36" xfId="171" applyFont="1" applyFill="1" applyBorder="1" applyAlignment="1" applyProtection="1">
      <alignment vertical="top" wrapText="1"/>
      <protection locked="0"/>
    </xf>
    <xf numFmtId="165" fontId="79" fillId="0" borderId="16" xfId="158" applyNumberFormat="1" applyFont="1" applyFill="1" applyBorder="1" applyAlignment="1" applyProtection="1">
      <alignment horizontal="left" vertical="center" wrapText="1"/>
      <protection locked="0"/>
    </xf>
    <xf numFmtId="0" fontId="38" fillId="0" borderId="16" xfId="158" applyNumberFormat="1" applyFont="1" applyFill="1" applyBorder="1" applyAlignment="1" applyProtection="1">
      <alignment horizontal="center" vertical="center" wrapText="1"/>
      <protection locked="0"/>
    </xf>
    <xf numFmtId="0" fontId="55" fillId="47" borderId="0" xfId="171" applyFont="1" applyFill="1" applyBorder="1" applyAlignment="1" applyProtection="1">
      <alignment horizontal="center" vertical="top" wrapText="1"/>
    </xf>
    <xf numFmtId="0" fontId="38" fillId="26" borderId="0" xfId="171" applyFont="1" applyFill="1" applyBorder="1" applyAlignment="1" applyProtection="1">
      <alignment vertical="top" wrapText="1"/>
      <protection locked="0"/>
    </xf>
    <xf numFmtId="0" fontId="38" fillId="26" borderId="0" xfId="171" applyFont="1" applyFill="1" applyBorder="1" applyAlignment="1" applyProtection="1">
      <alignment vertical="top" wrapText="1"/>
    </xf>
    <xf numFmtId="0" fontId="38" fillId="26" borderId="0" xfId="171" applyNumberFormat="1" applyFont="1" applyFill="1" applyBorder="1" applyAlignment="1" applyProtection="1">
      <alignment vertical="top" wrapText="1"/>
    </xf>
    <xf numFmtId="0" fontId="38" fillId="26" borderId="0" xfId="171" applyFont="1" applyFill="1" applyBorder="1" applyAlignment="1" applyProtection="1">
      <alignment wrapText="1"/>
      <protection locked="0"/>
    </xf>
    <xf numFmtId="0" fontId="38" fillId="26" borderId="0" xfId="171" applyFont="1" applyFill="1" applyBorder="1" applyAlignment="1" applyProtection="1">
      <alignment wrapText="1"/>
    </xf>
    <xf numFmtId="0" fontId="16" fillId="0" borderId="0" xfId="171" applyProtection="1">
      <protection locked="0"/>
    </xf>
    <xf numFmtId="0" fontId="38" fillId="0" borderId="0" xfId="171" applyFont="1" applyFill="1" applyBorder="1" applyAlignment="1" applyProtection="1">
      <alignment vertical="top" wrapText="1"/>
    </xf>
    <xf numFmtId="0" fontId="38" fillId="0" borderId="0" xfId="171" applyFont="1" applyFill="1" applyBorder="1" applyAlignment="1" applyProtection="1">
      <alignment vertical="top" wrapText="1"/>
      <protection locked="0"/>
    </xf>
    <xf numFmtId="0" fontId="38" fillId="0" borderId="0" xfId="171" applyFont="1" applyBorder="1" applyAlignment="1" applyProtection="1">
      <alignment vertical="top" wrapText="1"/>
    </xf>
    <xf numFmtId="0" fontId="38" fillId="0" borderId="0" xfId="171" applyFont="1" applyBorder="1" applyAlignment="1" applyProtection="1">
      <alignment wrapText="1"/>
      <protection locked="0"/>
    </xf>
    <xf numFmtId="0" fontId="16" fillId="0" borderId="0" xfId="171"/>
    <xf numFmtId="0" fontId="37" fillId="0" borderId="0" xfId="171" applyFont="1" applyFill="1" applyBorder="1" applyAlignment="1" applyProtection="1">
      <alignment vertical="top" wrapText="1"/>
    </xf>
    <xf numFmtId="0" fontId="37" fillId="0" borderId="0" xfId="171" applyFont="1" applyFill="1" applyBorder="1" applyAlignment="1" applyProtection="1">
      <alignment horizontal="left" vertical="top" wrapText="1"/>
    </xf>
    <xf numFmtId="0" fontId="38" fillId="26" borderId="0" xfId="171" applyFont="1" applyFill="1" applyAlignment="1" applyProtection="1">
      <alignment vertical="top" wrapText="1"/>
      <protection locked="0"/>
    </xf>
    <xf numFmtId="0" fontId="38" fillId="0" borderId="0" xfId="171" applyFont="1" applyAlignment="1" applyProtection="1">
      <alignment vertical="top" wrapText="1"/>
      <protection locked="0"/>
    </xf>
    <xf numFmtId="0" fontId="38" fillId="0" borderId="0" xfId="171" applyFont="1" applyAlignment="1" applyProtection="1">
      <alignment wrapText="1"/>
      <protection locked="0"/>
    </xf>
    <xf numFmtId="0" fontId="38" fillId="0" borderId="0" xfId="171" applyFont="1" applyAlignment="1" applyProtection="1">
      <alignment vertical="top" wrapText="1"/>
    </xf>
    <xf numFmtId="0" fontId="38" fillId="26" borderId="0" xfId="171" applyFont="1" applyFill="1" applyAlignment="1" applyProtection="1">
      <alignment vertical="top" wrapText="1"/>
    </xf>
    <xf numFmtId="0" fontId="38" fillId="0" borderId="0" xfId="171" applyFont="1" applyFill="1" applyBorder="1" applyAlignment="1" applyProtection="1">
      <alignment horizontal="left" vertical="top" wrapText="1"/>
      <protection locked="0"/>
    </xf>
    <xf numFmtId="0" fontId="37" fillId="26" borderId="0" xfId="171" applyFont="1" applyFill="1" applyBorder="1" applyAlignment="1" applyProtection="1">
      <alignment horizontal="center" vertical="top" wrapText="1"/>
    </xf>
    <xf numFmtId="0" fontId="38" fillId="0" borderId="0" xfId="171" applyFont="1" applyBorder="1" applyAlignment="1" applyProtection="1">
      <alignment horizontal="left" vertical="top" wrapText="1"/>
    </xf>
    <xf numFmtId="0" fontId="38" fillId="26" borderId="0" xfId="171" applyFont="1" applyFill="1" applyBorder="1" applyProtection="1">
      <protection locked="0"/>
    </xf>
    <xf numFmtId="9" fontId="38" fillId="26" borderId="0" xfId="171" applyNumberFormat="1" applyFont="1" applyFill="1" applyBorder="1" applyAlignment="1" applyProtection="1">
      <alignment vertical="top" wrapText="1"/>
    </xf>
    <xf numFmtId="0" fontId="38" fillId="26" borderId="0" xfId="171" applyFont="1" applyFill="1" applyBorder="1" applyAlignment="1" applyProtection="1">
      <alignment horizontal="left" vertical="top" wrapText="1"/>
    </xf>
    <xf numFmtId="0" fontId="38" fillId="0" borderId="0" xfId="171" applyFont="1" applyFill="1" applyBorder="1" applyAlignment="1" applyProtection="1">
      <alignment wrapText="1"/>
      <protection locked="0"/>
    </xf>
    <xf numFmtId="0" fontId="38" fillId="0" borderId="0" xfId="171" applyFont="1" applyFill="1" applyBorder="1" applyAlignment="1" applyProtection="1">
      <alignment horizontal="left" vertical="top" wrapText="1"/>
    </xf>
    <xf numFmtId="0" fontId="37" fillId="0" borderId="0" xfId="171" applyFont="1" applyFill="1" applyBorder="1" applyAlignment="1" applyProtection="1">
      <alignment vertical="top" wrapText="1"/>
      <protection locked="0"/>
    </xf>
    <xf numFmtId="0" fontId="37" fillId="26" borderId="0" xfId="171" applyFont="1" applyFill="1" applyBorder="1" applyAlignment="1" applyProtection="1">
      <alignment vertical="top" wrapText="1"/>
    </xf>
    <xf numFmtId="0" fontId="37" fillId="0" borderId="0" xfId="171" applyFont="1" applyFill="1" applyBorder="1" applyAlignment="1" applyProtection="1">
      <alignment wrapText="1"/>
      <protection locked="0"/>
    </xf>
    <xf numFmtId="0" fontId="18" fillId="26" borderId="0" xfId="171" applyFont="1" applyFill="1" applyBorder="1" applyProtection="1">
      <protection locked="0"/>
    </xf>
    <xf numFmtId="0" fontId="38" fillId="0" borderId="0" xfId="171" applyFont="1" applyBorder="1" applyAlignment="1" applyProtection="1">
      <alignment vertical="top" wrapText="1" shrinkToFit="1"/>
      <protection locked="0"/>
    </xf>
    <xf numFmtId="0" fontId="38" fillId="0" borderId="13" xfId="171" applyFont="1" applyFill="1" applyBorder="1" applyAlignment="1" applyProtection="1">
      <alignment vertical="top" wrapText="1"/>
      <protection locked="0"/>
    </xf>
    <xf numFmtId="1" fontId="38" fillId="0" borderId="0" xfId="171" applyNumberFormat="1" applyFont="1" applyFill="1" applyBorder="1" applyAlignment="1" applyProtection="1">
      <alignment horizontal="left" vertical="top" wrapText="1"/>
      <protection locked="0"/>
    </xf>
    <xf numFmtId="165" fontId="38" fillId="26" borderId="0" xfId="171" applyNumberFormat="1" applyFont="1" applyFill="1" applyBorder="1" applyAlignment="1" applyProtection="1">
      <alignment vertical="top" wrapText="1"/>
    </xf>
    <xf numFmtId="0" fontId="38" fillId="0" borderId="0" xfId="171" applyFont="1" applyBorder="1" applyAlignment="1" applyProtection="1">
      <alignment wrapText="1"/>
    </xf>
    <xf numFmtId="1" fontId="40" fillId="0" borderId="0" xfId="171" applyNumberFormat="1" applyFont="1" applyFill="1" applyBorder="1" applyAlignment="1" applyProtection="1">
      <alignment vertical="top" wrapText="1"/>
    </xf>
    <xf numFmtId="1" fontId="40" fillId="0" borderId="12" xfId="171" applyNumberFormat="1" applyFont="1" applyFill="1" applyBorder="1" applyAlignment="1" applyProtection="1">
      <alignment vertical="top" wrapText="1"/>
    </xf>
    <xf numFmtId="0" fontId="38" fillId="0" borderId="14" xfId="171" applyFont="1" applyFill="1" applyBorder="1" applyAlignment="1" applyProtection="1">
      <alignment vertical="top" wrapText="1"/>
      <protection locked="0"/>
    </xf>
    <xf numFmtId="0" fontId="38" fillId="0" borderId="0" xfId="171" applyFont="1" applyBorder="1" applyAlignment="1" applyProtection="1">
      <alignment horizontal="left" vertical="top" wrapText="1" shrinkToFit="1"/>
      <protection locked="0"/>
    </xf>
    <xf numFmtId="1" fontId="38" fillId="0" borderId="0" xfId="171" applyNumberFormat="1" applyFont="1" applyFill="1" applyBorder="1" applyAlignment="1" applyProtection="1">
      <alignment horizontal="left" vertical="top" wrapText="1"/>
    </xf>
    <xf numFmtId="0" fontId="38" fillId="0" borderId="13" xfId="171" applyFont="1" applyFill="1" applyBorder="1" applyAlignment="1" applyProtection="1">
      <alignment vertical="top" wrapText="1"/>
    </xf>
    <xf numFmtId="9" fontId="38" fillId="0" borderId="0" xfId="171" applyNumberFormat="1" applyFont="1" applyFill="1" applyBorder="1" applyAlignment="1" applyProtection="1">
      <alignment vertical="top" wrapText="1"/>
      <protection locked="0"/>
    </xf>
    <xf numFmtId="1" fontId="38" fillId="26" borderId="0" xfId="171" applyNumberFormat="1" applyFont="1" applyFill="1" applyBorder="1" applyAlignment="1" applyProtection="1">
      <alignment vertical="top" wrapText="1"/>
    </xf>
    <xf numFmtId="0" fontId="38" fillId="0" borderId="0" xfId="171" applyNumberFormat="1" applyFont="1" applyFill="1" applyBorder="1" applyAlignment="1" applyProtection="1">
      <alignment horizontal="left" vertical="top" wrapText="1"/>
    </xf>
    <xf numFmtId="0" fontId="40" fillId="0" borderId="0" xfId="171" applyFont="1" applyFill="1" applyBorder="1" applyAlignment="1" applyProtection="1">
      <alignment vertical="top" wrapText="1"/>
    </xf>
    <xf numFmtId="0" fontId="37" fillId="0" borderId="13" xfId="171" applyFont="1" applyFill="1" applyBorder="1" applyAlignment="1" applyProtection="1">
      <alignment vertical="top" wrapText="1"/>
      <protection locked="0"/>
    </xf>
    <xf numFmtId="0" fontId="37" fillId="0" borderId="0" xfId="171" applyFont="1" applyBorder="1" applyAlignment="1" applyProtection="1">
      <alignment vertical="top" wrapText="1"/>
      <protection locked="0"/>
    </xf>
    <xf numFmtId="0" fontId="37" fillId="0" borderId="0" xfId="171" applyFont="1" applyBorder="1" applyAlignment="1" applyProtection="1">
      <alignment wrapText="1"/>
      <protection locked="0"/>
    </xf>
    <xf numFmtId="0" fontId="37" fillId="26" borderId="0" xfId="171" applyFont="1" applyFill="1" applyBorder="1" applyAlignment="1" applyProtection="1">
      <protection locked="0"/>
    </xf>
    <xf numFmtId="0" fontId="37" fillId="26" borderId="0" xfId="171" applyFont="1" applyFill="1" applyBorder="1" applyProtection="1">
      <protection locked="0"/>
    </xf>
    <xf numFmtId="9" fontId="38" fillId="0" borderId="0" xfId="171" applyNumberFormat="1" applyFont="1" applyFill="1" applyBorder="1" applyAlignment="1" applyProtection="1">
      <alignment horizontal="left" vertical="top" wrapText="1"/>
    </xf>
    <xf numFmtId="9" fontId="38" fillId="0" borderId="0" xfId="171" applyNumberFormat="1" applyFont="1" applyFill="1" applyBorder="1" applyAlignment="1" applyProtection="1">
      <alignment vertical="top" wrapText="1"/>
    </xf>
    <xf numFmtId="9" fontId="38" fillId="26" borderId="0" xfId="171" applyNumberFormat="1" applyFont="1" applyFill="1" applyBorder="1" applyAlignment="1" applyProtection="1">
      <alignment vertical="top" wrapText="1"/>
      <protection locked="0"/>
    </xf>
    <xf numFmtId="0" fontId="38" fillId="24" borderId="53" xfId="171" applyFont="1" applyFill="1" applyBorder="1" applyProtection="1"/>
    <xf numFmtId="9" fontId="40" fillId="0" borderId="0" xfId="171" applyNumberFormat="1" applyFont="1" applyFill="1" applyBorder="1" applyAlignment="1" applyProtection="1">
      <alignment horizontal="left" vertical="top" wrapText="1"/>
    </xf>
    <xf numFmtId="9" fontId="38" fillId="0" borderId="13" xfId="171" applyNumberFormat="1" applyFont="1" applyFill="1" applyBorder="1" applyAlignment="1" applyProtection="1">
      <alignment vertical="top" wrapText="1"/>
    </xf>
    <xf numFmtId="49" fontId="38" fillId="0" borderId="0" xfId="171" applyNumberFormat="1" applyFont="1" applyBorder="1" applyAlignment="1" applyProtection="1">
      <alignment vertical="top" wrapText="1"/>
      <protection locked="0"/>
    </xf>
    <xf numFmtId="0" fontId="38" fillId="0" borderId="0" xfId="171" applyNumberFormat="1" applyFont="1" applyBorder="1" applyAlignment="1" applyProtection="1">
      <alignment vertical="top" wrapText="1"/>
    </xf>
    <xf numFmtId="9" fontId="38" fillId="0" borderId="0" xfId="171" applyNumberFormat="1" applyFont="1" applyFill="1" applyBorder="1" applyAlignment="1" applyProtection="1">
      <alignment horizontal="left" vertical="top" wrapText="1"/>
      <protection locked="0"/>
    </xf>
    <xf numFmtId="9" fontId="38" fillId="0" borderId="0" xfId="171" applyNumberFormat="1" applyFont="1" applyBorder="1" applyAlignment="1" applyProtection="1">
      <alignment vertical="top" wrapText="1"/>
      <protection locked="0"/>
    </xf>
    <xf numFmtId="9" fontId="43" fillId="0" borderId="0" xfId="171" applyNumberFormat="1" applyFont="1" applyFill="1" applyBorder="1" applyAlignment="1" applyProtection="1">
      <alignment horizontal="left" vertical="top" wrapText="1"/>
    </xf>
    <xf numFmtId="0" fontId="43" fillId="0" borderId="13" xfId="171" applyFont="1" applyFill="1" applyBorder="1" applyAlignment="1" applyProtection="1">
      <alignment vertical="top" wrapText="1"/>
    </xf>
    <xf numFmtId="0" fontId="43" fillId="0" borderId="0" xfId="171" applyFont="1" applyFill="1" applyBorder="1" applyAlignment="1" applyProtection="1">
      <alignment vertical="top" wrapText="1"/>
    </xf>
    <xf numFmtId="0" fontId="43" fillId="0" borderId="0" xfId="171" applyFont="1" applyFill="1" applyBorder="1" applyAlignment="1" applyProtection="1">
      <alignment wrapText="1"/>
    </xf>
    <xf numFmtId="0" fontId="16" fillId="0" borderId="0" xfId="171" applyFill="1"/>
    <xf numFmtId="0" fontId="38" fillId="0" borderId="0" xfId="171" applyFont="1" applyFill="1" applyAlignment="1" applyProtection="1">
      <alignment vertical="top" wrapText="1"/>
      <protection locked="0"/>
    </xf>
    <xf numFmtId="0" fontId="38" fillId="26" borderId="0" xfId="171" applyFont="1" applyFill="1" applyProtection="1">
      <protection locked="0"/>
    </xf>
    <xf numFmtId="0" fontId="16" fillId="0" borderId="0" xfId="171" applyBorder="1"/>
    <xf numFmtId="0" fontId="44" fillId="0" borderId="0" xfId="171" applyFont="1" applyAlignment="1" applyProtection="1">
      <alignment vertical="top" wrapText="1"/>
    </xf>
    <xf numFmtId="0" fontId="39" fillId="26" borderId="0" xfId="171" applyFont="1" applyFill="1" applyBorder="1" applyAlignment="1" applyProtection="1">
      <alignment vertical="top" wrapText="1"/>
    </xf>
    <xf numFmtId="0" fontId="55" fillId="47" borderId="0" xfId="168" applyFont="1" applyFill="1" applyBorder="1" applyAlignment="1" applyProtection="1">
      <alignment horizontal="center" vertical="top" wrapText="1"/>
    </xf>
    <xf numFmtId="0" fontId="38" fillId="26" borderId="0" xfId="168" applyNumberFormat="1" applyFont="1" applyFill="1" applyBorder="1" applyAlignment="1" applyProtection="1">
      <alignment vertical="top" wrapText="1"/>
    </xf>
    <xf numFmtId="0" fontId="38" fillId="26" borderId="0" xfId="168" applyFont="1" applyFill="1" applyBorder="1" applyAlignment="1" applyProtection="1">
      <alignment wrapText="1"/>
      <protection locked="0"/>
    </xf>
    <xf numFmtId="0" fontId="38" fillId="26" borderId="0" xfId="168" applyFont="1" applyFill="1" applyBorder="1" applyAlignment="1" applyProtection="1">
      <alignment wrapText="1"/>
    </xf>
    <xf numFmtId="0" fontId="16" fillId="26" borderId="0" xfId="168" applyFont="1" applyFill="1" applyBorder="1" applyProtection="1">
      <protection locked="0"/>
    </xf>
    <xf numFmtId="0" fontId="16" fillId="0" borderId="0" xfId="168" applyProtection="1">
      <protection locked="0"/>
    </xf>
    <xf numFmtId="0" fontId="38" fillId="0" borderId="0" xfId="168" applyFont="1" applyFill="1" applyBorder="1" applyAlignment="1" applyProtection="1">
      <alignment vertical="top" wrapText="1"/>
    </xf>
    <xf numFmtId="0" fontId="38" fillId="0" borderId="0" xfId="168" applyFont="1" applyFill="1" applyBorder="1" applyAlignment="1" applyProtection="1">
      <alignment vertical="top" wrapText="1"/>
      <protection locked="0"/>
    </xf>
    <xf numFmtId="0" fontId="38" fillId="0" borderId="0" xfId="168" applyFont="1" applyBorder="1" applyAlignment="1" applyProtection="1">
      <alignment vertical="top" wrapText="1"/>
    </xf>
    <xf numFmtId="0" fontId="16" fillId="0" borderId="0" xfId="168" applyFont="1" applyBorder="1" applyProtection="1">
      <protection locked="0"/>
    </xf>
    <xf numFmtId="0" fontId="37" fillId="0" borderId="0" xfId="168" applyFont="1" applyFill="1" applyBorder="1" applyAlignment="1" applyProtection="1">
      <alignment vertical="top" wrapText="1"/>
    </xf>
    <xf numFmtId="0" fontId="37" fillId="0" borderId="0" xfId="168" applyFont="1" applyFill="1" applyBorder="1" applyAlignment="1" applyProtection="1">
      <alignment horizontal="left" vertical="top" wrapText="1"/>
    </xf>
    <xf numFmtId="0" fontId="38" fillId="26" borderId="0" xfId="168" applyFont="1" applyFill="1" applyAlignment="1" applyProtection="1">
      <alignment vertical="top" wrapText="1"/>
      <protection locked="0"/>
    </xf>
    <xf numFmtId="0" fontId="38" fillId="0" borderId="0" xfId="168" applyFont="1" applyAlignment="1" applyProtection="1">
      <alignment vertical="top" wrapText="1"/>
      <protection locked="0"/>
    </xf>
    <xf numFmtId="0" fontId="38" fillId="0" borderId="0" xfId="168" applyFont="1" applyAlignment="1" applyProtection="1">
      <alignment wrapText="1"/>
      <protection locked="0"/>
    </xf>
    <xf numFmtId="0" fontId="16" fillId="0" borderId="0" xfId="168" applyFont="1" applyProtection="1">
      <protection locked="0"/>
    </xf>
    <xf numFmtId="0" fontId="16" fillId="26" borderId="0" xfId="168" applyFont="1" applyFill="1" applyProtection="1">
      <protection locked="0"/>
    </xf>
    <xf numFmtId="0" fontId="38" fillId="0" borderId="0" xfId="168" applyFont="1" applyAlignment="1" applyProtection="1">
      <alignment vertical="top" wrapText="1"/>
    </xf>
    <xf numFmtId="0" fontId="38" fillId="26" borderId="0" xfId="168" applyFont="1" applyFill="1" applyAlignment="1" applyProtection="1">
      <alignment vertical="top" wrapText="1"/>
    </xf>
    <xf numFmtId="0" fontId="38" fillId="0" borderId="0" xfId="168" applyFont="1" applyFill="1" applyBorder="1" applyAlignment="1" applyProtection="1">
      <alignment horizontal="left" vertical="top" wrapText="1"/>
      <protection locked="0"/>
    </xf>
    <xf numFmtId="0" fontId="37" fillId="26" borderId="0" xfId="168" applyFont="1" applyFill="1" applyBorder="1" applyAlignment="1" applyProtection="1">
      <alignment horizontal="center" vertical="top" wrapText="1"/>
    </xf>
    <xf numFmtId="0" fontId="37" fillId="26" borderId="0" xfId="168" applyFont="1" applyFill="1" applyBorder="1" applyAlignment="1" applyProtection="1">
      <alignment vertical="top" wrapText="1"/>
      <protection locked="0"/>
    </xf>
    <xf numFmtId="0" fontId="16" fillId="26" borderId="0" xfId="168" applyFont="1" applyFill="1" applyBorder="1" applyAlignment="1" applyProtection="1">
      <alignment vertical="top"/>
      <protection locked="0"/>
    </xf>
    <xf numFmtId="9" fontId="38" fillId="48" borderId="32" xfId="171" applyNumberFormat="1" applyFont="1" applyFill="1" applyBorder="1" applyAlignment="1" applyProtection="1">
      <alignment horizontal="center" vertical="center" wrapText="1"/>
      <protection locked="0"/>
    </xf>
    <xf numFmtId="0" fontId="38" fillId="0" borderId="0" xfId="168" applyFont="1" applyBorder="1" applyAlignment="1" applyProtection="1">
      <alignment horizontal="left" vertical="top" wrapText="1"/>
    </xf>
    <xf numFmtId="9" fontId="38" fillId="26" borderId="0" xfId="168" applyNumberFormat="1" applyFont="1" applyFill="1" applyBorder="1" applyAlignment="1" applyProtection="1">
      <alignment vertical="top" wrapText="1"/>
    </xf>
    <xf numFmtId="0" fontId="38" fillId="26" borderId="0" xfId="168" applyFont="1" applyFill="1" applyBorder="1" applyAlignment="1" applyProtection="1">
      <alignment horizontal="left" vertical="top" wrapText="1"/>
    </xf>
    <xf numFmtId="0" fontId="38" fillId="0" borderId="0" xfId="168" applyFont="1" applyFill="1" applyBorder="1" applyAlignment="1" applyProtection="1">
      <alignment wrapText="1"/>
      <protection locked="0"/>
    </xf>
    <xf numFmtId="0" fontId="38" fillId="0" borderId="0" xfId="168" applyFont="1" applyFill="1" applyBorder="1" applyProtection="1">
      <protection locked="0"/>
    </xf>
    <xf numFmtId="0" fontId="38" fillId="0" borderId="0" xfId="168" applyFont="1" applyFill="1" applyBorder="1" applyAlignment="1" applyProtection="1">
      <alignment horizontal="left" vertical="top" wrapText="1"/>
    </xf>
    <xf numFmtId="0" fontId="37" fillId="0" borderId="0" xfId="168" applyFont="1" applyFill="1" applyBorder="1" applyAlignment="1" applyProtection="1">
      <alignment vertical="top" wrapText="1"/>
      <protection locked="0"/>
    </xf>
    <xf numFmtId="0" fontId="37" fillId="26" borderId="0" xfId="168" applyFont="1" applyFill="1" applyBorder="1" applyAlignment="1" applyProtection="1">
      <alignment vertical="top" wrapText="1"/>
    </xf>
    <xf numFmtId="0" fontId="37" fillId="0" borderId="0" xfId="168" applyFont="1" applyFill="1" applyBorder="1" applyAlignment="1" applyProtection="1">
      <alignment wrapText="1"/>
      <protection locked="0"/>
    </xf>
    <xf numFmtId="0" fontId="18" fillId="0" borderId="0" xfId="168" applyFont="1" applyFill="1" applyBorder="1" applyProtection="1">
      <protection locked="0"/>
    </xf>
    <xf numFmtId="0" fontId="18" fillId="26" borderId="0" xfId="168" applyFont="1" applyFill="1" applyBorder="1" applyProtection="1">
      <protection locked="0"/>
    </xf>
    <xf numFmtId="0" fontId="38" fillId="0" borderId="0" xfId="168" applyFont="1" applyBorder="1" applyAlignment="1" applyProtection="1">
      <alignment vertical="top" wrapText="1" shrinkToFit="1"/>
      <protection locked="0"/>
    </xf>
    <xf numFmtId="1" fontId="38" fillId="0" borderId="0" xfId="168" applyNumberFormat="1" applyFont="1" applyFill="1" applyBorder="1" applyAlignment="1" applyProtection="1">
      <alignment horizontal="left" vertical="top" wrapText="1"/>
      <protection locked="0"/>
    </xf>
    <xf numFmtId="165" fontId="38" fillId="26" borderId="0" xfId="168" applyNumberFormat="1" applyFont="1" applyFill="1" applyBorder="1" applyAlignment="1" applyProtection="1">
      <alignment vertical="top" wrapText="1"/>
    </xf>
    <xf numFmtId="1" fontId="40" fillId="0" borderId="0" xfId="168" applyNumberFormat="1" applyFont="1" applyFill="1" applyBorder="1" applyAlignment="1" applyProtection="1">
      <alignment vertical="top" wrapText="1"/>
    </xf>
    <xf numFmtId="1" fontId="40" fillId="0" borderId="12" xfId="168" applyNumberFormat="1" applyFont="1" applyFill="1" applyBorder="1" applyAlignment="1" applyProtection="1">
      <alignment vertical="top" wrapText="1"/>
    </xf>
    <xf numFmtId="0" fontId="38" fillId="0" borderId="14" xfId="168" applyFont="1" applyFill="1" applyBorder="1" applyAlignment="1" applyProtection="1">
      <alignment vertical="top" wrapText="1"/>
      <protection locked="0"/>
    </xf>
    <xf numFmtId="0" fontId="38" fillId="0" borderId="0" xfId="168" applyFont="1" applyBorder="1" applyAlignment="1" applyProtection="1">
      <alignment horizontal="left" vertical="top" wrapText="1" shrinkToFit="1"/>
      <protection locked="0"/>
    </xf>
    <xf numFmtId="1" fontId="38" fillId="0" borderId="0" xfId="168" applyNumberFormat="1" applyFont="1" applyFill="1" applyBorder="1" applyAlignment="1" applyProtection="1">
      <alignment horizontal="left" vertical="top" wrapText="1"/>
    </xf>
    <xf numFmtId="0" fontId="38" fillId="0" borderId="13" xfId="168" applyFont="1" applyFill="1" applyBorder="1" applyAlignment="1" applyProtection="1">
      <alignment vertical="top" wrapText="1"/>
    </xf>
    <xf numFmtId="9" fontId="38" fillId="0" borderId="0" xfId="168" applyNumberFormat="1" applyFont="1" applyFill="1" applyBorder="1" applyAlignment="1" applyProtection="1">
      <alignment vertical="top" wrapText="1"/>
      <protection locked="0"/>
    </xf>
    <xf numFmtId="1" fontId="38" fillId="26" borderId="0" xfId="168" applyNumberFormat="1" applyFont="1" applyFill="1" applyBorder="1" applyAlignment="1" applyProtection="1">
      <alignment vertical="top" wrapText="1"/>
    </xf>
    <xf numFmtId="0" fontId="38" fillId="0" borderId="0" xfId="168" applyNumberFormat="1" applyFont="1" applyFill="1" applyBorder="1" applyAlignment="1" applyProtection="1">
      <alignment horizontal="left" vertical="top" wrapText="1"/>
    </xf>
    <xf numFmtId="0" fontId="40" fillId="0" borderId="0" xfId="168" applyFont="1" applyFill="1" applyBorder="1" applyAlignment="1" applyProtection="1">
      <alignment vertical="top" wrapText="1"/>
    </xf>
    <xf numFmtId="0" fontId="37" fillId="0" borderId="13" xfId="168" applyFont="1" applyFill="1" applyBorder="1" applyAlignment="1" applyProtection="1">
      <alignment vertical="top" wrapText="1"/>
      <protection locked="0"/>
    </xf>
    <xf numFmtId="0" fontId="37" fillId="0" borderId="0" xfId="168" applyFont="1" applyBorder="1" applyAlignment="1" applyProtection="1">
      <alignment vertical="top" wrapText="1"/>
      <protection locked="0"/>
    </xf>
    <xf numFmtId="0" fontId="37" fillId="0" borderId="0" xfId="168" applyFont="1" applyBorder="1" applyAlignment="1" applyProtection="1">
      <alignment wrapText="1"/>
      <protection locked="0"/>
    </xf>
    <xf numFmtId="0" fontId="37" fillId="0" borderId="0" xfId="168" applyFont="1" applyBorder="1" applyAlignment="1" applyProtection="1">
      <protection locked="0"/>
    </xf>
    <xf numFmtId="0" fontId="37" fillId="26" borderId="0" xfId="168" applyFont="1" applyFill="1" applyBorder="1" applyAlignment="1" applyProtection="1">
      <protection locked="0"/>
    </xf>
    <xf numFmtId="0" fontId="37" fillId="0" borderId="0" xfId="168" applyFont="1" applyBorder="1" applyProtection="1">
      <protection locked="0"/>
    </xf>
    <xf numFmtId="0" fontId="37" fillId="26" borderId="0" xfId="168" applyFont="1" applyFill="1" applyBorder="1" applyProtection="1">
      <protection locked="0"/>
    </xf>
    <xf numFmtId="9" fontId="38" fillId="0" borderId="0" xfId="168" applyNumberFormat="1" applyFont="1" applyFill="1" applyBorder="1" applyAlignment="1" applyProtection="1">
      <alignment horizontal="left" vertical="top" wrapText="1"/>
    </xf>
    <xf numFmtId="9" fontId="38" fillId="0" borderId="0" xfId="168" applyNumberFormat="1" applyFont="1" applyFill="1" applyBorder="1" applyAlignment="1" applyProtection="1">
      <alignment vertical="top" wrapText="1"/>
    </xf>
    <xf numFmtId="9" fontId="38" fillId="26" borderId="0" xfId="168" applyNumberFormat="1" applyFont="1" applyFill="1" applyBorder="1" applyAlignment="1" applyProtection="1">
      <alignment vertical="top" wrapText="1"/>
      <protection locked="0"/>
    </xf>
    <xf numFmtId="9" fontId="40" fillId="0" borderId="0" xfId="168" applyNumberFormat="1" applyFont="1" applyFill="1" applyBorder="1" applyAlignment="1" applyProtection="1">
      <alignment horizontal="left" vertical="top" wrapText="1"/>
    </xf>
    <xf numFmtId="9" fontId="38" fillId="0" borderId="13" xfId="168" applyNumberFormat="1" applyFont="1" applyFill="1" applyBorder="1" applyAlignment="1" applyProtection="1">
      <alignment vertical="top" wrapText="1"/>
    </xf>
    <xf numFmtId="49" fontId="38" fillId="0" borderId="0" xfId="168" applyNumberFormat="1" applyFont="1" applyBorder="1" applyAlignment="1" applyProtection="1">
      <alignment vertical="top" wrapText="1"/>
      <protection locked="0"/>
    </xf>
    <xf numFmtId="0" fontId="38" fillId="0" borderId="0" xfId="168" applyNumberFormat="1" applyFont="1" applyBorder="1" applyAlignment="1" applyProtection="1">
      <alignment vertical="top" wrapText="1"/>
    </xf>
    <xf numFmtId="9" fontId="38" fillId="0" borderId="0" xfId="168" applyNumberFormat="1" applyFont="1" applyFill="1" applyBorder="1" applyAlignment="1" applyProtection="1">
      <alignment horizontal="left" vertical="top" wrapText="1"/>
      <protection locked="0"/>
    </xf>
    <xf numFmtId="9" fontId="38" fillId="0" borderId="0" xfId="168" applyNumberFormat="1" applyFont="1" applyBorder="1" applyAlignment="1" applyProtection="1">
      <alignment vertical="top" wrapText="1"/>
      <protection locked="0"/>
    </xf>
    <xf numFmtId="9" fontId="43" fillId="0" borderId="0" xfId="168" applyNumberFormat="1" applyFont="1" applyFill="1" applyBorder="1" applyAlignment="1" applyProtection="1">
      <alignment horizontal="left" vertical="top" wrapText="1"/>
    </xf>
    <xf numFmtId="0" fontId="43" fillId="0" borderId="13" xfId="168" applyFont="1" applyFill="1" applyBorder="1" applyAlignment="1" applyProtection="1">
      <alignment vertical="top" wrapText="1"/>
    </xf>
    <xf numFmtId="0" fontId="43" fillId="0" borderId="0" xfId="168" applyFont="1" applyFill="1" applyBorder="1" applyAlignment="1" applyProtection="1">
      <alignment vertical="top" wrapText="1"/>
    </xf>
    <xf numFmtId="0" fontId="43" fillId="0" borderId="0" xfId="168" applyFont="1" applyFill="1" applyBorder="1" applyAlignment="1" applyProtection="1">
      <alignment wrapText="1"/>
    </xf>
    <xf numFmtId="0" fontId="43" fillId="0" borderId="0" xfId="168" applyFont="1" applyFill="1" applyBorder="1" applyProtection="1"/>
    <xf numFmtId="0" fontId="16" fillId="0" borderId="0" xfId="168" applyFill="1"/>
    <xf numFmtId="0" fontId="38" fillId="0" borderId="0" xfId="168" applyFont="1" applyFill="1" applyAlignment="1" applyProtection="1">
      <alignment vertical="top" wrapText="1"/>
      <protection locked="0"/>
    </xf>
    <xf numFmtId="0" fontId="38" fillId="0" borderId="0" xfId="168" applyFont="1" applyProtection="1">
      <protection locked="0"/>
    </xf>
    <xf numFmtId="0" fontId="38" fillId="26" borderId="0" xfId="168" applyFont="1" applyFill="1" applyProtection="1">
      <protection locked="0"/>
    </xf>
    <xf numFmtId="0" fontId="16" fillId="0" borderId="0" xfId="168" applyBorder="1"/>
    <xf numFmtId="0" fontId="37" fillId="26" borderId="0" xfId="168" applyFont="1" applyFill="1" applyBorder="1" applyAlignment="1" applyProtection="1">
      <alignment horizontal="left" vertical="top" wrapText="1"/>
    </xf>
    <xf numFmtId="0" fontId="44" fillId="0" borderId="0" xfId="168" applyFont="1" applyAlignment="1" applyProtection="1">
      <alignment vertical="top" wrapText="1"/>
    </xf>
    <xf numFmtId="0" fontId="39" fillId="26" borderId="0" xfId="168" applyFont="1" applyFill="1" applyBorder="1" applyAlignment="1" applyProtection="1">
      <alignment vertical="top" wrapText="1"/>
    </xf>
    <xf numFmtId="0" fontId="38" fillId="0" borderId="17" xfId="171" applyFont="1" applyFill="1" applyBorder="1" applyAlignment="1" applyProtection="1">
      <alignment horizontal="center" vertical="top" wrapText="1"/>
      <protection locked="0"/>
    </xf>
    <xf numFmtId="9" fontId="38" fillId="0" borderId="20" xfId="171" applyNumberFormat="1" applyFont="1" applyFill="1" applyBorder="1" applyAlignment="1" applyProtection="1">
      <alignment horizontal="center" vertical="top" wrapText="1"/>
      <protection locked="0"/>
    </xf>
    <xf numFmtId="9" fontId="38" fillId="0" borderId="11" xfId="171" applyNumberFormat="1" applyFont="1" applyFill="1" applyBorder="1" applyAlignment="1" applyProtection="1">
      <alignment horizontal="center" vertical="top" wrapText="1"/>
      <protection locked="0"/>
    </xf>
    <xf numFmtId="0" fontId="79" fillId="24" borderId="24" xfId="171" applyFont="1" applyFill="1" applyBorder="1" applyAlignment="1" applyProtection="1">
      <alignment horizontal="left" vertical="top" wrapText="1"/>
    </xf>
    <xf numFmtId="9" fontId="79" fillId="0" borderId="11" xfId="171" applyNumberFormat="1" applyFont="1" applyFill="1" applyBorder="1" applyAlignment="1" applyProtection="1">
      <alignment horizontal="center" vertical="top" wrapText="1"/>
      <protection locked="0"/>
    </xf>
    <xf numFmtId="0" fontId="79" fillId="24" borderId="29" xfId="171" applyFont="1" applyFill="1" applyBorder="1" applyAlignment="1" applyProtection="1">
      <alignment horizontal="left" vertical="top" wrapText="1"/>
    </xf>
    <xf numFmtId="9" fontId="79" fillId="0" borderId="20" xfId="171" applyNumberFormat="1" applyFont="1" applyFill="1" applyBorder="1" applyAlignment="1" applyProtection="1">
      <alignment horizontal="center" vertical="top" wrapText="1"/>
      <protection locked="0"/>
    </xf>
    <xf numFmtId="0" fontId="79" fillId="24" borderId="0" xfId="171" applyFont="1" applyFill="1" applyBorder="1" applyAlignment="1" applyProtection="1">
      <alignment horizontal="left" vertical="top" wrapText="1"/>
    </xf>
    <xf numFmtId="0" fontId="79" fillId="24" borderId="33"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0" fontId="72" fillId="24" borderId="27" xfId="171" applyFont="1" applyFill="1" applyBorder="1" applyAlignment="1" applyProtection="1">
      <alignment horizontal="center" vertical="top" wrapText="1"/>
    </xf>
    <xf numFmtId="0" fontId="79" fillId="0" borderId="17" xfId="171" applyFont="1" applyFill="1" applyBorder="1" applyAlignment="1" applyProtection="1">
      <alignment horizontal="center" vertical="top" wrapText="1"/>
      <protection locked="0"/>
    </xf>
    <xf numFmtId="0" fontId="16" fillId="26" borderId="0" xfId="171" applyFont="1" applyFill="1" applyBorder="1" applyAlignment="1" applyProtection="1">
      <alignment horizontal="center"/>
    </xf>
    <xf numFmtId="0" fontId="37" fillId="26" borderId="0" xfId="171" applyFont="1" applyFill="1" applyBorder="1" applyAlignment="1" applyProtection="1">
      <alignment horizontal="left" vertical="top" wrapText="1"/>
    </xf>
    <xf numFmtId="9" fontId="38" fillId="0" borderId="16" xfId="0" applyNumberFormat="1" applyFont="1" applyFill="1" applyBorder="1" applyAlignment="1" applyProtection="1">
      <alignment horizontal="center" vertical="center" wrapText="1"/>
      <protection locked="0"/>
    </xf>
    <xf numFmtId="9" fontId="38" fillId="0" borderId="16" xfId="171" applyNumberFormat="1" applyFont="1" applyFill="1" applyBorder="1" applyAlignment="1" applyProtection="1">
      <alignment horizontal="center" vertical="center" wrapText="1"/>
      <protection locked="0"/>
    </xf>
    <xf numFmtId="9" fontId="38" fillId="0" borderId="11" xfId="171" applyNumberFormat="1" applyFont="1" applyFill="1" applyBorder="1" applyAlignment="1" applyProtection="1">
      <alignment horizontal="center" vertical="top" wrapText="1"/>
      <protection locked="0"/>
    </xf>
    <xf numFmtId="9" fontId="38" fillId="0" borderId="20" xfId="171" applyNumberFormat="1" applyFont="1" applyFill="1" applyBorder="1" applyAlignment="1" applyProtection="1">
      <alignment horizontal="center" vertical="top" wrapText="1"/>
      <protection locked="0"/>
    </xf>
    <xf numFmtId="9" fontId="38" fillId="0" borderId="11" xfId="171" applyNumberFormat="1" applyFont="1" applyFill="1" applyBorder="1" applyAlignment="1" applyProtection="1">
      <alignment horizontal="center" vertical="center" wrapText="1"/>
      <protection locked="0"/>
    </xf>
    <xf numFmtId="0" fontId="38" fillId="0" borderId="17" xfId="171" applyFont="1" applyFill="1" applyBorder="1" applyAlignment="1" applyProtection="1">
      <alignment horizontal="center" vertical="top" wrapText="1"/>
      <protection locked="0"/>
    </xf>
    <xf numFmtId="0" fontId="16" fillId="26" borderId="0" xfId="171" applyFont="1" applyFill="1" applyBorder="1" applyAlignment="1" applyProtection="1">
      <alignment horizontal="center"/>
    </xf>
    <xf numFmtId="0" fontId="37" fillId="26" borderId="0" xfId="171" applyFont="1" applyFill="1" applyBorder="1" applyAlignment="1" applyProtection="1">
      <alignment horizontal="left" vertical="top" wrapText="1"/>
    </xf>
    <xf numFmtId="0" fontId="79" fillId="24" borderId="24" xfId="171" applyFont="1" applyFill="1" applyBorder="1" applyAlignment="1" applyProtection="1">
      <alignment horizontal="left" vertical="top" wrapText="1"/>
    </xf>
    <xf numFmtId="0" fontId="79" fillId="24" borderId="29" xfId="171" applyFont="1" applyFill="1" applyBorder="1" applyAlignment="1" applyProtection="1">
      <alignment horizontal="left" vertical="top" wrapText="1"/>
    </xf>
    <xf numFmtId="0" fontId="79" fillId="24" borderId="0" xfId="171" applyFont="1" applyFill="1" applyBorder="1" applyAlignment="1" applyProtection="1">
      <alignment horizontal="left" vertical="top" wrapText="1"/>
    </xf>
    <xf numFmtId="0" fontId="79" fillId="24" borderId="33"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9" fontId="79" fillId="0" borderId="11" xfId="171" applyNumberFormat="1" applyFont="1" applyFill="1" applyBorder="1" applyAlignment="1" applyProtection="1">
      <alignment horizontal="center" vertical="top" wrapText="1"/>
      <protection locked="0"/>
    </xf>
    <xf numFmtId="9" fontId="79" fillId="0" borderId="20" xfId="171" applyNumberFormat="1" applyFont="1" applyFill="1" applyBorder="1" applyAlignment="1" applyProtection="1">
      <alignment horizontal="center" vertical="top" wrapText="1"/>
      <protection locked="0"/>
    </xf>
    <xf numFmtId="0" fontId="72" fillId="24" borderId="27" xfId="171" applyFont="1" applyFill="1" applyBorder="1" applyAlignment="1" applyProtection="1">
      <alignment horizontal="center" vertical="top" wrapText="1"/>
    </xf>
    <xf numFmtId="0" fontId="79" fillId="0" borderId="17" xfId="171" applyFont="1" applyFill="1" applyBorder="1" applyAlignment="1" applyProtection="1">
      <alignment horizontal="center" vertical="top" wrapText="1"/>
      <protection locked="0"/>
    </xf>
    <xf numFmtId="9" fontId="38" fillId="0" borderId="16" xfId="171" applyNumberFormat="1" applyFont="1" applyFill="1" applyBorder="1" applyAlignment="1" applyProtection="1">
      <alignment horizontal="center" vertical="center" wrapText="1"/>
      <protection locked="0"/>
    </xf>
    <xf numFmtId="9" fontId="38" fillId="0" borderId="16" xfId="0" applyNumberFormat="1" applyFont="1" applyFill="1" applyBorder="1" applyAlignment="1" applyProtection="1">
      <alignment horizontal="center" vertical="center" wrapText="1"/>
      <protection locked="0"/>
    </xf>
    <xf numFmtId="9" fontId="38" fillId="0" borderId="16" xfId="168" applyNumberFormat="1" applyFont="1" applyFill="1" applyBorder="1" applyAlignment="1" applyProtection="1">
      <alignment horizontal="center" vertical="center" wrapText="1"/>
      <protection locked="0"/>
    </xf>
    <xf numFmtId="9" fontId="38" fillId="0" borderId="67" xfId="171" applyNumberFormat="1" applyFont="1" applyFill="1" applyBorder="1" applyAlignment="1" applyProtection="1">
      <alignment horizontal="center" vertical="top" wrapText="1"/>
      <protection locked="0"/>
    </xf>
    <xf numFmtId="9" fontId="79" fillId="0" borderId="16" xfId="171" applyNumberFormat="1" applyFont="1" applyFill="1" applyBorder="1" applyAlignment="1" applyProtection="1">
      <alignment horizontal="center" vertical="center" wrapText="1"/>
      <protection locked="0"/>
    </xf>
    <xf numFmtId="9" fontId="79" fillId="0" borderId="35" xfId="171" applyNumberFormat="1" applyFont="1" applyFill="1" applyBorder="1" applyAlignment="1" applyProtection="1">
      <alignment horizontal="center" vertical="center" wrapText="1"/>
      <protection locked="0"/>
    </xf>
    <xf numFmtId="9" fontId="79" fillId="0" borderId="16" xfId="171" applyNumberFormat="1" applyFont="1" applyFill="1" applyBorder="1" applyAlignment="1" applyProtection="1">
      <alignment horizontal="center" vertical="top" wrapText="1"/>
      <protection locked="0"/>
    </xf>
    <xf numFmtId="9" fontId="79" fillId="0" borderId="66" xfId="171" applyNumberFormat="1" applyFont="1" applyFill="1" applyBorder="1" applyAlignment="1" applyProtection="1">
      <alignment horizontal="center" vertical="top" wrapText="1"/>
      <protection locked="0"/>
    </xf>
    <xf numFmtId="0" fontId="38" fillId="0" borderId="23" xfId="158" applyNumberFormat="1" applyFont="1" applyFill="1" applyBorder="1" applyAlignment="1" applyProtection="1">
      <alignment horizontal="center" vertical="center" wrapText="1"/>
      <protection locked="0"/>
    </xf>
    <xf numFmtId="0" fontId="16" fillId="26" borderId="0" xfId="171" applyFont="1" applyFill="1" applyBorder="1" applyAlignment="1" applyProtection="1">
      <alignment horizontal="center"/>
    </xf>
    <xf numFmtId="1" fontId="38" fillId="0" borderId="35" xfId="171" applyNumberFormat="1" applyFont="1" applyFill="1" applyBorder="1" applyAlignment="1" applyProtection="1">
      <alignment horizontal="left" vertical="top" wrapText="1"/>
      <protection locked="0"/>
    </xf>
    <xf numFmtId="9" fontId="38" fillId="48" borderId="20" xfId="171" applyNumberFormat="1" applyFont="1" applyFill="1" applyBorder="1" applyAlignment="1" applyProtection="1">
      <alignment horizontal="center" vertical="top" wrapText="1"/>
      <protection locked="0"/>
    </xf>
    <xf numFmtId="0" fontId="88" fillId="26" borderId="0" xfId="171" applyFont="1" applyFill="1" applyBorder="1" applyAlignment="1" applyProtection="1">
      <alignment wrapText="1"/>
      <protection locked="0"/>
    </xf>
    <xf numFmtId="9" fontId="38" fillId="0" borderId="66" xfId="171" applyNumberFormat="1" applyFont="1" applyFill="1" applyBorder="1" applyAlignment="1" applyProtection="1">
      <alignment horizontal="center" vertical="center" wrapText="1"/>
      <protection locked="0"/>
    </xf>
    <xf numFmtId="49" fontId="79" fillId="0" borderId="16" xfId="158" applyNumberFormat="1" applyFont="1" applyFill="1" applyBorder="1" applyAlignment="1" applyProtection="1">
      <alignment horizontal="center" vertical="center" wrapText="1"/>
      <protection locked="0"/>
    </xf>
    <xf numFmtId="165" fontId="79" fillId="0" borderId="16" xfId="158" applyNumberFormat="1" applyFont="1" applyFill="1" applyBorder="1" applyAlignment="1" applyProtection="1">
      <alignment horizontal="center" wrapText="1"/>
      <protection locked="0"/>
    </xf>
    <xf numFmtId="0" fontId="79" fillId="0" borderId="16" xfId="171" applyFont="1" applyFill="1" applyBorder="1" applyAlignment="1" applyProtection="1">
      <alignment horizontal="center" wrapText="1" shrinkToFit="1"/>
      <protection locked="0"/>
    </xf>
    <xf numFmtId="0" fontId="79" fillId="0" borderId="36" xfId="171" applyFont="1" applyFill="1" applyBorder="1" applyAlignment="1" applyProtection="1">
      <alignment horizontal="center" vertical="center" wrapText="1" shrinkToFit="1"/>
      <protection locked="0"/>
    </xf>
    <xf numFmtId="9" fontId="79" fillId="0" borderId="24" xfId="171" applyNumberFormat="1" applyFont="1" applyFill="1" applyBorder="1" applyAlignment="1" applyProtection="1">
      <alignment horizontal="center" wrapText="1"/>
      <protection locked="0"/>
    </xf>
    <xf numFmtId="0" fontId="79" fillId="0" borderId="23" xfId="158" applyNumberFormat="1" applyFont="1" applyFill="1" applyBorder="1" applyAlignment="1" applyProtection="1">
      <alignment horizontal="center" wrapText="1"/>
      <protection locked="0"/>
    </xf>
    <xf numFmtId="1" fontId="79" fillId="0" borderId="10" xfId="171" applyNumberFormat="1" applyFont="1" applyFill="1" applyBorder="1" applyAlignment="1" applyProtection="1">
      <alignment horizontal="center" wrapText="1"/>
      <protection locked="0"/>
    </xf>
    <xf numFmtId="1" fontId="79" fillId="0" borderId="35" xfId="171" applyNumberFormat="1" applyFont="1" applyFill="1" applyBorder="1" applyAlignment="1" applyProtection="1">
      <alignment horizontal="center" wrapText="1"/>
      <protection locked="0"/>
    </xf>
    <xf numFmtId="0" fontId="120" fillId="0" borderId="35" xfId="171" applyFont="1" applyBorder="1" applyAlignment="1" applyProtection="1">
      <alignment horizontal="center" vertical="center" wrapText="1" shrinkToFit="1"/>
      <protection locked="0"/>
    </xf>
    <xf numFmtId="0" fontId="38" fillId="0" borderId="17" xfId="0" applyFont="1" applyFill="1" applyBorder="1" applyAlignment="1" applyProtection="1">
      <alignment horizontal="center" vertical="top" wrapText="1"/>
      <protection locked="0"/>
    </xf>
    <xf numFmtId="9" fontId="38" fillId="0" borderId="20" xfId="0" applyNumberFormat="1" applyFont="1" applyFill="1" applyBorder="1" applyAlignment="1" applyProtection="1">
      <alignment horizontal="center" vertical="top" wrapText="1"/>
      <protection locked="0"/>
    </xf>
    <xf numFmtId="0" fontId="16" fillId="26" borderId="0" xfId="171" applyFont="1" applyFill="1" applyBorder="1" applyAlignment="1" applyProtection="1">
      <alignment horizontal="center"/>
    </xf>
    <xf numFmtId="0" fontId="79" fillId="24" borderId="24" xfId="171" applyFont="1" applyFill="1" applyBorder="1" applyAlignment="1" applyProtection="1">
      <alignment horizontal="left" vertical="top" wrapText="1"/>
    </xf>
    <xf numFmtId="0" fontId="79" fillId="24" borderId="29" xfId="171" applyFont="1" applyFill="1" applyBorder="1" applyAlignment="1" applyProtection="1">
      <alignment horizontal="left" vertical="top" wrapText="1"/>
    </xf>
    <xf numFmtId="0" fontId="79" fillId="24" borderId="0" xfId="171" applyFont="1" applyFill="1" applyBorder="1" applyAlignment="1" applyProtection="1">
      <alignment horizontal="left" vertical="top" wrapText="1"/>
    </xf>
    <xf numFmtId="0" fontId="79" fillId="24" borderId="33"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9" fontId="79" fillId="0" borderId="11" xfId="171" applyNumberFormat="1" applyFont="1" applyFill="1" applyBorder="1" applyAlignment="1" applyProtection="1">
      <alignment horizontal="center" vertical="top" wrapText="1"/>
      <protection locked="0"/>
    </xf>
    <xf numFmtId="9" fontId="79" fillId="0" borderId="16" xfId="171" applyNumberFormat="1" applyFont="1" applyFill="1" applyBorder="1" applyAlignment="1" applyProtection="1">
      <alignment horizontal="center" vertical="center" wrapText="1"/>
      <protection locked="0"/>
    </xf>
    <xf numFmtId="9" fontId="79" fillId="0" borderId="20" xfId="171" applyNumberFormat="1" applyFont="1" applyFill="1" applyBorder="1" applyAlignment="1" applyProtection="1">
      <alignment horizontal="center" vertical="top" wrapText="1"/>
      <protection locked="0"/>
    </xf>
    <xf numFmtId="0" fontId="72" fillId="24" borderId="27" xfId="171" applyFont="1" applyFill="1" applyBorder="1" applyAlignment="1" applyProtection="1">
      <alignment horizontal="center" vertical="top" wrapText="1"/>
    </xf>
    <xf numFmtId="0" fontId="79" fillId="0" borderId="17" xfId="171" applyFont="1" applyFill="1" applyBorder="1" applyAlignment="1" applyProtection="1">
      <alignment horizontal="center" vertical="top" wrapText="1"/>
      <protection locked="0"/>
    </xf>
    <xf numFmtId="9" fontId="38" fillId="0" borderId="11" xfId="171" applyNumberFormat="1" applyFont="1" applyFill="1" applyBorder="1" applyAlignment="1" applyProtection="1">
      <alignment horizontal="center" vertical="top" wrapText="1"/>
      <protection locked="0"/>
    </xf>
    <xf numFmtId="9" fontId="38" fillId="0" borderId="20" xfId="171" applyNumberFormat="1" applyFont="1" applyFill="1" applyBorder="1" applyAlignment="1" applyProtection="1">
      <alignment horizontal="center" vertical="top" wrapText="1"/>
      <protection locked="0"/>
    </xf>
    <xf numFmtId="9" fontId="38" fillId="0" borderId="16" xfId="171" applyNumberFormat="1" applyFont="1" applyFill="1" applyBorder="1" applyAlignment="1" applyProtection="1">
      <alignment horizontal="center" vertical="center" wrapText="1"/>
      <protection locked="0"/>
    </xf>
    <xf numFmtId="9" fontId="38" fillId="0" borderId="11" xfId="171" applyNumberFormat="1" applyFont="1" applyFill="1" applyBorder="1" applyAlignment="1" applyProtection="1">
      <alignment horizontal="center" vertical="center" wrapText="1"/>
      <protection locked="0"/>
    </xf>
    <xf numFmtId="0" fontId="38" fillId="0" borderId="17" xfId="171" applyFont="1" applyFill="1" applyBorder="1" applyAlignment="1" applyProtection="1">
      <alignment horizontal="center" vertical="top" wrapText="1"/>
      <protection locked="0"/>
    </xf>
    <xf numFmtId="9" fontId="38" fillId="48" borderId="16" xfId="171" applyNumberFormat="1" applyFont="1" applyFill="1" applyBorder="1" applyAlignment="1" applyProtection="1">
      <alignment horizontal="center" vertical="center" wrapText="1"/>
      <protection locked="0"/>
    </xf>
    <xf numFmtId="9" fontId="79" fillId="48" borderId="16" xfId="171" applyNumberFormat="1" applyFont="1" applyFill="1" applyBorder="1" applyAlignment="1" applyProtection="1">
      <alignment horizontal="center" vertical="center" wrapText="1"/>
      <protection locked="0"/>
    </xf>
    <xf numFmtId="0" fontId="38" fillId="48" borderId="17" xfId="0" applyFont="1" applyFill="1" applyBorder="1" applyAlignment="1" applyProtection="1">
      <alignment horizontal="center" vertical="top" wrapText="1"/>
      <protection locked="0"/>
    </xf>
    <xf numFmtId="9" fontId="79" fillId="0" borderId="11" xfId="171" applyNumberFormat="1" applyFont="1" applyFill="1" applyBorder="1" applyAlignment="1" applyProtection="1">
      <alignment horizontal="center" vertical="center" wrapText="1"/>
      <protection locked="0"/>
    </xf>
    <xf numFmtId="9" fontId="79" fillId="0" borderId="24" xfId="171" applyNumberFormat="1" applyFont="1" applyFill="1" applyBorder="1" applyAlignment="1" applyProtection="1">
      <alignment horizontal="center" vertical="center" wrapText="1"/>
      <protection locked="0"/>
    </xf>
    <xf numFmtId="9" fontId="38" fillId="48" borderId="20" xfId="171" applyNumberFormat="1" applyFont="1" applyFill="1" applyBorder="1" applyAlignment="1" applyProtection="1">
      <alignment horizontal="center" vertical="top" wrapText="1"/>
      <protection locked="0"/>
    </xf>
    <xf numFmtId="0" fontId="55" fillId="30" borderId="0" xfId="0" applyFont="1" applyFill="1" applyBorder="1" applyAlignment="1" applyProtection="1">
      <alignment horizontal="center" vertical="top" wrapText="1"/>
    </xf>
    <xf numFmtId="0" fontId="117" fillId="26" borderId="0" xfId="171" applyFont="1" applyFill="1" applyProtection="1">
      <protection locked="0"/>
    </xf>
    <xf numFmtId="0" fontId="117" fillId="26" borderId="0" xfId="171" applyFont="1" applyFill="1" applyAlignment="1" applyProtection="1">
      <alignment wrapText="1"/>
      <protection locked="0"/>
    </xf>
    <xf numFmtId="0" fontId="117" fillId="26" borderId="0" xfId="171" applyFont="1" applyFill="1" applyBorder="1" applyAlignment="1" applyProtection="1">
      <alignment wrapText="1"/>
      <protection locked="0"/>
    </xf>
    <xf numFmtId="0" fontId="117" fillId="48" borderId="0" xfId="171" applyFont="1" applyFill="1" applyBorder="1" applyAlignment="1" applyProtection="1">
      <alignment vertical="top" wrapText="1"/>
      <protection locked="0"/>
    </xf>
    <xf numFmtId="0" fontId="102" fillId="25" borderId="31" xfId="171" applyFont="1" applyFill="1" applyBorder="1" applyAlignment="1" applyProtection="1">
      <alignment horizontal="left" vertical="top" wrapText="1"/>
    </xf>
    <xf numFmtId="9" fontId="104" fillId="0" borderId="32" xfId="171" applyNumberFormat="1" applyFont="1" applyFill="1" applyBorder="1" applyAlignment="1" applyProtection="1">
      <alignment horizontal="center" vertical="center" wrapText="1"/>
      <protection locked="0"/>
    </xf>
    <xf numFmtId="0" fontId="104" fillId="24" borderId="33" xfId="171" applyFont="1" applyFill="1" applyBorder="1" applyAlignment="1" applyProtection="1">
      <alignment vertical="top" wrapText="1"/>
    </xf>
    <xf numFmtId="0" fontId="104" fillId="24" borderId="34" xfId="171" applyFont="1" applyFill="1" applyBorder="1" applyAlignment="1" applyProtection="1">
      <alignment vertical="top" wrapText="1"/>
    </xf>
    <xf numFmtId="9" fontId="104" fillId="0" borderId="11" xfId="171" applyNumberFormat="1" applyFont="1" applyFill="1" applyBorder="1" applyAlignment="1" applyProtection="1">
      <alignment horizontal="center" vertical="top" wrapText="1"/>
      <protection locked="0"/>
    </xf>
    <xf numFmtId="0" fontId="104" fillId="24" borderId="26" xfId="171" applyFont="1" applyFill="1" applyBorder="1" applyAlignment="1" applyProtection="1">
      <alignment vertical="top" wrapText="1"/>
    </xf>
    <xf numFmtId="0" fontId="104" fillId="24" borderId="29" xfId="171" applyFont="1" applyFill="1" applyBorder="1" applyAlignment="1" applyProtection="1">
      <alignment vertical="top" wrapText="1"/>
    </xf>
    <xf numFmtId="0" fontId="104" fillId="24" borderId="11" xfId="171" applyFont="1" applyFill="1" applyBorder="1" applyAlignment="1" applyProtection="1">
      <alignment vertical="top" wrapText="1"/>
    </xf>
    <xf numFmtId="9" fontId="104" fillId="0" borderId="35" xfId="171" applyNumberFormat="1" applyFont="1" applyFill="1" applyBorder="1" applyAlignment="1" applyProtection="1">
      <alignment horizontal="center" vertical="top" wrapText="1"/>
      <protection locked="0"/>
    </xf>
    <xf numFmtId="9" fontId="104" fillId="0" borderId="22" xfId="171" applyNumberFormat="1" applyFont="1" applyFill="1" applyBorder="1" applyAlignment="1" applyProtection="1">
      <alignment horizontal="center" vertical="center" wrapText="1"/>
      <protection locked="0"/>
    </xf>
    <xf numFmtId="0" fontId="104" fillId="24" borderId="22" xfId="171" applyFont="1" applyFill="1" applyBorder="1" applyAlignment="1" applyProtection="1">
      <alignment horizontal="center" vertical="top" wrapText="1"/>
    </xf>
    <xf numFmtId="0" fontId="104" fillId="0" borderId="22" xfId="171" applyFont="1" applyFill="1" applyBorder="1" applyAlignment="1" applyProtection="1">
      <alignment vertical="top" wrapText="1"/>
      <protection locked="0"/>
    </xf>
    <xf numFmtId="0" fontId="104" fillId="24" borderId="18" xfId="171" applyFont="1" applyFill="1" applyBorder="1" applyAlignment="1" applyProtection="1">
      <alignment vertical="top" wrapText="1"/>
    </xf>
    <xf numFmtId="0" fontId="104" fillId="0" borderId="36" xfId="171" applyFont="1" applyFill="1" applyBorder="1" applyAlignment="1" applyProtection="1">
      <alignment vertical="top" wrapText="1"/>
      <protection locked="0"/>
    </xf>
    <xf numFmtId="9" fontId="104" fillId="0" borderId="10" xfId="171" applyNumberFormat="1" applyFont="1" applyFill="1" applyBorder="1" applyAlignment="1" applyProtection="1">
      <alignment horizontal="center" vertical="center" wrapText="1"/>
      <protection locked="0"/>
    </xf>
    <xf numFmtId="0" fontId="104" fillId="24" borderId="10" xfId="171" applyFont="1" applyFill="1" applyBorder="1" applyAlignment="1" applyProtection="1">
      <alignment vertical="top" wrapText="1"/>
    </xf>
    <xf numFmtId="49" fontId="104" fillId="0" borderId="16" xfId="158" applyNumberFormat="1" applyFont="1" applyFill="1" applyBorder="1" applyAlignment="1" applyProtection="1">
      <alignment vertical="top" wrapText="1"/>
      <protection locked="0"/>
    </xf>
    <xf numFmtId="0" fontId="104" fillId="24" borderId="21" xfId="171" applyFont="1" applyFill="1" applyBorder="1" applyAlignment="1">
      <alignment wrapText="1"/>
    </xf>
    <xf numFmtId="0" fontId="113" fillId="24" borderId="33" xfId="171" applyFont="1" applyFill="1" applyBorder="1" applyAlignment="1" applyProtection="1">
      <alignment vertical="top" wrapText="1"/>
    </xf>
    <xf numFmtId="1" fontId="113" fillId="24" borderId="21" xfId="171" applyNumberFormat="1" applyFont="1" applyFill="1" applyBorder="1" applyAlignment="1" applyProtection="1">
      <alignment vertical="top" wrapText="1"/>
    </xf>
    <xf numFmtId="1" fontId="113" fillId="24" borderId="16" xfId="171" applyNumberFormat="1" applyFont="1" applyFill="1" applyBorder="1" applyAlignment="1" applyProtection="1">
      <alignment vertical="top" wrapText="1"/>
    </xf>
    <xf numFmtId="1" fontId="113" fillId="24" borderId="11" xfId="171" applyNumberFormat="1" applyFont="1" applyFill="1" applyBorder="1" applyAlignment="1" applyProtection="1">
      <alignment vertical="top" wrapText="1"/>
    </xf>
    <xf numFmtId="1" fontId="113" fillId="24" borderId="35" xfId="171" applyNumberFormat="1" applyFont="1" applyFill="1" applyBorder="1" applyAlignment="1" applyProtection="1">
      <alignment vertical="top" wrapText="1"/>
    </xf>
    <xf numFmtId="165" fontId="104" fillId="0" borderId="16" xfId="158" applyNumberFormat="1" applyFont="1" applyFill="1" applyBorder="1" applyAlignment="1" applyProtection="1">
      <alignment horizontal="center" vertical="center" wrapText="1"/>
      <protection locked="0"/>
    </xf>
    <xf numFmtId="0" fontId="104" fillId="0" borderId="16" xfId="158" applyNumberFormat="1" applyFont="1" applyFill="1" applyBorder="1" applyAlignment="1" applyProtection="1">
      <alignment horizontal="center" vertical="center" wrapText="1"/>
      <protection locked="0"/>
    </xf>
    <xf numFmtId="0" fontId="104" fillId="0" borderId="16" xfId="171" applyFont="1" applyFill="1" applyBorder="1" applyAlignment="1" applyProtection="1">
      <alignment horizontal="center" vertical="center" wrapText="1" shrinkToFit="1"/>
      <protection locked="0"/>
    </xf>
    <xf numFmtId="0" fontId="104" fillId="0" borderId="35" xfId="171" applyFont="1" applyBorder="1" applyAlignment="1" applyProtection="1">
      <alignment horizontal="center" vertical="center" wrapText="1" shrinkToFit="1"/>
      <protection locked="0"/>
    </xf>
    <xf numFmtId="0" fontId="104" fillId="0" borderId="35" xfId="171" applyFont="1" applyFill="1" applyBorder="1" applyAlignment="1" applyProtection="1">
      <alignment horizontal="center" vertical="center" wrapText="1" shrinkToFit="1"/>
      <protection locked="0"/>
    </xf>
    <xf numFmtId="165" fontId="118" fillId="24" borderId="22" xfId="158" applyNumberFormat="1" applyFont="1" applyFill="1" applyBorder="1" applyAlignment="1" applyProtection="1">
      <alignment vertical="top" wrapText="1"/>
    </xf>
    <xf numFmtId="9" fontId="104" fillId="44" borderId="22" xfId="171" applyNumberFormat="1" applyFont="1" applyFill="1" applyBorder="1" applyAlignment="1" applyProtection="1">
      <alignment vertical="top" wrapText="1"/>
    </xf>
    <xf numFmtId="0" fontId="104" fillId="0" borderId="36" xfId="171" applyFont="1" applyBorder="1" applyAlignment="1" applyProtection="1">
      <alignment horizontal="center" vertical="center" wrapText="1" shrinkToFit="1"/>
      <protection locked="0"/>
    </xf>
    <xf numFmtId="0" fontId="113" fillId="24" borderId="29" xfId="171" applyFont="1" applyFill="1" applyBorder="1" applyAlignment="1" applyProtection="1">
      <alignment vertical="top" wrapText="1"/>
    </xf>
    <xf numFmtId="1" fontId="121" fillId="24" borderId="21" xfId="171" applyNumberFormat="1" applyFont="1" applyFill="1" applyBorder="1" applyAlignment="1" applyProtection="1">
      <alignment vertical="top" wrapText="1"/>
    </xf>
    <xf numFmtId="9" fontId="104" fillId="0" borderId="24" xfId="171" applyNumberFormat="1" applyFont="1" applyFill="1" applyBorder="1" applyAlignment="1" applyProtection="1">
      <alignment horizontal="center" vertical="center" wrapText="1"/>
      <protection locked="0"/>
    </xf>
    <xf numFmtId="0" fontId="104" fillId="0" borderId="23" xfId="158" applyNumberFormat="1" applyFont="1" applyFill="1" applyBorder="1" applyAlignment="1" applyProtection="1">
      <alignment horizontal="center" vertical="center" wrapText="1"/>
      <protection locked="0"/>
    </xf>
    <xf numFmtId="0" fontId="104" fillId="24" borderId="24" xfId="171" applyFont="1" applyFill="1" applyBorder="1" applyAlignment="1" applyProtection="1">
      <alignment vertical="top" wrapText="1"/>
    </xf>
    <xf numFmtId="0" fontId="104" fillId="24" borderId="21" xfId="171" applyFont="1" applyFill="1" applyBorder="1" applyAlignment="1" applyProtection="1">
      <alignment vertical="top" wrapText="1"/>
    </xf>
    <xf numFmtId="9" fontId="104" fillId="44" borderId="21" xfId="171" applyNumberFormat="1" applyFont="1" applyFill="1" applyBorder="1" applyAlignment="1" applyProtection="1">
      <alignment vertical="top" wrapText="1"/>
    </xf>
    <xf numFmtId="165" fontId="118" fillId="24" borderId="16" xfId="158" applyNumberFormat="1" applyFont="1" applyFill="1" applyBorder="1" applyAlignment="1" applyProtection="1">
      <alignment vertical="top" wrapText="1"/>
    </xf>
    <xf numFmtId="9" fontId="104" fillId="44" borderId="16" xfId="171" applyNumberFormat="1" applyFont="1" applyFill="1" applyBorder="1" applyAlignment="1" applyProtection="1">
      <alignment vertical="top" wrapText="1"/>
    </xf>
    <xf numFmtId="0" fontId="117" fillId="25" borderId="34" xfId="171" applyFont="1" applyFill="1" applyBorder="1" applyAlignment="1" applyProtection="1">
      <alignment vertical="top" wrapText="1"/>
    </xf>
    <xf numFmtId="0" fontId="117" fillId="25" borderId="15" xfId="171" applyFont="1" applyFill="1" applyBorder="1" applyAlignment="1" applyProtection="1">
      <alignment horizontal="left" vertical="top" wrapText="1"/>
    </xf>
    <xf numFmtId="6" fontId="117" fillId="25" borderId="15" xfId="171" applyNumberFormat="1" applyFont="1" applyFill="1" applyBorder="1" applyAlignment="1" applyProtection="1">
      <alignment vertical="top" wrapText="1"/>
    </xf>
    <xf numFmtId="44" fontId="117" fillId="25" borderId="15" xfId="158" applyFont="1" applyFill="1" applyBorder="1" applyAlignment="1" applyProtection="1">
      <alignment vertical="top" wrapText="1"/>
    </xf>
    <xf numFmtId="1" fontId="117" fillId="25" borderId="15" xfId="171" applyNumberFormat="1" applyFont="1" applyFill="1" applyBorder="1" applyAlignment="1" applyProtection="1">
      <alignment horizontal="left" vertical="top" wrapText="1"/>
    </xf>
    <xf numFmtId="1" fontId="117" fillId="25" borderId="19" xfId="171" applyNumberFormat="1" applyFont="1" applyFill="1" applyBorder="1" applyAlignment="1" applyProtection="1">
      <alignment horizontal="left" vertical="top" wrapText="1"/>
    </xf>
    <xf numFmtId="1" fontId="104" fillId="0" borderId="10" xfId="171" applyNumberFormat="1" applyFont="1" applyFill="1" applyBorder="1" applyAlignment="1" applyProtection="1">
      <alignment horizontal="center" vertical="center" wrapText="1"/>
      <protection locked="0"/>
    </xf>
    <xf numFmtId="1" fontId="104" fillId="0" borderId="35" xfId="171" applyNumberFormat="1" applyFont="1" applyFill="1" applyBorder="1" applyAlignment="1" applyProtection="1">
      <alignment horizontal="center" vertical="center" wrapText="1"/>
      <protection locked="0"/>
    </xf>
    <xf numFmtId="9" fontId="118" fillId="24" borderId="11" xfId="183" applyFont="1" applyFill="1" applyBorder="1" applyAlignment="1" applyProtection="1">
      <alignment vertical="top" wrapText="1"/>
    </xf>
    <xf numFmtId="9" fontId="104" fillId="0" borderId="11" xfId="171" applyNumberFormat="1" applyFont="1" applyFill="1" applyBorder="1" applyAlignment="1" applyProtection="1">
      <alignment horizontal="center" vertical="center" wrapText="1"/>
      <protection locked="0"/>
    </xf>
    <xf numFmtId="0" fontId="117" fillId="25" borderId="29" xfId="171" applyFont="1" applyFill="1" applyBorder="1" applyAlignment="1" applyProtection="1">
      <alignment vertical="top" wrapText="1"/>
    </xf>
    <xf numFmtId="0" fontId="117" fillId="25" borderId="24" xfId="171" applyFont="1" applyFill="1" applyBorder="1" applyAlignment="1" applyProtection="1">
      <alignment horizontal="left" vertical="top" wrapText="1"/>
    </xf>
    <xf numFmtId="6" fontId="117" fillId="25" borderId="24" xfId="171" applyNumberFormat="1" applyFont="1" applyFill="1" applyBorder="1" applyAlignment="1" applyProtection="1">
      <alignment vertical="top" wrapText="1"/>
    </xf>
    <xf numFmtId="44" fontId="117" fillId="25" borderId="24" xfId="158" applyFont="1" applyFill="1" applyBorder="1" applyAlignment="1" applyProtection="1">
      <alignment vertical="top" wrapText="1"/>
    </xf>
    <xf numFmtId="1" fontId="117" fillId="25" borderId="24" xfId="171" applyNumberFormat="1" applyFont="1" applyFill="1" applyBorder="1" applyAlignment="1" applyProtection="1">
      <alignment horizontal="left" vertical="top" wrapText="1"/>
    </xf>
    <xf numFmtId="1" fontId="117" fillId="25" borderId="38" xfId="171" applyNumberFormat="1" applyFont="1" applyFill="1" applyBorder="1" applyAlignment="1" applyProtection="1">
      <alignment horizontal="left" vertical="top" wrapText="1"/>
    </xf>
    <xf numFmtId="0" fontId="104" fillId="24" borderId="33" xfId="171" applyFont="1" applyFill="1" applyBorder="1" applyAlignment="1" applyProtection="1">
      <alignment horizontal="left" vertical="top" wrapText="1"/>
    </xf>
    <xf numFmtId="0" fontId="104" fillId="24" borderId="0" xfId="171" applyFont="1" applyFill="1" applyBorder="1" applyAlignment="1" applyProtection="1">
      <alignment horizontal="left" vertical="top" wrapText="1"/>
    </xf>
    <xf numFmtId="0" fontId="109" fillId="25" borderId="51" xfId="171" applyFont="1" applyFill="1" applyBorder="1" applyAlignment="1" applyProtection="1">
      <alignment horizontal="left" vertical="top" wrapText="1"/>
    </xf>
    <xf numFmtId="0" fontId="113" fillId="27" borderId="23" xfId="171" applyFont="1" applyFill="1" applyBorder="1" applyAlignment="1" applyProtection="1">
      <alignment horizontal="center" vertical="top" wrapText="1"/>
    </xf>
    <xf numFmtId="0" fontId="113" fillId="27" borderId="10" xfId="171" applyFont="1" applyFill="1" applyBorder="1" applyAlignment="1" applyProtection="1">
      <alignment horizontal="center" vertical="top" wrapText="1"/>
    </xf>
    <xf numFmtId="0" fontId="113" fillId="27" borderId="32" xfId="171" applyFont="1" applyFill="1" applyBorder="1" applyAlignment="1" applyProtection="1">
      <alignment vertical="top" wrapText="1"/>
    </xf>
    <xf numFmtId="0" fontId="104" fillId="27" borderId="29" xfId="171" applyNumberFormat="1" applyFont="1" applyFill="1" applyBorder="1" applyAlignment="1" applyProtection="1">
      <alignment vertical="top" wrapText="1"/>
    </xf>
    <xf numFmtId="9" fontId="104" fillId="0" borderId="16" xfId="171" applyNumberFormat="1" applyFont="1" applyFill="1" applyBorder="1" applyAlignment="1" applyProtection="1">
      <alignment horizontal="center" vertical="center" wrapText="1"/>
      <protection locked="0"/>
    </xf>
    <xf numFmtId="9" fontId="104" fillId="0" borderId="35" xfId="171" applyNumberFormat="1" applyFont="1" applyFill="1" applyBorder="1" applyAlignment="1" applyProtection="1">
      <alignment horizontal="center" vertical="center" wrapText="1"/>
      <protection locked="0"/>
    </xf>
    <xf numFmtId="0" fontId="104" fillId="27" borderId="29" xfId="171" applyFont="1" applyFill="1" applyBorder="1" applyAlignment="1" applyProtection="1">
      <alignment vertical="top" wrapText="1"/>
    </xf>
    <xf numFmtId="0" fontId="104" fillId="27" borderId="33" xfId="171" applyFont="1" applyFill="1" applyBorder="1" applyAlignment="1" applyProtection="1">
      <alignment vertical="top" wrapText="1"/>
    </xf>
    <xf numFmtId="0" fontId="109" fillId="25" borderId="31" xfId="171" applyFont="1" applyFill="1" applyBorder="1" applyAlignment="1" applyProtection="1">
      <alignment horizontal="left" vertical="top" wrapText="1"/>
    </xf>
    <xf numFmtId="9" fontId="104" fillId="25" borderId="0" xfId="171" applyNumberFormat="1" applyFont="1" applyFill="1" applyBorder="1" applyAlignment="1" applyProtection="1">
      <alignment vertical="top" wrapText="1"/>
    </xf>
    <xf numFmtId="9" fontId="104" fillId="25" borderId="13" xfId="171" applyNumberFormat="1" applyFont="1" applyFill="1" applyBorder="1" applyAlignment="1" applyProtection="1">
      <alignment vertical="top" wrapText="1"/>
    </xf>
    <xf numFmtId="0" fontId="113" fillId="24" borderId="27" xfId="171" applyFont="1" applyFill="1" applyBorder="1" applyAlignment="1" applyProtection="1">
      <alignment horizontal="center" vertical="top" wrapText="1"/>
    </xf>
    <xf numFmtId="0" fontId="104" fillId="24" borderId="28" xfId="171" applyFont="1" applyFill="1" applyBorder="1" applyAlignment="1" applyProtection="1">
      <alignment vertical="top" wrapText="1"/>
    </xf>
    <xf numFmtId="0" fontId="104" fillId="0" borderId="17" xfId="171" applyFont="1" applyFill="1" applyBorder="1" applyAlignment="1" applyProtection="1">
      <alignment horizontal="center" vertical="top" wrapText="1"/>
      <protection locked="0"/>
    </xf>
    <xf numFmtId="0" fontId="104" fillId="0" borderId="17" xfId="171" applyFont="1" applyFill="1" applyBorder="1" applyAlignment="1" applyProtection="1">
      <alignment horizontal="center" vertical="top" wrapText="1"/>
      <protection locked="0"/>
    </xf>
    <xf numFmtId="9" fontId="104" fillId="0" borderId="20" xfId="171" applyNumberFormat="1" applyFont="1" applyFill="1" applyBorder="1" applyAlignment="1" applyProtection="1">
      <alignment horizontal="center" vertical="top" wrapText="1"/>
      <protection locked="0"/>
    </xf>
    <xf numFmtId="9" fontId="104" fillId="0" borderId="20" xfId="171" applyNumberFormat="1" applyFont="1" applyFill="1" applyBorder="1" applyAlignment="1" applyProtection="1">
      <alignment horizontal="center" vertical="top" wrapText="1"/>
      <protection locked="0"/>
    </xf>
    <xf numFmtId="0" fontId="104" fillId="0" borderId="0" xfId="171" applyFont="1" applyFill="1" applyBorder="1" applyAlignment="1" applyProtection="1">
      <alignment vertical="top" wrapText="1"/>
    </xf>
    <xf numFmtId="0" fontId="104" fillId="24" borderId="27" xfId="171" applyFont="1" applyFill="1" applyBorder="1" applyAlignment="1" applyProtection="1">
      <alignment vertical="top" wrapText="1"/>
    </xf>
    <xf numFmtId="0" fontId="113" fillId="27" borderId="40" xfId="171" applyFont="1" applyFill="1" applyBorder="1" applyAlignment="1" applyProtection="1">
      <alignment vertical="top" wrapText="1"/>
    </xf>
    <xf numFmtId="9" fontId="104" fillId="0" borderId="16" xfId="171" applyNumberFormat="1" applyFont="1" applyFill="1" applyBorder="1" applyAlignment="1" applyProtection="1">
      <alignment horizontal="center" vertical="top" wrapText="1"/>
      <protection locked="0"/>
    </xf>
    <xf numFmtId="0" fontId="104" fillId="24" borderId="30" xfId="171" applyFont="1" applyFill="1" applyBorder="1" applyAlignment="1" applyProtection="1">
      <alignment vertical="top" wrapText="1"/>
    </xf>
    <xf numFmtId="9" fontId="104" fillId="0" borderId="66" xfId="171" applyNumberFormat="1" applyFont="1" applyFill="1" applyBorder="1" applyAlignment="1" applyProtection="1">
      <alignment horizontal="center" vertical="top" wrapText="1"/>
      <protection locked="0"/>
    </xf>
    <xf numFmtId="9" fontId="104" fillId="0" borderId="67" xfId="171" applyNumberFormat="1" applyFont="1" applyFill="1" applyBorder="1" applyAlignment="1" applyProtection="1">
      <alignment horizontal="center" vertical="top" wrapText="1"/>
      <protection locked="0"/>
    </xf>
    <xf numFmtId="0" fontId="104" fillId="24" borderId="29" xfId="171" applyFont="1" applyFill="1" applyBorder="1" applyProtection="1"/>
    <xf numFmtId="0" fontId="104" fillId="24" borderId="24" xfId="171" applyFont="1" applyFill="1" applyBorder="1" applyAlignment="1" applyProtection="1">
      <alignment horizontal="left" vertical="top" wrapText="1"/>
    </xf>
    <xf numFmtId="0" fontId="104" fillId="24" borderId="33" xfId="171" applyFont="1" applyFill="1" applyBorder="1" applyAlignment="1" applyProtection="1">
      <alignment wrapText="1"/>
    </xf>
    <xf numFmtId="0" fontId="109" fillId="25" borderId="31" xfId="171" applyFont="1" applyFill="1" applyBorder="1" applyAlignment="1" applyProtection="1">
      <alignment vertical="top" wrapText="1"/>
    </xf>
    <xf numFmtId="0" fontId="104" fillId="24" borderId="29" xfId="171" applyFont="1" applyFill="1" applyBorder="1" applyAlignment="1" applyProtection="1">
      <alignment horizontal="left" vertical="top" wrapText="1"/>
    </xf>
    <xf numFmtId="0" fontId="104" fillId="24" borderId="34" xfId="171" applyFont="1" applyFill="1" applyBorder="1" applyAlignment="1" applyProtection="1">
      <alignment horizontal="left" vertical="top" wrapText="1"/>
    </xf>
    <xf numFmtId="9" fontId="38" fillId="0" borderId="20" xfId="171" applyNumberFormat="1" applyFont="1" applyFill="1" applyBorder="1" applyAlignment="1" applyProtection="1">
      <alignment horizontal="center" vertical="top" wrapText="1"/>
      <protection locked="0"/>
    </xf>
    <xf numFmtId="9" fontId="38" fillId="0" borderId="11" xfId="171" applyNumberFormat="1" applyFont="1" applyFill="1" applyBorder="1" applyAlignment="1" applyProtection="1">
      <alignment horizontal="center" vertical="top" wrapText="1"/>
      <protection locked="0"/>
    </xf>
    <xf numFmtId="0" fontId="16" fillId="26" borderId="0" xfId="171" applyFont="1" applyFill="1" applyBorder="1" applyAlignment="1" applyProtection="1">
      <alignment horizontal="center"/>
    </xf>
    <xf numFmtId="0" fontId="37" fillId="26" borderId="0" xfId="171" applyFont="1" applyFill="1" applyBorder="1" applyAlignment="1" applyProtection="1">
      <alignment horizontal="left" vertical="top" wrapText="1"/>
    </xf>
    <xf numFmtId="0" fontId="79" fillId="24" borderId="24" xfId="171" applyFont="1" applyFill="1" applyBorder="1" applyAlignment="1" applyProtection="1">
      <alignment horizontal="left" vertical="top" wrapText="1"/>
    </xf>
    <xf numFmtId="0" fontId="79" fillId="24" borderId="29" xfId="171" applyFont="1" applyFill="1" applyBorder="1" applyAlignment="1" applyProtection="1">
      <alignment horizontal="left" vertical="top" wrapText="1"/>
    </xf>
    <xf numFmtId="0" fontId="79" fillId="24" borderId="0" xfId="171" applyFont="1" applyFill="1" applyBorder="1" applyAlignment="1" applyProtection="1">
      <alignment horizontal="left" vertical="top" wrapText="1"/>
    </xf>
    <xf numFmtId="0" fontId="79" fillId="24" borderId="33"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0" fontId="72" fillId="24" borderId="27" xfId="171" applyFont="1" applyFill="1" applyBorder="1" applyAlignment="1" applyProtection="1">
      <alignment horizontal="center" vertical="top" wrapText="1"/>
    </xf>
    <xf numFmtId="9" fontId="38" fillId="0" borderId="16" xfId="171" applyNumberFormat="1" applyFont="1" applyFill="1" applyBorder="1" applyAlignment="1" applyProtection="1">
      <alignment horizontal="center" vertical="center" wrapText="1"/>
      <protection locked="0"/>
    </xf>
    <xf numFmtId="0" fontId="38" fillId="0" borderId="17" xfId="171" applyFont="1" applyFill="1" applyBorder="1" applyAlignment="1" applyProtection="1">
      <alignment horizontal="center" vertical="top" wrapText="1"/>
      <protection locked="0"/>
    </xf>
    <xf numFmtId="9" fontId="79" fillId="0" borderId="11" xfId="171" applyNumberFormat="1" applyFont="1" applyFill="1" applyBorder="1" applyAlignment="1" applyProtection="1">
      <alignment horizontal="center" vertical="center" wrapText="1"/>
      <protection locked="0"/>
    </xf>
    <xf numFmtId="9" fontId="79" fillId="0" borderId="24" xfId="171" applyNumberFormat="1" applyFont="1" applyFill="1" applyBorder="1" applyAlignment="1" applyProtection="1">
      <alignment horizontal="center" vertical="center" wrapText="1"/>
      <protection locked="0"/>
    </xf>
    <xf numFmtId="44" fontId="79" fillId="0" borderId="16" xfId="158" applyNumberFormat="1" applyFont="1" applyFill="1" applyBorder="1" applyAlignment="1" applyProtection="1">
      <alignment horizontal="center" vertical="center" wrapText="1"/>
      <protection locked="0"/>
    </xf>
    <xf numFmtId="9" fontId="120" fillId="0" borderId="67" xfId="171" applyNumberFormat="1" applyFont="1" applyFill="1" applyBorder="1" applyAlignment="1" applyProtection="1">
      <alignment horizontal="center" vertical="top" wrapText="1"/>
      <protection locked="0"/>
    </xf>
    <xf numFmtId="9" fontId="79" fillId="48" borderId="11" xfId="171" applyNumberFormat="1" applyFont="1" applyFill="1" applyBorder="1" applyAlignment="1" applyProtection="1">
      <alignment horizontal="center" vertical="top" wrapText="1"/>
      <protection locked="0"/>
    </xf>
    <xf numFmtId="0" fontId="79" fillId="48" borderId="17" xfId="171" applyFont="1" applyFill="1" applyBorder="1" applyAlignment="1" applyProtection="1">
      <alignment horizontal="center" vertical="top" wrapText="1"/>
      <protection locked="0"/>
    </xf>
    <xf numFmtId="0" fontId="75" fillId="48" borderId="0" xfId="171" applyFont="1" applyFill="1" applyBorder="1" applyProtection="1"/>
    <xf numFmtId="0" fontId="122" fillId="26" borderId="0" xfId="171" applyFont="1" applyFill="1" applyBorder="1" applyAlignment="1" applyProtection="1">
      <alignment vertical="top"/>
    </xf>
    <xf numFmtId="0" fontId="123" fillId="26" borderId="0" xfId="0" applyFont="1" applyFill="1" applyAlignment="1" applyProtection="1">
      <alignment vertical="top" wrapText="1"/>
    </xf>
    <xf numFmtId="0" fontId="16" fillId="48" borderId="0" xfId="171" applyFont="1" applyFill="1" applyProtection="1">
      <protection locked="0"/>
    </xf>
    <xf numFmtId="0" fontId="16" fillId="48" borderId="0" xfId="171" applyFont="1" applyFill="1" applyAlignment="1" applyProtection="1">
      <alignment wrapText="1"/>
      <protection locked="0"/>
    </xf>
    <xf numFmtId="0" fontId="16" fillId="48" borderId="0" xfId="171" applyFont="1" applyFill="1" applyBorder="1" applyAlignment="1" applyProtection="1">
      <alignment wrapText="1"/>
      <protection locked="0"/>
    </xf>
    <xf numFmtId="0" fontId="124" fillId="26" borderId="0" xfId="0" applyFont="1" applyFill="1" applyBorder="1" applyAlignment="1" applyProtection="1">
      <alignment vertical="top" wrapText="1"/>
    </xf>
    <xf numFmtId="0" fontId="82" fillId="0" borderId="36" xfId="171" applyFont="1" applyFill="1" applyBorder="1" applyAlignment="1" applyProtection="1">
      <alignment vertical="top" wrapText="1"/>
      <protection locked="0"/>
    </xf>
    <xf numFmtId="0" fontId="16" fillId="0" borderId="0" xfId="0" applyFont="1" applyFill="1" applyProtection="1">
      <protection locked="0"/>
    </xf>
    <xf numFmtId="0" fontId="16" fillId="0" borderId="0" xfId="0" applyFont="1" applyFill="1" applyAlignment="1" applyProtection="1">
      <alignment wrapText="1"/>
      <protection locked="0"/>
    </xf>
    <xf numFmtId="0" fontId="38" fillId="48" borderId="17" xfId="168" applyFont="1" applyFill="1" applyBorder="1" applyAlignment="1" applyProtection="1">
      <alignment horizontal="center" vertical="top" wrapText="1"/>
      <protection locked="0"/>
    </xf>
    <xf numFmtId="0" fontId="0" fillId="0" borderId="0" xfId="0" applyFill="1" applyProtection="1">
      <protection locked="0"/>
    </xf>
    <xf numFmtId="9" fontId="38" fillId="48" borderId="16" xfId="171" applyNumberFormat="1" applyFont="1" applyFill="1" applyBorder="1" applyAlignment="1" applyProtection="1">
      <alignment horizontal="center" vertical="top" wrapText="1"/>
      <protection locked="0"/>
    </xf>
    <xf numFmtId="9" fontId="38" fillId="48" borderId="66" xfId="171" applyNumberFormat="1" applyFont="1" applyFill="1" applyBorder="1" applyAlignment="1" applyProtection="1">
      <alignment horizontal="center" vertical="top" wrapText="1"/>
      <protection locked="0"/>
    </xf>
    <xf numFmtId="9" fontId="79" fillId="48" borderId="67" xfId="171" applyNumberFormat="1" applyFont="1" applyFill="1" applyBorder="1" applyAlignment="1" applyProtection="1">
      <alignment horizontal="center" vertical="top" wrapText="1"/>
      <protection locked="0"/>
    </xf>
    <xf numFmtId="0" fontId="0" fillId="0" borderId="0" xfId="0" applyBorder="1" applyProtection="1">
      <protection locked="0"/>
    </xf>
    <xf numFmtId="0" fontId="79" fillId="0" borderId="35" xfId="171" quotePrefix="1" applyFont="1" applyBorder="1" applyAlignment="1" applyProtection="1">
      <alignment horizontal="center" vertical="center" wrapText="1" shrinkToFit="1"/>
      <protection locked="0"/>
    </xf>
    <xf numFmtId="0" fontId="79" fillId="0" borderId="16" xfId="158" quotePrefix="1" applyNumberFormat="1" applyFont="1" applyFill="1" applyBorder="1" applyAlignment="1" applyProtection="1">
      <alignment horizontal="center" vertical="center" wrapText="1"/>
      <protection locked="0"/>
    </xf>
    <xf numFmtId="0" fontId="79" fillId="0" borderId="16" xfId="171" quotePrefix="1" applyFont="1" applyBorder="1" applyAlignment="1" applyProtection="1">
      <alignment horizontal="center" vertical="center" wrapText="1" shrinkToFit="1"/>
      <protection locked="0"/>
    </xf>
    <xf numFmtId="165" fontId="79" fillId="0" borderId="16" xfId="158" quotePrefix="1" applyNumberFormat="1" applyFont="1" applyFill="1" applyBorder="1" applyAlignment="1" applyProtection="1">
      <alignment horizontal="center" vertical="center" wrapText="1"/>
      <protection locked="0"/>
    </xf>
    <xf numFmtId="0" fontId="79" fillId="0" borderId="23" xfId="158" quotePrefix="1" applyNumberFormat="1" applyFont="1" applyFill="1" applyBorder="1" applyAlignment="1" applyProtection="1">
      <alignment horizontal="center" vertical="center" wrapText="1"/>
      <protection locked="0"/>
    </xf>
    <xf numFmtId="9" fontId="79" fillId="0" borderId="16" xfId="171" quotePrefix="1" applyNumberFormat="1" applyFont="1" applyFill="1" applyBorder="1" applyAlignment="1" applyProtection="1">
      <alignment horizontal="center" vertical="center" wrapText="1"/>
      <protection locked="0"/>
    </xf>
    <xf numFmtId="9" fontId="79" fillId="0" borderId="35" xfId="171" quotePrefix="1" applyNumberFormat="1" applyFont="1" applyFill="1" applyBorder="1" applyAlignment="1" applyProtection="1">
      <alignment horizontal="center" vertical="center" wrapText="1"/>
      <protection locked="0"/>
    </xf>
    <xf numFmtId="166" fontId="38" fillId="0" borderId="0" xfId="147" applyNumberFormat="1" applyFont="1" applyBorder="1" applyAlignment="1" applyProtection="1">
      <alignment vertical="center"/>
      <protection locked="0"/>
    </xf>
    <xf numFmtId="0" fontId="38" fillId="0" borderId="35" xfId="0" applyFont="1" applyBorder="1" applyAlignment="1" applyProtection="1">
      <alignment horizontal="center" vertical="center" wrapText="1" shrinkToFit="1"/>
      <protection locked="0"/>
    </xf>
    <xf numFmtId="9" fontId="38" fillId="48" borderId="16" xfId="0" applyNumberFormat="1" applyFont="1" applyFill="1" applyBorder="1" applyAlignment="1" applyProtection="1">
      <alignment horizontal="center" vertical="center" wrapText="1"/>
      <protection locked="0"/>
    </xf>
    <xf numFmtId="0" fontId="75" fillId="48" borderId="0" xfId="171" applyFont="1" applyFill="1" applyBorder="1" applyAlignment="1" applyProtection="1">
      <alignment vertical="top" wrapText="1"/>
      <protection locked="0"/>
    </xf>
    <xf numFmtId="0" fontId="0" fillId="48" borderId="0" xfId="0" applyFill="1" applyAlignment="1">
      <alignment vertical="top" wrapText="1"/>
    </xf>
    <xf numFmtId="3" fontId="79" fillId="0" borderId="36" xfId="171" applyNumberFormat="1" applyFont="1" applyBorder="1" applyAlignment="1" applyProtection="1">
      <alignment horizontal="center" vertical="center" wrapText="1" shrinkToFit="1"/>
      <protection locked="0"/>
    </xf>
    <xf numFmtId="0" fontId="120" fillId="0" borderId="0" xfId="171" applyFont="1" applyBorder="1" applyAlignment="1" applyProtection="1">
      <alignment wrapText="1"/>
      <protection locked="0"/>
    </xf>
    <xf numFmtId="9" fontId="38" fillId="0" borderId="40" xfId="171" applyNumberFormat="1" applyFont="1" applyFill="1" applyBorder="1" applyAlignment="1" applyProtection="1">
      <alignment horizontal="center" vertical="center" wrapText="1"/>
      <protection locked="0"/>
    </xf>
    <xf numFmtId="9" fontId="38" fillId="0" borderId="71" xfId="168" applyNumberFormat="1" applyFont="1" applyFill="1" applyBorder="1" applyAlignment="1" applyProtection="1">
      <alignment horizontal="center" vertical="center" wrapText="1"/>
      <protection locked="0"/>
    </xf>
    <xf numFmtId="9" fontId="38" fillId="0" borderId="72" xfId="168" applyNumberFormat="1" applyFont="1" applyFill="1" applyBorder="1" applyAlignment="1" applyProtection="1">
      <alignment horizontal="center" vertical="center" wrapText="1"/>
      <protection locked="0"/>
    </xf>
    <xf numFmtId="0" fontId="38" fillId="0" borderId="73" xfId="168" applyFont="1" applyFill="1" applyBorder="1" applyAlignment="1" applyProtection="1">
      <alignment horizontal="center" vertical="top" wrapText="1"/>
      <protection locked="0"/>
    </xf>
    <xf numFmtId="9" fontId="38" fillId="0" borderId="75" xfId="168" applyNumberFormat="1" applyFont="1" applyFill="1" applyBorder="1" applyAlignment="1" applyProtection="1">
      <alignment horizontal="center" vertical="top" wrapText="1"/>
      <protection locked="0"/>
    </xf>
    <xf numFmtId="0" fontId="38" fillId="0" borderId="35" xfId="171" applyFont="1" applyFill="1" applyBorder="1" applyAlignment="1" applyProtection="1">
      <alignment horizontal="center" vertical="center" wrapText="1" shrinkToFit="1"/>
      <protection locked="0"/>
    </xf>
    <xf numFmtId="0" fontId="79" fillId="0" borderId="35" xfId="52" applyNumberFormat="1" applyFont="1" applyFill="1" applyBorder="1" applyAlignment="1" applyProtection="1">
      <alignment horizontal="center" vertical="center" wrapText="1"/>
      <protection locked="0"/>
    </xf>
    <xf numFmtId="0" fontId="117" fillId="26" borderId="0" xfId="171" applyFont="1" applyFill="1" applyBorder="1" applyAlignment="1" applyProtection="1">
      <alignment vertical="top" wrapText="1"/>
      <protection locked="0"/>
    </xf>
    <xf numFmtId="0" fontId="104" fillId="0" borderId="16" xfId="171" applyFont="1" applyBorder="1" applyAlignment="1" applyProtection="1">
      <alignment horizontal="center" vertical="center" wrapText="1" shrinkToFit="1"/>
      <protection locked="0"/>
    </xf>
    <xf numFmtId="14" fontId="79" fillId="48" borderId="16" xfId="158" applyNumberFormat="1" applyFont="1" applyFill="1" applyBorder="1" applyAlignment="1" applyProtection="1">
      <alignment horizontal="center" vertical="center" wrapText="1"/>
      <protection locked="0"/>
    </xf>
    <xf numFmtId="0" fontId="38" fillId="48" borderId="17" xfId="171" applyFont="1" applyFill="1" applyBorder="1" applyAlignment="1" applyProtection="1">
      <alignment horizontal="center" vertical="top" wrapText="1"/>
      <protection locked="0"/>
    </xf>
    <xf numFmtId="0" fontId="16" fillId="26" borderId="0" xfId="171" applyFont="1" applyFill="1" applyBorder="1" applyAlignment="1" applyProtection="1">
      <alignment horizontal="center"/>
    </xf>
    <xf numFmtId="0" fontId="79" fillId="24" borderId="24" xfId="171" applyFont="1" applyFill="1" applyBorder="1" applyAlignment="1" applyProtection="1">
      <alignment horizontal="left" vertical="top" wrapText="1"/>
    </xf>
    <xf numFmtId="0" fontId="79" fillId="24" borderId="29" xfId="171" applyFont="1" applyFill="1" applyBorder="1" applyAlignment="1" applyProtection="1">
      <alignment horizontal="left" vertical="top" wrapText="1"/>
    </xf>
    <xf numFmtId="0" fontId="79" fillId="24" borderId="0" xfId="171" applyFont="1" applyFill="1" applyBorder="1" applyAlignment="1" applyProtection="1">
      <alignment horizontal="left" vertical="top" wrapText="1"/>
    </xf>
    <xf numFmtId="0" fontId="79" fillId="24" borderId="33"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9" fontId="79" fillId="0" borderId="11" xfId="171" applyNumberFormat="1" applyFont="1" applyFill="1" applyBorder="1" applyAlignment="1" applyProtection="1">
      <alignment horizontal="center" vertical="top" wrapText="1"/>
      <protection locked="0"/>
    </xf>
    <xf numFmtId="9" fontId="79" fillId="0" borderId="16" xfId="171" applyNumberFormat="1" applyFont="1" applyFill="1" applyBorder="1" applyAlignment="1" applyProtection="1">
      <alignment horizontal="center" vertical="center" wrapText="1"/>
      <protection locked="0"/>
    </xf>
    <xf numFmtId="9" fontId="79" fillId="0" borderId="20" xfId="171" applyNumberFormat="1" applyFont="1" applyFill="1" applyBorder="1" applyAlignment="1" applyProtection="1">
      <alignment horizontal="center" vertical="top" wrapText="1"/>
      <protection locked="0"/>
    </xf>
    <xf numFmtId="0" fontId="72" fillId="24" borderId="27" xfId="171" applyFont="1" applyFill="1" applyBorder="1" applyAlignment="1" applyProtection="1">
      <alignment horizontal="center" vertical="top" wrapText="1"/>
    </xf>
    <xf numFmtId="0" fontId="79" fillId="0" borderId="17" xfId="171" applyFont="1" applyFill="1" applyBorder="1" applyAlignment="1" applyProtection="1">
      <alignment horizontal="center" vertical="top" wrapText="1"/>
      <protection locked="0"/>
    </xf>
    <xf numFmtId="9" fontId="79" fillId="0" borderId="11" xfId="171" applyNumberFormat="1" applyFont="1" applyFill="1" applyBorder="1" applyAlignment="1" applyProtection="1">
      <alignment horizontal="center" vertical="center" wrapText="1"/>
      <protection locked="0"/>
    </xf>
    <xf numFmtId="9" fontId="79" fillId="0" borderId="24" xfId="171" applyNumberFormat="1" applyFont="1" applyFill="1" applyBorder="1" applyAlignment="1" applyProtection="1">
      <alignment horizontal="center" vertical="center" wrapText="1"/>
      <protection locked="0"/>
    </xf>
    <xf numFmtId="4" fontId="38" fillId="0" borderId="0" xfId="171" applyNumberFormat="1" applyFont="1" applyBorder="1" applyProtection="1">
      <protection locked="0"/>
    </xf>
    <xf numFmtId="1" fontId="38" fillId="0" borderId="35" xfId="171" applyNumberFormat="1" applyFont="1" applyFill="1" applyBorder="1" applyAlignment="1" applyProtection="1">
      <alignment horizontal="center" vertical="center" wrapText="1"/>
      <protection locked="0"/>
    </xf>
    <xf numFmtId="0" fontId="55" fillId="47" borderId="0" xfId="475" applyFont="1" applyFill="1" applyBorder="1" applyAlignment="1" applyProtection="1">
      <alignment horizontal="center" vertical="top" wrapText="1"/>
    </xf>
    <xf numFmtId="0" fontId="38" fillId="26" borderId="0" xfId="475" applyFont="1" applyFill="1" applyBorder="1" applyAlignment="1" applyProtection="1">
      <alignment vertical="top" wrapText="1"/>
      <protection locked="0"/>
    </xf>
    <xf numFmtId="0" fontId="38" fillId="26" borderId="0" xfId="475" applyFont="1" applyFill="1" applyBorder="1" applyAlignment="1" applyProtection="1">
      <alignment vertical="top" wrapText="1"/>
    </xf>
    <xf numFmtId="0" fontId="38" fillId="26" borderId="0" xfId="475" applyNumberFormat="1" applyFont="1" applyFill="1" applyBorder="1" applyAlignment="1" applyProtection="1">
      <alignment vertical="top" wrapText="1"/>
    </xf>
    <xf numFmtId="0" fontId="38" fillId="26" borderId="0" xfId="475" applyFont="1" applyFill="1" applyBorder="1" applyAlignment="1" applyProtection="1">
      <alignment wrapText="1"/>
      <protection locked="0"/>
    </xf>
    <xf numFmtId="0" fontId="38" fillId="26" borderId="0" xfId="475" applyFont="1" applyFill="1" applyBorder="1" applyAlignment="1" applyProtection="1">
      <alignment wrapText="1"/>
    </xf>
    <xf numFmtId="0" fontId="16" fillId="26" borderId="0" xfId="475" applyFont="1" applyFill="1" applyBorder="1" applyProtection="1">
      <protection locked="0"/>
    </xf>
    <xf numFmtId="0" fontId="16" fillId="0" borderId="0" xfId="475" applyProtection="1">
      <protection locked="0"/>
    </xf>
    <xf numFmtId="0" fontId="38" fillId="0" borderId="0" xfId="475" applyFont="1" applyFill="1" applyBorder="1" applyAlignment="1" applyProtection="1">
      <alignment vertical="top" wrapText="1"/>
    </xf>
    <xf numFmtId="0" fontId="38" fillId="0" borderId="0" xfId="475" applyFont="1" applyFill="1" applyBorder="1" applyAlignment="1" applyProtection="1">
      <alignment vertical="top" wrapText="1"/>
      <protection locked="0"/>
    </xf>
    <xf numFmtId="0" fontId="38" fillId="0" borderId="0" xfId="475" applyFont="1" applyBorder="1" applyAlignment="1" applyProtection="1">
      <alignment vertical="top" wrapText="1"/>
    </xf>
    <xf numFmtId="0" fontId="38" fillId="0" borderId="0" xfId="475" applyFont="1" applyBorder="1" applyAlignment="1" applyProtection="1">
      <alignment vertical="top" wrapText="1"/>
      <protection locked="0"/>
    </xf>
    <xf numFmtId="0" fontId="38" fillId="0" borderId="0" xfId="475" applyFont="1" applyBorder="1" applyAlignment="1" applyProtection="1">
      <alignment wrapText="1"/>
      <protection locked="0"/>
    </xf>
    <xf numFmtId="0" fontId="16" fillId="0" borderId="0" xfId="475" applyFont="1" applyBorder="1" applyProtection="1">
      <protection locked="0"/>
    </xf>
    <xf numFmtId="0" fontId="16" fillId="0" borderId="0" xfId="475"/>
    <xf numFmtId="0" fontId="37" fillId="0" borderId="0" xfId="475" applyFont="1" applyFill="1" applyBorder="1" applyAlignment="1" applyProtection="1">
      <alignment vertical="top" wrapText="1"/>
    </xf>
    <xf numFmtId="0" fontId="37" fillId="0" borderId="0" xfId="475" applyFont="1" applyFill="1" applyBorder="1" applyAlignment="1" applyProtection="1">
      <alignment horizontal="left" vertical="top" wrapText="1"/>
    </xf>
    <xf numFmtId="0" fontId="38" fillId="26" borderId="0" xfId="475" applyFont="1" applyFill="1" applyAlignment="1" applyProtection="1">
      <alignment vertical="top" wrapText="1"/>
      <protection locked="0"/>
    </xf>
    <xf numFmtId="0" fontId="38" fillId="0" borderId="0" xfId="475" applyFont="1" applyAlignment="1" applyProtection="1">
      <alignment vertical="top" wrapText="1"/>
      <protection locked="0"/>
    </xf>
    <xf numFmtId="0" fontId="38" fillId="0" borderId="0" xfId="475" applyFont="1" applyAlignment="1" applyProtection="1">
      <alignment wrapText="1"/>
      <protection locked="0"/>
    </xf>
    <xf numFmtId="0" fontId="16" fillId="0" borderId="0" xfId="475" applyFont="1" applyProtection="1">
      <protection locked="0"/>
    </xf>
    <xf numFmtId="0" fontId="16" fillId="26" borderId="0" xfId="475" applyFont="1" applyFill="1" applyProtection="1">
      <protection locked="0"/>
    </xf>
    <xf numFmtId="0" fontId="38" fillId="0" borderId="0" xfId="475" applyFont="1" applyAlignment="1" applyProtection="1">
      <alignment vertical="top" wrapText="1"/>
    </xf>
    <xf numFmtId="0" fontId="38" fillId="26" borderId="0" xfId="475" applyFont="1" applyFill="1" applyAlignment="1" applyProtection="1">
      <alignment vertical="top" wrapText="1"/>
    </xf>
    <xf numFmtId="0" fontId="38" fillId="0" borderId="0" xfId="475" applyFont="1" applyFill="1" applyBorder="1" applyAlignment="1" applyProtection="1">
      <alignment horizontal="left" vertical="top" wrapText="1"/>
      <protection locked="0"/>
    </xf>
    <xf numFmtId="0" fontId="37" fillId="26" borderId="0" xfId="475" applyFont="1" applyFill="1" applyBorder="1" applyAlignment="1" applyProtection="1">
      <alignment horizontal="center" vertical="top" wrapText="1"/>
    </xf>
    <xf numFmtId="0" fontId="37" fillId="26" borderId="0" xfId="475" applyFont="1" applyFill="1" applyBorder="1" applyAlignment="1" applyProtection="1">
      <alignment vertical="top" wrapText="1"/>
      <protection locked="0"/>
    </xf>
    <xf numFmtId="0" fontId="16" fillId="26" borderId="0" xfId="475" applyFont="1" applyFill="1" applyBorder="1" applyAlignment="1" applyProtection="1">
      <alignment vertical="top"/>
      <protection locked="0"/>
    </xf>
    <xf numFmtId="0" fontId="38" fillId="0" borderId="0" xfId="475" applyFont="1" applyBorder="1" applyAlignment="1" applyProtection="1">
      <alignment horizontal="left" vertical="top" wrapText="1"/>
    </xf>
    <xf numFmtId="0" fontId="38" fillId="0" borderId="0" xfId="475" applyFont="1" applyBorder="1" applyProtection="1">
      <protection locked="0"/>
    </xf>
    <xf numFmtId="0" fontId="38" fillId="26" borderId="0" xfId="475" applyFont="1" applyFill="1" applyBorder="1" applyProtection="1">
      <protection locked="0"/>
    </xf>
    <xf numFmtId="9" fontId="38" fillId="26" borderId="0" xfId="475" applyNumberFormat="1" applyFont="1" applyFill="1" applyBorder="1" applyAlignment="1" applyProtection="1">
      <alignment vertical="top" wrapText="1"/>
    </xf>
    <xf numFmtId="0" fontId="38" fillId="26" borderId="0" xfId="475" applyFont="1" applyFill="1" applyBorder="1" applyAlignment="1" applyProtection="1">
      <alignment horizontal="left" vertical="top" wrapText="1"/>
    </xf>
    <xf numFmtId="0" fontId="38" fillId="0" borderId="0" xfId="475" applyFont="1" applyFill="1" applyBorder="1" applyAlignment="1" applyProtection="1">
      <alignment wrapText="1"/>
      <protection locked="0"/>
    </xf>
    <xf numFmtId="0" fontId="38" fillId="0" borderId="0" xfId="475" applyFont="1" applyFill="1" applyBorder="1" applyProtection="1">
      <protection locked="0"/>
    </xf>
    <xf numFmtId="0" fontId="38" fillId="0" borderId="0" xfId="475" applyFont="1" applyFill="1" applyBorder="1" applyAlignment="1" applyProtection="1">
      <alignment horizontal="left" vertical="top" wrapText="1"/>
    </xf>
    <xf numFmtId="0" fontId="37" fillId="0" borderId="0" xfId="475" applyFont="1" applyFill="1" applyBorder="1" applyAlignment="1" applyProtection="1">
      <alignment vertical="top" wrapText="1"/>
      <protection locked="0"/>
    </xf>
    <xf numFmtId="0" fontId="37" fillId="26" borderId="0" xfId="475" applyFont="1" applyFill="1" applyBorder="1" applyAlignment="1" applyProtection="1">
      <alignment vertical="top" wrapText="1"/>
    </xf>
    <xf numFmtId="0" fontId="37" fillId="0" borderId="0" xfId="475" applyFont="1" applyFill="1" applyBorder="1" applyAlignment="1" applyProtection="1">
      <alignment wrapText="1"/>
      <protection locked="0"/>
    </xf>
    <xf numFmtId="0" fontId="18" fillId="0" borderId="0" xfId="475" applyFont="1" applyFill="1" applyBorder="1" applyProtection="1">
      <protection locked="0"/>
    </xf>
    <xf numFmtId="0" fontId="18" fillId="26" borderId="0" xfId="475" applyFont="1" applyFill="1" applyBorder="1" applyProtection="1">
      <protection locked="0"/>
    </xf>
    <xf numFmtId="0" fontId="38" fillId="0" borderId="0" xfId="475" applyFont="1" applyBorder="1" applyAlignment="1" applyProtection="1">
      <alignment vertical="top" wrapText="1" shrinkToFit="1"/>
      <protection locked="0"/>
    </xf>
    <xf numFmtId="0" fontId="38" fillId="0" borderId="13" xfId="475" applyFont="1" applyFill="1" applyBorder="1" applyAlignment="1" applyProtection="1">
      <alignment vertical="top" wrapText="1"/>
      <protection locked="0"/>
    </xf>
    <xf numFmtId="1" fontId="38" fillId="0" borderId="0" xfId="475" applyNumberFormat="1" applyFont="1" applyFill="1" applyBorder="1" applyAlignment="1" applyProtection="1">
      <alignment horizontal="left" vertical="top" wrapText="1"/>
      <protection locked="0"/>
    </xf>
    <xf numFmtId="165" fontId="38" fillId="26" borderId="0" xfId="475" applyNumberFormat="1" applyFont="1" applyFill="1" applyBorder="1" applyAlignment="1" applyProtection="1">
      <alignment vertical="top" wrapText="1"/>
    </xf>
    <xf numFmtId="0" fontId="38" fillId="0" borderId="0" xfId="475" applyFont="1" applyBorder="1" applyAlignment="1" applyProtection="1">
      <alignment wrapText="1"/>
    </xf>
    <xf numFmtId="1" fontId="40" fillId="0" borderId="0" xfId="475" applyNumberFormat="1" applyFont="1" applyFill="1" applyBorder="1" applyAlignment="1" applyProtection="1">
      <alignment vertical="top" wrapText="1"/>
    </xf>
    <xf numFmtId="1" fontId="40" fillId="0" borderId="12" xfId="475" applyNumberFormat="1" applyFont="1" applyFill="1" applyBorder="1" applyAlignment="1" applyProtection="1">
      <alignment vertical="top" wrapText="1"/>
    </xf>
    <xf numFmtId="0" fontId="38" fillId="0" borderId="14" xfId="475" applyFont="1" applyFill="1" applyBorder="1" applyAlignment="1" applyProtection="1">
      <alignment vertical="top" wrapText="1"/>
      <protection locked="0"/>
    </xf>
    <xf numFmtId="0" fontId="38" fillId="0" borderId="0" xfId="475" applyFont="1" applyBorder="1" applyAlignment="1" applyProtection="1">
      <alignment horizontal="left" vertical="top" wrapText="1" shrinkToFit="1"/>
      <protection locked="0"/>
    </xf>
    <xf numFmtId="1" fontId="38" fillId="0" borderId="0" xfId="475" applyNumberFormat="1" applyFont="1" applyFill="1" applyBorder="1" applyAlignment="1" applyProtection="1">
      <alignment horizontal="left" vertical="top" wrapText="1"/>
    </xf>
    <xf numFmtId="2" fontId="79" fillId="0" borderId="10" xfId="171" applyNumberFormat="1" applyFont="1" applyFill="1" applyBorder="1" applyAlignment="1" applyProtection="1">
      <alignment horizontal="center" vertical="center" wrapText="1"/>
      <protection locked="0"/>
    </xf>
    <xf numFmtId="0" fontId="38" fillId="0" borderId="13" xfId="475" applyFont="1" applyFill="1" applyBorder="1" applyAlignment="1" applyProtection="1">
      <alignment vertical="top" wrapText="1"/>
    </xf>
    <xf numFmtId="9" fontId="38" fillId="0" borderId="0" xfId="475" applyNumberFormat="1" applyFont="1" applyFill="1" applyBorder="1" applyAlignment="1" applyProtection="1">
      <alignment vertical="top" wrapText="1"/>
      <protection locked="0"/>
    </xf>
    <xf numFmtId="1" fontId="38" fillId="26" borderId="0" xfId="475" applyNumberFormat="1" applyFont="1" applyFill="1" applyBorder="1" applyAlignment="1" applyProtection="1">
      <alignment vertical="top" wrapText="1"/>
    </xf>
    <xf numFmtId="0" fontId="38" fillId="0" borderId="0" xfId="475" applyNumberFormat="1" applyFont="1" applyFill="1" applyBorder="1" applyAlignment="1" applyProtection="1">
      <alignment horizontal="left" vertical="top" wrapText="1"/>
    </xf>
    <xf numFmtId="0" fontId="40" fillId="0" borderId="0" xfId="475" applyFont="1" applyFill="1" applyBorder="1" applyAlignment="1" applyProtection="1">
      <alignment vertical="top" wrapText="1"/>
    </xf>
    <xf numFmtId="0" fontId="37" fillId="0" borderId="13" xfId="475" applyFont="1" applyFill="1" applyBorder="1" applyAlignment="1" applyProtection="1">
      <alignment vertical="top" wrapText="1"/>
      <protection locked="0"/>
    </xf>
    <xf numFmtId="0" fontId="37" fillId="0" borderId="0" xfId="475" applyFont="1" applyBorder="1" applyAlignment="1" applyProtection="1">
      <alignment vertical="top" wrapText="1"/>
      <protection locked="0"/>
    </xf>
    <xf numFmtId="0" fontId="37" fillId="0" borderId="0" xfId="475" applyFont="1" applyBorder="1" applyAlignment="1" applyProtection="1">
      <alignment wrapText="1"/>
      <protection locked="0"/>
    </xf>
    <xf numFmtId="0" fontId="37" fillId="0" borderId="0" xfId="475" applyFont="1" applyBorder="1" applyAlignment="1" applyProtection="1">
      <protection locked="0"/>
    </xf>
    <xf numFmtId="0" fontId="37" fillId="26" borderId="0" xfId="475" applyFont="1" applyFill="1" applyBorder="1" applyAlignment="1" applyProtection="1">
      <protection locked="0"/>
    </xf>
    <xf numFmtId="0" fontId="37" fillId="0" borderId="0" xfId="475" applyFont="1" applyBorder="1" applyProtection="1">
      <protection locked="0"/>
    </xf>
    <xf numFmtId="0" fontId="37" fillId="26" borderId="0" xfId="475" applyFont="1" applyFill="1" applyBorder="1" applyProtection="1">
      <protection locked="0"/>
    </xf>
    <xf numFmtId="9" fontId="38" fillId="0" borderId="0" xfId="475" applyNumberFormat="1" applyFont="1" applyFill="1" applyBorder="1" applyAlignment="1" applyProtection="1">
      <alignment horizontal="left" vertical="top" wrapText="1"/>
    </xf>
    <xf numFmtId="9" fontId="38" fillId="0" borderId="0" xfId="475" applyNumberFormat="1" applyFont="1" applyFill="1" applyBorder="1" applyAlignment="1" applyProtection="1">
      <alignment vertical="top" wrapText="1"/>
    </xf>
    <xf numFmtId="9" fontId="38" fillId="26" borderId="0" xfId="475" applyNumberFormat="1" applyFont="1" applyFill="1" applyBorder="1" applyAlignment="1" applyProtection="1">
      <alignment vertical="top" wrapText="1"/>
      <protection locked="0"/>
    </xf>
    <xf numFmtId="9" fontId="40" fillId="0" borderId="0" xfId="475" applyNumberFormat="1" applyFont="1" applyFill="1" applyBorder="1" applyAlignment="1" applyProtection="1">
      <alignment horizontal="left" vertical="top" wrapText="1"/>
    </xf>
    <xf numFmtId="9" fontId="38" fillId="0" borderId="13" xfId="475" applyNumberFormat="1" applyFont="1" applyFill="1" applyBorder="1" applyAlignment="1" applyProtection="1">
      <alignment vertical="top" wrapText="1"/>
    </xf>
    <xf numFmtId="49" fontId="38" fillId="0" borderId="0" xfId="475" applyNumberFormat="1" applyFont="1" applyBorder="1" applyAlignment="1" applyProtection="1">
      <alignment vertical="top" wrapText="1"/>
      <protection locked="0"/>
    </xf>
    <xf numFmtId="0" fontId="38" fillId="0" borderId="0" xfId="475" applyNumberFormat="1" applyFont="1" applyBorder="1" applyAlignment="1" applyProtection="1">
      <alignment vertical="top" wrapText="1"/>
    </xf>
    <xf numFmtId="9" fontId="38" fillId="0" borderId="0" xfId="475" applyNumberFormat="1" applyFont="1" applyFill="1" applyBorder="1" applyAlignment="1" applyProtection="1">
      <alignment horizontal="left" vertical="top" wrapText="1"/>
      <protection locked="0"/>
    </xf>
    <xf numFmtId="9" fontId="38" fillId="0" borderId="0" xfId="475" applyNumberFormat="1" applyFont="1" applyBorder="1" applyAlignment="1" applyProtection="1">
      <alignment vertical="top" wrapText="1"/>
      <protection locked="0"/>
    </xf>
    <xf numFmtId="9" fontId="43" fillId="0" borderId="0" xfId="475" applyNumberFormat="1" applyFont="1" applyFill="1" applyBorder="1" applyAlignment="1" applyProtection="1">
      <alignment horizontal="left" vertical="top" wrapText="1"/>
    </xf>
    <xf numFmtId="0" fontId="43" fillId="0" borderId="13" xfId="475" applyFont="1" applyFill="1" applyBorder="1" applyAlignment="1" applyProtection="1">
      <alignment vertical="top" wrapText="1"/>
    </xf>
    <xf numFmtId="0" fontId="43" fillId="0" borderId="0" xfId="475" applyFont="1" applyFill="1" applyBorder="1" applyAlignment="1" applyProtection="1">
      <alignment vertical="top" wrapText="1"/>
    </xf>
    <xf numFmtId="0" fontId="43" fillId="0" borderId="0" xfId="475" applyFont="1" applyFill="1" applyBorder="1" applyAlignment="1" applyProtection="1">
      <alignment wrapText="1"/>
    </xf>
    <xf numFmtId="0" fontId="43" fillId="0" borderId="0" xfId="475" applyFont="1" applyFill="1" applyBorder="1" applyProtection="1"/>
    <xf numFmtId="0" fontId="16" fillId="0" borderId="0" xfId="475" applyFill="1"/>
    <xf numFmtId="0" fontId="38" fillId="0" borderId="0" xfId="475" applyFont="1" applyFill="1" applyAlignment="1" applyProtection="1">
      <alignment vertical="top" wrapText="1"/>
      <protection locked="0"/>
    </xf>
    <xf numFmtId="0" fontId="38" fillId="0" borderId="0" xfId="475" applyFont="1" applyProtection="1">
      <protection locked="0"/>
    </xf>
    <xf numFmtId="0" fontId="38" fillId="26" borderId="0" xfId="475" applyFont="1" applyFill="1" applyProtection="1">
      <protection locked="0"/>
    </xf>
    <xf numFmtId="0" fontId="38" fillId="24" borderId="0" xfId="475" applyFont="1" applyFill="1" applyBorder="1" applyAlignment="1" applyProtection="1">
      <alignment horizontal="left" vertical="top" wrapText="1"/>
    </xf>
    <xf numFmtId="0" fontId="16" fillId="0" borderId="0" xfId="475" applyBorder="1"/>
    <xf numFmtId="0" fontId="37" fillId="26" borderId="0" xfId="475" applyFont="1" applyFill="1" applyBorder="1" applyAlignment="1" applyProtection="1">
      <alignment horizontal="left" vertical="top" wrapText="1"/>
    </xf>
    <xf numFmtId="0" fontId="44" fillId="0" borderId="0" xfId="475" applyFont="1" applyAlignment="1" applyProtection="1">
      <alignment vertical="top" wrapText="1"/>
    </xf>
    <xf numFmtId="0" fontId="39" fillId="26" borderId="0" xfId="475" applyFont="1" applyFill="1" applyBorder="1" applyAlignment="1" applyProtection="1">
      <alignment vertical="top" wrapText="1"/>
    </xf>
    <xf numFmtId="0" fontId="79" fillId="24" borderId="24" xfId="171" applyFont="1" applyFill="1" applyBorder="1" applyAlignment="1" applyProtection="1">
      <alignment horizontal="left" vertical="top" wrapText="1"/>
    </xf>
    <xf numFmtId="0" fontId="79" fillId="24" borderId="29" xfId="171" applyFont="1" applyFill="1" applyBorder="1" applyAlignment="1" applyProtection="1">
      <alignment horizontal="left" vertical="top" wrapText="1"/>
    </xf>
    <xf numFmtId="9" fontId="38" fillId="0" borderId="20" xfId="171" applyNumberFormat="1" applyFont="1" applyFill="1" applyBorder="1" applyAlignment="1" applyProtection="1">
      <alignment horizontal="center" vertical="top" wrapText="1"/>
      <protection locked="0"/>
    </xf>
    <xf numFmtId="9" fontId="38" fillId="0" borderId="11" xfId="171" applyNumberFormat="1" applyFont="1" applyFill="1" applyBorder="1" applyAlignment="1" applyProtection="1">
      <alignment horizontal="center" vertical="top" wrapText="1"/>
      <protection locked="0"/>
    </xf>
    <xf numFmtId="9" fontId="79" fillId="0" borderId="20" xfId="171" applyNumberFormat="1" applyFont="1" applyFill="1" applyBorder="1" applyAlignment="1" applyProtection="1">
      <alignment horizontal="center" vertical="top" wrapText="1"/>
      <protection locked="0"/>
    </xf>
    <xf numFmtId="0" fontId="79" fillId="24" borderId="0" xfId="171" applyFont="1" applyFill="1" applyBorder="1" applyAlignment="1" applyProtection="1">
      <alignment horizontal="left" vertical="top" wrapText="1"/>
    </xf>
    <xf numFmtId="0" fontId="79" fillId="24" borderId="33"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0" fontId="72" fillId="24" borderId="27" xfId="171" applyFont="1" applyFill="1" applyBorder="1" applyAlignment="1" applyProtection="1">
      <alignment horizontal="center" vertical="top" wrapText="1"/>
    </xf>
    <xf numFmtId="0" fontId="79" fillId="0" borderId="17" xfId="171" applyFont="1" applyFill="1" applyBorder="1" applyAlignment="1" applyProtection="1">
      <alignment horizontal="center" vertical="top" wrapText="1"/>
      <protection locked="0"/>
    </xf>
    <xf numFmtId="0" fontId="16" fillId="26" borderId="0" xfId="171" applyFont="1" applyFill="1" applyBorder="1" applyAlignment="1" applyProtection="1">
      <alignment horizontal="center"/>
    </xf>
    <xf numFmtId="9" fontId="38" fillId="0" borderId="16" xfId="171" applyNumberFormat="1" applyFont="1" applyFill="1" applyBorder="1" applyAlignment="1" applyProtection="1">
      <alignment horizontal="center" vertical="center" wrapText="1"/>
      <protection locked="0"/>
    </xf>
    <xf numFmtId="0" fontId="38" fillId="0" borderId="17" xfId="171" applyFont="1" applyFill="1" applyBorder="1" applyAlignment="1" applyProtection="1">
      <alignment horizontal="center" vertical="top" wrapText="1"/>
      <protection locked="0"/>
    </xf>
    <xf numFmtId="9" fontId="38" fillId="48" borderId="16" xfId="171" applyNumberFormat="1" applyFont="1" applyFill="1" applyBorder="1" applyAlignment="1" applyProtection="1">
      <alignment horizontal="center" vertical="center" wrapText="1"/>
      <protection locked="0"/>
    </xf>
    <xf numFmtId="9" fontId="38" fillId="48" borderId="20" xfId="171" applyNumberFormat="1" applyFont="1" applyFill="1" applyBorder="1" applyAlignment="1" applyProtection="1">
      <alignment horizontal="center" vertical="top" wrapText="1"/>
      <protection locked="0"/>
    </xf>
    <xf numFmtId="9" fontId="38" fillId="48" borderId="11" xfId="171" applyNumberFormat="1" applyFont="1" applyFill="1" applyBorder="1" applyAlignment="1" applyProtection="1">
      <alignment horizontal="center" vertical="top" wrapText="1"/>
      <protection locked="0"/>
    </xf>
    <xf numFmtId="0" fontId="38" fillId="48" borderId="17" xfId="171" applyFont="1" applyFill="1" applyBorder="1" applyAlignment="1" applyProtection="1">
      <alignment horizontal="center" vertical="top" wrapText="1"/>
      <protection locked="0"/>
    </xf>
    <xf numFmtId="9" fontId="79" fillId="48" borderId="11" xfId="171" applyNumberFormat="1" applyFont="1" applyFill="1" applyBorder="1" applyAlignment="1" applyProtection="1">
      <alignment horizontal="center" vertical="top" wrapText="1"/>
      <protection locked="0"/>
    </xf>
    <xf numFmtId="9" fontId="79" fillId="0" borderId="11" xfId="171" applyNumberFormat="1" applyFont="1" applyFill="1" applyBorder="1" applyAlignment="1" applyProtection="1">
      <alignment horizontal="center" vertical="center" wrapText="1"/>
      <protection locked="0"/>
    </xf>
    <xf numFmtId="9" fontId="79" fillId="0" borderId="24" xfId="171" applyNumberFormat="1" applyFont="1" applyFill="1" applyBorder="1" applyAlignment="1" applyProtection="1">
      <alignment horizontal="center" vertical="center" wrapText="1"/>
      <protection locked="0"/>
    </xf>
    <xf numFmtId="16" fontId="79" fillId="0" borderId="23" xfId="158" applyNumberFormat="1" applyFont="1" applyFill="1" applyBorder="1" applyAlignment="1" applyProtection="1">
      <alignment horizontal="center" vertical="center" wrapText="1"/>
      <protection locked="0"/>
    </xf>
    <xf numFmtId="0" fontId="16" fillId="26" borderId="0" xfId="171" applyFont="1" applyFill="1" applyBorder="1" applyAlignment="1" applyProtection="1">
      <alignment horizontal="center"/>
    </xf>
    <xf numFmtId="0" fontId="79" fillId="24" borderId="24" xfId="171" applyFont="1" applyFill="1" applyBorder="1" applyAlignment="1" applyProtection="1">
      <alignment horizontal="left" vertical="top" wrapText="1"/>
    </xf>
    <xf numFmtId="0" fontId="75" fillId="26" borderId="0" xfId="171" applyFont="1" applyFill="1" applyBorder="1" applyAlignment="1" applyProtection="1">
      <alignment horizontal="left" vertical="top" wrapText="1"/>
      <protection locked="0"/>
    </xf>
    <xf numFmtId="0" fontId="79" fillId="24" borderId="29" xfId="171" applyFont="1" applyFill="1" applyBorder="1" applyAlignment="1" applyProtection="1">
      <alignment horizontal="left" vertical="top" wrapText="1"/>
    </xf>
    <xf numFmtId="0" fontId="79" fillId="24" borderId="0" xfId="171" applyFont="1" applyFill="1" applyBorder="1" applyAlignment="1" applyProtection="1">
      <alignment horizontal="left" vertical="top" wrapText="1"/>
    </xf>
    <xf numFmtId="0" fontId="79" fillId="24" borderId="33"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9" fontId="79" fillId="0" borderId="16" xfId="171" applyNumberFormat="1" applyFont="1" applyFill="1" applyBorder="1" applyAlignment="1" applyProtection="1">
      <alignment horizontal="center" vertical="center" wrapText="1"/>
      <protection locked="0"/>
    </xf>
    <xf numFmtId="0" fontId="72" fillId="24" borderId="27" xfId="171" applyFont="1" applyFill="1" applyBorder="1" applyAlignment="1" applyProtection="1">
      <alignment horizontal="center" vertical="top" wrapText="1"/>
    </xf>
    <xf numFmtId="9" fontId="38" fillId="0" borderId="11" xfId="171" applyNumberFormat="1" applyFont="1" applyFill="1" applyBorder="1" applyAlignment="1" applyProtection="1">
      <alignment horizontal="center" vertical="top" wrapText="1"/>
      <protection locked="0"/>
    </xf>
    <xf numFmtId="9" fontId="38" fillId="0" borderId="20" xfId="171" applyNumberFormat="1" applyFont="1" applyFill="1" applyBorder="1" applyAlignment="1" applyProtection="1">
      <alignment horizontal="center" vertical="top" wrapText="1"/>
      <protection locked="0"/>
    </xf>
    <xf numFmtId="9" fontId="38" fillId="0" borderId="16" xfId="171" applyNumberFormat="1" applyFont="1" applyFill="1" applyBorder="1" applyAlignment="1" applyProtection="1">
      <alignment horizontal="center" vertical="center" wrapText="1"/>
      <protection locked="0"/>
    </xf>
    <xf numFmtId="0" fontId="38" fillId="0" borderId="17" xfId="171" applyFont="1" applyFill="1" applyBorder="1" applyAlignment="1" applyProtection="1">
      <alignment horizontal="center" vertical="top" wrapText="1"/>
      <protection locked="0"/>
    </xf>
    <xf numFmtId="9" fontId="79" fillId="0" borderId="11" xfId="171" applyNumberFormat="1" applyFont="1" applyFill="1" applyBorder="1" applyAlignment="1" applyProtection="1">
      <alignment horizontal="center" vertical="center" wrapText="1"/>
      <protection locked="0"/>
    </xf>
    <xf numFmtId="9" fontId="79" fillId="0" borderId="24" xfId="171" applyNumberFormat="1" applyFont="1" applyFill="1" applyBorder="1" applyAlignment="1" applyProtection="1">
      <alignment horizontal="center" vertical="center" wrapText="1"/>
      <protection locked="0"/>
    </xf>
    <xf numFmtId="14" fontId="79" fillId="0" borderId="23" xfId="158" applyNumberFormat="1" applyFont="1" applyFill="1" applyBorder="1" applyAlignment="1" applyProtection="1">
      <alignment horizontal="center" vertical="center" wrapText="1"/>
      <protection locked="0"/>
    </xf>
    <xf numFmtId="165" fontId="79" fillId="48" borderId="16" xfId="158" applyNumberFormat="1" applyFont="1" applyFill="1" applyBorder="1" applyAlignment="1" applyProtection="1">
      <alignment horizontal="center" vertical="center" wrapText="1"/>
      <protection locked="0"/>
    </xf>
    <xf numFmtId="0" fontId="79" fillId="48" borderId="16" xfId="158" applyNumberFormat="1" applyFont="1" applyFill="1" applyBorder="1" applyAlignment="1" applyProtection="1">
      <alignment horizontal="center" vertical="center" wrapText="1"/>
      <protection locked="0"/>
    </xf>
    <xf numFmtId="0" fontId="79" fillId="48" borderId="16" xfId="171" applyFont="1" applyFill="1" applyBorder="1" applyAlignment="1" applyProtection="1">
      <alignment horizontal="center" vertical="center" wrapText="1" shrinkToFit="1"/>
      <protection locked="0"/>
    </xf>
    <xf numFmtId="0" fontId="79" fillId="48" borderId="35" xfId="171" applyFont="1" applyFill="1" applyBorder="1" applyAlignment="1" applyProtection="1">
      <alignment horizontal="center" vertical="center" wrapText="1" shrinkToFit="1"/>
      <protection locked="0"/>
    </xf>
    <xf numFmtId="0" fontId="120" fillId="0" borderId="0" xfId="171" applyFont="1" applyBorder="1" applyProtection="1">
      <protection locked="0"/>
    </xf>
    <xf numFmtId="9" fontId="79" fillId="48" borderId="66" xfId="171" applyNumberFormat="1" applyFont="1" applyFill="1" applyBorder="1" applyAlignment="1" applyProtection="1">
      <alignment horizontal="center" vertical="top" wrapText="1"/>
      <protection locked="0"/>
    </xf>
    <xf numFmtId="165" fontId="79" fillId="0" borderId="35" xfId="171" applyNumberFormat="1" applyFont="1" applyBorder="1" applyAlignment="1" applyProtection="1">
      <alignment horizontal="center" vertical="center" wrapText="1" shrinkToFit="1"/>
      <protection locked="0"/>
    </xf>
    <xf numFmtId="165" fontId="38" fillId="0" borderId="0" xfId="171" applyNumberFormat="1" applyFont="1" applyBorder="1" applyProtection="1">
      <protection locked="0"/>
    </xf>
    <xf numFmtId="9" fontId="0" fillId="40" borderId="23" xfId="108" applyFont="1" applyFill="1" applyBorder="1" applyAlignment="1">
      <alignment horizontal="left" vertical="top" wrapText="1"/>
    </xf>
    <xf numFmtId="0" fontId="45" fillId="0" borderId="16" xfId="80" applyFont="1" applyBorder="1" applyAlignment="1" applyProtection="1">
      <alignment vertical="center" wrapText="1"/>
    </xf>
    <xf numFmtId="1" fontId="79" fillId="0" borderId="16" xfId="171" applyNumberFormat="1" applyFont="1" applyFill="1" applyBorder="1" applyAlignment="1" applyProtection="1">
      <alignment horizontal="center" vertical="center" wrapText="1"/>
      <protection locked="0"/>
    </xf>
    <xf numFmtId="0" fontId="16" fillId="0" borderId="10" xfId="171" applyBorder="1" applyAlignment="1">
      <alignment vertical="top" wrapText="1"/>
    </xf>
    <xf numFmtId="0" fontId="16" fillId="0" borderId="10" xfId="171" applyBorder="1" applyAlignment="1">
      <alignment vertical="top" wrapText="1"/>
    </xf>
    <xf numFmtId="0" fontId="16" fillId="0" borderId="10" xfId="171" applyBorder="1" applyAlignment="1">
      <alignment vertical="top" wrapText="1"/>
    </xf>
    <xf numFmtId="0" fontId="16" fillId="0" borderId="16" xfId="475" applyBorder="1" applyAlignment="1">
      <alignment horizontal="left" vertical="top" wrapText="1"/>
    </xf>
    <xf numFmtId="0" fontId="16" fillId="0" borderId="16" xfId="475" applyBorder="1" applyAlignment="1">
      <alignment horizontal="left" vertical="top" wrapText="1"/>
    </xf>
    <xf numFmtId="0" fontId="16" fillId="0" borderId="16" xfId="475" applyBorder="1" applyAlignment="1">
      <alignment horizontal="left" vertical="top" wrapText="1"/>
    </xf>
    <xf numFmtId="165" fontId="18" fillId="35" borderId="23" xfId="52" applyNumberFormat="1" applyFont="1" applyFill="1" applyBorder="1" applyAlignment="1">
      <alignment horizontal="left" vertical="top" wrapText="1"/>
    </xf>
    <xf numFmtId="0" fontId="16" fillId="0" borderId="16" xfId="475" applyFont="1" applyBorder="1" applyAlignment="1">
      <alignment horizontal="left" vertical="top" wrapText="1"/>
    </xf>
    <xf numFmtId="0" fontId="16" fillId="0" borderId="10" xfId="171" applyBorder="1" applyAlignment="1">
      <alignment vertical="top" wrapText="1"/>
    </xf>
    <xf numFmtId="9" fontId="38" fillId="0" borderId="11" xfId="171" applyNumberFormat="1" applyFont="1" applyFill="1" applyBorder="1" applyAlignment="1" applyProtection="1">
      <alignment horizontal="center" vertical="top" wrapText="1"/>
      <protection locked="0"/>
    </xf>
    <xf numFmtId="0" fontId="75" fillId="48" borderId="0" xfId="171" applyFont="1" applyFill="1" applyBorder="1" applyAlignment="1" applyProtection="1">
      <alignment horizontal="center"/>
    </xf>
    <xf numFmtId="0" fontId="75" fillId="48" borderId="0" xfId="171" applyFont="1" applyFill="1" applyBorder="1" applyAlignment="1" applyProtection="1">
      <alignment horizontal="left"/>
    </xf>
    <xf numFmtId="0" fontId="76" fillId="48" borderId="0" xfId="171" applyFont="1" applyFill="1" applyBorder="1" applyAlignment="1" applyProtection="1">
      <alignment vertical="top" wrapText="1"/>
    </xf>
    <xf numFmtId="0" fontId="117" fillId="48" borderId="0" xfId="171" applyFont="1" applyFill="1" applyBorder="1" applyProtection="1"/>
    <xf numFmtId="0" fontId="117" fillId="48" borderId="0" xfId="171" applyFont="1" applyFill="1" applyBorder="1" applyAlignment="1" applyProtection="1">
      <alignment horizontal="center"/>
    </xf>
    <xf numFmtId="0" fontId="117" fillId="48" borderId="0" xfId="171" applyFont="1" applyFill="1" applyBorder="1" applyAlignment="1" applyProtection="1">
      <alignment horizontal="left"/>
    </xf>
    <xf numFmtId="0" fontId="109" fillId="48" borderId="0" xfId="171" applyFont="1" applyFill="1" applyBorder="1" applyAlignment="1" applyProtection="1">
      <alignment vertical="top" wrapText="1"/>
    </xf>
    <xf numFmtId="0" fontId="75" fillId="48" borderId="0" xfId="89" applyFont="1" applyFill="1" applyBorder="1" applyProtection="1"/>
    <xf numFmtId="0" fontId="75" fillId="48" borderId="0" xfId="89" applyFont="1" applyFill="1" applyBorder="1" applyAlignment="1" applyProtection="1">
      <alignment horizontal="center"/>
    </xf>
    <xf numFmtId="0" fontId="75" fillId="48" borderId="0" xfId="89" applyFont="1" applyFill="1" applyBorder="1" applyAlignment="1" applyProtection="1">
      <alignment horizontal="left"/>
    </xf>
    <xf numFmtId="0" fontId="76" fillId="48" borderId="0" xfId="89" applyFont="1" applyFill="1" applyBorder="1" applyAlignment="1" applyProtection="1">
      <alignment vertical="top" wrapText="1"/>
    </xf>
    <xf numFmtId="0" fontId="123" fillId="26" borderId="0" xfId="475" applyFont="1" applyFill="1" applyAlignment="1" applyProtection="1">
      <alignment vertical="top" wrapText="1"/>
    </xf>
    <xf numFmtId="0" fontId="123" fillId="26" borderId="0" xfId="168" applyFont="1" applyFill="1" applyAlignment="1" applyProtection="1">
      <alignment vertical="top" wrapText="1"/>
    </xf>
    <xf numFmtId="0" fontId="123" fillId="26" borderId="0" xfId="171" applyFont="1" applyFill="1" applyAlignment="1" applyProtection="1">
      <alignment vertical="top" wrapText="1"/>
    </xf>
    <xf numFmtId="0" fontId="124" fillId="26" borderId="0" xfId="475" applyFont="1" applyFill="1" applyBorder="1" applyAlignment="1" applyProtection="1">
      <alignment vertical="top" wrapText="1"/>
    </xf>
    <xf numFmtId="0" fontId="124" fillId="26" borderId="0" xfId="168" applyFont="1" applyFill="1" applyBorder="1" applyAlignment="1" applyProtection="1">
      <alignment vertical="top" wrapText="1"/>
    </xf>
    <xf numFmtId="0" fontId="124" fillId="26" borderId="0" xfId="171" applyFont="1" applyFill="1" applyBorder="1" applyAlignment="1" applyProtection="1">
      <alignment vertical="top" wrapText="1"/>
    </xf>
    <xf numFmtId="0" fontId="16" fillId="26" borderId="0" xfId="475" applyFill="1" applyBorder="1" applyAlignment="1">
      <alignment wrapText="1"/>
    </xf>
    <xf numFmtId="0" fontId="16" fillId="0" borderId="0" xfId="475" applyBorder="1" applyAlignment="1" applyProtection="1">
      <alignment wrapText="1"/>
      <protection locked="0"/>
    </xf>
    <xf numFmtId="0" fontId="37" fillId="26" borderId="0" xfId="475" applyFont="1" applyFill="1" applyBorder="1" applyAlignment="1">
      <alignment horizontal="left" vertical="top" wrapText="1"/>
    </xf>
    <xf numFmtId="0" fontId="37" fillId="0" borderId="0" xfId="475" applyFont="1" applyFill="1" applyBorder="1" applyAlignment="1">
      <alignment horizontal="left" vertical="top" wrapText="1"/>
    </xf>
    <xf numFmtId="0" fontId="44" fillId="0" borderId="0" xfId="475" applyFont="1" applyBorder="1" applyAlignment="1">
      <alignment wrapText="1"/>
    </xf>
    <xf numFmtId="0" fontId="44" fillId="48" borderId="0" xfId="475" applyFont="1" applyFill="1" applyBorder="1" applyAlignment="1" applyProtection="1">
      <alignment wrapText="1"/>
    </xf>
    <xf numFmtId="0" fontId="44" fillId="48" borderId="0" xfId="475" applyFont="1" applyFill="1" applyBorder="1" applyAlignment="1" applyProtection="1">
      <alignment horizontal="center" wrapText="1"/>
    </xf>
    <xf numFmtId="0" fontId="44" fillId="0" borderId="0" xfId="475" applyFont="1" applyBorder="1" applyAlignment="1" applyProtection="1">
      <alignment wrapText="1"/>
      <protection locked="0"/>
    </xf>
    <xf numFmtId="0" fontId="127" fillId="48" borderId="0" xfId="80" applyFont="1" applyFill="1" applyBorder="1" applyAlignment="1" applyProtection="1">
      <protection locked="0"/>
    </xf>
    <xf numFmtId="0" fontId="127" fillId="48" borderId="0" xfId="80" applyFont="1" applyFill="1" applyBorder="1" applyAlignment="1" applyProtection="1">
      <alignment wrapText="1"/>
      <protection locked="0"/>
    </xf>
    <xf numFmtId="0" fontId="16" fillId="0" borderId="0" xfId="475" applyBorder="1" applyAlignment="1">
      <alignment vertical="center"/>
    </xf>
    <xf numFmtId="0" fontId="16" fillId="0" borderId="0" xfId="475" applyBorder="1" applyAlignment="1" applyProtection="1">
      <alignment vertical="center" wrapText="1"/>
      <protection locked="0"/>
    </xf>
    <xf numFmtId="0" fontId="128" fillId="26" borderId="0" xfId="475" applyFont="1" applyFill="1" applyBorder="1" applyAlignment="1" applyProtection="1">
      <alignment wrapText="1"/>
    </xf>
    <xf numFmtId="0" fontId="129" fillId="26" borderId="0" xfId="475" applyFont="1" applyFill="1" applyBorder="1" applyAlignment="1" applyProtection="1">
      <alignment wrapText="1"/>
      <protection locked="0"/>
    </xf>
    <xf numFmtId="0" fontId="44" fillId="26" borderId="0" xfId="475" applyFont="1" applyFill="1" applyBorder="1" applyAlignment="1" applyProtection="1">
      <alignment horizontal="left" vertical="top" wrapText="1"/>
    </xf>
    <xf numFmtId="0" fontId="44" fillId="26" borderId="0" xfId="475" applyFont="1" applyFill="1" applyBorder="1" applyAlignment="1">
      <alignment horizontal="left" vertical="top" wrapText="1"/>
    </xf>
    <xf numFmtId="0" fontId="130" fillId="26" borderId="0" xfId="80" applyFont="1" applyFill="1" applyBorder="1" applyAlignment="1" applyProtection="1">
      <alignment vertical="center" wrapText="1"/>
    </xf>
    <xf numFmtId="0" fontId="127" fillId="26" borderId="0" xfId="80" applyFont="1" applyFill="1" applyBorder="1" applyAlignment="1" applyProtection="1">
      <alignment wrapText="1"/>
    </xf>
    <xf numFmtId="0" fontId="133" fillId="26" borderId="0" xfId="475" applyFont="1" applyFill="1" applyBorder="1" applyAlignment="1">
      <alignment wrapText="1"/>
    </xf>
    <xf numFmtId="0" fontId="16" fillId="0" borderId="0" xfId="475" applyBorder="1" applyAlignment="1">
      <alignment vertical="top"/>
    </xf>
    <xf numFmtId="0" fontId="16" fillId="0" borderId="0" xfId="475" applyBorder="1" applyAlignment="1">
      <alignment vertical="center" wrapText="1"/>
    </xf>
    <xf numFmtId="0" fontId="76" fillId="26" borderId="0" xfId="171" applyFont="1" applyFill="1" applyBorder="1" applyAlignment="1" applyProtection="1">
      <alignment vertical="top" wrapText="1"/>
      <protection locked="0"/>
    </xf>
    <xf numFmtId="0" fontId="78" fillId="26" borderId="0" xfId="171" applyFont="1" applyFill="1" applyBorder="1" applyAlignment="1" applyProtection="1">
      <alignment wrapText="1"/>
      <protection locked="0"/>
    </xf>
    <xf numFmtId="0" fontId="122" fillId="48" borderId="0" xfId="171" applyFont="1" applyFill="1" applyBorder="1" applyProtection="1">
      <protection locked="0"/>
    </xf>
    <xf numFmtId="0" fontId="122" fillId="26" borderId="0" xfId="89" applyFont="1" applyFill="1" applyBorder="1" applyAlignment="1" applyProtection="1">
      <alignment vertical="top"/>
    </xf>
    <xf numFmtId="0" fontId="79" fillId="24" borderId="21" xfId="171" applyFont="1" applyFill="1" applyBorder="1" applyAlignment="1">
      <alignment horizontal="left" wrapText="1"/>
    </xf>
    <xf numFmtId="9" fontId="38" fillId="0" borderId="11" xfId="171" applyNumberFormat="1" applyFont="1" applyFill="1" applyBorder="1" applyAlignment="1" applyProtection="1">
      <alignment horizontal="center" vertical="top" wrapText="1"/>
      <protection locked="0"/>
    </xf>
    <xf numFmtId="9" fontId="38" fillId="0" borderId="16" xfId="171" applyNumberFormat="1" applyFont="1" applyFill="1" applyBorder="1" applyAlignment="1" applyProtection="1">
      <alignment horizontal="center" vertical="center" wrapText="1"/>
      <protection locked="0"/>
    </xf>
    <xf numFmtId="9" fontId="79" fillId="0" borderId="20" xfId="171" applyNumberFormat="1" applyFont="1" applyFill="1" applyBorder="1" applyAlignment="1" applyProtection="1">
      <alignment horizontal="center" vertical="top" wrapText="1"/>
      <protection locked="0"/>
    </xf>
    <xf numFmtId="0" fontId="79" fillId="0" borderId="17" xfId="171" applyFont="1" applyFill="1" applyBorder="1" applyAlignment="1" applyProtection="1">
      <alignment horizontal="center" vertical="top" wrapText="1"/>
      <protection locked="0"/>
    </xf>
    <xf numFmtId="9" fontId="79" fillId="0" borderId="24" xfId="171" applyNumberFormat="1" applyFont="1" applyFill="1" applyBorder="1" applyAlignment="1" applyProtection="1">
      <alignment horizontal="center" vertical="center" wrapText="1"/>
      <protection locked="0"/>
    </xf>
    <xf numFmtId="0" fontId="16" fillId="0" borderId="0" xfId="0" applyFont="1" applyAlignment="1">
      <alignment wrapText="1"/>
    </xf>
    <xf numFmtId="9" fontId="38" fillId="0" borderId="16" xfId="171" applyNumberFormat="1" applyFont="1" applyFill="1" applyBorder="1" applyAlignment="1" applyProtection="1">
      <alignment horizontal="center" vertical="center" wrapText="1"/>
      <protection locked="0"/>
    </xf>
    <xf numFmtId="9" fontId="79" fillId="0" borderId="16" xfId="171" applyNumberFormat="1" applyFont="1" applyFill="1" applyBorder="1" applyAlignment="1" applyProtection="1">
      <alignment horizontal="center" vertical="center" wrapText="1"/>
      <protection locked="0"/>
    </xf>
    <xf numFmtId="0" fontId="38" fillId="0" borderId="17" xfId="171" applyFont="1" applyFill="1" applyBorder="1" applyAlignment="1" applyProtection="1">
      <alignment horizontal="center" vertical="top" wrapText="1"/>
      <protection locked="0"/>
    </xf>
    <xf numFmtId="9" fontId="79" fillId="0" borderId="11" xfId="171" applyNumberFormat="1" applyFont="1" applyFill="1" applyBorder="1" applyAlignment="1" applyProtection="1">
      <alignment horizontal="center" vertical="center" wrapText="1"/>
      <protection locked="0"/>
    </xf>
    <xf numFmtId="0" fontId="16" fillId="0" borderId="10" xfId="475" applyFont="1" applyBorder="1" applyAlignment="1">
      <alignment horizontal="left" vertical="top" wrapText="1"/>
    </xf>
    <xf numFmtId="0" fontId="16" fillId="0" borderId="10" xfId="475" applyBorder="1" applyAlignment="1">
      <alignment horizontal="left" vertical="top" wrapText="1"/>
    </xf>
    <xf numFmtId="0" fontId="16" fillId="0" borderId="16" xfId="171" applyBorder="1" applyAlignment="1">
      <alignment vertical="top" wrapText="1"/>
    </xf>
    <xf numFmtId="0" fontId="46" fillId="0" borderId="0" xfId="0" applyFont="1" applyBorder="1" applyAlignment="1"/>
    <xf numFmtId="0" fontId="47" fillId="0" borderId="0" xfId="0" applyFont="1" applyBorder="1" applyAlignment="1"/>
    <xf numFmtId="0" fontId="16" fillId="0" borderId="0" xfId="0" applyFont="1" applyBorder="1"/>
    <xf numFmtId="16" fontId="0" fillId="0" borderId="0" xfId="0" applyNumberFormat="1" applyBorder="1"/>
    <xf numFmtId="165" fontId="0" fillId="0" borderId="0" xfId="52" applyNumberFormat="1" applyFont="1" applyBorder="1"/>
    <xf numFmtId="9" fontId="0" fillId="0" borderId="0" xfId="108" applyFont="1" applyBorder="1"/>
    <xf numFmtId="0" fontId="46" fillId="0" borderId="0" xfId="0" applyFont="1" applyBorder="1"/>
    <xf numFmtId="0" fontId="38" fillId="24" borderId="77" xfId="171" applyFont="1" applyFill="1" applyBorder="1" applyProtection="1"/>
    <xf numFmtId="0" fontId="72" fillId="24" borderId="46" xfId="171" applyFont="1" applyFill="1" applyBorder="1" applyAlignment="1" applyProtection="1">
      <alignment vertical="top" wrapText="1"/>
    </xf>
    <xf numFmtId="1" fontId="72" fillId="24" borderId="48" xfId="171" applyNumberFormat="1" applyFont="1" applyFill="1" applyBorder="1" applyAlignment="1" applyProtection="1">
      <alignment vertical="top" wrapText="1"/>
    </xf>
    <xf numFmtId="1" fontId="72" fillId="24" borderId="27" xfId="171" applyNumberFormat="1" applyFont="1" applyFill="1" applyBorder="1" applyAlignment="1" applyProtection="1">
      <alignment vertical="top" wrapText="1"/>
    </xf>
    <xf numFmtId="1" fontId="72" fillId="24" borderId="43" xfId="171" applyNumberFormat="1" applyFont="1" applyFill="1" applyBorder="1" applyAlignment="1" applyProtection="1">
      <alignment vertical="top" wrapText="1"/>
    </xf>
    <xf numFmtId="1" fontId="72" fillId="24" borderId="40" xfId="171" applyNumberFormat="1" applyFont="1" applyFill="1" applyBorder="1" applyAlignment="1" applyProtection="1">
      <alignment vertical="top" wrapText="1"/>
    </xf>
    <xf numFmtId="0" fontId="79" fillId="24" borderId="30" xfId="171" applyFont="1" applyFill="1" applyBorder="1" applyAlignment="1" applyProtection="1">
      <alignment horizontal="left" vertical="top" wrapText="1"/>
    </xf>
    <xf numFmtId="0" fontId="38" fillId="24" borderId="33" xfId="171" applyFont="1" applyFill="1" applyBorder="1" applyAlignment="1" applyProtection="1">
      <alignment vertical="top" wrapText="1"/>
    </xf>
    <xf numFmtId="0" fontId="38" fillId="53" borderId="18" xfId="171" applyFont="1" applyFill="1" applyBorder="1" applyAlignment="1" applyProtection="1">
      <alignment vertical="top" wrapText="1"/>
    </xf>
    <xf numFmtId="0" fontId="76" fillId="25" borderId="61" xfId="171" applyFont="1" applyFill="1" applyBorder="1" applyAlignment="1" applyProtection="1">
      <alignment horizontal="left" vertical="top" wrapText="1"/>
    </xf>
    <xf numFmtId="0" fontId="79" fillId="24" borderId="24" xfId="171" applyFont="1" applyFill="1" applyBorder="1" applyAlignment="1" applyProtection="1">
      <alignment horizontal="left" vertical="top" wrapText="1"/>
    </xf>
    <xf numFmtId="0" fontId="16" fillId="26" borderId="0" xfId="171" applyFont="1" applyFill="1" applyBorder="1" applyAlignment="1" applyProtection="1">
      <alignment horizontal="center"/>
    </xf>
    <xf numFmtId="0" fontId="79" fillId="24" borderId="29" xfId="171" applyFont="1" applyFill="1" applyBorder="1" applyAlignment="1" applyProtection="1">
      <alignment horizontal="left" vertical="top" wrapText="1"/>
    </xf>
    <xf numFmtId="0" fontId="79" fillId="24" borderId="0" xfId="171" applyFont="1" applyFill="1" applyBorder="1" applyAlignment="1" applyProtection="1">
      <alignment horizontal="left" vertical="top" wrapText="1"/>
    </xf>
    <xf numFmtId="0" fontId="79" fillId="24" borderId="33"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9" fontId="79" fillId="0" borderId="11" xfId="171" applyNumberFormat="1" applyFont="1" applyFill="1" applyBorder="1" applyAlignment="1" applyProtection="1">
      <alignment horizontal="center" vertical="top" wrapText="1"/>
      <protection locked="0"/>
    </xf>
    <xf numFmtId="9" fontId="79" fillId="0" borderId="16" xfId="171" applyNumberFormat="1" applyFont="1" applyFill="1" applyBorder="1" applyAlignment="1" applyProtection="1">
      <alignment horizontal="center" vertical="center" wrapText="1"/>
      <protection locked="0"/>
    </xf>
    <xf numFmtId="9" fontId="79" fillId="0" borderId="20" xfId="171" applyNumberFormat="1" applyFont="1" applyFill="1" applyBorder="1" applyAlignment="1" applyProtection="1">
      <alignment horizontal="center" vertical="top" wrapText="1"/>
      <protection locked="0"/>
    </xf>
    <xf numFmtId="0" fontId="72" fillId="24" borderId="27" xfId="171" applyFont="1" applyFill="1" applyBorder="1" applyAlignment="1" applyProtection="1">
      <alignment horizontal="center" vertical="top" wrapText="1"/>
    </xf>
    <xf numFmtId="0" fontId="79" fillId="0" borderId="17" xfId="171" applyFont="1" applyFill="1" applyBorder="1" applyAlignment="1" applyProtection="1">
      <alignment horizontal="center" vertical="top" wrapText="1"/>
      <protection locked="0"/>
    </xf>
    <xf numFmtId="9" fontId="79" fillId="0" borderId="11" xfId="171" applyNumberFormat="1" applyFont="1" applyFill="1" applyBorder="1" applyAlignment="1" applyProtection="1">
      <alignment horizontal="center" vertical="center" wrapText="1"/>
      <protection locked="0"/>
    </xf>
    <xf numFmtId="9" fontId="79" fillId="0" borderId="24" xfId="171" applyNumberFormat="1" applyFont="1" applyFill="1" applyBorder="1" applyAlignment="1" applyProtection="1">
      <alignment horizontal="center" vertical="center" wrapText="1"/>
      <protection locked="0"/>
    </xf>
    <xf numFmtId="0" fontId="45" fillId="48" borderId="0" xfId="80" applyFont="1" applyFill="1" applyBorder="1" applyAlignment="1" applyProtection="1">
      <alignment horizontal="left" vertical="center" wrapText="1"/>
    </xf>
    <xf numFmtId="0" fontId="75" fillId="0" borderId="0" xfId="171" applyFont="1" applyBorder="1" applyProtection="1"/>
    <xf numFmtId="0" fontId="75" fillId="26" borderId="0" xfId="171" applyFont="1" applyFill="1" applyBorder="1" applyAlignment="1" applyProtection="1">
      <alignment horizontal="center"/>
    </xf>
    <xf numFmtId="0" fontId="75" fillId="26" borderId="0" xfId="171" applyFont="1" applyFill="1" applyBorder="1" applyAlignment="1" applyProtection="1">
      <alignment horizontal="left"/>
    </xf>
    <xf numFmtId="0" fontId="75" fillId="26" borderId="0" xfId="171" applyFont="1" applyFill="1" applyBorder="1" applyProtection="1"/>
    <xf numFmtId="0" fontId="76" fillId="26" borderId="0" xfId="171" applyFont="1" applyFill="1" applyBorder="1" applyAlignment="1" applyProtection="1">
      <alignment vertical="top" wrapText="1"/>
    </xf>
    <xf numFmtId="0" fontId="75" fillId="48" borderId="0" xfId="171" applyFont="1" applyFill="1" applyBorder="1" applyAlignment="1" applyProtection="1">
      <alignment vertical="top"/>
      <protection locked="0"/>
    </xf>
    <xf numFmtId="0" fontId="140" fillId="0" borderId="0" xfId="0" applyFont="1" applyBorder="1" applyAlignment="1" applyProtection="1">
      <alignment wrapText="1"/>
      <protection locked="0"/>
    </xf>
    <xf numFmtId="0" fontId="127" fillId="48" borderId="0" xfId="80" applyFont="1" applyFill="1" applyAlignment="1" applyProtection="1"/>
    <xf numFmtId="0" fontId="37" fillId="48" borderId="0" xfId="475" applyFont="1" applyFill="1"/>
    <xf numFmtId="0" fontId="18" fillId="53" borderId="16" xfId="0" applyFont="1" applyFill="1" applyBorder="1" applyAlignment="1">
      <alignment horizontal="left" vertical="top" wrapText="1"/>
    </xf>
    <xf numFmtId="0" fontId="16" fillId="35" borderId="23" xfId="0" applyFont="1" applyFill="1" applyBorder="1" applyAlignment="1">
      <alignment horizontal="left" vertical="top" wrapText="1"/>
    </xf>
    <xf numFmtId="0" fontId="18" fillId="48" borderId="0" xfId="0" applyFont="1" applyFill="1" applyBorder="1" applyAlignment="1">
      <alignment vertical="center" wrapText="1"/>
    </xf>
    <xf numFmtId="0" fontId="18" fillId="50" borderId="78" xfId="0" applyFont="1" applyFill="1" applyBorder="1" applyAlignment="1">
      <alignment vertical="center" wrapText="1"/>
    </xf>
    <xf numFmtId="165" fontId="18" fillId="50" borderId="68" xfId="52" applyNumberFormat="1" applyFont="1" applyFill="1" applyBorder="1" applyAlignment="1">
      <alignment vertical="center" wrapText="1"/>
    </xf>
    <xf numFmtId="165" fontId="18" fillId="34" borderId="68" xfId="52" applyNumberFormat="1" applyFont="1" applyFill="1" applyBorder="1" applyAlignment="1">
      <alignment vertical="center" wrapText="1"/>
    </xf>
    <xf numFmtId="165" fontId="18" fillId="29" borderId="68" xfId="52" applyNumberFormat="1" applyFont="1" applyFill="1" applyBorder="1" applyAlignment="1">
      <alignment vertical="center" wrapText="1"/>
    </xf>
    <xf numFmtId="165" fontId="18" fillId="29" borderId="69" xfId="52" applyNumberFormat="1" applyFont="1" applyFill="1" applyBorder="1" applyAlignment="1">
      <alignment vertical="center" wrapText="1"/>
    </xf>
    <xf numFmtId="0" fontId="0" fillId="35" borderId="10" xfId="0" applyFill="1" applyBorder="1" applyAlignment="1">
      <alignment horizontal="left" vertical="top" wrapText="1"/>
    </xf>
    <xf numFmtId="165" fontId="0" fillId="35" borderId="10" xfId="52" applyNumberFormat="1" applyFont="1" applyFill="1" applyBorder="1" applyAlignment="1">
      <alignment horizontal="left" vertical="top" wrapText="1"/>
    </xf>
    <xf numFmtId="0" fontId="18" fillId="52" borderId="78" xfId="0" applyFont="1" applyFill="1" applyBorder="1" applyAlignment="1">
      <alignment vertical="center" wrapText="1"/>
    </xf>
    <xf numFmtId="0" fontId="18" fillId="52" borderId="70" xfId="0" applyFont="1" applyFill="1" applyBorder="1" applyAlignment="1">
      <alignment vertical="center" wrapText="1"/>
    </xf>
    <xf numFmtId="0" fontId="18" fillId="52" borderId="31" xfId="0" applyFont="1" applyFill="1" applyBorder="1" applyAlignment="1">
      <alignment vertical="center" wrapText="1"/>
    </xf>
    <xf numFmtId="0" fontId="18" fillId="51" borderId="31" xfId="0" applyFont="1" applyFill="1" applyBorder="1" applyAlignment="1">
      <alignment vertical="center" wrapText="1"/>
    </xf>
    <xf numFmtId="165" fontId="18" fillId="61" borderId="68" xfId="52" applyNumberFormat="1" applyFont="1" applyFill="1" applyBorder="1" applyAlignment="1">
      <alignment vertical="center" wrapText="1"/>
    </xf>
    <xf numFmtId="165" fontId="18" fillId="49" borderId="68" xfId="52" applyNumberFormat="1" applyFont="1" applyFill="1" applyBorder="1" applyAlignment="1">
      <alignment vertical="center" wrapText="1"/>
    </xf>
    <xf numFmtId="0" fontId="18" fillId="51" borderId="44" xfId="0" applyFont="1" applyFill="1" applyBorder="1" applyAlignment="1">
      <alignment vertical="center" wrapText="1"/>
    </xf>
    <xf numFmtId="0" fontId="18" fillId="50" borderId="68" xfId="0" applyFont="1" applyFill="1" applyBorder="1" applyAlignment="1">
      <alignment vertical="center" wrapText="1"/>
    </xf>
    <xf numFmtId="0" fontId="18" fillId="50" borderId="69" xfId="0" applyFont="1" applyFill="1" applyBorder="1" applyAlignment="1">
      <alignment vertical="center" wrapText="1"/>
    </xf>
    <xf numFmtId="0" fontId="45" fillId="48" borderId="0" xfId="80" applyFont="1" applyFill="1" applyBorder="1" applyAlignment="1" applyProtection="1">
      <alignment vertical="center" wrapText="1"/>
    </xf>
    <xf numFmtId="0" fontId="18" fillId="29" borderId="78" xfId="0" applyFont="1" applyFill="1" applyBorder="1" applyAlignment="1">
      <alignment vertical="center" wrapText="1"/>
    </xf>
    <xf numFmtId="0" fontId="18" fillId="33" borderId="68" xfId="0" applyFont="1" applyFill="1" applyBorder="1" applyAlignment="1">
      <alignment vertical="center" wrapText="1"/>
    </xf>
    <xf numFmtId="165" fontId="18" fillId="33" borderId="68" xfId="52" applyNumberFormat="1" applyFont="1" applyFill="1" applyBorder="1" applyAlignment="1">
      <alignment vertical="center" wrapText="1"/>
    </xf>
    <xf numFmtId="0" fontId="18" fillId="52" borderId="68" xfId="0" applyFont="1" applyFill="1" applyBorder="1" applyAlignment="1">
      <alignment vertical="center" wrapText="1"/>
    </xf>
    <xf numFmtId="165" fontId="18" fillId="49" borderId="78" xfId="52" applyNumberFormat="1" applyFont="1" applyFill="1" applyBorder="1" applyAlignment="1">
      <alignment vertical="center" wrapText="1"/>
    </xf>
    <xf numFmtId="0" fontId="18" fillId="35" borderId="68" xfId="0" applyFont="1" applyFill="1" applyBorder="1" applyAlignment="1">
      <alignment vertical="center" wrapText="1"/>
    </xf>
    <xf numFmtId="165" fontId="18" fillId="35" borderId="68" xfId="52" applyNumberFormat="1" applyFont="1" applyFill="1" applyBorder="1" applyAlignment="1">
      <alignment vertical="center" wrapText="1"/>
    </xf>
    <xf numFmtId="0" fontId="18" fillId="51" borderId="68" xfId="0" applyFont="1" applyFill="1" applyBorder="1" applyAlignment="1">
      <alignment vertical="center" wrapText="1"/>
    </xf>
    <xf numFmtId="165" fontId="18" fillId="51" borderId="68" xfId="52" applyNumberFormat="1" applyFont="1" applyFill="1" applyBorder="1" applyAlignment="1">
      <alignment vertical="center" wrapText="1"/>
    </xf>
    <xf numFmtId="165" fontId="18" fillId="49" borderId="69" xfId="52" applyNumberFormat="1" applyFont="1" applyFill="1" applyBorder="1" applyAlignment="1">
      <alignment vertical="center" wrapText="1"/>
    </xf>
    <xf numFmtId="9" fontId="18" fillId="29" borderId="78" xfId="108" applyFont="1" applyFill="1" applyBorder="1" applyAlignment="1">
      <alignment vertical="center" wrapText="1"/>
    </xf>
    <xf numFmtId="9" fontId="18" fillId="29" borderId="69" xfId="108" applyFont="1" applyFill="1" applyBorder="1" applyAlignment="1">
      <alignment vertical="center" wrapText="1"/>
    </xf>
    <xf numFmtId="0" fontId="18" fillId="33" borderId="78" xfId="0" applyFont="1" applyFill="1" applyBorder="1" applyAlignment="1">
      <alignment vertical="center" wrapText="1"/>
    </xf>
    <xf numFmtId="0" fontId="18" fillId="33" borderId="69" xfId="0" applyFont="1" applyFill="1" applyBorder="1" applyAlignment="1">
      <alignment vertical="center" wrapText="1"/>
    </xf>
    <xf numFmtId="9" fontId="18" fillId="50" borderId="78" xfId="108" applyFont="1" applyFill="1" applyBorder="1" applyAlignment="1">
      <alignment vertical="center" wrapText="1"/>
    </xf>
    <xf numFmtId="9" fontId="18" fillId="50" borderId="68" xfId="108" applyFont="1" applyFill="1" applyBorder="1" applyAlignment="1">
      <alignment vertical="center" wrapText="1"/>
    </xf>
    <xf numFmtId="9" fontId="18" fillId="50" borderId="69" xfId="108" applyFont="1" applyFill="1" applyBorder="1" applyAlignment="1">
      <alignment vertical="center" wrapText="1"/>
    </xf>
    <xf numFmtId="0" fontId="18" fillId="52" borderId="69" xfId="0" applyFont="1" applyFill="1" applyBorder="1" applyAlignment="1">
      <alignment vertical="center" wrapText="1"/>
    </xf>
    <xf numFmtId="0" fontId="0" fillId="48" borderId="0" xfId="0" applyFill="1" applyBorder="1" applyAlignment="1">
      <alignment vertical="center"/>
    </xf>
    <xf numFmtId="0" fontId="18" fillId="56" borderId="78" xfId="0" applyFont="1" applyFill="1" applyBorder="1" applyAlignment="1">
      <alignment vertical="center" wrapText="1"/>
    </xf>
    <xf numFmtId="0" fontId="18" fillId="56" borderId="68" xfId="0" applyFont="1" applyFill="1" applyBorder="1" applyAlignment="1">
      <alignment vertical="center" wrapText="1"/>
    </xf>
    <xf numFmtId="0" fontId="18" fillId="56" borderId="69" xfId="0" applyFont="1" applyFill="1" applyBorder="1" applyAlignment="1">
      <alignment vertical="center" wrapText="1"/>
    </xf>
    <xf numFmtId="0" fontId="18" fillId="30" borderId="78" xfId="0" applyFont="1" applyFill="1" applyBorder="1" applyAlignment="1">
      <alignment vertical="center" wrapText="1"/>
    </xf>
    <xf numFmtId="0" fontId="18" fillId="30" borderId="68" xfId="0" applyFont="1" applyFill="1" applyBorder="1" applyAlignment="1">
      <alignment vertical="center" wrapText="1"/>
    </xf>
    <xf numFmtId="0" fontId="18" fillId="30" borderId="69" xfId="0" applyFont="1" applyFill="1" applyBorder="1" applyAlignment="1">
      <alignment vertical="center" wrapText="1"/>
    </xf>
    <xf numFmtId="0" fontId="18" fillId="55" borderId="78" xfId="0" applyFont="1" applyFill="1" applyBorder="1" applyAlignment="1">
      <alignment vertical="center" wrapText="1"/>
    </xf>
    <xf numFmtId="0" fontId="18" fillId="55" borderId="68" xfId="0" applyFont="1" applyFill="1" applyBorder="1" applyAlignment="1">
      <alignment vertical="center" wrapText="1"/>
    </xf>
    <xf numFmtId="0" fontId="18" fillId="55" borderId="69" xfId="0" applyFont="1" applyFill="1" applyBorder="1" applyAlignment="1">
      <alignment vertical="center" wrapText="1"/>
    </xf>
    <xf numFmtId="0" fontId="16" fillId="48" borderId="0" xfId="0" applyFont="1" applyFill="1" applyBorder="1" applyAlignment="1">
      <alignment vertical="center"/>
    </xf>
    <xf numFmtId="0" fontId="45" fillId="48" borderId="18" xfId="80" applyFont="1" applyFill="1" applyBorder="1" applyAlignment="1" applyProtection="1">
      <alignment vertical="center"/>
    </xf>
    <xf numFmtId="0" fontId="38" fillId="48" borderId="0" xfId="0" applyFont="1" applyFill="1" applyBorder="1" applyAlignment="1" applyProtection="1">
      <alignment vertical="top" wrapText="1"/>
    </xf>
    <xf numFmtId="0" fontId="18" fillId="28" borderId="68" xfId="0" applyFont="1" applyFill="1" applyBorder="1" applyAlignment="1">
      <alignment vertical="center" wrapText="1"/>
    </xf>
    <xf numFmtId="0" fontId="18" fillId="28" borderId="69" xfId="0" applyFont="1" applyFill="1" applyBorder="1" applyAlignment="1">
      <alignment vertical="center" wrapText="1"/>
    </xf>
    <xf numFmtId="0" fontId="18" fillId="63" borderId="44" xfId="0" applyFont="1" applyFill="1" applyBorder="1" applyAlignment="1">
      <alignment vertical="center" wrapText="1"/>
    </xf>
    <xf numFmtId="0" fontId="18" fillId="63" borderId="80" xfId="0" applyFont="1" applyFill="1" applyBorder="1" applyAlignment="1">
      <alignment vertical="center" wrapText="1"/>
    </xf>
    <xf numFmtId="0" fontId="0" fillId="24" borderId="10" xfId="0" applyFill="1" applyBorder="1" applyAlignment="1">
      <alignment horizontal="left" vertical="top" wrapText="1"/>
    </xf>
    <xf numFmtId="0" fontId="18" fillId="66" borderId="68" xfId="0" applyFont="1" applyFill="1" applyBorder="1" applyAlignment="1">
      <alignment vertical="center" wrapText="1"/>
    </xf>
    <xf numFmtId="9" fontId="0" fillId="36" borderId="15" xfId="0" applyNumberFormat="1" applyFill="1" applyBorder="1" applyAlignment="1">
      <alignment horizontal="left" vertical="top" wrapText="1"/>
    </xf>
    <xf numFmtId="0" fontId="18" fillId="51" borderId="70" xfId="0" applyFont="1" applyFill="1" applyBorder="1" applyAlignment="1">
      <alignment vertical="center" wrapText="1"/>
    </xf>
    <xf numFmtId="0" fontId="18" fillId="29" borderId="22" xfId="0" applyFont="1" applyFill="1" applyBorder="1" applyAlignment="1">
      <alignment vertical="center" textRotation="90" wrapText="1"/>
    </xf>
    <xf numFmtId="0" fontId="0" fillId="29" borderId="10" xfId="0" applyFill="1" applyBorder="1" applyAlignment="1">
      <alignment horizontal="left" vertical="top" wrapText="1"/>
    </xf>
    <xf numFmtId="0" fontId="37" fillId="29" borderId="44" xfId="0" applyFont="1" applyFill="1" applyBorder="1" applyAlignment="1">
      <alignment vertical="center" wrapText="1"/>
    </xf>
    <xf numFmtId="0" fontId="18" fillId="29" borderId="44" xfId="0" applyFont="1" applyFill="1" applyBorder="1" applyAlignment="1">
      <alignment vertical="center" wrapText="1"/>
    </xf>
    <xf numFmtId="0" fontId="0" fillId="35" borderId="15" xfId="0" applyFill="1" applyBorder="1" applyAlignment="1">
      <alignment horizontal="left" vertical="top" wrapText="1"/>
    </xf>
    <xf numFmtId="0" fontId="18" fillId="56" borderId="70" xfId="0" applyFont="1" applyFill="1" applyBorder="1" applyAlignment="1">
      <alignment vertical="center" wrapText="1"/>
    </xf>
    <xf numFmtId="0" fontId="16" fillId="35" borderId="15" xfId="0" applyFont="1" applyFill="1" applyBorder="1" applyAlignment="1">
      <alignment horizontal="left" vertical="top" wrapText="1"/>
    </xf>
    <xf numFmtId="0" fontId="18" fillId="30" borderId="25" xfId="0" applyFont="1" applyFill="1" applyBorder="1" applyAlignment="1">
      <alignment vertical="center" textRotation="90" wrapText="1"/>
    </xf>
    <xf numFmtId="0" fontId="0" fillId="47" borderId="10" xfId="0" applyFill="1" applyBorder="1" applyAlignment="1">
      <alignment horizontal="left" vertical="top" wrapText="1"/>
    </xf>
    <xf numFmtId="0" fontId="18" fillId="30" borderId="41" xfId="0" applyFont="1" applyFill="1" applyBorder="1" applyAlignment="1">
      <alignment vertical="center" textRotation="90" wrapText="1"/>
    </xf>
    <xf numFmtId="0" fontId="37" fillId="51" borderId="44" xfId="0" applyFont="1" applyFill="1" applyBorder="1" applyAlignment="1">
      <alignment horizontal="center" vertical="center" wrapText="1"/>
    </xf>
    <xf numFmtId="0" fontId="18" fillId="28" borderId="70" xfId="0" applyFont="1" applyFill="1" applyBorder="1" applyAlignment="1">
      <alignment vertical="center" wrapText="1"/>
    </xf>
    <xf numFmtId="0" fontId="0" fillId="28" borderId="10" xfId="0" applyFill="1" applyBorder="1" applyAlignment="1">
      <alignment horizontal="left" vertical="top" wrapText="1"/>
    </xf>
    <xf numFmtId="0" fontId="18" fillId="30" borderId="44" xfId="0" applyFont="1" applyFill="1" applyBorder="1" applyAlignment="1">
      <alignment vertical="center" wrapText="1"/>
    </xf>
    <xf numFmtId="0" fontId="0" fillId="39" borderId="26" xfId="0" applyFill="1" applyBorder="1" applyAlignment="1">
      <alignment horizontal="left" vertical="top" wrapText="1"/>
    </xf>
    <xf numFmtId="0" fontId="18" fillId="31" borderId="22" xfId="0" applyFont="1" applyFill="1" applyBorder="1" applyAlignment="1">
      <alignment vertical="center" textRotation="90" wrapText="1"/>
    </xf>
    <xf numFmtId="0" fontId="0" fillId="31" borderId="10" xfId="0" applyFill="1" applyBorder="1" applyAlignment="1">
      <alignment horizontal="left" vertical="top" wrapText="1"/>
    </xf>
    <xf numFmtId="0" fontId="145" fillId="31" borderId="70" xfId="0" applyFont="1" applyFill="1" applyBorder="1" applyAlignment="1">
      <alignment vertical="center" wrapText="1"/>
    </xf>
    <xf numFmtId="0" fontId="145" fillId="31" borderId="68" xfId="0" applyFont="1" applyFill="1" applyBorder="1" applyAlignment="1">
      <alignment vertical="center" wrapText="1"/>
    </xf>
    <xf numFmtId="0" fontId="145" fillId="31" borderId="69" xfId="0" applyFont="1" applyFill="1" applyBorder="1" applyAlignment="1">
      <alignment vertical="center" wrapText="1"/>
    </xf>
    <xf numFmtId="0" fontId="145" fillId="31" borderId="10" xfId="0" applyFont="1" applyFill="1" applyBorder="1" applyAlignment="1">
      <alignment vertical="center" textRotation="90" wrapText="1"/>
    </xf>
    <xf numFmtId="0" fontId="145" fillId="65" borderId="78" xfId="0" applyFont="1" applyFill="1" applyBorder="1" applyAlignment="1">
      <alignment vertical="center" wrapText="1"/>
    </xf>
    <xf numFmtId="0" fontId="145" fillId="65" borderId="68" xfId="0" applyFont="1" applyFill="1" applyBorder="1" applyAlignment="1">
      <alignment vertical="center" wrapText="1"/>
    </xf>
    <xf numFmtId="0" fontId="145" fillId="65" borderId="69" xfId="0" applyFont="1" applyFill="1" applyBorder="1" applyAlignment="1">
      <alignment vertical="center" wrapText="1"/>
    </xf>
    <xf numFmtId="0" fontId="145" fillId="64" borderId="78" xfId="0" applyFont="1" applyFill="1" applyBorder="1" applyAlignment="1">
      <alignment vertical="center" wrapText="1"/>
    </xf>
    <xf numFmtId="0" fontId="145" fillId="64" borderId="68" xfId="0" applyFont="1" applyFill="1" applyBorder="1" applyAlignment="1">
      <alignment vertical="center" wrapText="1"/>
    </xf>
    <xf numFmtId="0" fontId="145" fillId="66" borderId="68" xfId="0" applyFont="1" applyFill="1" applyBorder="1" applyAlignment="1">
      <alignment vertical="center" wrapText="1"/>
    </xf>
    <xf numFmtId="0" fontId="145" fillId="66" borderId="69" xfId="0" applyFont="1" applyFill="1" applyBorder="1" applyAlignment="1">
      <alignment vertical="center" wrapText="1"/>
    </xf>
    <xf numFmtId="0" fontId="145" fillId="66" borderId="78" xfId="0" applyFont="1" applyFill="1" applyBorder="1" applyAlignment="1">
      <alignment vertical="center" wrapText="1"/>
    </xf>
    <xf numFmtId="0" fontId="145" fillId="59" borderId="68" xfId="0" applyFont="1" applyFill="1" applyBorder="1" applyAlignment="1">
      <alignment vertical="center" wrapText="1"/>
    </xf>
    <xf numFmtId="0" fontId="145" fillId="59" borderId="69" xfId="0" applyFont="1" applyFill="1" applyBorder="1" applyAlignment="1">
      <alignment vertical="center" wrapText="1"/>
    </xf>
    <xf numFmtId="0" fontId="0" fillId="40" borderId="15" xfId="0" applyFill="1" applyBorder="1" applyAlignment="1">
      <alignment horizontal="left" vertical="top" wrapText="1"/>
    </xf>
    <xf numFmtId="0" fontId="145" fillId="60" borderId="78" xfId="0" applyFont="1" applyFill="1" applyBorder="1" applyAlignment="1">
      <alignment vertical="center" wrapText="1"/>
    </xf>
    <xf numFmtId="0" fontId="145" fillId="60" borderId="68" xfId="0" applyFont="1" applyFill="1" applyBorder="1" applyAlignment="1">
      <alignment vertical="center" wrapText="1"/>
    </xf>
    <xf numFmtId="0" fontId="145" fillId="60" borderId="69" xfId="0" applyFont="1" applyFill="1" applyBorder="1" applyAlignment="1">
      <alignment vertical="center" wrapText="1"/>
    </xf>
    <xf numFmtId="0" fontId="145" fillId="65" borderId="62" xfId="0" applyFont="1" applyFill="1" applyBorder="1" applyAlignment="1">
      <alignment vertical="center" wrapText="1"/>
    </xf>
    <xf numFmtId="0" fontId="145" fillId="65" borderId="63" xfId="0" applyFont="1" applyFill="1" applyBorder="1" applyAlignment="1">
      <alignment vertical="center" wrapText="1"/>
    </xf>
    <xf numFmtId="0" fontId="145" fillId="65" borderId="64" xfId="0" applyFont="1" applyFill="1" applyBorder="1" applyAlignment="1">
      <alignment vertical="center" wrapText="1"/>
    </xf>
    <xf numFmtId="0" fontId="145" fillId="59" borderId="80" xfId="0" applyFont="1" applyFill="1" applyBorder="1" applyAlignment="1">
      <alignment vertical="center" wrapText="1"/>
    </xf>
    <xf numFmtId="0" fontId="145" fillId="59" borderId="78" xfId="0" applyFont="1" applyFill="1" applyBorder="1" applyAlignment="1">
      <alignment vertical="center" wrapText="1"/>
    </xf>
    <xf numFmtId="0" fontId="145" fillId="60" borderId="80" xfId="0" applyFont="1" applyFill="1" applyBorder="1" applyAlignment="1">
      <alignment vertical="center" wrapText="1"/>
    </xf>
    <xf numFmtId="0" fontId="0" fillId="42" borderId="23" xfId="0" applyFill="1" applyBorder="1" applyAlignment="1">
      <alignment horizontal="left" vertical="top" wrapText="1"/>
    </xf>
    <xf numFmtId="0" fontId="145" fillId="32" borderId="70" xfId="0" applyFont="1" applyFill="1" applyBorder="1" applyAlignment="1">
      <alignment vertical="center" wrapText="1"/>
    </xf>
    <xf numFmtId="0" fontId="145" fillId="32" borderId="68" xfId="0" applyFont="1" applyFill="1" applyBorder="1" applyAlignment="1">
      <alignment vertical="center" wrapText="1"/>
    </xf>
    <xf numFmtId="0" fontId="145" fillId="32" borderId="69" xfId="0" applyFont="1" applyFill="1" applyBorder="1" applyAlignment="1">
      <alignment vertical="center" wrapText="1"/>
    </xf>
    <xf numFmtId="0" fontId="145" fillId="32" borderId="10" xfId="0" applyFont="1" applyFill="1" applyBorder="1" applyAlignment="1">
      <alignment vertical="center" textRotation="90" wrapText="1"/>
    </xf>
    <xf numFmtId="0" fontId="18" fillId="32" borderId="41" xfId="0" applyFont="1" applyFill="1" applyBorder="1" applyAlignment="1">
      <alignment vertical="center" textRotation="90" wrapText="1"/>
    </xf>
    <xf numFmtId="0" fontId="144" fillId="25" borderId="79" xfId="0" applyFont="1" applyFill="1" applyBorder="1" applyAlignment="1">
      <alignment horizontal="center" vertical="center" wrapText="1"/>
    </xf>
    <xf numFmtId="0" fontId="145" fillId="25" borderId="79" xfId="0" applyFont="1" applyFill="1" applyBorder="1" applyAlignment="1">
      <alignment vertical="center" wrapText="1"/>
    </xf>
    <xf numFmtId="0" fontId="145" fillId="62" borderId="78" xfId="0" applyFont="1" applyFill="1" applyBorder="1" applyAlignment="1">
      <alignment vertical="center" wrapText="1"/>
    </xf>
    <xf numFmtId="0" fontId="145" fillId="62" borderId="68" xfId="0" applyFont="1" applyFill="1" applyBorder="1" applyAlignment="1">
      <alignment vertical="center" wrapText="1"/>
    </xf>
    <xf numFmtId="0" fontId="145" fillId="62" borderId="69" xfId="0" applyFont="1" applyFill="1" applyBorder="1" applyAlignment="1">
      <alignment vertical="center" wrapText="1"/>
    </xf>
    <xf numFmtId="0" fontId="37" fillId="0" borderId="79" xfId="0" applyFont="1" applyFill="1" applyBorder="1" applyAlignment="1">
      <alignment horizontal="center" vertical="center" wrapText="1"/>
    </xf>
    <xf numFmtId="0" fontId="18" fillId="0" borderId="79" xfId="0" applyFont="1" applyFill="1" applyBorder="1" applyAlignment="1">
      <alignment vertical="center" wrapText="1"/>
    </xf>
    <xf numFmtId="0" fontId="18" fillId="28" borderId="10" xfId="0" applyFont="1" applyFill="1" applyBorder="1" applyAlignment="1">
      <alignment vertical="center" textRotation="90" wrapText="1"/>
    </xf>
    <xf numFmtId="0" fontId="18" fillId="53" borderId="11" xfId="0" applyFont="1" applyFill="1" applyBorder="1" applyAlignment="1">
      <alignment horizontal="left" vertical="top" wrapText="1"/>
    </xf>
    <xf numFmtId="0" fontId="18" fillId="28" borderId="22" xfId="0" applyFont="1" applyFill="1" applyBorder="1" applyAlignment="1">
      <alignment vertical="center" textRotation="90" wrapText="1"/>
    </xf>
    <xf numFmtId="0" fontId="16" fillId="35" borderId="16" xfId="0" applyFont="1" applyFill="1" applyBorder="1" applyAlignment="1">
      <alignment horizontal="left" vertical="top" wrapText="1"/>
    </xf>
    <xf numFmtId="165" fontId="16" fillId="35" borderId="23" xfId="52" applyNumberFormat="1" applyFont="1" applyFill="1" applyBorder="1" applyAlignment="1">
      <alignment horizontal="left" vertical="top" wrapText="1"/>
    </xf>
    <xf numFmtId="0" fontId="39" fillId="26" borderId="0" xfId="475" applyFont="1" applyFill="1" applyBorder="1" applyAlignment="1">
      <alignment vertical="top" wrapText="1"/>
    </xf>
    <xf numFmtId="0" fontId="127" fillId="26" borderId="0" xfId="80" applyFont="1" applyFill="1" applyBorder="1" applyAlignment="1" applyProtection="1">
      <alignment vertical="top" wrapText="1"/>
    </xf>
    <xf numFmtId="0" fontId="127" fillId="26" borderId="0" xfId="80" applyFont="1" applyFill="1" applyBorder="1" applyAlignment="1" applyProtection="1">
      <alignment horizontal="center" vertical="top" wrapText="1"/>
    </xf>
    <xf numFmtId="0" fontId="16" fillId="48" borderId="0" xfId="475" applyFont="1" applyFill="1" applyBorder="1" applyAlignment="1">
      <alignment wrapText="1"/>
    </xf>
    <xf numFmtId="0" fontId="133" fillId="48" borderId="0" xfId="475" applyFont="1" applyFill="1" applyBorder="1" applyAlignment="1">
      <alignment wrapText="1"/>
    </xf>
    <xf numFmtId="0" fontId="127" fillId="48" borderId="0" xfId="80" applyFont="1" applyFill="1" applyAlignment="1" applyProtection="1">
      <alignment vertical="center"/>
    </xf>
    <xf numFmtId="0" fontId="16" fillId="48" borderId="0" xfId="0" applyFont="1" applyFill="1" applyAlignment="1">
      <alignment wrapText="1"/>
    </xf>
    <xf numFmtId="0" fontId="45" fillId="48" borderId="60" xfId="80" applyFont="1" applyFill="1" applyBorder="1" applyAlignment="1" applyProtection="1">
      <alignment vertical="center" wrapText="1"/>
    </xf>
    <xf numFmtId="0" fontId="44" fillId="26" borderId="0" xfId="475" applyFont="1" applyFill="1" applyBorder="1" applyAlignment="1">
      <alignment wrapText="1"/>
    </xf>
    <xf numFmtId="0" fontId="16" fillId="0" borderId="0" xfId="475" applyBorder="1" applyAlignment="1">
      <alignment vertical="top" wrapText="1"/>
    </xf>
    <xf numFmtId="0" fontId="44" fillId="48" borderId="0" xfId="475" applyFont="1" applyFill="1" applyBorder="1" applyAlignment="1">
      <alignment horizontal="left" vertical="top" wrapText="1"/>
    </xf>
    <xf numFmtId="0" fontId="16" fillId="0" borderId="0" xfId="475" applyBorder="1" applyAlignment="1">
      <alignment wrapText="1"/>
    </xf>
    <xf numFmtId="0" fontId="130" fillId="26" borderId="0" xfId="80" applyFont="1" applyFill="1" applyBorder="1" applyAlignment="1" applyProtection="1">
      <alignment horizontal="center" vertical="center" wrapText="1"/>
    </xf>
    <xf numFmtId="0" fontId="44" fillId="48" borderId="0" xfId="475" applyFont="1" applyFill="1" applyBorder="1" applyAlignment="1" applyProtection="1">
      <alignment horizontal="left" wrapText="1"/>
    </xf>
    <xf numFmtId="0" fontId="16" fillId="0" borderId="0" xfId="475" applyFont="1" applyBorder="1" applyAlignment="1">
      <alignment wrapText="1"/>
    </xf>
    <xf numFmtId="0" fontId="16" fillId="26" borderId="0" xfId="475" applyFill="1" applyBorder="1" applyAlignment="1">
      <alignment horizontal="left" wrapText="1"/>
    </xf>
    <xf numFmtId="0" fontId="16" fillId="0" borderId="0" xfId="475" applyBorder="1" applyAlignment="1">
      <alignment horizontal="left" wrapText="1"/>
    </xf>
    <xf numFmtId="0" fontId="127" fillId="0" borderId="0" xfId="80" applyFont="1" applyBorder="1" applyAlignment="1" applyProtection="1">
      <alignment wrapText="1"/>
      <protection locked="0"/>
    </xf>
    <xf numFmtId="0" fontId="44" fillId="48" borderId="0" xfId="475" applyFont="1" applyFill="1" applyBorder="1" applyAlignment="1">
      <alignment vertical="top"/>
    </xf>
    <xf numFmtId="0" fontId="44" fillId="48" borderId="0" xfId="475" applyFont="1" applyFill="1" applyBorder="1" applyAlignment="1">
      <alignment vertical="top" wrapText="1"/>
    </xf>
    <xf numFmtId="0" fontId="150" fillId="48" borderId="0" xfId="475" applyFont="1" applyFill="1" applyAlignment="1">
      <alignment vertical="center"/>
    </xf>
    <xf numFmtId="0" fontId="39" fillId="26" borderId="0" xfId="475" applyFont="1" applyFill="1" applyBorder="1" applyAlignment="1">
      <alignment vertical="top"/>
    </xf>
    <xf numFmtId="0" fontId="39" fillId="26" borderId="0" xfId="80" applyFont="1" applyFill="1" applyBorder="1" applyAlignment="1" applyProtection="1">
      <alignment vertical="top"/>
    </xf>
    <xf numFmtId="0" fontId="127" fillId="26" borderId="0" xfId="80" applyFont="1" applyFill="1" applyBorder="1" applyAlignment="1" applyProtection="1">
      <alignment horizontal="left" vertical="top" wrapText="1"/>
    </xf>
    <xf numFmtId="0" fontId="132" fillId="26" borderId="0" xfId="80" applyFont="1" applyFill="1" applyBorder="1" applyAlignment="1" applyProtection="1"/>
    <xf numFmtId="0" fontId="151" fillId="26" borderId="0" xfId="80" applyFont="1" applyFill="1" applyBorder="1" applyAlignment="1" applyProtection="1"/>
    <xf numFmtId="0" fontId="19" fillId="48" borderId="0" xfId="80" applyFill="1" applyBorder="1" applyAlignment="1" applyProtection="1">
      <protection locked="0"/>
    </xf>
    <xf numFmtId="0" fontId="151" fillId="0" borderId="0" xfId="80" applyFont="1" applyAlignment="1" applyProtection="1"/>
    <xf numFmtId="0" fontId="44" fillId="26" borderId="0" xfId="475" applyFont="1" applyFill="1" applyBorder="1" applyAlignment="1">
      <alignment vertical="center" wrapText="1"/>
    </xf>
    <xf numFmtId="0" fontId="39" fillId="26" borderId="0" xfId="475" applyFont="1" applyFill="1" applyBorder="1" applyAlignment="1"/>
    <xf numFmtId="0" fontId="38" fillId="26" borderId="0" xfId="108" applyNumberFormat="1" applyFont="1" applyFill="1" applyBorder="1" applyAlignment="1" applyProtection="1">
      <alignment vertical="top" wrapText="1"/>
    </xf>
    <xf numFmtId="0" fontId="144" fillId="62" borderId="44" xfId="0" applyFont="1" applyFill="1" applyBorder="1" applyAlignment="1">
      <alignment horizontal="center" vertical="center" wrapText="1"/>
    </xf>
    <xf numFmtId="0" fontId="144" fillId="62" borderId="45" xfId="0" applyFont="1" applyFill="1" applyBorder="1" applyAlignment="1">
      <alignment horizontal="center" vertical="center" wrapText="1"/>
    </xf>
    <xf numFmtId="0" fontId="144" fillId="62" borderId="31" xfId="0" applyFont="1" applyFill="1" applyBorder="1" applyAlignment="1">
      <alignment horizontal="center" vertical="center" wrapText="1"/>
    </xf>
    <xf numFmtId="0" fontId="144" fillId="66" borderId="44" xfId="0" applyFont="1" applyFill="1" applyBorder="1" applyAlignment="1">
      <alignment horizontal="center" vertical="center" wrapText="1"/>
    </xf>
    <xf numFmtId="0" fontId="144" fillId="66" borderId="45" xfId="0" applyFont="1" applyFill="1" applyBorder="1" applyAlignment="1">
      <alignment horizontal="center" vertical="center" wrapText="1"/>
    </xf>
    <xf numFmtId="0" fontId="144" fillId="66" borderId="31" xfId="0" applyFont="1" applyFill="1" applyBorder="1" applyAlignment="1">
      <alignment horizontal="center" vertical="center" wrapText="1"/>
    </xf>
    <xf numFmtId="0" fontId="37" fillId="56" borderId="44" xfId="0" applyFont="1" applyFill="1" applyBorder="1" applyAlignment="1">
      <alignment horizontal="center" vertical="center" wrapText="1"/>
    </xf>
    <xf numFmtId="0" fontId="37" fillId="56" borderId="45" xfId="0" applyFont="1" applyFill="1" applyBorder="1" applyAlignment="1">
      <alignment horizontal="center" vertical="center" wrapText="1"/>
    </xf>
    <xf numFmtId="0" fontId="37" fillId="56" borderId="31" xfId="0" applyFont="1" applyFill="1" applyBorder="1" applyAlignment="1">
      <alignment horizontal="center" vertical="center" wrapText="1"/>
    </xf>
    <xf numFmtId="0" fontId="144" fillId="31" borderId="80" xfId="0" applyFont="1" applyFill="1" applyBorder="1" applyAlignment="1">
      <alignment horizontal="center" vertical="center" wrapText="1"/>
    </xf>
    <xf numFmtId="0" fontId="144" fillId="31" borderId="45" xfId="0" applyFont="1" applyFill="1" applyBorder="1" applyAlignment="1">
      <alignment horizontal="center" vertical="center" wrapText="1"/>
    </xf>
    <xf numFmtId="0" fontId="144" fillId="31" borderId="70" xfId="0" applyFont="1" applyFill="1" applyBorder="1" applyAlignment="1">
      <alignment horizontal="center" vertical="center" wrapText="1"/>
    </xf>
    <xf numFmtId="0" fontId="144" fillId="65" borderId="44" xfId="0" applyFont="1" applyFill="1" applyBorder="1" applyAlignment="1">
      <alignment horizontal="center" vertical="center" wrapText="1"/>
    </xf>
    <xf numFmtId="0" fontId="144" fillId="65" borderId="45" xfId="0" applyFont="1" applyFill="1" applyBorder="1" applyAlignment="1">
      <alignment horizontal="center" vertical="center" wrapText="1"/>
    </xf>
    <xf numFmtId="0" fontId="144" fillId="65" borderId="31" xfId="0" applyFont="1" applyFill="1" applyBorder="1" applyAlignment="1">
      <alignment horizontal="center" vertical="center" wrapText="1"/>
    </xf>
    <xf numFmtId="0" fontId="144" fillId="64" borderId="44" xfId="0" applyFont="1" applyFill="1" applyBorder="1" applyAlignment="1">
      <alignment horizontal="center" vertical="center" wrapText="1"/>
    </xf>
    <xf numFmtId="0" fontId="144" fillId="64" borderId="31" xfId="0" applyFont="1" applyFill="1" applyBorder="1" applyAlignment="1">
      <alignment horizontal="center" vertical="center" wrapText="1"/>
    </xf>
    <xf numFmtId="0" fontId="144" fillId="59" borderId="44" xfId="0" applyFont="1" applyFill="1" applyBorder="1" applyAlignment="1">
      <alignment horizontal="center" vertical="center" wrapText="1"/>
    </xf>
    <xf numFmtId="0" fontId="144" fillId="59" borderId="31" xfId="0" applyFont="1" applyFill="1" applyBorder="1" applyAlignment="1">
      <alignment horizontal="center" vertical="center" wrapText="1"/>
    </xf>
    <xf numFmtId="0" fontId="144" fillId="60" borderId="44" xfId="0" applyFont="1" applyFill="1" applyBorder="1" applyAlignment="1">
      <alignment horizontal="center" vertical="center" wrapText="1"/>
    </xf>
    <xf numFmtId="0" fontId="144" fillId="60" borderId="45" xfId="0" applyFont="1" applyFill="1" applyBorder="1" applyAlignment="1">
      <alignment horizontal="center" vertical="center" wrapText="1"/>
    </xf>
    <xf numFmtId="0" fontId="144" fillId="59" borderId="45" xfId="0" applyFont="1" applyFill="1" applyBorder="1" applyAlignment="1">
      <alignment horizontal="center" vertical="center" wrapText="1"/>
    </xf>
    <xf numFmtId="0" fontId="144" fillId="60" borderId="59" xfId="0" applyFont="1" applyFill="1" applyBorder="1" applyAlignment="1">
      <alignment horizontal="center" vertical="center" wrapText="1"/>
    </xf>
    <xf numFmtId="0" fontId="144" fillId="60" borderId="60" xfId="0" applyFont="1" applyFill="1" applyBorder="1" applyAlignment="1">
      <alignment horizontal="center" vertical="center" wrapText="1"/>
    </xf>
    <xf numFmtId="0" fontId="144" fillId="32" borderId="44" xfId="0" applyFont="1" applyFill="1" applyBorder="1" applyAlignment="1">
      <alignment horizontal="center" vertical="center" wrapText="1"/>
    </xf>
    <xf numFmtId="0" fontId="144" fillId="32" borderId="45" xfId="0" applyFont="1" applyFill="1" applyBorder="1" applyAlignment="1">
      <alignment horizontal="center" vertical="center" wrapText="1"/>
    </xf>
    <xf numFmtId="0" fontId="144" fillId="32" borderId="31" xfId="0" applyFont="1" applyFill="1" applyBorder="1" applyAlignment="1">
      <alignment horizontal="center" vertical="center" wrapText="1"/>
    </xf>
    <xf numFmtId="9" fontId="37" fillId="50" borderId="44" xfId="108" applyFont="1" applyFill="1" applyBorder="1" applyAlignment="1">
      <alignment horizontal="center" vertical="center" wrapText="1"/>
    </xf>
    <xf numFmtId="9" fontId="37" fillId="50" borderId="45" xfId="108" applyFont="1" applyFill="1" applyBorder="1" applyAlignment="1">
      <alignment horizontal="center" vertical="center" wrapText="1"/>
    </xf>
    <xf numFmtId="9" fontId="37" fillId="50" borderId="31" xfId="108" applyFont="1" applyFill="1" applyBorder="1" applyAlignment="1">
      <alignment horizontal="center" vertical="center" wrapText="1"/>
    </xf>
    <xf numFmtId="0" fontId="37" fillId="52" borderId="44" xfId="0" applyFont="1" applyFill="1" applyBorder="1" applyAlignment="1">
      <alignment horizontal="center" vertical="center" wrapText="1"/>
    </xf>
    <xf numFmtId="0" fontId="37" fillId="52" borderId="45" xfId="0" applyFont="1" applyFill="1" applyBorder="1" applyAlignment="1">
      <alignment horizontal="center" vertical="center" wrapText="1"/>
    </xf>
    <xf numFmtId="0" fontId="37" fillId="52" borderId="70" xfId="0" applyFont="1" applyFill="1" applyBorder="1" applyAlignment="1">
      <alignment horizontal="center" vertical="center" wrapText="1"/>
    </xf>
    <xf numFmtId="0" fontId="37" fillId="30" borderId="44" xfId="0" applyFont="1" applyFill="1" applyBorder="1" applyAlignment="1">
      <alignment horizontal="center" vertical="center" wrapText="1"/>
    </xf>
    <xf numFmtId="0" fontId="37" fillId="30" borderId="45" xfId="0" applyFont="1" applyFill="1" applyBorder="1" applyAlignment="1">
      <alignment horizontal="center" vertical="center" wrapText="1"/>
    </xf>
    <xf numFmtId="0" fontId="37" fillId="30" borderId="31" xfId="0" applyFont="1" applyFill="1" applyBorder="1" applyAlignment="1">
      <alignment horizontal="center" vertical="center" wrapText="1"/>
    </xf>
    <xf numFmtId="0" fontId="37" fillId="55" borderId="44" xfId="0" applyFont="1" applyFill="1" applyBorder="1" applyAlignment="1">
      <alignment horizontal="center" vertical="center" wrapText="1"/>
    </xf>
    <xf numFmtId="0" fontId="37" fillId="55" borderId="45" xfId="0" applyFont="1" applyFill="1" applyBorder="1" applyAlignment="1">
      <alignment horizontal="center" vertical="center" wrapText="1"/>
    </xf>
    <xf numFmtId="0" fontId="37" fillId="55" borderId="31" xfId="0" applyFont="1" applyFill="1" applyBorder="1" applyAlignment="1">
      <alignment horizontal="center" vertical="center" wrapText="1"/>
    </xf>
    <xf numFmtId="44" fontId="37" fillId="61" borderId="44" xfId="52" applyFont="1" applyFill="1" applyBorder="1" applyAlignment="1">
      <alignment horizontal="center" vertical="center" wrapText="1"/>
    </xf>
    <xf numFmtId="44" fontId="37" fillId="61" borderId="45" xfId="52" applyFont="1" applyFill="1" applyBorder="1" applyAlignment="1">
      <alignment horizontal="center" vertical="center" wrapText="1"/>
    </xf>
    <xf numFmtId="44" fontId="37" fillId="61" borderId="31" xfId="52" applyFont="1" applyFill="1" applyBorder="1" applyAlignment="1">
      <alignment horizontal="center" vertical="center" wrapText="1"/>
    </xf>
    <xf numFmtId="0" fontId="37" fillId="50" borderId="44" xfId="0" applyFont="1" applyFill="1" applyBorder="1" applyAlignment="1">
      <alignment horizontal="center" vertical="center"/>
    </xf>
    <xf numFmtId="0" fontId="37" fillId="50" borderId="45" xfId="0" applyFont="1" applyFill="1" applyBorder="1" applyAlignment="1">
      <alignment horizontal="center" vertical="center"/>
    </xf>
    <xf numFmtId="0" fontId="37" fillId="50" borderId="31" xfId="0" applyFont="1" applyFill="1" applyBorder="1" applyAlignment="1">
      <alignment horizontal="center" vertical="center"/>
    </xf>
    <xf numFmtId="0" fontId="37" fillId="61" borderId="44" xfId="0" applyFont="1" applyFill="1" applyBorder="1" applyAlignment="1">
      <alignment horizontal="center" vertical="center"/>
    </xf>
    <xf numFmtId="0" fontId="37" fillId="61" borderId="45" xfId="0" applyFont="1" applyFill="1" applyBorder="1" applyAlignment="1">
      <alignment horizontal="center" vertical="center"/>
    </xf>
    <xf numFmtId="0" fontId="37" fillId="61" borderId="31" xfId="0" applyFont="1" applyFill="1" applyBorder="1" applyAlignment="1">
      <alignment horizontal="center" vertical="center"/>
    </xf>
    <xf numFmtId="9" fontId="37" fillId="29" borderId="44" xfId="108" applyFont="1" applyFill="1" applyBorder="1" applyAlignment="1">
      <alignment horizontal="center" vertical="center" wrapText="1"/>
    </xf>
    <xf numFmtId="9" fontId="37" fillId="29" borderId="70" xfId="108" applyFont="1" applyFill="1" applyBorder="1" applyAlignment="1">
      <alignment horizontal="center" vertical="center" wrapText="1"/>
    </xf>
    <xf numFmtId="0" fontId="37" fillId="33" borderId="44" xfId="0" applyFont="1" applyFill="1" applyBorder="1" applyAlignment="1">
      <alignment horizontal="center" vertical="center" wrapText="1"/>
    </xf>
    <xf numFmtId="0" fontId="37" fillId="33" borderId="70" xfId="0" applyFont="1" applyFill="1" applyBorder="1" applyAlignment="1">
      <alignment horizontal="center" vertical="center" wrapText="1"/>
    </xf>
    <xf numFmtId="0" fontId="52" fillId="67" borderId="18" xfId="0" applyFont="1" applyFill="1" applyBorder="1" applyAlignment="1">
      <alignment horizontal="center" vertical="center" wrapText="1"/>
    </xf>
    <xf numFmtId="0" fontId="52" fillId="67" borderId="15" xfId="0" applyFont="1" applyFill="1" applyBorder="1" applyAlignment="1">
      <alignment horizontal="center" vertical="center" wrapText="1"/>
    </xf>
    <xf numFmtId="0" fontId="37" fillId="28" borderId="45" xfId="0" applyFont="1" applyFill="1" applyBorder="1" applyAlignment="1">
      <alignment horizontal="center" vertical="center" wrapText="1"/>
    </xf>
    <xf numFmtId="0" fontId="37" fillId="28" borderId="31" xfId="0" applyFont="1" applyFill="1" applyBorder="1" applyAlignment="1">
      <alignment horizontal="center" vertical="center" wrapText="1"/>
    </xf>
    <xf numFmtId="0" fontId="37" fillId="63" borderId="44" xfId="0" applyFont="1" applyFill="1" applyBorder="1" applyAlignment="1">
      <alignment horizontal="center" vertical="center" wrapText="1"/>
    </xf>
    <xf numFmtId="0" fontId="37" fillId="63" borderId="45" xfId="0" applyFont="1" applyFill="1" applyBorder="1" applyAlignment="1">
      <alignment horizontal="center" vertical="center" wrapText="1"/>
    </xf>
    <xf numFmtId="0" fontId="37" fillId="51" borderId="45" xfId="0" applyFont="1" applyFill="1" applyBorder="1" applyAlignment="1">
      <alignment horizontal="center" vertical="center" wrapText="1"/>
    </xf>
    <xf numFmtId="0" fontId="37" fillId="51" borderId="31" xfId="0" applyFont="1" applyFill="1" applyBorder="1" applyAlignment="1">
      <alignment horizontal="center" vertical="center" wrapText="1"/>
    </xf>
    <xf numFmtId="0" fontId="37" fillId="52" borderId="31" xfId="0" applyFont="1" applyFill="1" applyBorder="1" applyAlignment="1">
      <alignment horizontal="center" vertical="center" wrapText="1"/>
    </xf>
    <xf numFmtId="0" fontId="16" fillId="48" borderId="0" xfId="0" applyFont="1" applyFill="1" applyBorder="1" applyAlignment="1">
      <alignment horizontal="left" vertical="center" wrapText="1"/>
    </xf>
    <xf numFmtId="0" fontId="45" fillId="48" borderId="0" xfId="80" applyFont="1" applyFill="1" applyBorder="1" applyAlignment="1" applyProtection="1">
      <alignment horizontal="center" vertical="center" wrapText="1"/>
    </xf>
    <xf numFmtId="0" fontId="45" fillId="48" borderId="18" xfId="80" applyFont="1" applyFill="1" applyBorder="1" applyAlignment="1" applyProtection="1">
      <alignment horizontal="center" vertical="center"/>
    </xf>
    <xf numFmtId="0" fontId="18" fillId="48" borderId="0" xfId="0" applyFont="1" applyFill="1" applyBorder="1" applyAlignment="1">
      <alignment horizontal="left" vertical="center" wrapText="1"/>
    </xf>
    <xf numFmtId="0" fontId="38" fillId="48" borderId="0" xfId="0" applyFont="1" applyFill="1" applyBorder="1" applyAlignment="1" applyProtection="1">
      <alignment horizontal="right" vertical="center" wrapText="1"/>
    </xf>
    <xf numFmtId="0" fontId="38" fillId="48" borderId="0" xfId="0" applyFont="1" applyFill="1" applyBorder="1" applyAlignment="1" applyProtection="1">
      <alignment horizontal="right" vertical="center"/>
    </xf>
    <xf numFmtId="0" fontId="45" fillId="48" borderId="0" xfId="80" applyFont="1" applyFill="1" applyBorder="1" applyAlignment="1" applyProtection="1">
      <alignment horizontal="center" vertical="center"/>
    </xf>
    <xf numFmtId="0" fontId="18" fillId="48" borderId="60" xfId="0" applyFont="1" applyFill="1" applyBorder="1" applyAlignment="1">
      <alignment horizontal="left" vertical="center" wrapText="1"/>
    </xf>
    <xf numFmtId="0" fontId="130" fillId="26" borderId="0" xfId="80" applyFont="1" applyFill="1" applyBorder="1" applyAlignment="1" applyProtection="1">
      <alignment horizontal="center" vertical="center" wrapText="1"/>
    </xf>
    <xf numFmtId="0" fontId="44" fillId="48" borderId="0" xfId="475" applyFont="1" applyFill="1" applyBorder="1" applyAlignment="1">
      <alignment horizontal="left" vertical="top" wrapText="1"/>
    </xf>
    <xf numFmtId="0" fontId="142" fillId="53" borderId="0" xfId="475" applyFont="1" applyFill="1" applyBorder="1" applyAlignment="1">
      <alignment horizontal="left" vertical="top" wrapText="1"/>
    </xf>
    <xf numFmtId="0" fontId="142" fillId="53" borderId="0" xfId="475" applyFont="1" applyFill="1" applyBorder="1" applyAlignment="1">
      <alignment wrapText="1"/>
    </xf>
    <xf numFmtId="0" fontId="141" fillId="58" borderId="0" xfId="475" applyFont="1" applyFill="1" applyBorder="1" applyAlignment="1">
      <alignment horizontal="left" vertical="top" wrapText="1"/>
    </xf>
    <xf numFmtId="0" fontId="141" fillId="58" borderId="0" xfId="475" applyFont="1" applyFill="1" applyBorder="1" applyAlignment="1">
      <alignment wrapText="1"/>
    </xf>
    <xf numFmtId="0" fontId="125" fillId="26" borderId="0" xfId="475" applyFont="1" applyFill="1" applyBorder="1" applyAlignment="1" applyProtection="1">
      <alignment horizontal="left" vertical="top" wrapText="1"/>
    </xf>
    <xf numFmtId="0" fontId="44" fillId="0" borderId="0" xfId="475" applyFont="1" applyBorder="1" applyAlignment="1" applyProtection="1">
      <alignment vertical="top" wrapText="1"/>
    </xf>
    <xf numFmtId="0" fontId="16" fillId="0" borderId="0" xfId="475" applyBorder="1" applyAlignment="1" applyProtection="1">
      <alignment vertical="top" wrapText="1"/>
    </xf>
    <xf numFmtId="0" fontId="125" fillId="0" borderId="0" xfId="475" applyFont="1" applyBorder="1" applyAlignment="1" applyProtection="1">
      <alignment wrapText="1"/>
    </xf>
    <xf numFmtId="0" fontId="44" fillId="0" borderId="0" xfId="475" applyFont="1" applyBorder="1" applyAlignment="1" applyProtection="1">
      <alignment wrapText="1"/>
    </xf>
    <xf numFmtId="0" fontId="44" fillId="48" borderId="0" xfId="475" applyFont="1" applyFill="1" applyBorder="1" applyAlignment="1" applyProtection="1">
      <alignment horizontal="left" wrapText="1"/>
    </xf>
    <xf numFmtId="0" fontId="39" fillId="48" borderId="0" xfId="475" applyFont="1" applyFill="1" applyBorder="1" applyAlignment="1" applyProtection="1">
      <alignment horizontal="left" wrapText="1"/>
    </xf>
    <xf numFmtId="0" fontId="44" fillId="48" borderId="0" xfId="475" applyFont="1" applyFill="1" applyBorder="1" applyAlignment="1" applyProtection="1">
      <alignment vertical="center" wrapText="1"/>
    </xf>
    <xf numFmtId="0" fontId="39" fillId="26" borderId="0" xfId="475" applyFont="1" applyFill="1" applyBorder="1" applyAlignment="1" applyProtection="1">
      <alignment horizontal="left" wrapText="1"/>
    </xf>
    <xf numFmtId="0" fontId="44" fillId="26" borderId="0" xfId="475" applyFont="1" applyFill="1" applyBorder="1" applyAlignment="1">
      <alignment horizontal="center" vertical="top" wrapText="1"/>
    </xf>
    <xf numFmtId="0" fontId="44" fillId="26" borderId="0" xfId="475" applyFont="1" applyFill="1" applyBorder="1" applyAlignment="1">
      <alignment horizontal="left" wrapText="1"/>
    </xf>
    <xf numFmtId="0" fontId="44" fillId="26" borderId="0" xfId="475" applyFont="1" applyFill="1" applyBorder="1" applyAlignment="1">
      <alignment horizontal="left" vertical="center" wrapText="1"/>
    </xf>
    <xf numFmtId="0" fontId="38" fillId="26" borderId="0" xfId="475" applyFont="1" applyFill="1" applyBorder="1" applyAlignment="1">
      <alignment horizontal="center" wrapText="1"/>
    </xf>
    <xf numFmtId="0" fontId="125" fillId="0" borderId="0" xfId="475" applyFont="1" applyBorder="1" applyAlignment="1">
      <alignment vertical="top" wrapText="1"/>
    </xf>
    <xf numFmtId="0" fontId="16" fillId="0" borderId="0" xfId="475" applyBorder="1" applyAlignment="1">
      <alignment vertical="top" wrapText="1"/>
    </xf>
    <xf numFmtId="0" fontId="126" fillId="26" borderId="0" xfId="475" applyFont="1" applyFill="1" applyBorder="1" applyAlignment="1">
      <alignment horizontal="left" vertical="top" wrapText="1"/>
    </xf>
    <xf numFmtId="0" fontId="16" fillId="0" borderId="0" xfId="475" applyBorder="1" applyAlignment="1">
      <alignment wrapText="1"/>
    </xf>
    <xf numFmtId="0" fontId="131" fillId="26" borderId="0" xfId="475" applyFont="1" applyFill="1" applyBorder="1" applyAlignment="1">
      <alignment wrapText="1"/>
    </xf>
    <xf numFmtId="0" fontId="44" fillId="26" borderId="0" xfId="475" applyFont="1" applyFill="1" applyBorder="1" applyAlignment="1">
      <alignment wrapText="1"/>
    </xf>
    <xf numFmtId="0" fontId="152" fillId="26" borderId="0" xfId="475" applyFont="1" applyFill="1" applyBorder="1" applyAlignment="1" applyProtection="1">
      <alignment horizontal="left" wrapText="1"/>
    </xf>
    <xf numFmtId="0" fontId="153" fillId="26" borderId="0" xfId="80" applyFont="1" applyFill="1" applyBorder="1" applyAlignment="1" applyProtection="1">
      <alignment horizontal="left" vertical="top" wrapText="1"/>
    </xf>
    <xf numFmtId="0" fontId="52" fillId="57" borderId="18" xfId="0" applyFont="1" applyFill="1" applyBorder="1" applyAlignment="1">
      <alignment horizontal="center" vertical="center" wrapText="1"/>
    </xf>
    <xf numFmtId="0" fontId="52" fillId="57" borderId="15" xfId="0" applyFont="1" applyFill="1" applyBorder="1" applyAlignment="1">
      <alignment horizontal="center" vertical="center" wrapText="1"/>
    </xf>
    <xf numFmtId="0" fontId="79" fillId="24" borderId="24" xfId="171" applyFont="1" applyFill="1" applyBorder="1" applyAlignment="1" applyProtection="1">
      <alignment horizontal="left" vertical="top" wrapText="1"/>
    </xf>
    <xf numFmtId="0" fontId="79" fillId="24" borderId="21" xfId="171" applyFont="1" applyFill="1" applyBorder="1" applyAlignment="1" applyProtection="1">
      <alignment horizontal="left" vertical="top" wrapText="1"/>
    </xf>
    <xf numFmtId="9" fontId="79" fillId="0" borderId="11" xfId="171" applyNumberFormat="1" applyFont="1" applyFill="1" applyBorder="1" applyAlignment="1" applyProtection="1">
      <alignment horizontal="center" vertical="top" wrapText="1"/>
      <protection locked="0"/>
    </xf>
    <xf numFmtId="9" fontId="79" fillId="0" borderId="38" xfId="171" applyNumberFormat="1" applyFont="1" applyFill="1" applyBorder="1" applyAlignment="1" applyProtection="1">
      <alignment horizontal="center" vertical="top" wrapText="1"/>
      <protection locked="0"/>
    </xf>
    <xf numFmtId="0" fontId="79" fillId="25" borderId="62" xfId="171" applyFont="1" applyFill="1" applyBorder="1" applyAlignment="1" applyProtection="1">
      <alignment horizontal="left" vertical="top" wrapText="1"/>
    </xf>
    <xf numFmtId="0" fontId="79" fillId="25" borderId="63" xfId="171" applyFont="1" applyFill="1" applyBorder="1" applyAlignment="1" applyProtection="1">
      <alignment horizontal="left" vertical="top" wrapText="1"/>
    </xf>
    <xf numFmtId="0" fontId="79" fillId="25" borderId="64" xfId="171" applyFont="1" applyFill="1" applyBorder="1" applyAlignment="1" applyProtection="1">
      <alignment horizontal="left" vertical="top" wrapText="1"/>
    </xf>
    <xf numFmtId="0" fontId="79" fillId="0" borderId="59" xfId="171" applyFont="1" applyFill="1" applyBorder="1" applyAlignment="1" applyProtection="1">
      <alignment horizontal="left" vertical="top" wrapText="1"/>
      <protection locked="0"/>
    </xf>
    <xf numFmtId="0" fontId="79" fillId="0" borderId="60" xfId="171" applyFont="1" applyFill="1" applyBorder="1" applyAlignment="1" applyProtection="1">
      <alignment horizontal="left" vertical="top" wrapText="1"/>
      <protection locked="0"/>
    </xf>
    <xf numFmtId="0" fontId="79" fillId="0" borderId="61" xfId="171" applyFont="1" applyFill="1" applyBorder="1" applyAlignment="1" applyProtection="1">
      <alignment horizontal="left" vertical="top" wrapText="1"/>
      <protection locked="0"/>
    </xf>
    <xf numFmtId="0" fontId="37" fillId="26" borderId="0" xfId="0" applyFont="1" applyFill="1" applyBorder="1" applyAlignment="1" applyProtection="1">
      <alignment horizontal="left" vertical="top" wrapText="1"/>
      <protection locked="0"/>
    </xf>
    <xf numFmtId="0" fontId="58" fillId="26" borderId="0" xfId="168" applyFont="1" applyFill="1" applyBorder="1" applyAlignment="1" applyProtection="1">
      <alignment horizontal="left" vertical="top" wrapText="1"/>
    </xf>
    <xf numFmtId="0" fontId="79" fillId="0" borderId="11" xfId="171" applyFont="1" applyFill="1" applyBorder="1" applyAlignment="1" applyProtection="1">
      <alignment horizontal="left" vertical="top" wrapText="1"/>
      <protection locked="0"/>
    </xf>
    <xf numFmtId="0" fontId="79" fillId="0" borderId="24" xfId="171" applyFont="1" applyFill="1" applyBorder="1" applyAlignment="1" applyProtection="1">
      <alignment horizontal="left" vertical="top" wrapText="1"/>
      <protection locked="0"/>
    </xf>
    <xf numFmtId="0" fontId="79" fillId="0" borderId="38" xfId="171" applyFont="1" applyFill="1" applyBorder="1" applyAlignment="1" applyProtection="1">
      <alignment horizontal="left" vertical="top" wrapText="1"/>
      <protection locked="0"/>
    </xf>
    <xf numFmtId="0" fontId="79" fillId="24" borderId="29" xfId="171" applyFont="1" applyFill="1" applyBorder="1" applyAlignment="1" applyProtection="1">
      <alignment horizontal="left" vertical="top" wrapText="1"/>
    </xf>
    <xf numFmtId="0" fontId="79" fillId="24" borderId="38" xfId="171" applyFont="1" applyFill="1" applyBorder="1" applyAlignment="1" applyProtection="1">
      <alignment horizontal="left" vertical="top" wrapText="1"/>
    </xf>
    <xf numFmtId="0" fontId="79" fillId="24" borderId="18" xfId="171" applyFont="1" applyFill="1" applyBorder="1" applyAlignment="1" applyProtection="1">
      <alignment horizontal="left" vertical="top" wrapText="1"/>
    </xf>
    <xf numFmtId="0" fontId="79" fillId="24" borderId="49" xfId="171" applyFont="1" applyFill="1" applyBorder="1" applyAlignment="1" applyProtection="1">
      <alignment horizontal="left" vertical="top" wrapText="1"/>
    </xf>
    <xf numFmtId="9" fontId="79" fillId="0" borderId="41" xfId="171" applyNumberFormat="1" applyFont="1" applyFill="1" applyBorder="1" applyAlignment="1" applyProtection="1">
      <alignment horizontal="center" vertical="top" wrapText="1"/>
      <protection locked="0"/>
    </xf>
    <xf numFmtId="9" fontId="79" fillId="0" borderId="39" xfId="171" applyNumberFormat="1" applyFont="1" applyFill="1" applyBorder="1" applyAlignment="1" applyProtection="1">
      <alignment horizontal="center" vertical="top" wrapText="1"/>
      <protection locked="0"/>
    </xf>
    <xf numFmtId="0" fontId="79" fillId="0" borderId="20" xfId="171" applyFont="1" applyFill="1" applyBorder="1" applyAlignment="1" applyProtection="1">
      <alignment horizontal="left" vertical="top" wrapText="1"/>
      <protection locked="0"/>
    </xf>
    <xf numFmtId="0" fontId="79" fillId="0" borderId="50" xfId="171" applyFont="1" applyFill="1" applyBorder="1" applyAlignment="1" applyProtection="1">
      <alignment horizontal="left" vertical="top" wrapText="1"/>
      <protection locked="0"/>
    </xf>
    <xf numFmtId="0" fontId="79" fillId="0" borderId="51" xfId="171" applyFont="1" applyFill="1" applyBorder="1" applyAlignment="1" applyProtection="1">
      <alignment horizontal="left" vertical="top" wrapText="1"/>
      <protection locked="0"/>
    </xf>
    <xf numFmtId="0" fontId="76" fillId="25" borderId="44" xfId="171" applyFont="1" applyFill="1" applyBorder="1" applyAlignment="1" applyProtection="1">
      <alignment vertical="top" wrapText="1"/>
    </xf>
    <xf numFmtId="0" fontId="76" fillId="25" borderId="45" xfId="171" applyFont="1" applyFill="1" applyBorder="1" applyAlignment="1" applyProtection="1">
      <alignment vertical="top" wrapText="1"/>
    </xf>
    <xf numFmtId="0" fontId="79" fillId="24" borderId="46" xfId="171" applyFont="1" applyFill="1" applyBorder="1" applyAlignment="1" applyProtection="1">
      <alignment horizontal="left" vertical="top" wrapText="1"/>
    </xf>
    <xf numFmtId="0" fontId="79" fillId="24" borderId="47" xfId="171" applyFont="1" applyFill="1" applyBorder="1" applyAlignment="1" applyProtection="1">
      <alignment horizontal="left" vertical="top" wrapText="1"/>
    </xf>
    <xf numFmtId="0" fontId="79" fillId="24" borderId="48" xfId="171" applyFont="1" applyFill="1" applyBorder="1" applyAlignment="1" applyProtection="1">
      <alignment horizontal="left" vertical="top" wrapText="1"/>
    </xf>
    <xf numFmtId="9" fontId="79" fillId="0" borderId="43" xfId="171" applyNumberFormat="1" applyFont="1" applyFill="1" applyBorder="1" applyAlignment="1" applyProtection="1">
      <alignment horizontal="center" vertical="center" wrapText="1"/>
      <protection locked="0"/>
    </xf>
    <xf numFmtId="9" fontId="79" fillId="0" borderId="52" xfId="171" applyNumberFormat="1" applyFont="1" applyFill="1" applyBorder="1" applyAlignment="1" applyProtection="1">
      <alignment horizontal="center" vertical="center" wrapText="1"/>
      <protection locked="0"/>
    </xf>
    <xf numFmtId="0" fontId="79" fillId="24" borderId="18" xfId="171" applyFont="1" applyFill="1" applyBorder="1" applyAlignment="1" applyProtection="1">
      <alignment horizontal="left" wrapText="1"/>
    </xf>
    <xf numFmtId="0" fontId="75" fillId="0" borderId="18" xfId="171" applyFont="1" applyBorder="1"/>
    <xf numFmtId="0" fontId="75" fillId="0" borderId="49" xfId="171" applyFont="1" applyBorder="1"/>
    <xf numFmtId="0" fontId="79" fillId="26" borderId="41" xfId="171" applyFont="1" applyFill="1" applyBorder="1" applyAlignment="1" applyProtection="1">
      <alignment horizontal="center" vertical="top" wrapText="1"/>
      <protection locked="0"/>
    </xf>
    <xf numFmtId="0" fontId="79" fillId="26" borderId="18" xfId="171" applyFont="1" applyFill="1" applyBorder="1" applyAlignment="1" applyProtection="1">
      <alignment horizontal="center" vertical="top" wrapText="1"/>
      <protection locked="0"/>
    </xf>
    <xf numFmtId="0" fontId="79" fillId="26" borderId="39" xfId="171" applyFont="1" applyFill="1" applyBorder="1" applyAlignment="1" applyProtection="1">
      <alignment horizontal="center" vertical="top" wrapText="1"/>
      <protection locked="0"/>
    </xf>
    <xf numFmtId="0" fontId="79" fillId="0" borderId="11" xfId="171" applyFont="1" applyFill="1" applyBorder="1" applyAlignment="1" applyProtection="1">
      <alignment horizontal="center" vertical="top" wrapText="1"/>
      <protection locked="0"/>
    </xf>
    <xf numFmtId="0" fontId="79" fillId="0" borderId="24" xfId="171" applyFont="1" applyFill="1" applyBorder="1" applyAlignment="1" applyProtection="1">
      <alignment horizontal="center" vertical="top" wrapText="1"/>
      <protection locked="0"/>
    </xf>
    <xf numFmtId="0" fontId="79" fillId="0" borderId="38" xfId="171" applyFont="1" applyFill="1" applyBorder="1" applyAlignment="1" applyProtection="1">
      <alignment horizontal="center" vertical="top" wrapText="1"/>
      <protection locked="0"/>
    </xf>
    <xf numFmtId="0" fontId="79" fillId="24" borderId="29" xfId="171" applyFont="1" applyFill="1" applyBorder="1" applyAlignment="1" applyProtection="1">
      <alignment horizontal="left"/>
    </xf>
    <xf numFmtId="0" fontId="79" fillId="24" borderId="24" xfId="171" applyFont="1" applyFill="1" applyBorder="1" applyAlignment="1" applyProtection="1">
      <alignment horizontal="left"/>
    </xf>
    <xf numFmtId="0" fontId="79" fillId="24" borderId="18" xfId="171" applyFont="1" applyFill="1" applyBorder="1" applyAlignment="1" applyProtection="1">
      <alignment horizontal="left"/>
    </xf>
    <xf numFmtId="0" fontId="79" fillId="24" borderId="49" xfId="171" applyFont="1" applyFill="1" applyBorder="1" applyAlignment="1" applyProtection="1">
      <alignment horizontal="left"/>
    </xf>
    <xf numFmtId="0" fontId="79" fillId="0" borderId="41" xfId="171" applyFont="1" applyFill="1" applyBorder="1" applyAlignment="1" applyProtection="1">
      <alignment horizontal="center" vertical="top" wrapText="1"/>
      <protection locked="0"/>
    </xf>
    <xf numFmtId="0" fontId="79" fillId="0" borderId="18" xfId="171" applyFont="1" applyFill="1" applyBorder="1" applyAlignment="1" applyProtection="1">
      <alignment horizontal="center" vertical="top" wrapText="1"/>
      <protection locked="0"/>
    </xf>
    <xf numFmtId="0" fontId="79" fillId="0" borderId="39" xfId="171" applyFont="1" applyFill="1" applyBorder="1" applyAlignment="1" applyProtection="1">
      <alignment horizontal="center" vertical="top" wrapText="1"/>
      <protection locked="0"/>
    </xf>
    <xf numFmtId="9" fontId="79" fillId="0" borderId="11" xfId="171" applyNumberFormat="1" applyFont="1" applyFill="1" applyBorder="1" applyAlignment="1" applyProtection="1">
      <alignment horizontal="left" vertical="top" wrapText="1"/>
      <protection locked="0"/>
    </xf>
    <xf numFmtId="9" fontId="79" fillId="0" borderId="24" xfId="171" applyNumberFormat="1" applyFont="1" applyFill="1" applyBorder="1" applyAlignment="1" applyProtection="1">
      <alignment horizontal="left" vertical="top" wrapText="1"/>
      <protection locked="0"/>
    </xf>
    <xf numFmtId="9" fontId="79" fillId="0" borderId="38" xfId="171" applyNumberFormat="1" applyFont="1" applyFill="1" applyBorder="1" applyAlignment="1" applyProtection="1">
      <alignment horizontal="left" vertical="top" wrapText="1"/>
      <protection locked="0"/>
    </xf>
    <xf numFmtId="0" fontId="79" fillId="25" borderId="34" xfId="171" applyFont="1" applyFill="1" applyBorder="1" applyAlignment="1" applyProtection="1">
      <alignment horizontal="center"/>
    </xf>
    <xf numFmtId="0" fontId="79" fillId="25" borderId="15" xfId="171" applyFont="1" applyFill="1" applyBorder="1" applyAlignment="1" applyProtection="1">
      <alignment horizontal="center"/>
    </xf>
    <xf numFmtId="0" fontId="79" fillId="25" borderId="19" xfId="171" applyFont="1" applyFill="1" applyBorder="1" applyAlignment="1" applyProtection="1">
      <alignment horizontal="center"/>
    </xf>
    <xf numFmtId="9" fontId="79" fillId="0" borderId="21" xfId="171" applyNumberFormat="1" applyFont="1" applyFill="1" applyBorder="1" applyAlignment="1" applyProtection="1">
      <alignment horizontal="left" vertical="top" wrapText="1"/>
      <protection locked="0"/>
    </xf>
    <xf numFmtId="0" fontId="79" fillId="24" borderId="50" xfId="171" applyFont="1" applyFill="1" applyBorder="1" applyAlignment="1" applyProtection="1">
      <alignment horizontal="left" vertical="top" wrapText="1"/>
    </xf>
    <xf numFmtId="9" fontId="79" fillId="0" borderId="20" xfId="171" applyNumberFormat="1" applyFont="1" applyFill="1" applyBorder="1" applyAlignment="1" applyProtection="1">
      <alignment horizontal="left" vertical="top" wrapText="1"/>
      <protection locked="0"/>
    </xf>
    <xf numFmtId="9" fontId="79" fillId="0" borderId="50" xfId="171" applyNumberFormat="1" applyFont="1" applyFill="1" applyBorder="1" applyAlignment="1" applyProtection="1">
      <alignment horizontal="left" vertical="top" wrapText="1"/>
      <protection locked="0"/>
    </xf>
    <xf numFmtId="9" fontId="79" fillId="0" borderId="17" xfId="171" applyNumberFormat="1" applyFont="1" applyFill="1" applyBorder="1" applyAlignment="1" applyProtection="1">
      <alignment horizontal="left" vertical="top" wrapText="1"/>
      <protection locked="0"/>
    </xf>
    <xf numFmtId="9" fontId="38" fillId="0" borderId="20" xfId="171" applyNumberFormat="1" applyFont="1" applyFill="1" applyBorder="1" applyAlignment="1" applyProtection="1">
      <alignment horizontal="center" vertical="top" wrapText="1"/>
      <protection locked="0"/>
    </xf>
    <xf numFmtId="9" fontId="38" fillId="0" borderId="50" xfId="171" applyNumberFormat="1" applyFont="1" applyFill="1" applyBorder="1" applyAlignment="1" applyProtection="1">
      <alignment horizontal="center" vertical="top" wrapText="1"/>
      <protection locked="0"/>
    </xf>
    <xf numFmtId="9" fontId="38" fillId="0" borderId="17" xfId="171" applyNumberFormat="1" applyFont="1" applyFill="1" applyBorder="1" applyAlignment="1" applyProtection="1">
      <alignment horizontal="center" vertical="top" wrapText="1"/>
      <protection locked="0"/>
    </xf>
    <xf numFmtId="9" fontId="38" fillId="0" borderId="20" xfId="171" applyNumberFormat="1" applyFont="1" applyFill="1" applyBorder="1" applyAlignment="1" applyProtection="1">
      <alignment horizontal="left" vertical="top" wrapText="1"/>
      <protection locked="0"/>
    </xf>
    <xf numFmtId="9" fontId="38" fillId="0" borderId="51" xfId="171" applyNumberFormat="1" applyFont="1" applyFill="1" applyBorder="1" applyAlignment="1" applyProtection="1">
      <alignment horizontal="left" vertical="top" wrapText="1"/>
      <protection locked="0"/>
    </xf>
    <xf numFmtId="0" fontId="38" fillId="24" borderId="29" xfId="171" applyFont="1" applyFill="1" applyBorder="1" applyAlignment="1" applyProtection="1">
      <alignment horizontal="left" vertical="top" wrapText="1"/>
    </xf>
    <xf numFmtId="0" fontId="38" fillId="24" borderId="15" xfId="171" applyFont="1" applyFill="1" applyBorder="1" applyAlignment="1" applyProtection="1">
      <alignment horizontal="left" vertical="top" wrapText="1"/>
    </xf>
    <xf numFmtId="0" fontId="38" fillId="24" borderId="23" xfId="171" applyFont="1" applyFill="1" applyBorder="1" applyAlignment="1" applyProtection="1">
      <alignment horizontal="left" vertical="top" wrapText="1"/>
    </xf>
    <xf numFmtId="0" fontId="38" fillId="0" borderId="26" xfId="171" applyFont="1" applyFill="1" applyBorder="1" applyAlignment="1" applyProtection="1">
      <alignment horizontal="left" vertical="top" wrapText="1"/>
      <protection locked="0"/>
    </xf>
    <xf numFmtId="0" fontId="38" fillId="0" borderId="15" xfId="171" applyFont="1" applyFill="1" applyBorder="1" applyAlignment="1" applyProtection="1">
      <alignment horizontal="left" vertical="top" wrapText="1"/>
      <protection locked="0"/>
    </xf>
    <xf numFmtId="0" fontId="38" fillId="0" borderId="19" xfId="171" applyFont="1" applyFill="1" applyBorder="1" applyAlignment="1" applyProtection="1">
      <alignment horizontal="left" vertical="top" wrapText="1"/>
      <protection locked="0"/>
    </xf>
    <xf numFmtId="9" fontId="72" fillId="24" borderId="43" xfId="171" applyNumberFormat="1" applyFont="1" applyFill="1" applyBorder="1" applyAlignment="1" applyProtection="1">
      <alignment horizontal="left" vertical="top" wrapText="1"/>
    </xf>
    <xf numFmtId="9" fontId="72" fillId="24" borderId="47" xfId="171" applyNumberFormat="1" applyFont="1" applyFill="1" applyBorder="1" applyAlignment="1" applyProtection="1">
      <alignment horizontal="left" vertical="top" wrapText="1"/>
    </xf>
    <xf numFmtId="9" fontId="72" fillId="24" borderId="48" xfId="171" applyNumberFormat="1" applyFont="1" applyFill="1" applyBorder="1" applyAlignment="1" applyProtection="1">
      <alignment horizontal="left" vertical="top" wrapText="1"/>
    </xf>
    <xf numFmtId="9" fontId="38" fillId="0" borderId="11" xfId="171" applyNumberFormat="1" applyFont="1" applyFill="1" applyBorder="1" applyAlignment="1" applyProtection="1">
      <alignment horizontal="center" vertical="top" wrapText="1"/>
      <protection locked="0"/>
    </xf>
    <xf numFmtId="9" fontId="38" fillId="0" borderId="24" xfId="171" applyNumberFormat="1" applyFont="1" applyFill="1" applyBorder="1" applyAlignment="1" applyProtection="1">
      <alignment horizontal="center" vertical="top" wrapText="1"/>
      <protection locked="0"/>
    </xf>
    <xf numFmtId="9" fontId="38" fillId="0" borderId="21" xfId="171" applyNumberFormat="1" applyFont="1" applyFill="1" applyBorder="1" applyAlignment="1" applyProtection="1">
      <alignment horizontal="center" vertical="top" wrapText="1"/>
      <protection locked="0"/>
    </xf>
    <xf numFmtId="9" fontId="38" fillId="0" borderId="11" xfId="171" applyNumberFormat="1" applyFont="1" applyFill="1" applyBorder="1" applyAlignment="1" applyProtection="1">
      <alignment horizontal="left" vertical="top" wrapText="1"/>
      <protection locked="0"/>
    </xf>
    <xf numFmtId="9" fontId="38" fillId="0" borderId="38" xfId="171" applyNumberFormat="1" applyFont="1" applyFill="1" applyBorder="1" applyAlignment="1" applyProtection="1">
      <alignment horizontal="left" vertical="top" wrapText="1"/>
      <protection locked="0"/>
    </xf>
    <xf numFmtId="0" fontId="38" fillId="53" borderId="29" xfId="171" applyFont="1" applyFill="1" applyBorder="1" applyAlignment="1" applyProtection="1">
      <alignment horizontal="left" vertical="top" wrapText="1"/>
    </xf>
    <xf numFmtId="0" fontId="38" fillId="53" borderId="18" xfId="171" applyFont="1" applyFill="1" applyBorder="1" applyAlignment="1" applyProtection="1">
      <alignment horizontal="left" vertical="top" wrapText="1"/>
    </xf>
    <xf numFmtId="0" fontId="38" fillId="53" borderId="39" xfId="171" applyFont="1" applyFill="1" applyBorder="1" applyAlignment="1" applyProtection="1">
      <alignment horizontal="left" vertical="top" wrapText="1"/>
    </xf>
    <xf numFmtId="0" fontId="40" fillId="24" borderId="46" xfId="171" applyFont="1" applyFill="1" applyBorder="1" applyAlignment="1" applyProtection="1">
      <alignment horizontal="center" vertical="center" wrapText="1"/>
    </xf>
    <xf numFmtId="0" fontId="40" fillId="24" borderId="48" xfId="171" applyFont="1" applyFill="1" applyBorder="1" applyAlignment="1" applyProtection="1">
      <alignment horizontal="center" vertical="center" wrapText="1"/>
    </xf>
    <xf numFmtId="9" fontId="40" fillId="24" borderId="43" xfId="171" applyNumberFormat="1" applyFont="1" applyFill="1" applyBorder="1" applyAlignment="1" applyProtection="1">
      <alignment horizontal="left" vertical="top" wrapText="1"/>
    </xf>
    <xf numFmtId="9" fontId="40" fillId="24" borderId="47" xfId="171" applyNumberFormat="1" applyFont="1" applyFill="1" applyBorder="1" applyAlignment="1" applyProtection="1">
      <alignment horizontal="left" vertical="top" wrapText="1"/>
    </xf>
    <xf numFmtId="9" fontId="40" fillId="24" borderId="48" xfId="171" applyNumberFormat="1" applyFont="1" applyFill="1" applyBorder="1" applyAlignment="1" applyProtection="1">
      <alignment horizontal="left" vertical="top" wrapText="1"/>
    </xf>
    <xf numFmtId="9" fontId="40" fillId="24" borderId="52" xfId="171" applyNumberFormat="1" applyFont="1" applyFill="1" applyBorder="1" applyAlignment="1" applyProtection="1">
      <alignment horizontal="left" vertical="top" wrapText="1"/>
    </xf>
    <xf numFmtId="9" fontId="79" fillId="0" borderId="20" xfId="171" applyNumberFormat="1" applyFont="1" applyFill="1" applyBorder="1" applyAlignment="1" applyProtection="1">
      <alignment horizontal="center" vertical="top" wrapText="1"/>
      <protection locked="0"/>
    </xf>
    <xf numFmtId="9" fontId="79" fillId="0" borderId="51" xfId="171" applyNumberFormat="1" applyFont="1" applyFill="1" applyBorder="1" applyAlignment="1" applyProtection="1">
      <alignment horizontal="center" vertical="top" wrapText="1"/>
      <protection locked="0"/>
    </xf>
    <xf numFmtId="0" fontId="79" fillId="24" borderId="37" xfId="171" applyFont="1" applyFill="1" applyBorder="1" applyAlignment="1" applyProtection="1">
      <alignment horizontal="left" vertical="top" wrapText="1"/>
    </xf>
    <xf numFmtId="0" fontId="79" fillId="24" borderId="0" xfId="171" applyFont="1" applyFill="1" applyBorder="1" applyAlignment="1" applyProtection="1">
      <alignment horizontal="left" vertical="top" wrapText="1"/>
    </xf>
    <xf numFmtId="9" fontId="79" fillId="0" borderId="26" xfId="171" applyNumberFormat="1" applyFont="1" applyFill="1" applyBorder="1" applyAlignment="1" applyProtection="1">
      <alignment horizontal="center" vertical="top" wrapText="1"/>
      <protection locked="0"/>
    </xf>
    <xf numFmtId="9" fontId="79" fillId="0" borderId="15" xfId="171" applyNumberFormat="1" applyFont="1" applyFill="1" applyBorder="1" applyAlignment="1" applyProtection="1">
      <alignment horizontal="center" vertical="top" wrapText="1"/>
      <protection locked="0"/>
    </xf>
    <xf numFmtId="9" fontId="79" fillId="0" borderId="19" xfId="171" applyNumberFormat="1" applyFont="1" applyFill="1" applyBorder="1" applyAlignment="1" applyProtection="1">
      <alignment horizontal="center" vertical="top" wrapText="1"/>
      <protection locked="0"/>
    </xf>
    <xf numFmtId="0" fontId="79" fillId="24" borderId="33" xfId="171" applyFont="1" applyFill="1" applyBorder="1" applyAlignment="1" applyProtection="1">
      <alignment horizontal="left" vertical="top" wrapText="1"/>
    </xf>
    <xf numFmtId="0" fontId="76" fillId="45" borderId="44" xfId="171" applyFont="1" applyFill="1" applyBorder="1" applyAlignment="1" applyProtection="1">
      <alignment horizontal="left" vertical="top" wrapText="1"/>
    </xf>
    <xf numFmtId="0" fontId="76" fillId="45" borderId="45" xfId="171" applyFont="1" applyFill="1" applyBorder="1" applyAlignment="1" applyProtection="1">
      <alignment horizontal="left" vertical="top" wrapText="1"/>
    </xf>
    <xf numFmtId="0" fontId="79" fillId="24" borderId="34" xfId="171" applyFont="1" applyFill="1" applyBorder="1" applyAlignment="1" applyProtection="1">
      <alignment horizontal="left" vertical="top" wrapText="1"/>
    </xf>
    <xf numFmtId="0" fontId="79" fillId="24" borderId="15" xfId="171" applyFont="1" applyFill="1" applyBorder="1" applyAlignment="1" applyProtection="1">
      <alignment horizontal="left" vertical="top" wrapText="1"/>
    </xf>
    <xf numFmtId="0" fontId="79" fillId="24" borderId="23" xfId="171" applyFont="1" applyFill="1" applyBorder="1" applyAlignment="1" applyProtection="1">
      <alignment horizontal="left" vertical="top" wrapText="1"/>
    </xf>
    <xf numFmtId="0" fontId="79" fillId="25" borderId="34" xfId="171" applyFont="1" applyFill="1" applyBorder="1" applyAlignment="1" applyProtection="1">
      <alignment horizontal="left" vertical="top" wrapText="1"/>
    </xf>
    <xf numFmtId="0" fontId="79" fillId="25" borderId="0" xfId="171" applyFont="1" applyFill="1" applyBorder="1" applyAlignment="1" applyProtection="1">
      <alignment horizontal="left" vertical="top" wrapText="1"/>
    </xf>
    <xf numFmtId="0" fontId="79" fillId="24" borderId="53" xfId="171" applyFont="1" applyFill="1" applyBorder="1" applyAlignment="1" applyProtection="1">
      <alignment horizontal="center" vertical="top" wrapText="1"/>
    </xf>
    <xf numFmtId="0" fontId="79" fillId="24" borderId="54" xfId="171" applyFont="1" applyFill="1" applyBorder="1" applyAlignment="1" applyProtection="1">
      <alignment horizontal="center" vertical="top" wrapText="1"/>
    </xf>
    <xf numFmtId="0" fontId="72" fillId="24" borderId="42" xfId="171" applyFont="1" applyFill="1" applyBorder="1" applyAlignment="1" applyProtection="1">
      <alignment horizontal="center" vertical="top" wrapText="1"/>
    </xf>
    <xf numFmtId="0" fontId="72" fillId="24" borderId="27" xfId="171" applyFont="1" applyFill="1" applyBorder="1" applyAlignment="1" applyProtection="1">
      <alignment horizontal="center" vertical="top" wrapText="1"/>
    </xf>
    <xf numFmtId="0" fontId="72" fillId="24" borderId="40" xfId="171" applyFont="1" applyFill="1" applyBorder="1" applyAlignment="1" applyProtection="1">
      <alignment horizontal="center" vertical="top" wrapText="1"/>
    </xf>
    <xf numFmtId="0" fontId="79" fillId="0" borderId="20" xfId="171" applyFont="1" applyFill="1" applyBorder="1" applyAlignment="1" applyProtection="1">
      <alignment horizontal="center" vertical="top" wrapText="1"/>
      <protection locked="0"/>
    </xf>
    <xf numFmtId="0" fontId="79" fillId="0" borderId="17" xfId="171" applyFont="1" applyFill="1" applyBorder="1" applyAlignment="1" applyProtection="1">
      <alignment horizontal="center" vertical="top" wrapText="1"/>
      <protection locked="0"/>
    </xf>
    <xf numFmtId="0" fontId="79" fillId="27" borderId="24" xfId="171" applyNumberFormat="1" applyFont="1" applyFill="1" applyBorder="1" applyAlignment="1" applyProtection="1">
      <alignment horizontal="left" vertical="top" wrapText="1"/>
    </xf>
    <xf numFmtId="0" fontId="79" fillId="27" borderId="21" xfId="171" applyNumberFormat="1" applyFont="1" applyFill="1" applyBorder="1" applyAlignment="1" applyProtection="1">
      <alignment horizontal="left" vertical="top" wrapText="1"/>
    </xf>
    <xf numFmtId="9" fontId="79" fillId="0" borderId="16" xfId="171" applyNumberFormat="1" applyFont="1" applyFill="1" applyBorder="1" applyAlignment="1" applyProtection="1">
      <alignment horizontal="center" vertical="center" wrapText="1"/>
      <protection locked="0"/>
    </xf>
    <xf numFmtId="0" fontId="79" fillId="27" borderId="18" xfId="171" applyNumberFormat="1" applyFont="1" applyFill="1" applyBorder="1" applyAlignment="1" applyProtection="1">
      <alignment horizontal="left" vertical="top" wrapText="1"/>
    </xf>
    <xf numFmtId="0" fontId="79" fillId="27" borderId="49" xfId="171" applyNumberFormat="1" applyFont="1" applyFill="1" applyBorder="1" applyAlignment="1" applyProtection="1">
      <alignment horizontal="left" vertical="top" wrapText="1"/>
    </xf>
    <xf numFmtId="0" fontId="76" fillId="25" borderId="30" xfId="171" applyFont="1" applyFill="1" applyBorder="1" applyAlignment="1" applyProtection="1">
      <alignment horizontal="left" vertical="top" wrapText="1"/>
    </xf>
    <xf numFmtId="0" fontId="76" fillId="25" borderId="50" xfId="171" applyFont="1" applyFill="1" applyBorder="1" applyAlignment="1" applyProtection="1">
      <alignment horizontal="left" vertical="top" wrapText="1"/>
    </xf>
    <xf numFmtId="0" fontId="79" fillId="27" borderId="46" xfId="171" applyNumberFormat="1" applyFont="1" applyFill="1" applyBorder="1" applyAlignment="1" applyProtection="1">
      <alignment horizontal="left" vertical="top" wrapText="1"/>
    </xf>
    <xf numFmtId="0" fontId="79" fillId="27" borderId="47" xfId="171" applyNumberFormat="1" applyFont="1" applyFill="1" applyBorder="1" applyAlignment="1" applyProtection="1">
      <alignment horizontal="left" vertical="top" wrapText="1"/>
    </xf>
    <xf numFmtId="0" fontId="79" fillId="27" borderId="52" xfId="171" applyNumberFormat="1" applyFont="1" applyFill="1" applyBorder="1" applyAlignment="1" applyProtection="1">
      <alignment horizontal="left" vertical="top" wrapText="1"/>
    </xf>
    <xf numFmtId="0" fontId="72" fillId="27" borderId="34" xfId="171" applyNumberFormat="1" applyFont="1" applyFill="1" applyBorder="1" applyAlignment="1" applyProtection="1">
      <alignment horizontal="left" vertical="center" wrapText="1"/>
    </xf>
    <xf numFmtId="0" fontId="72" fillId="27" borderId="15" xfId="171" applyFont="1" applyFill="1" applyBorder="1" applyAlignment="1" applyProtection="1">
      <alignment horizontal="left" vertical="center" wrapText="1"/>
    </xf>
    <xf numFmtId="0" fontId="72" fillId="27" borderId="23" xfId="171" applyFont="1" applyFill="1" applyBorder="1" applyAlignment="1" applyProtection="1">
      <alignment horizontal="left" vertical="center" wrapText="1"/>
    </xf>
    <xf numFmtId="0" fontId="72" fillId="27" borderId="11" xfId="171" applyNumberFormat="1" applyFont="1" applyFill="1" applyBorder="1" applyAlignment="1" applyProtection="1">
      <alignment horizontal="center" vertical="top" wrapText="1"/>
    </xf>
    <xf numFmtId="0" fontId="72" fillId="27" borderId="21" xfId="171" applyNumberFormat="1" applyFont="1" applyFill="1" applyBorder="1" applyAlignment="1" applyProtection="1">
      <alignment horizontal="center" vertical="top" wrapText="1"/>
    </xf>
    <xf numFmtId="9" fontId="79" fillId="0" borderId="24" xfId="171" applyNumberFormat="1" applyFont="1" applyFill="1" applyBorder="1" applyAlignment="1" applyProtection="1">
      <alignment horizontal="center" vertical="top" wrapText="1"/>
      <protection locked="0"/>
    </xf>
    <xf numFmtId="9" fontId="38" fillId="24" borderId="29" xfId="183" applyFont="1" applyFill="1" applyBorder="1" applyAlignment="1" applyProtection="1">
      <alignment horizontal="left" vertical="top" wrapText="1"/>
    </xf>
    <xf numFmtId="9" fontId="38" fillId="24" borderId="24" xfId="183" applyFont="1" applyFill="1" applyBorder="1" applyAlignment="1" applyProtection="1">
      <alignment horizontal="left" vertical="top" wrapText="1"/>
    </xf>
    <xf numFmtId="9" fontId="38" fillId="24" borderId="21" xfId="183" applyFont="1" applyFill="1" applyBorder="1" applyAlignment="1" applyProtection="1">
      <alignment horizontal="left" vertical="top" wrapText="1"/>
    </xf>
    <xf numFmtId="1" fontId="79" fillId="0" borderId="11" xfId="171" applyNumberFormat="1" applyFont="1" applyFill="1" applyBorder="1" applyAlignment="1" applyProtection="1">
      <alignment horizontal="left" vertical="top" wrapText="1"/>
      <protection locked="0"/>
    </xf>
    <xf numFmtId="1" fontId="79" fillId="0" borderId="38" xfId="171" applyNumberFormat="1" applyFont="1" applyFill="1" applyBorder="1" applyAlignment="1" applyProtection="1">
      <alignment horizontal="left" vertical="top" wrapText="1"/>
      <protection locked="0"/>
    </xf>
    <xf numFmtId="9" fontId="79" fillId="24" borderId="29" xfId="183" applyFont="1" applyFill="1" applyBorder="1" applyAlignment="1" applyProtection="1">
      <alignment horizontal="left" vertical="top" wrapText="1"/>
    </xf>
    <xf numFmtId="0" fontId="75" fillId="24" borderId="24" xfId="171" applyFont="1" applyFill="1" applyBorder="1"/>
    <xf numFmtId="0" fontId="75" fillId="24" borderId="21" xfId="171" applyFont="1" applyFill="1" applyBorder="1"/>
    <xf numFmtId="9" fontId="38" fillId="24" borderId="29" xfId="183" applyFont="1" applyFill="1" applyBorder="1" applyAlignment="1" applyProtection="1">
      <alignment vertical="top" wrapText="1"/>
    </xf>
    <xf numFmtId="9" fontId="38" fillId="24" borderId="24" xfId="183" applyFont="1" applyFill="1" applyBorder="1" applyAlignment="1" applyProtection="1">
      <alignment vertical="top" wrapText="1"/>
    </xf>
    <xf numFmtId="9" fontId="38" fillId="24" borderId="21" xfId="183" applyFont="1" applyFill="1" applyBorder="1" applyAlignment="1" applyProtection="1">
      <alignment vertical="top" wrapText="1"/>
    </xf>
    <xf numFmtId="165" fontId="79" fillId="0" borderId="11" xfId="158" applyNumberFormat="1" applyFont="1" applyFill="1" applyBorder="1" applyAlignment="1" applyProtection="1">
      <alignment horizontal="left" vertical="top" wrapText="1"/>
      <protection locked="0"/>
    </xf>
    <xf numFmtId="165" fontId="79" fillId="0" borderId="24" xfId="158" applyNumberFormat="1" applyFont="1" applyFill="1" applyBorder="1" applyAlignment="1" applyProtection="1">
      <alignment horizontal="left" vertical="top" wrapText="1"/>
      <protection locked="0"/>
    </xf>
    <xf numFmtId="165" fontId="79" fillId="0" borderId="38" xfId="158" applyNumberFormat="1" applyFont="1" applyFill="1" applyBorder="1" applyAlignment="1" applyProtection="1">
      <alignment horizontal="left" vertical="top" wrapText="1"/>
      <protection locked="0"/>
    </xf>
    <xf numFmtId="9" fontId="79" fillId="24" borderId="24" xfId="183" applyFont="1" applyFill="1" applyBorder="1" applyAlignment="1" applyProtection="1">
      <alignment horizontal="left" vertical="top" wrapText="1"/>
    </xf>
    <xf numFmtId="9" fontId="79" fillId="24" borderId="21" xfId="183" applyFont="1" applyFill="1" applyBorder="1" applyAlignment="1" applyProtection="1">
      <alignment horizontal="left" vertical="top" wrapText="1"/>
    </xf>
    <xf numFmtId="0" fontId="72" fillId="24" borderId="24" xfId="171" applyFont="1" applyFill="1" applyBorder="1" applyAlignment="1" applyProtection="1">
      <alignment horizontal="left" vertical="top" wrapText="1"/>
    </xf>
    <xf numFmtId="0" fontId="75" fillId="0" borderId="21" xfId="171" applyFont="1" applyBorder="1"/>
    <xf numFmtId="0" fontId="38" fillId="24" borderId="24" xfId="171" applyFont="1" applyFill="1" applyBorder="1" applyAlignment="1" applyProtection="1">
      <alignment horizontal="left" vertical="top" wrapText="1"/>
    </xf>
    <xf numFmtId="0" fontId="38" fillId="24" borderId="21" xfId="171" applyFont="1" applyFill="1" applyBorder="1" applyAlignment="1" applyProtection="1">
      <alignment horizontal="left" vertical="top" wrapText="1"/>
    </xf>
    <xf numFmtId="0" fontId="79" fillId="24" borderId="39" xfId="171" applyFont="1" applyFill="1" applyBorder="1" applyAlignment="1" applyProtection="1">
      <alignment horizontal="left" vertical="top" wrapText="1"/>
    </xf>
    <xf numFmtId="0" fontId="79" fillId="24" borderId="26" xfId="171" applyFont="1" applyFill="1" applyBorder="1" applyAlignment="1" applyProtection="1">
      <alignment horizontal="center" vertical="top" wrapText="1"/>
    </xf>
    <xf numFmtId="0" fontId="79" fillId="24" borderId="23" xfId="171" applyFont="1" applyFill="1" applyBorder="1" applyAlignment="1" applyProtection="1">
      <alignment horizontal="center" vertical="top" wrapText="1"/>
    </xf>
    <xf numFmtId="165" fontId="79" fillId="0" borderId="26" xfId="158" applyNumberFormat="1" applyFont="1" applyFill="1" applyBorder="1" applyAlignment="1" applyProtection="1">
      <alignment horizontal="left" vertical="top" wrapText="1"/>
      <protection locked="0"/>
    </xf>
    <xf numFmtId="165" fontId="79" fillId="0" borderId="19" xfId="158" applyNumberFormat="1" applyFont="1" applyFill="1" applyBorder="1" applyAlignment="1" applyProtection="1">
      <alignment horizontal="left" vertical="top" wrapText="1"/>
      <protection locked="0"/>
    </xf>
    <xf numFmtId="49" fontId="79" fillId="0" borderId="11" xfId="158" applyNumberFormat="1" applyFont="1" applyFill="1" applyBorder="1" applyAlignment="1" applyProtection="1">
      <alignment horizontal="left" vertical="top" wrapText="1"/>
      <protection locked="0"/>
    </xf>
    <xf numFmtId="49" fontId="79" fillId="0" borderId="38" xfId="158" applyNumberFormat="1" applyFont="1" applyFill="1" applyBorder="1" applyAlignment="1" applyProtection="1">
      <alignment horizontal="left" vertical="top" wrapText="1"/>
      <protection locked="0"/>
    </xf>
    <xf numFmtId="0" fontId="76" fillId="25" borderId="44" xfId="171" applyFont="1" applyFill="1" applyBorder="1" applyAlignment="1" applyProtection="1">
      <alignment horizontal="left" vertical="top" wrapText="1"/>
    </xf>
    <xf numFmtId="0" fontId="76" fillId="25" borderId="45" xfId="171" applyFont="1" applyFill="1" applyBorder="1" applyAlignment="1" applyProtection="1">
      <alignment horizontal="left" vertical="top" wrapText="1"/>
    </xf>
    <xf numFmtId="0" fontId="79" fillId="24" borderId="29" xfId="171" applyFont="1" applyFill="1" applyBorder="1" applyAlignment="1" applyProtection="1">
      <alignment horizontal="left" vertical="center" wrapText="1"/>
    </xf>
    <xf numFmtId="0" fontId="79" fillId="24" borderId="24" xfId="171" applyFont="1" applyFill="1" applyBorder="1" applyAlignment="1" applyProtection="1">
      <alignment horizontal="left" vertical="center" wrapText="1"/>
    </xf>
    <xf numFmtId="0" fontId="75" fillId="24" borderId="24" xfId="171" applyFont="1" applyFill="1" applyBorder="1" applyAlignment="1" applyProtection="1">
      <alignment horizontal="left" wrapText="1"/>
    </xf>
    <xf numFmtId="0" fontId="75" fillId="24" borderId="38" xfId="171" applyFont="1" applyFill="1" applyBorder="1" applyAlignment="1" applyProtection="1">
      <alignment horizontal="left" wrapText="1"/>
    </xf>
    <xf numFmtId="0" fontId="79" fillId="24" borderId="23" xfId="171" applyFont="1" applyFill="1" applyBorder="1" applyAlignment="1" applyProtection="1">
      <alignment horizontal="left"/>
    </xf>
    <xf numFmtId="0" fontId="76" fillId="26" borderId="0" xfId="171" applyFont="1" applyFill="1" applyBorder="1" applyAlignment="1" applyProtection="1">
      <alignment horizontal="left" vertical="top" wrapText="1"/>
      <protection locked="0"/>
    </xf>
    <xf numFmtId="0" fontId="75" fillId="26" borderId="0" xfId="171" applyFont="1" applyFill="1" applyBorder="1" applyAlignment="1" applyProtection="1">
      <alignment horizontal="left" vertical="top" wrapText="1"/>
      <protection locked="0"/>
    </xf>
    <xf numFmtId="0" fontId="56" fillId="26" borderId="0" xfId="0" applyFont="1" applyFill="1" applyBorder="1" applyAlignment="1" applyProtection="1">
      <alignment horizontal="center" vertical="top" wrapText="1"/>
      <protection locked="0"/>
    </xf>
    <xf numFmtId="0" fontId="37" fillId="26" borderId="0" xfId="171" applyFont="1" applyFill="1" applyBorder="1" applyAlignment="1" applyProtection="1">
      <alignment horizontal="right" vertical="top" wrapText="1"/>
    </xf>
    <xf numFmtId="0" fontId="16" fillId="26" borderId="0" xfId="171" applyFont="1" applyFill="1" applyBorder="1" applyAlignment="1" applyProtection="1">
      <alignment horizontal="center"/>
    </xf>
    <xf numFmtId="0" fontId="37" fillId="26" borderId="0" xfId="171" applyFont="1" applyFill="1" applyBorder="1" applyAlignment="1" applyProtection="1">
      <alignment horizontal="left" vertical="top" wrapText="1"/>
    </xf>
    <xf numFmtId="0" fontId="16" fillId="26" borderId="0" xfId="171" applyFont="1" applyFill="1" applyBorder="1" applyAlignment="1" applyProtection="1">
      <alignment horizontal="left"/>
    </xf>
    <xf numFmtId="0" fontId="18" fillId="26" borderId="0" xfId="171" applyFont="1" applyFill="1" applyBorder="1" applyAlignment="1" applyProtection="1">
      <alignment horizontal="left" vertical="top" wrapText="1"/>
    </xf>
    <xf numFmtId="0" fontId="77" fillId="0" borderId="0" xfId="171" applyFont="1" applyFill="1" applyBorder="1" applyAlignment="1" applyProtection="1">
      <alignment horizontal="left" vertical="top" wrapText="1"/>
    </xf>
    <xf numFmtId="0" fontId="45" fillId="48" borderId="0" xfId="80" applyFont="1" applyFill="1" applyBorder="1" applyAlignment="1" applyProtection="1">
      <alignment horizontal="left" vertical="top" wrapText="1"/>
      <protection locked="0"/>
    </xf>
    <xf numFmtId="0" fontId="45" fillId="48" borderId="0" xfId="80" applyFont="1" applyFill="1" applyBorder="1" applyAlignment="1" applyProtection="1">
      <alignment horizontal="left" vertical="center"/>
      <protection locked="0"/>
    </xf>
    <xf numFmtId="0" fontId="120" fillId="26" borderId="0" xfId="171" applyFont="1" applyFill="1" applyBorder="1" applyAlignment="1" applyProtection="1">
      <alignment horizontal="left" vertical="top" wrapText="1"/>
    </xf>
    <xf numFmtId="0" fontId="16" fillId="48" borderId="0" xfId="0" applyFont="1" applyFill="1" applyAlignment="1">
      <alignment horizontal="left" wrapText="1"/>
    </xf>
    <xf numFmtId="0" fontId="0" fillId="48" borderId="0" xfId="0" applyFill="1" applyAlignment="1">
      <alignment horizontal="left"/>
    </xf>
    <xf numFmtId="0" fontId="99" fillId="48" borderId="0" xfId="80" applyFont="1" applyFill="1" applyAlignment="1" applyProtection="1">
      <alignment horizontal="left"/>
      <protection locked="0"/>
    </xf>
    <xf numFmtId="9" fontId="38" fillId="0" borderId="11" xfId="0" applyNumberFormat="1" applyFont="1" applyFill="1" applyBorder="1" applyAlignment="1" applyProtection="1">
      <alignment horizontal="left" vertical="top" wrapText="1"/>
      <protection locked="0"/>
    </xf>
    <xf numFmtId="9" fontId="38" fillId="0" borderId="24" xfId="0" applyNumberFormat="1" applyFont="1" applyFill="1" applyBorder="1" applyAlignment="1" applyProtection="1">
      <alignment horizontal="left" vertical="top" wrapText="1"/>
      <protection locked="0"/>
    </xf>
    <xf numFmtId="9" fontId="38" fillId="0" borderId="38" xfId="0" applyNumberFormat="1" applyFont="1" applyFill="1" applyBorder="1" applyAlignment="1" applyProtection="1">
      <alignment horizontal="left" vertical="top" wrapText="1"/>
      <protection locked="0"/>
    </xf>
    <xf numFmtId="0" fontId="38" fillId="48" borderId="0" xfId="168" applyFont="1" applyFill="1" applyBorder="1" applyAlignment="1" applyProtection="1">
      <alignment horizontal="left" vertical="center" wrapText="1"/>
    </xf>
    <xf numFmtId="0" fontId="40" fillId="48" borderId="0" xfId="168" applyFont="1" applyFill="1" applyBorder="1" applyAlignment="1" applyProtection="1">
      <alignment horizontal="left" vertical="center" wrapText="1"/>
    </xf>
    <xf numFmtId="0" fontId="44" fillId="48" borderId="0" xfId="168" applyFont="1" applyFill="1" applyBorder="1" applyAlignment="1" applyProtection="1">
      <alignment horizontal="left" vertical="center"/>
    </xf>
    <xf numFmtId="0" fontId="38" fillId="0" borderId="11" xfId="0" applyFont="1" applyFill="1" applyBorder="1" applyAlignment="1" applyProtection="1">
      <alignment horizontal="left" vertical="top" wrapText="1"/>
      <protection locked="0"/>
    </xf>
    <xf numFmtId="0" fontId="38" fillId="0" borderId="24" xfId="0" applyFont="1" applyFill="1" applyBorder="1" applyAlignment="1" applyProtection="1">
      <alignment horizontal="left" vertical="top" wrapText="1"/>
      <protection locked="0"/>
    </xf>
    <xf numFmtId="0" fontId="38" fillId="0" borderId="38" xfId="0" applyFont="1" applyFill="1" applyBorder="1" applyAlignment="1" applyProtection="1">
      <alignment horizontal="left" vertical="top" wrapText="1"/>
      <protection locked="0"/>
    </xf>
    <xf numFmtId="9" fontId="38" fillId="0" borderId="16" xfId="171" applyNumberFormat="1" applyFont="1" applyFill="1" applyBorder="1" applyAlignment="1" applyProtection="1">
      <alignment horizontal="center" vertical="center" wrapText="1"/>
      <protection locked="0"/>
    </xf>
    <xf numFmtId="9" fontId="38" fillId="0" borderId="24" xfId="171" applyNumberFormat="1" applyFont="1" applyFill="1" applyBorder="1" applyAlignment="1" applyProtection="1">
      <alignment horizontal="left" vertical="top" wrapText="1"/>
      <protection locked="0"/>
    </xf>
    <xf numFmtId="9" fontId="38" fillId="0" borderId="38" xfId="171" applyNumberFormat="1" applyFont="1" applyFill="1" applyBorder="1" applyAlignment="1" applyProtection="1">
      <alignment horizontal="center" vertical="top" wrapText="1"/>
      <protection locked="0"/>
    </xf>
    <xf numFmtId="0" fontId="38" fillId="0" borderId="11" xfId="171" applyFont="1" applyFill="1" applyBorder="1" applyAlignment="1" applyProtection="1">
      <alignment horizontal="center" vertical="top" wrapText="1"/>
      <protection locked="0"/>
    </xf>
    <xf numFmtId="0" fontId="38" fillId="0" borderId="24" xfId="171" applyFont="1" applyFill="1" applyBorder="1" applyAlignment="1" applyProtection="1">
      <alignment horizontal="center" vertical="top" wrapText="1"/>
      <protection locked="0"/>
    </xf>
    <xf numFmtId="0" fontId="38" fillId="0" borderId="38" xfId="171" applyFont="1" applyFill="1" applyBorder="1" applyAlignment="1" applyProtection="1">
      <alignment horizontal="center" vertical="top" wrapText="1"/>
      <protection locked="0"/>
    </xf>
    <xf numFmtId="17" fontId="38" fillId="0" borderId="41" xfId="171" applyNumberFormat="1" applyFont="1" applyFill="1" applyBorder="1" applyAlignment="1" applyProtection="1">
      <alignment horizontal="center" vertical="top" wrapText="1"/>
      <protection locked="0"/>
    </xf>
    <xf numFmtId="0" fontId="38" fillId="0" borderId="18" xfId="171" applyFont="1" applyFill="1" applyBorder="1" applyAlignment="1" applyProtection="1">
      <alignment horizontal="center" vertical="top" wrapText="1"/>
      <protection locked="0"/>
    </xf>
    <xf numFmtId="0" fontId="38" fillId="0" borderId="39" xfId="171" applyFont="1" applyFill="1" applyBorder="1" applyAlignment="1" applyProtection="1">
      <alignment horizontal="center" vertical="top" wrapText="1"/>
      <protection locked="0"/>
    </xf>
    <xf numFmtId="0" fontId="38" fillId="0" borderId="11" xfId="171" applyFont="1" applyFill="1" applyBorder="1" applyAlignment="1" applyProtection="1">
      <alignment horizontal="left" vertical="top" wrapText="1"/>
      <protection locked="0"/>
    </xf>
    <xf numFmtId="0" fontId="38" fillId="0" borderId="24" xfId="171" applyFont="1" applyFill="1" applyBorder="1" applyAlignment="1" applyProtection="1">
      <alignment horizontal="left" vertical="top" wrapText="1"/>
      <protection locked="0"/>
    </xf>
    <xf numFmtId="0" fontId="38" fillId="0" borderId="38" xfId="171" applyFont="1" applyFill="1" applyBorder="1" applyAlignment="1" applyProtection="1">
      <alignment horizontal="left" vertical="top" wrapText="1"/>
      <protection locked="0"/>
    </xf>
    <xf numFmtId="0" fontId="38" fillId="26" borderId="41" xfId="171" applyFont="1" applyFill="1" applyBorder="1" applyAlignment="1" applyProtection="1">
      <alignment horizontal="center" vertical="top" wrapText="1"/>
      <protection locked="0"/>
    </xf>
    <xf numFmtId="0" fontId="38" fillId="26" borderId="18" xfId="171" applyFont="1" applyFill="1" applyBorder="1" applyAlignment="1" applyProtection="1">
      <alignment horizontal="center" vertical="top" wrapText="1"/>
      <protection locked="0"/>
    </xf>
    <xf numFmtId="0" fontId="38" fillId="26" borderId="39" xfId="171" applyFont="1" applyFill="1" applyBorder="1" applyAlignment="1" applyProtection="1">
      <alignment horizontal="center" vertical="top" wrapText="1"/>
      <protection locked="0"/>
    </xf>
    <xf numFmtId="0" fontId="104" fillId="24" borderId="46" xfId="171" applyFont="1" applyFill="1" applyBorder="1" applyAlignment="1" applyProtection="1">
      <alignment horizontal="left" vertical="top" wrapText="1"/>
    </xf>
    <xf numFmtId="0" fontId="104" fillId="24" borderId="47" xfId="171" applyFont="1" applyFill="1" applyBorder="1" applyAlignment="1" applyProtection="1">
      <alignment horizontal="left" vertical="top" wrapText="1"/>
    </xf>
    <xf numFmtId="0" fontId="104" fillId="24" borderId="48" xfId="171" applyFont="1" applyFill="1" applyBorder="1" applyAlignment="1" applyProtection="1">
      <alignment horizontal="left" vertical="top" wrapText="1"/>
    </xf>
    <xf numFmtId="0" fontId="104" fillId="24" borderId="24" xfId="171" applyFont="1" applyFill="1" applyBorder="1" applyAlignment="1" applyProtection="1">
      <alignment horizontal="left" vertical="top" wrapText="1"/>
    </xf>
    <xf numFmtId="0" fontId="104" fillId="24" borderId="21" xfId="171" applyFont="1" applyFill="1" applyBorder="1" applyAlignment="1" applyProtection="1">
      <alignment horizontal="left" vertical="top" wrapText="1"/>
    </xf>
    <xf numFmtId="9" fontId="104" fillId="0" borderId="11" xfId="171" applyNumberFormat="1" applyFont="1" applyFill="1" applyBorder="1" applyAlignment="1" applyProtection="1">
      <alignment horizontal="left" vertical="top" wrapText="1"/>
      <protection locked="0"/>
    </xf>
    <xf numFmtId="9" fontId="104" fillId="0" borderId="24" xfId="171" applyNumberFormat="1" applyFont="1" applyFill="1" applyBorder="1" applyAlignment="1" applyProtection="1">
      <alignment horizontal="left" vertical="top" wrapText="1"/>
      <protection locked="0"/>
    </xf>
    <xf numFmtId="9" fontId="104" fillId="0" borderId="38" xfId="171" applyNumberFormat="1" applyFont="1" applyFill="1" applyBorder="1" applyAlignment="1" applyProtection="1">
      <alignment horizontal="left" vertical="top" wrapText="1"/>
      <protection locked="0"/>
    </xf>
    <xf numFmtId="0" fontId="135" fillId="48" borderId="0" xfId="171" applyFont="1" applyFill="1" applyBorder="1" applyAlignment="1" applyProtection="1">
      <alignment horizontal="left" vertical="top" wrapText="1"/>
      <protection locked="0"/>
    </xf>
    <xf numFmtId="0" fontId="109" fillId="48" borderId="0" xfId="171" applyFont="1" applyFill="1" applyBorder="1" applyAlignment="1" applyProtection="1">
      <alignment horizontal="left" vertical="top" wrapText="1"/>
      <protection locked="0"/>
    </xf>
    <xf numFmtId="0" fontId="117" fillId="48" borderId="0" xfId="171" applyFont="1" applyFill="1" applyBorder="1" applyAlignment="1" applyProtection="1">
      <alignment horizontal="left" vertical="top" wrapText="1"/>
      <protection locked="0"/>
    </xf>
    <xf numFmtId="0" fontId="109" fillId="25" borderId="44" xfId="171" applyFont="1" applyFill="1" applyBorder="1" applyAlignment="1" applyProtection="1">
      <alignment horizontal="left" vertical="top" wrapText="1"/>
    </xf>
    <xf numFmtId="0" fontId="109" fillId="25" borderId="45" xfId="171" applyFont="1" applyFill="1" applyBorder="1" applyAlignment="1" applyProtection="1">
      <alignment horizontal="left" vertical="top" wrapText="1"/>
    </xf>
    <xf numFmtId="0" fontId="104" fillId="0" borderId="11" xfId="171" applyFont="1" applyFill="1" applyBorder="1" applyAlignment="1" applyProtection="1">
      <alignment horizontal="left" vertical="top" wrapText="1"/>
      <protection locked="0"/>
    </xf>
    <xf numFmtId="0" fontId="104" fillId="0" borderId="24" xfId="171" applyFont="1" applyFill="1" applyBorder="1" applyAlignment="1" applyProtection="1">
      <alignment horizontal="left" vertical="top" wrapText="1"/>
      <protection locked="0"/>
    </xf>
    <xf numFmtId="0" fontId="104" fillId="0" borderId="38" xfId="171" applyFont="1" applyFill="1" applyBorder="1" applyAlignment="1" applyProtection="1">
      <alignment horizontal="left" vertical="top" wrapText="1"/>
      <protection locked="0"/>
    </xf>
    <xf numFmtId="0" fontId="104" fillId="24" borderId="29" xfId="171" applyFont="1" applyFill="1" applyBorder="1" applyAlignment="1" applyProtection="1">
      <alignment horizontal="left" vertical="center" wrapText="1"/>
    </xf>
    <xf numFmtId="0" fontId="104" fillId="24" borderId="24" xfId="171" applyFont="1" applyFill="1" applyBorder="1" applyAlignment="1" applyProtection="1">
      <alignment horizontal="left" vertical="center" wrapText="1"/>
    </xf>
    <xf numFmtId="0" fontId="117" fillId="24" borderId="24" xfId="171" applyFont="1" applyFill="1" applyBorder="1" applyAlignment="1" applyProtection="1">
      <alignment horizontal="left" wrapText="1"/>
    </xf>
    <xf numFmtId="0" fontId="117" fillId="24" borderId="38" xfId="171" applyFont="1" applyFill="1" applyBorder="1" applyAlignment="1" applyProtection="1">
      <alignment horizontal="left" wrapText="1"/>
    </xf>
    <xf numFmtId="0" fontId="104" fillId="24" borderId="15" xfId="171" applyFont="1" applyFill="1" applyBorder="1" applyAlignment="1" applyProtection="1">
      <alignment horizontal="left" vertical="top" wrapText="1"/>
    </xf>
    <xf numFmtId="0" fontId="104" fillId="24" borderId="23" xfId="171" applyFont="1" applyFill="1" applyBorder="1" applyAlignment="1" applyProtection="1">
      <alignment horizontal="left"/>
    </xf>
    <xf numFmtId="0" fontId="104" fillId="24" borderId="29" xfId="171" applyFont="1" applyFill="1" applyBorder="1" applyAlignment="1" applyProtection="1">
      <alignment horizontal="left" vertical="top" wrapText="1"/>
    </xf>
    <xf numFmtId="0" fontId="104" fillId="24" borderId="37" xfId="171" applyFont="1" applyFill="1" applyBorder="1" applyAlignment="1" applyProtection="1">
      <alignment horizontal="left" vertical="top" wrapText="1"/>
    </xf>
    <xf numFmtId="0" fontId="104" fillId="24" borderId="0" xfId="171" applyFont="1" applyFill="1" applyBorder="1" applyAlignment="1" applyProtection="1">
      <alignment horizontal="left" vertical="top" wrapText="1"/>
    </xf>
    <xf numFmtId="0" fontId="104" fillId="24" borderId="23" xfId="171" applyFont="1" applyFill="1" applyBorder="1" applyAlignment="1" applyProtection="1">
      <alignment horizontal="left" vertical="top" wrapText="1"/>
    </xf>
    <xf numFmtId="0" fontId="104" fillId="24" borderId="33" xfId="171" applyFont="1" applyFill="1" applyBorder="1" applyAlignment="1" applyProtection="1">
      <alignment horizontal="left" vertical="top" wrapText="1"/>
    </xf>
    <xf numFmtId="0" fontId="104" fillId="24" borderId="18" xfId="171" applyFont="1" applyFill="1" applyBorder="1" applyAlignment="1" applyProtection="1">
      <alignment horizontal="left" vertical="top" wrapText="1"/>
    </xf>
    <xf numFmtId="0" fontId="104" fillId="24" borderId="49" xfId="171" applyFont="1" applyFill="1" applyBorder="1" applyAlignment="1" applyProtection="1">
      <alignment horizontal="left" vertical="top" wrapText="1"/>
    </xf>
    <xf numFmtId="0" fontId="104" fillId="24" borderId="39" xfId="171" applyFont="1" applyFill="1" applyBorder="1" applyAlignment="1" applyProtection="1">
      <alignment horizontal="left" vertical="top" wrapText="1"/>
    </xf>
    <xf numFmtId="0" fontId="104" fillId="24" borderId="34" xfId="171" applyFont="1" applyFill="1" applyBorder="1" applyAlignment="1" applyProtection="1">
      <alignment horizontal="left" vertical="top" wrapText="1"/>
    </xf>
    <xf numFmtId="0" fontId="104" fillId="24" borderId="26" xfId="171" applyFont="1" applyFill="1" applyBorder="1" applyAlignment="1" applyProtection="1">
      <alignment horizontal="center" vertical="top" wrapText="1"/>
    </xf>
    <xf numFmtId="0" fontId="104" fillId="24" borderId="23" xfId="171" applyFont="1" applyFill="1" applyBorder="1" applyAlignment="1" applyProtection="1">
      <alignment horizontal="center" vertical="top" wrapText="1"/>
    </xf>
    <xf numFmtId="165" fontId="104" fillId="0" borderId="26" xfId="158" applyNumberFormat="1" applyFont="1" applyFill="1" applyBorder="1" applyAlignment="1" applyProtection="1">
      <alignment horizontal="left" vertical="top" wrapText="1"/>
      <protection locked="0"/>
    </xf>
    <xf numFmtId="165" fontId="104" fillId="0" borderId="19" xfId="158" applyNumberFormat="1" applyFont="1" applyFill="1" applyBorder="1" applyAlignment="1" applyProtection="1">
      <alignment horizontal="left" vertical="top" wrapText="1"/>
      <protection locked="0"/>
    </xf>
    <xf numFmtId="49" fontId="104" fillId="0" borderId="11" xfId="158" applyNumberFormat="1" applyFont="1" applyFill="1" applyBorder="1" applyAlignment="1" applyProtection="1">
      <alignment horizontal="left" vertical="top" wrapText="1"/>
      <protection locked="0"/>
    </xf>
    <xf numFmtId="49" fontId="104" fillId="0" borderId="38" xfId="158" applyNumberFormat="1" applyFont="1" applyFill="1" applyBorder="1" applyAlignment="1" applyProtection="1">
      <alignment horizontal="left" vertical="top" wrapText="1"/>
      <protection locked="0"/>
    </xf>
    <xf numFmtId="0" fontId="104" fillId="24" borderId="38" xfId="171" applyFont="1" applyFill="1" applyBorder="1" applyAlignment="1" applyProtection="1">
      <alignment horizontal="left" vertical="top" wrapText="1"/>
    </xf>
    <xf numFmtId="0" fontId="113" fillId="24" borderId="24" xfId="171" applyFont="1" applyFill="1" applyBorder="1" applyAlignment="1" applyProtection="1">
      <alignment horizontal="left" vertical="top" wrapText="1"/>
    </xf>
    <xf numFmtId="0" fontId="117" fillId="0" borderId="21" xfId="171" applyFont="1" applyBorder="1"/>
    <xf numFmtId="1" fontId="104" fillId="0" borderId="11" xfId="171" applyNumberFormat="1" applyFont="1" applyFill="1" applyBorder="1" applyAlignment="1" applyProtection="1">
      <alignment horizontal="left" vertical="top" wrapText="1"/>
      <protection locked="0"/>
    </xf>
    <xf numFmtId="1" fontId="104" fillId="0" borderId="38" xfId="171" applyNumberFormat="1" applyFont="1" applyFill="1" applyBorder="1" applyAlignment="1" applyProtection="1">
      <alignment horizontal="left" vertical="top" wrapText="1"/>
      <protection locked="0"/>
    </xf>
    <xf numFmtId="9" fontId="104" fillId="24" borderId="29" xfId="183" applyFont="1" applyFill="1" applyBorder="1" applyAlignment="1" applyProtection="1">
      <alignment horizontal="left" vertical="top" wrapText="1"/>
    </xf>
    <xf numFmtId="0" fontId="117" fillId="24" borderId="24" xfId="171" applyFont="1" applyFill="1" applyBorder="1"/>
    <xf numFmtId="0" fontId="117" fillId="24" borderId="21" xfId="171" applyFont="1" applyFill="1" applyBorder="1"/>
    <xf numFmtId="165" fontId="104" fillId="0" borderId="11" xfId="158" applyNumberFormat="1" applyFont="1" applyFill="1" applyBorder="1" applyAlignment="1" applyProtection="1">
      <alignment horizontal="left" vertical="top" wrapText="1"/>
      <protection locked="0"/>
    </xf>
    <xf numFmtId="165" fontId="104" fillId="0" borderId="24" xfId="158" applyNumberFormat="1" applyFont="1" applyFill="1" applyBorder="1" applyAlignment="1" applyProtection="1">
      <alignment horizontal="left" vertical="top" wrapText="1"/>
      <protection locked="0"/>
    </xf>
    <xf numFmtId="165" fontId="104" fillId="0" borderId="38" xfId="158" applyNumberFormat="1" applyFont="1" applyFill="1" applyBorder="1" applyAlignment="1" applyProtection="1">
      <alignment horizontal="left" vertical="top" wrapText="1"/>
      <protection locked="0"/>
    </xf>
    <xf numFmtId="9" fontId="104" fillId="24" borderId="24" xfId="183" applyFont="1" applyFill="1" applyBorder="1" applyAlignment="1" applyProtection="1">
      <alignment horizontal="left" vertical="top" wrapText="1"/>
    </xf>
    <xf numFmtId="9" fontId="104" fillId="24" borderId="21" xfId="183" applyFont="1" applyFill="1" applyBorder="1" applyAlignment="1" applyProtection="1">
      <alignment horizontal="left" vertical="top" wrapText="1"/>
    </xf>
    <xf numFmtId="0" fontId="109" fillId="25" borderId="30" xfId="171" applyFont="1" applyFill="1" applyBorder="1" applyAlignment="1" applyProtection="1">
      <alignment horizontal="left" vertical="top" wrapText="1"/>
    </xf>
    <xf numFmtId="0" fontId="109" fillId="25" borderId="50" xfId="171" applyFont="1" applyFill="1" applyBorder="1" applyAlignment="1" applyProtection="1">
      <alignment horizontal="left" vertical="top" wrapText="1"/>
    </xf>
    <xf numFmtId="0" fontId="104" fillId="27" borderId="46" xfId="171" applyNumberFormat="1" applyFont="1" applyFill="1" applyBorder="1" applyAlignment="1" applyProtection="1">
      <alignment horizontal="left" vertical="top" wrapText="1"/>
    </xf>
    <xf numFmtId="0" fontId="104" fillId="27" borderId="47" xfId="171" applyNumberFormat="1" applyFont="1" applyFill="1" applyBorder="1" applyAlignment="1" applyProtection="1">
      <alignment horizontal="left" vertical="top" wrapText="1"/>
    </xf>
    <xf numFmtId="0" fontId="104" fillId="27" borderId="52" xfId="171" applyNumberFormat="1" applyFont="1" applyFill="1" applyBorder="1" applyAlignment="1" applyProtection="1">
      <alignment horizontal="left" vertical="top" wrapText="1"/>
    </xf>
    <xf numFmtId="0" fontId="113" fillId="27" borderId="34" xfId="171" applyNumberFormat="1" applyFont="1" applyFill="1" applyBorder="1" applyAlignment="1" applyProtection="1">
      <alignment horizontal="left" vertical="center" wrapText="1"/>
    </xf>
    <xf numFmtId="0" fontId="113" fillId="27" borderId="15" xfId="171" applyFont="1" applyFill="1" applyBorder="1" applyAlignment="1" applyProtection="1">
      <alignment horizontal="left" vertical="center" wrapText="1"/>
    </xf>
    <xf numFmtId="0" fontId="113" fillId="27" borderId="23" xfId="171" applyFont="1" applyFill="1" applyBorder="1" applyAlignment="1" applyProtection="1">
      <alignment horizontal="left" vertical="center" wrapText="1"/>
    </xf>
    <xf numFmtId="0" fontId="113" fillId="27" borderId="11" xfId="171" applyNumberFormat="1" applyFont="1" applyFill="1" applyBorder="1" applyAlignment="1" applyProtection="1">
      <alignment horizontal="center" vertical="top" wrapText="1"/>
    </xf>
    <xf numFmtId="0" fontId="113" fillId="27" borderId="21" xfId="171" applyNumberFormat="1" applyFont="1" applyFill="1" applyBorder="1" applyAlignment="1" applyProtection="1">
      <alignment horizontal="center" vertical="top" wrapText="1"/>
    </xf>
    <xf numFmtId="9" fontId="104" fillId="0" borderId="11" xfId="171" applyNumberFormat="1" applyFont="1" applyFill="1" applyBorder="1" applyAlignment="1" applyProtection="1">
      <alignment horizontal="center" vertical="top" wrapText="1"/>
      <protection locked="0"/>
    </xf>
    <xf numFmtId="9" fontId="104" fillId="0" borderId="24" xfId="171" applyNumberFormat="1" applyFont="1" applyFill="1" applyBorder="1" applyAlignment="1" applyProtection="1">
      <alignment horizontal="center" vertical="top" wrapText="1"/>
      <protection locked="0"/>
    </xf>
    <xf numFmtId="9" fontId="104" fillId="0" borderId="38" xfId="171" applyNumberFormat="1" applyFont="1" applyFill="1" applyBorder="1" applyAlignment="1" applyProtection="1">
      <alignment horizontal="center" vertical="top" wrapText="1"/>
      <protection locked="0"/>
    </xf>
    <xf numFmtId="0" fontId="104" fillId="27" borderId="24" xfId="171" applyNumberFormat="1" applyFont="1" applyFill="1" applyBorder="1" applyAlignment="1" applyProtection="1">
      <alignment horizontal="left" vertical="top" wrapText="1"/>
    </xf>
    <xf numFmtId="0" fontId="104" fillId="27" borderId="21" xfId="171" applyNumberFormat="1" applyFont="1" applyFill="1" applyBorder="1" applyAlignment="1" applyProtection="1">
      <alignment horizontal="left" vertical="top" wrapText="1"/>
    </xf>
    <xf numFmtId="9" fontId="104" fillId="0" borderId="16" xfId="171" applyNumberFormat="1" applyFont="1" applyFill="1" applyBorder="1" applyAlignment="1" applyProtection="1">
      <alignment horizontal="center" vertical="center" wrapText="1"/>
      <protection locked="0"/>
    </xf>
    <xf numFmtId="0" fontId="104" fillId="27" borderId="18" xfId="171" applyNumberFormat="1" applyFont="1" applyFill="1" applyBorder="1" applyAlignment="1" applyProtection="1">
      <alignment horizontal="left" vertical="top" wrapText="1"/>
    </xf>
    <xf numFmtId="0" fontId="104" fillId="27" borderId="49" xfId="171" applyNumberFormat="1" applyFont="1" applyFill="1" applyBorder="1" applyAlignment="1" applyProtection="1">
      <alignment horizontal="left" vertical="top" wrapText="1"/>
    </xf>
    <xf numFmtId="9" fontId="104" fillId="0" borderId="20" xfId="171" applyNumberFormat="1" applyFont="1" applyFill="1" applyBorder="1" applyAlignment="1" applyProtection="1">
      <alignment horizontal="center" vertical="top" wrapText="1"/>
      <protection locked="0"/>
    </xf>
    <xf numFmtId="9" fontId="104" fillId="0" borderId="51" xfId="171" applyNumberFormat="1" applyFont="1" applyFill="1" applyBorder="1" applyAlignment="1" applyProtection="1">
      <alignment horizontal="center" vertical="top" wrapText="1"/>
      <protection locked="0"/>
    </xf>
    <xf numFmtId="9" fontId="104" fillId="0" borderId="26" xfId="171" applyNumberFormat="1" applyFont="1" applyFill="1" applyBorder="1" applyAlignment="1" applyProtection="1">
      <alignment horizontal="center" vertical="top" wrapText="1"/>
      <protection locked="0"/>
    </xf>
    <xf numFmtId="9" fontId="104" fillId="0" borderId="15" xfId="171" applyNumberFormat="1" applyFont="1" applyFill="1" applyBorder="1" applyAlignment="1" applyProtection="1">
      <alignment horizontal="center" vertical="top" wrapText="1"/>
      <protection locked="0"/>
    </xf>
    <xf numFmtId="9" fontId="104" fillId="0" borderId="19" xfId="171" applyNumberFormat="1" applyFont="1" applyFill="1" applyBorder="1" applyAlignment="1" applyProtection="1">
      <alignment horizontal="center" vertical="top" wrapText="1"/>
      <protection locked="0"/>
    </xf>
    <xf numFmtId="0" fontId="104" fillId="0" borderId="20" xfId="171" applyFont="1" applyFill="1" applyBorder="1" applyAlignment="1" applyProtection="1">
      <alignment horizontal="left" vertical="top" wrapText="1"/>
      <protection locked="0"/>
    </xf>
    <xf numFmtId="0" fontId="104" fillId="0" borderId="50" xfId="171" applyFont="1" applyFill="1" applyBorder="1" applyAlignment="1" applyProtection="1">
      <alignment horizontal="left" vertical="top" wrapText="1"/>
      <protection locked="0"/>
    </xf>
    <xf numFmtId="0" fontId="104" fillId="0" borderId="51" xfId="171" applyFont="1" applyFill="1" applyBorder="1" applyAlignment="1" applyProtection="1">
      <alignment horizontal="left" vertical="top" wrapText="1"/>
      <protection locked="0"/>
    </xf>
    <xf numFmtId="0" fontId="109" fillId="45" borderId="44" xfId="171" applyFont="1" applyFill="1" applyBorder="1" applyAlignment="1" applyProtection="1">
      <alignment horizontal="left" vertical="top" wrapText="1"/>
    </xf>
    <xf numFmtId="0" fontId="109" fillId="45" borderId="45" xfId="171" applyFont="1" applyFill="1" applyBorder="1" applyAlignment="1" applyProtection="1">
      <alignment horizontal="left" vertical="top" wrapText="1"/>
    </xf>
    <xf numFmtId="0" fontId="104" fillId="25" borderId="34" xfId="171" applyFont="1" applyFill="1" applyBorder="1" applyAlignment="1" applyProtection="1">
      <alignment horizontal="left" vertical="top" wrapText="1"/>
    </xf>
    <xf numFmtId="0" fontId="104" fillId="25" borderId="0" xfId="171" applyFont="1" applyFill="1" applyBorder="1" applyAlignment="1" applyProtection="1">
      <alignment horizontal="left" vertical="top" wrapText="1"/>
    </xf>
    <xf numFmtId="0" fontId="104" fillId="24" borderId="53" xfId="171" applyFont="1" applyFill="1" applyBorder="1" applyAlignment="1" applyProtection="1">
      <alignment horizontal="center" vertical="top" wrapText="1"/>
    </xf>
    <xf numFmtId="0" fontId="104" fillId="24" borderId="54" xfId="171" applyFont="1" applyFill="1" applyBorder="1" applyAlignment="1" applyProtection="1">
      <alignment horizontal="center" vertical="top" wrapText="1"/>
    </xf>
    <xf numFmtId="0" fontId="113" fillId="24" borderId="42" xfId="171" applyFont="1" applyFill="1" applyBorder="1" applyAlignment="1" applyProtection="1">
      <alignment horizontal="center" vertical="top" wrapText="1"/>
    </xf>
    <xf numFmtId="0" fontId="113" fillId="24" borderId="27" xfId="171" applyFont="1" applyFill="1" applyBorder="1" applyAlignment="1" applyProtection="1">
      <alignment horizontal="center" vertical="top" wrapText="1"/>
    </xf>
    <xf numFmtId="0" fontId="113" fillId="24" borderId="40" xfId="171" applyFont="1" applyFill="1" applyBorder="1" applyAlignment="1" applyProtection="1">
      <alignment horizontal="center" vertical="top" wrapText="1"/>
    </xf>
    <xf numFmtId="0" fontId="104" fillId="0" borderId="20" xfId="171" applyFont="1" applyFill="1" applyBorder="1" applyAlignment="1" applyProtection="1">
      <alignment horizontal="center" vertical="top" wrapText="1"/>
      <protection locked="0"/>
    </xf>
    <xf numFmtId="0" fontId="104" fillId="0" borderId="17" xfId="171" applyFont="1" applyFill="1" applyBorder="1" applyAlignment="1" applyProtection="1">
      <alignment horizontal="center" vertical="top" wrapText="1"/>
      <protection locked="0"/>
    </xf>
    <xf numFmtId="9" fontId="104" fillId="0" borderId="21" xfId="171" applyNumberFormat="1" applyFont="1" applyFill="1" applyBorder="1" applyAlignment="1" applyProtection="1">
      <alignment horizontal="left" vertical="top" wrapText="1"/>
      <protection locked="0"/>
    </xf>
    <xf numFmtId="0" fontId="104" fillId="24" borderId="50" xfId="171" applyFont="1" applyFill="1" applyBorder="1" applyAlignment="1" applyProtection="1">
      <alignment horizontal="left" vertical="top" wrapText="1"/>
    </xf>
    <xf numFmtId="9" fontId="104" fillId="0" borderId="20" xfId="171" applyNumberFormat="1" applyFont="1" applyFill="1" applyBorder="1" applyAlignment="1" applyProtection="1">
      <alignment horizontal="left" vertical="top" wrapText="1"/>
      <protection locked="0"/>
    </xf>
    <xf numFmtId="9" fontId="104" fillId="0" borderId="50" xfId="171" applyNumberFormat="1" applyFont="1" applyFill="1" applyBorder="1" applyAlignment="1" applyProtection="1">
      <alignment horizontal="left" vertical="top" wrapText="1"/>
      <protection locked="0"/>
    </xf>
    <xf numFmtId="9" fontId="104" fillId="0" borderId="17" xfId="171" applyNumberFormat="1" applyFont="1" applyFill="1" applyBorder="1" applyAlignment="1" applyProtection="1">
      <alignment horizontal="left" vertical="top" wrapText="1"/>
      <protection locked="0"/>
    </xf>
    <xf numFmtId="0" fontId="104" fillId="25" borderId="34" xfId="171" applyFont="1" applyFill="1" applyBorder="1" applyAlignment="1" applyProtection="1">
      <alignment horizontal="center"/>
    </xf>
    <xf numFmtId="0" fontId="104" fillId="25" borderId="15" xfId="171" applyFont="1" applyFill="1" applyBorder="1" applyAlignment="1" applyProtection="1">
      <alignment horizontal="center"/>
    </xf>
    <xf numFmtId="0" fontId="104" fillId="25" borderId="19" xfId="171" applyFont="1" applyFill="1" applyBorder="1" applyAlignment="1" applyProtection="1">
      <alignment horizontal="center"/>
    </xf>
    <xf numFmtId="9" fontId="113" fillId="24" borderId="43" xfId="171" applyNumberFormat="1" applyFont="1" applyFill="1" applyBorder="1" applyAlignment="1" applyProtection="1">
      <alignment horizontal="left" vertical="top" wrapText="1"/>
    </xf>
    <xf numFmtId="9" fontId="113" fillId="24" borderId="47" xfId="171" applyNumberFormat="1" applyFont="1" applyFill="1" applyBorder="1" applyAlignment="1" applyProtection="1">
      <alignment horizontal="left" vertical="top" wrapText="1"/>
    </xf>
    <xf numFmtId="9" fontId="113" fillId="24" borderId="48" xfId="171" applyNumberFormat="1" applyFont="1" applyFill="1" applyBorder="1" applyAlignment="1" applyProtection="1">
      <alignment horizontal="left" vertical="top" wrapText="1"/>
    </xf>
    <xf numFmtId="0" fontId="104" fillId="0" borderId="11" xfId="171" applyFont="1" applyFill="1" applyBorder="1" applyAlignment="1" applyProtection="1">
      <alignment horizontal="center" vertical="top" wrapText="1"/>
      <protection locked="0"/>
    </xf>
    <xf numFmtId="0" fontId="104" fillId="0" borderId="24" xfId="171" applyFont="1" applyFill="1" applyBorder="1" applyAlignment="1" applyProtection="1">
      <alignment horizontal="center" vertical="top" wrapText="1"/>
      <protection locked="0"/>
    </xf>
    <xf numFmtId="0" fontId="104" fillId="0" borderId="38" xfId="171" applyFont="1" applyFill="1" applyBorder="1" applyAlignment="1" applyProtection="1">
      <alignment horizontal="center" vertical="top" wrapText="1"/>
      <protection locked="0"/>
    </xf>
    <xf numFmtId="0" fontId="104" fillId="24" borderId="29" xfId="171" applyFont="1" applyFill="1" applyBorder="1" applyAlignment="1" applyProtection="1">
      <alignment horizontal="left"/>
    </xf>
    <xf numFmtId="0" fontId="104" fillId="24" borderId="24" xfId="171" applyFont="1" applyFill="1" applyBorder="1" applyAlignment="1" applyProtection="1">
      <alignment horizontal="left"/>
    </xf>
    <xf numFmtId="0" fontId="104" fillId="24" borderId="18" xfId="171" applyFont="1" applyFill="1" applyBorder="1" applyAlignment="1" applyProtection="1">
      <alignment horizontal="left"/>
    </xf>
    <xf numFmtId="0" fontId="104" fillId="24" borderId="49" xfId="171" applyFont="1" applyFill="1" applyBorder="1" applyAlignment="1" applyProtection="1">
      <alignment horizontal="left"/>
    </xf>
    <xf numFmtId="0" fontId="104" fillId="0" borderId="41" xfId="171" applyFont="1" applyFill="1" applyBorder="1" applyAlignment="1" applyProtection="1">
      <alignment horizontal="center" vertical="top" wrapText="1"/>
      <protection locked="0"/>
    </xf>
    <xf numFmtId="0" fontId="104" fillId="0" borderId="18" xfId="171" applyFont="1" applyFill="1" applyBorder="1" applyAlignment="1" applyProtection="1">
      <alignment horizontal="center" vertical="top" wrapText="1"/>
      <protection locked="0"/>
    </xf>
    <xf numFmtId="0" fontId="104" fillId="0" borderId="39" xfId="171" applyFont="1" applyFill="1" applyBorder="1" applyAlignment="1" applyProtection="1">
      <alignment horizontal="center" vertical="top" wrapText="1"/>
      <protection locked="0"/>
    </xf>
    <xf numFmtId="0" fontId="104" fillId="24" borderId="18" xfId="171" applyFont="1" applyFill="1" applyBorder="1" applyAlignment="1" applyProtection="1">
      <alignment horizontal="left" wrapText="1"/>
    </xf>
    <xf numFmtId="0" fontId="117" fillId="0" borderId="18" xfId="171" applyFont="1" applyBorder="1"/>
    <xf numFmtId="0" fontId="117" fillId="0" borderId="49" xfId="171" applyFont="1" applyBorder="1"/>
    <xf numFmtId="0" fontId="104" fillId="26" borderId="41" xfId="171" applyFont="1" applyFill="1" applyBorder="1" applyAlignment="1" applyProtection="1">
      <alignment horizontal="center" vertical="top" wrapText="1"/>
      <protection locked="0"/>
    </xf>
    <xf numFmtId="0" fontId="104" fillId="26" borderId="18" xfId="171" applyFont="1" applyFill="1" applyBorder="1" applyAlignment="1" applyProtection="1">
      <alignment horizontal="center" vertical="top" wrapText="1"/>
      <protection locked="0"/>
    </xf>
    <xf numFmtId="0" fontId="104" fillId="26" borderId="39" xfId="171" applyFont="1" applyFill="1" applyBorder="1" applyAlignment="1" applyProtection="1">
      <alignment horizontal="center" vertical="top" wrapText="1"/>
      <protection locked="0"/>
    </xf>
    <xf numFmtId="0" fontId="109" fillId="25" borderId="44" xfId="171" applyFont="1" applyFill="1" applyBorder="1" applyAlignment="1" applyProtection="1">
      <alignment vertical="top" wrapText="1"/>
    </xf>
    <xf numFmtId="0" fontId="109" fillId="25" borderId="45" xfId="171" applyFont="1" applyFill="1" applyBorder="1" applyAlignment="1" applyProtection="1">
      <alignment vertical="top" wrapText="1"/>
    </xf>
    <xf numFmtId="9" fontId="104" fillId="0" borderId="43" xfId="171" applyNumberFormat="1" applyFont="1" applyFill="1" applyBorder="1" applyAlignment="1" applyProtection="1">
      <alignment horizontal="center" vertical="center" wrapText="1"/>
      <protection locked="0"/>
    </xf>
    <xf numFmtId="9" fontId="104" fillId="0" borderId="52" xfId="171" applyNumberFormat="1" applyFont="1" applyFill="1" applyBorder="1" applyAlignment="1" applyProtection="1">
      <alignment horizontal="center" vertical="center" wrapText="1"/>
      <protection locked="0"/>
    </xf>
    <xf numFmtId="0" fontId="104" fillId="25" borderId="62" xfId="171" applyFont="1" applyFill="1" applyBorder="1" applyAlignment="1" applyProtection="1">
      <alignment horizontal="left" vertical="top" wrapText="1"/>
    </xf>
    <xf numFmtId="0" fontId="104" fillId="25" borderId="63" xfId="171" applyFont="1" applyFill="1" applyBorder="1" applyAlignment="1" applyProtection="1">
      <alignment horizontal="left" vertical="top" wrapText="1"/>
    </xf>
    <xf numFmtId="0" fontId="104" fillId="25" borderId="64" xfId="171" applyFont="1" applyFill="1" applyBorder="1" applyAlignment="1" applyProtection="1">
      <alignment horizontal="left" vertical="top" wrapText="1"/>
    </xf>
    <xf numFmtId="0" fontId="104" fillId="0" borderId="59" xfId="171" applyFont="1" applyFill="1" applyBorder="1" applyAlignment="1" applyProtection="1">
      <alignment horizontal="left" vertical="top" wrapText="1"/>
      <protection locked="0"/>
    </xf>
    <xf numFmtId="0" fontId="104" fillId="0" borderId="60" xfId="171" applyFont="1" applyFill="1" applyBorder="1" applyAlignment="1" applyProtection="1">
      <alignment horizontal="left" vertical="top" wrapText="1"/>
      <protection locked="0"/>
    </xf>
    <xf numFmtId="0" fontId="104" fillId="0" borderId="61" xfId="171" applyFont="1" applyFill="1" applyBorder="1" applyAlignment="1" applyProtection="1">
      <alignment horizontal="left" vertical="top" wrapText="1"/>
      <protection locked="0"/>
    </xf>
    <xf numFmtId="9" fontId="104" fillId="0" borderId="41" xfId="171" applyNumberFormat="1" applyFont="1" applyFill="1" applyBorder="1" applyAlignment="1" applyProtection="1">
      <alignment horizontal="center" vertical="top" wrapText="1"/>
      <protection locked="0"/>
    </xf>
    <xf numFmtId="9" fontId="104" fillId="0" borderId="39" xfId="171" applyNumberFormat="1" applyFont="1" applyFill="1" applyBorder="1" applyAlignment="1" applyProtection="1">
      <alignment horizontal="center" vertical="top" wrapText="1"/>
      <protection locked="0"/>
    </xf>
    <xf numFmtId="0" fontId="135" fillId="26" borderId="0" xfId="89" applyFont="1" applyFill="1" applyBorder="1" applyAlignment="1" applyProtection="1">
      <alignment horizontal="left" vertical="top" wrapText="1"/>
      <protection locked="0"/>
    </xf>
    <xf numFmtId="0" fontId="76" fillId="26" borderId="0" xfId="89" applyFont="1" applyFill="1" applyBorder="1" applyAlignment="1" applyProtection="1">
      <alignment horizontal="left" vertical="top" wrapText="1"/>
      <protection locked="0"/>
    </xf>
    <xf numFmtId="0" fontId="75" fillId="26" borderId="0" xfId="89" applyFont="1" applyFill="1" applyBorder="1" applyAlignment="1" applyProtection="1">
      <alignment horizontal="left" vertical="top" wrapText="1"/>
      <protection locked="0"/>
    </xf>
    <xf numFmtId="0" fontId="37" fillId="26" borderId="0" xfId="89" applyFont="1" applyFill="1" applyBorder="1" applyAlignment="1" applyProtection="1">
      <alignment horizontal="right" vertical="top" wrapText="1"/>
    </xf>
    <xf numFmtId="0" fontId="17" fillId="26" borderId="0" xfId="89" applyFont="1" applyFill="1" applyBorder="1" applyAlignment="1" applyProtection="1">
      <alignment horizontal="center"/>
    </xf>
    <xf numFmtId="0" fontId="37" fillId="26" borderId="0" xfId="89" applyFont="1" applyFill="1" applyBorder="1" applyAlignment="1" applyProtection="1">
      <alignment horizontal="left" vertical="top" wrapText="1"/>
    </xf>
    <xf numFmtId="0" fontId="17" fillId="26" borderId="0" xfId="89" applyFont="1" applyFill="1" applyBorder="1" applyAlignment="1" applyProtection="1">
      <alignment horizontal="left"/>
    </xf>
    <xf numFmtId="0" fontId="18" fillId="26" borderId="0" xfId="89" applyFont="1" applyFill="1" applyBorder="1" applyAlignment="1" applyProtection="1">
      <alignment horizontal="left" vertical="top" wrapText="1"/>
    </xf>
    <xf numFmtId="0" fontId="79" fillId="24" borderId="29" xfId="89" applyFont="1" applyFill="1" applyBorder="1" applyAlignment="1" applyProtection="1">
      <alignment horizontal="left" vertical="center" wrapText="1"/>
    </xf>
    <xf numFmtId="0" fontId="79" fillId="24" borderId="24" xfId="89" applyFont="1" applyFill="1" applyBorder="1" applyAlignment="1" applyProtection="1">
      <alignment horizontal="left" vertical="center" wrapText="1"/>
    </xf>
    <xf numFmtId="0" fontId="75" fillId="24" borderId="24" xfId="89" applyFont="1" applyFill="1" applyBorder="1" applyAlignment="1" applyProtection="1">
      <alignment horizontal="left" wrapText="1"/>
    </xf>
    <xf numFmtId="0" fontId="75" fillId="24" borderId="38" xfId="89" applyFont="1" applyFill="1" applyBorder="1" applyAlignment="1" applyProtection="1">
      <alignment horizontal="left" wrapText="1"/>
    </xf>
    <xf numFmtId="0" fontId="79" fillId="24" borderId="15" xfId="89" applyFont="1" applyFill="1" applyBorder="1" applyAlignment="1" applyProtection="1">
      <alignment horizontal="left" vertical="top" wrapText="1"/>
    </xf>
    <xf numFmtId="0" fontId="79" fillId="24" borderId="23" xfId="89" applyFont="1" applyFill="1" applyBorder="1" applyAlignment="1" applyProtection="1">
      <alignment horizontal="left"/>
    </xf>
    <xf numFmtId="0" fontId="79" fillId="0" borderId="11" xfId="89" applyFont="1" applyFill="1" applyBorder="1" applyAlignment="1" applyProtection="1">
      <alignment horizontal="left" vertical="top" wrapText="1"/>
      <protection locked="0"/>
    </xf>
    <xf numFmtId="0" fontId="79" fillId="0" borderId="24" xfId="89" applyFont="1" applyFill="1" applyBorder="1" applyAlignment="1" applyProtection="1">
      <alignment horizontal="left" vertical="top" wrapText="1"/>
      <protection locked="0"/>
    </xf>
    <xf numFmtId="0" fontId="79" fillId="0" borderId="38" xfId="89" applyFont="1" applyFill="1" applyBorder="1" applyAlignment="1" applyProtection="1">
      <alignment horizontal="left" vertical="top" wrapText="1"/>
      <protection locked="0"/>
    </xf>
    <xf numFmtId="0" fontId="79" fillId="24" borderId="24" xfId="89" applyFont="1" applyFill="1" applyBorder="1" applyAlignment="1" applyProtection="1">
      <alignment horizontal="left" vertical="top" wrapText="1"/>
    </xf>
    <xf numFmtId="0" fontId="79" fillId="24" borderId="21" xfId="89" applyFont="1" applyFill="1" applyBorder="1" applyAlignment="1" applyProtection="1">
      <alignment horizontal="left" vertical="top" wrapText="1"/>
    </xf>
    <xf numFmtId="0" fontId="76" fillId="25" borderId="44" xfId="89" applyFont="1" applyFill="1" applyBorder="1" applyAlignment="1" applyProtection="1">
      <alignment horizontal="left" vertical="top" wrapText="1"/>
    </xf>
    <xf numFmtId="0" fontId="76" fillId="25" borderId="45" xfId="89" applyFont="1" applyFill="1" applyBorder="1" applyAlignment="1" applyProtection="1">
      <alignment horizontal="left" vertical="top" wrapText="1"/>
    </xf>
    <xf numFmtId="0" fontId="79" fillId="24" borderId="46" xfId="89" applyFont="1" applyFill="1" applyBorder="1" applyAlignment="1" applyProtection="1">
      <alignment horizontal="left" vertical="top" wrapText="1"/>
    </xf>
    <xf numFmtId="0" fontId="79" fillId="24" borderId="47" xfId="89" applyFont="1" applyFill="1" applyBorder="1" applyAlignment="1" applyProtection="1">
      <alignment horizontal="left" vertical="top" wrapText="1"/>
    </xf>
    <xf numFmtId="0" fontId="79" fillId="24" borderId="48" xfId="89" applyFont="1" applyFill="1" applyBorder="1" applyAlignment="1" applyProtection="1">
      <alignment horizontal="left" vertical="top" wrapText="1"/>
    </xf>
    <xf numFmtId="9" fontId="79" fillId="0" borderId="11" xfId="89" applyNumberFormat="1" applyFont="1" applyFill="1" applyBorder="1" applyAlignment="1" applyProtection="1">
      <alignment horizontal="left" vertical="top" wrapText="1"/>
      <protection locked="0"/>
    </xf>
    <xf numFmtId="9" fontId="79" fillId="0" borderId="24" xfId="89" applyNumberFormat="1" applyFont="1" applyFill="1" applyBorder="1" applyAlignment="1" applyProtection="1">
      <alignment horizontal="left" vertical="top" wrapText="1"/>
      <protection locked="0"/>
    </xf>
    <xf numFmtId="9" fontId="79" fillId="0" borderId="38" xfId="89" applyNumberFormat="1" applyFont="1" applyFill="1" applyBorder="1" applyAlignment="1" applyProtection="1">
      <alignment horizontal="left" vertical="top" wrapText="1"/>
      <protection locked="0"/>
    </xf>
    <xf numFmtId="0" fontId="79" fillId="24" borderId="34" xfId="89" applyFont="1" applyFill="1" applyBorder="1" applyAlignment="1" applyProtection="1">
      <alignment horizontal="left" vertical="top" wrapText="1"/>
    </xf>
    <xf numFmtId="0" fontId="79" fillId="24" borderId="23" xfId="89" applyFont="1" applyFill="1" applyBorder="1" applyAlignment="1" applyProtection="1">
      <alignment horizontal="left" vertical="top" wrapText="1"/>
    </xf>
    <xf numFmtId="0" fontId="79" fillId="24" borderId="26" xfId="89" applyFont="1" applyFill="1" applyBorder="1" applyAlignment="1" applyProtection="1">
      <alignment horizontal="center" vertical="top" wrapText="1"/>
    </xf>
    <xf numFmtId="0" fontId="79" fillId="24" borderId="23" xfId="89" applyFont="1" applyFill="1" applyBorder="1" applyAlignment="1" applyProtection="1">
      <alignment horizontal="center" vertical="top" wrapText="1"/>
    </xf>
    <xf numFmtId="0" fontId="79" fillId="24" borderId="29" xfId="89" applyFont="1" applyFill="1" applyBorder="1" applyAlignment="1" applyProtection="1">
      <alignment horizontal="left" vertical="top" wrapText="1"/>
    </xf>
    <xf numFmtId="165" fontId="79" fillId="0" borderId="26" xfId="54" applyNumberFormat="1" applyFont="1" applyFill="1" applyBorder="1" applyAlignment="1" applyProtection="1">
      <alignment horizontal="left" vertical="top" wrapText="1"/>
      <protection locked="0"/>
    </xf>
    <xf numFmtId="165" fontId="79" fillId="0" borderId="19" xfId="54" applyNumberFormat="1" applyFont="1" applyFill="1" applyBorder="1" applyAlignment="1" applyProtection="1">
      <alignment horizontal="left" vertical="top" wrapText="1"/>
      <protection locked="0"/>
    </xf>
    <xf numFmtId="49" fontId="79" fillId="0" borderId="11" xfId="54" applyNumberFormat="1" applyFont="1" applyFill="1" applyBorder="1" applyAlignment="1" applyProtection="1">
      <alignment horizontal="left" vertical="top" wrapText="1"/>
      <protection locked="0"/>
    </xf>
    <xf numFmtId="49" fontId="79" fillId="0" borderId="38" xfId="54" applyNumberFormat="1" applyFont="1" applyFill="1" applyBorder="1" applyAlignment="1" applyProtection="1">
      <alignment horizontal="left" vertical="top" wrapText="1"/>
      <protection locked="0"/>
    </xf>
    <xf numFmtId="0" fontId="79" fillId="24" borderId="37" xfId="89" applyFont="1" applyFill="1" applyBorder="1" applyAlignment="1" applyProtection="1">
      <alignment horizontal="left" vertical="top" wrapText="1"/>
    </xf>
    <xf numFmtId="0" fontId="79" fillId="24" borderId="0" xfId="89" applyFont="1" applyFill="1" applyBorder="1" applyAlignment="1" applyProtection="1">
      <alignment horizontal="left" vertical="top" wrapText="1"/>
    </xf>
    <xf numFmtId="0" fontId="79" fillId="24" borderId="33" xfId="89" applyFont="1" applyFill="1" applyBorder="1" applyAlignment="1" applyProtection="1">
      <alignment horizontal="left" vertical="top" wrapText="1"/>
    </xf>
    <xf numFmtId="0" fontId="79" fillId="24" borderId="18" xfId="89" applyFont="1" applyFill="1" applyBorder="1" applyAlignment="1" applyProtection="1">
      <alignment horizontal="left" vertical="top" wrapText="1"/>
    </xf>
    <xf numFmtId="0" fontId="79" fillId="24" borderId="49" xfId="89" applyFont="1" applyFill="1" applyBorder="1" applyAlignment="1" applyProtection="1">
      <alignment horizontal="left" vertical="top" wrapText="1"/>
    </xf>
    <xf numFmtId="0" fontId="79" fillId="24" borderId="38" xfId="89" applyFont="1" applyFill="1" applyBorder="1" applyAlignment="1" applyProtection="1">
      <alignment horizontal="left" vertical="top" wrapText="1"/>
    </xf>
    <xf numFmtId="0" fontId="72" fillId="24" borderId="24" xfId="89" applyFont="1" applyFill="1" applyBorder="1" applyAlignment="1" applyProtection="1">
      <alignment horizontal="left" vertical="top" wrapText="1"/>
    </xf>
    <xf numFmtId="0" fontId="75" fillId="0" borderId="21" xfId="89" applyFont="1" applyBorder="1"/>
    <xf numFmtId="0" fontId="38" fillId="24" borderId="29" xfId="89" applyFont="1" applyFill="1" applyBorder="1" applyAlignment="1" applyProtection="1">
      <alignment horizontal="left" vertical="top" wrapText="1"/>
    </xf>
    <xf numFmtId="0" fontId="38" fillId="24" borderId="24" xfId="89" applyFont="1" applyFill="1" applyBorder="1" applyAlignment="1" applyProtection="1">
      <alignment horizontal="left" vertical="top" wrapText="1"/>
    </xf>
    <xf numFmtId="0" fontId="38" fillId="24" borderId="21" xfId="89" applyFont="1" applyFill="1" applyBorder="1" applyAlignment="1" applyProtection="1">
      <alignment horizontal="left" vertical="top" wrapText="1"/>
    </xf>
    <xf numFmtId="165" fontId="79" fillId="0" borderId="11" xfId="54" applyNumberFormat="1" applyFont="1" applyFill="1" applyBorder="1" applyAlignment="1" applyProtection="1">
      <alignment horizontal="left" vertical="top" wrapText="1"/>
      <protection locked="0"/>
    </xf>
    <xf numFmtId="165" fontId="79" fillId="0" borderId="24" xfId="54" applyNumberFormat="1" applyFont="1" applyFill="1" applyBorder="1" applyAlignment="1" applyProtection="1">
      <alignment horizontal="left" vertical="top" wrapText="1"/>
      <protection locked="0"/>
    </xf>
    <xf numFmtId="165" fontId="79" fillId="0" borderId="38" xfId="54" applyNumberFormat="1" applyFont="1" applyFill="1" applyBorder="1" applyAlignment="1" applyProtection="1">
      <alignment horizontal="left" vertical="top" wrapText="1"/>
      <protection locked="0"/>
    </xf>
    <xf numFmtId="9" fontId="79" fillId="24" borderId="29" xfId="111" applyFont="1" applyFill="1" applyBorder="1" applyAlignment="1" applyProtection="1">
      <alignment horizontal="left" vertical="top" wrapText="1"/>
    </xf>
    <xf numFmtId="9" fontId="79" fillId="24" borderId="24" xfId="111" applyFont="1" applyFill="1" applyBorder="1" applyAlignment="1" applyProtection="1">
      <alignment horizontal="left" vertical="top" wrapText="1"/>
    </xf>
    <xf numFmtId="9" fontId="79" fillId="24" borderId="21" xfId="111" applyFont="1" applyFill="1" applyBorder="1" applyAlignment="1" applyProtection="1">
      <alignment horizontal="left" vertical="top" wrapText="1"/>
    </xf>
    <xf numFmtId="1" fontId="79" fillId="0" borderId="11" xfId="89" applyNumberFormat="1" applyFont="1" applyFill="1" applyBorder="1" applyAlignment="1" applyProtection="1">
      <alignment horizontal="left" vertical="top" wrapText="1"/>
      <protection locked="0"/>
    </xf>
    <xf numFmtId="1" fontId="79" fillId="0" borderId="38" xfId="89" applyNumberFormat="1" applyFont="1" applyFill="1" applyBorder="1" applyAlignment="1" applyProtection="1">
      <alignment horizontal="left" vertical="top" wrapText="1"/>
      <protection locked="0"/>
    </xf>
    <xf numFmtId="9" fontId="79" fillId="0" borderId="11" xfId="89" applyNumberFormat="1" applyFont="1" applyFill="1" applyBorder="1" applyAlignment="1" applyProtection="1">
      <alignment horizontal="center" vertical="top" wrapText="1"/>
      <protection locked="0"/>
    </xf>
    <xf numFmtId="9" fontId="79" fillId="0" borderId="24" xfId="89" applyNumberFormat="1" applyFont="1" applyFill="1" applyBorder="1" applyAlignment="1" applyProtection="1">
      <alignment horizontal="center" vertical="top" wrapText="1"/>
      <protection locked="0"/>
    </xf>
    <xf numFmtId="9" fontId="79" fillId="0" borderId="38" xfId="89" applyNumberFormat="1" applyFont="1" applyFill="1" applyBorder="1" applyAlignment="1" applyProtection="1">
      <alignment horizontal="center" vertical="top" wrapText="1"/>
      <protection locked="0"/>
    </xf>
    <xf numFmtId="9" fontId="38" fillId="24" borderId="29" xfId="111" applyFont="1" applyFill="1" applyBorder="1" applyAlignment="1" applyProtection="1">
      <alignment horizontal="left" vertical="top" wrapText="1"/>
    </xf>
    <xf numFmtId="9" fontId="38" fillId="24" borderId="24" xfId="111" applyFont="1" applyFill="1" applyBorder="1" applyAlignment="1" applyProtection="1">
      <alignment horizontal="left" vertical="top" wrapText="1"/>
    </xf>
    <xf numFmtId="9" fontId="38" fillId="24" borderId="21" xfId="111" applyFont="1" applyFill="1" applyBorder="1" applyAlignment="1" applyProtection="1">
      <alignment horizontal="left" vertical="top" wrapText="1"/>
    </xf>
    <xf numFmtId="0" fontId="75" fillId="24" borderId="24" xfId="89" applyFont="1" applyFill="1" applyBorder="1"/>
    <xf numFmtId="0" fontId="75" fillId="24" borderId="21" xfId="89" applyFont="1" applyFill="1" applyBorder="1"/>
    <xf numFmtId="9" fontId="38" fillId="24" borderId="29" xfId="111" applyFont="1" applyFill="1" applyBorder="1" applyAlignment="1" applyProtection="1">
      <alignment vertical="top" wrapText="1"/>
    </xf>
    <xf numFmtId="9" fontId="38" fillId="24" borderId="24" xfId="111" applyFont="1" applyFill="1" applyBorder="1" applyAlignment="1" applyProtection="1">
      <alignment vertical="top" wrapText="1"/>
    </xf>
    <xf numFmtId="9" fontId="38" fillId="24" borderId="21" xfId="111" applyFont="1" applyFill="1" applyBorder="1" applyAlignment="1" applyProtection="1">
      <alignment vertical="top" wrapText="1"/>
    </xf>
    <xf numFmtId="0" fontId="79" fillId="27" borderId="24" xfId="89" applyNumberFormat="1" applyFont="1" applyFill="1" applyBorder="1" applyAlignment="1" applyProtection="1">
      <alignment horizontal="left" vertical="top" wrapText="1"/>
    </xf>
    <xf numFmtId="0" fontId="79" fillId="27" borderId="21" xfId="89" applyNumberFormat="1" applyFont="1" applyFill="1" applyBorder="1" applyAlignment="1" applyProtection="1">
      <alignment horizontal="left" vertical="top" wrapText="1"/>
    </xf>
    <xf numFmtId="0" fontId="76" fillId="25" borderId="30" xfId="89" applyFont="1" applyFill="1" applyBorder="1" applyAlignment="1" applyProtection="1">
      <alignment horizontal="left" vertical="top" wrapText="1"/>
    </xf>
    <xf numFmtId="0" fontId="76" fillId="25" borderId="50" xfId="89" applyFont="1" applyFill="1" applyBorder="1" applyAlignment="1" applyProtection="1">
      <alignment horizontal="left" vertical="top" wrapText="1"/>
    </xf>
    <xf numFmtId="0" fontId="79" fillId="27" borderId="46" xfId="89" applyNumberFormat="1" applyFont="1" applyFill="1" applyBorder="1" applyAlignment="1" applyProtection="1">
      <alignment horizontal="left" vertical="top" wrapText="1"/>
    </xf>
    <xf numFmtId="0" fontId="79" fillId="27" borderId="47" xfId="89" applyNumberFormat="1" applyFont="1" applyFill="1" applyBorder="1" applyAlignment="1" applyProtection="1">
      <alignment horizontal="left" vertical="top" wrapText="1"/>
    </xf>
    <xf numFmtId="0" fontId="79" fillId="27" borderId="52" xfId="89" applyNumberFormat="1" applyFont="1" applyFill="1" applyBorder="1" applyAlignment="1" applyProtection="1">
      <alignment horizontal="left" vertical="top" wrapText="1"/>
    </xf>
    <xf numFmtId="0" fontId="72" fillId="27" borderId="34" xfId="89" applyNumberFormat="1" applyFont="1" applyFill="1" applyBorder="1" applyAlignment="1" applyProtection="1">
      <alignment horizontal="left" vertical="center" wrapText="1"/>
    </xf>
    <xf numFmtId="0" fontId="72" fillId="27" borderId="15" xfId="89" applyFont="1" applyFill="1" applyBorder="1" applyAlignment="1" applyProtection="1">
      <alignment horizontal="left" vertical="center" wrapText="1"/>
    </xf>
    <xf numFmtId="0" fontId="72" fillId="27" borderId="23" xfId="89" applyFont="1" applyFill="1" applyBorder="1" applyAlignment="1" applyProtection="1">
      <alignment horizontal="left" vertical="center" wrapText="1"/>
    </xf>
    <xf numFmtId="0" fontId="72" fillId="27" borderId="11" xfId="89" applyNumberFormat="1" applyFont="1" applyFill="1" applyBorder="1" applyAlignment="1" applyProtection="1">
      <alignment horizontal="center" vertical="top" wrapText="1"/>
    </xf>
    <xf numFmtId="0" fontId="72" fillId="27" borderId="21" xfId="89" applyNumberFormat="1" applyFont="1" applyFill="1" applyBorder="1" applyAlignment="1" applyProtection="1">
      <alignment horizontal="center" vertical="top" wrapText="1"/>
    </xf>
    <xf numFmtId="0" fontId="79" fillId="27" borderId="18" xfId="89" applyNumberFormat="1" applyFont="1" applyFill="1" applyBorder="1" applyAlignment="1" applyProtection="1">
      <alignment horizontal="left" vertical="top" wrapText="1"/>
    </xf>
    <xf numFmtId="0" fontId="79" fillId="27" borderId="49" xfId="89" applyNumberFormat="1" applyFont="1" applyFill="1" applyBorder="1" applyAlignment="1" applyProtection="1">
      <alignment horizontal="left" vertical="top" wrapText="1"/>
    </xf>
    <xf numFmtId="9" fontId="79" fillId="0" borderId="26" xfId="89" applyNumberFormat="1" applyFont="1" applyFill="1" applyBorder="1" applyAlignment="1" applyProtection="1">
      <alignment horizontal="center" vertical="top" wrapText="1"/>
      <protection locked="0"/>
    </xf>
    <xf numFmtId="9" fontId="79" fillId="0" borderId="15" xfId="89" applyNumberFormat="1" applyFont="1" applyFill="1" applyBorder="1" applyAlignment="1" applyProtection="1">
      <alignment horizontal="center" vertical="top" wrapText="1"/>
      <protection locked="0"/>
    </xf>
    <xf numFmtId="9" fontId="79" fillId="0" borderId="19" xfId="89" applyNumberFormat="1" applyFont="1" applyFill="1" applyBorder="1" applyAlignment="1" applyProtection="1">
      <alignment horizontal="center" vertical="top" wrapText="1"/>
      <protection locked="0"/>
    </xf>
    <xf numFmtId="0" fontId="79" fillId="0" borderId="20" xfId="89" applyFont="1" applyFill="1" applyBorder="1" applyAlignment="1" applyProtection="1">
      <alignment horizontal="left" vertical="top" wrapText="1"/>
      <protection locked="0"/>
    </xf>
    <xf numFmtId="0" fontId="79" fillId="0" borderId="50" xfId="89" applyFont="1" applyFill="1" applyBorder="1" applyAlignment="1" applyProtection="1">
      <alignment horizontal="left" vertical="top" wrapText="1"/>
      <protection locked="0"/>
    </xf>
    <xf numFmtId="0" fontId="79" fillId="0" borderId="51" xfId="89" applyFont="1" applyFill="1" applyBorder="1" applyAlignment="1" applyProtection="1">
      <alignment horizontal="left" vertical="top" wrapText="1"/>
      <protection locked="0"/>
    </xf>
    <xf numFmtId="0" fontId="76" fillId="45" borderId="44" xfId="89" applyFont="1" applyFill="1" applyBorder="1" applyAlignment="1" applyProtection="1">
      <alignment horizontal="left" vertical="top" wrapText="1"/>
    </xf>
    <xf numFmtId="0" fontId="76" fillId="45" borderId="45" xfId="89" applyFont="1" applyFill="1" applyBorder="1" applyAlignment="1" applyProtection="1">
      <alignment horizontal="left" vertical="top" wrapText="1"/>
    </xf>
    <xf numFmtId="0" fontId="79" fillId="25" borderId="34" xfId="89" applyFont="1" applyFill="1" applyBorder="1" applyAlignment="1" applyProtection="1">
      <alignment horizontal="left" vertical="top" wrapText="1"/>
    </xf>
    <xf numFmtId="0" fontId="79" fillId="25" borderId="0" xfId="89" applyFont="1" applyFill="1" applyBorder="1" applyAlignment="1" applyProtection="1">
      <alignment horizontal="left" vertical="top" wrapText="1"/>
    </xf>
    <xf numFmtId="0" fontId="79" fillId="24" borderId="53" xfId="89" applyFont="1" applyFill="1" applyBorder="1" applyAlignment="1" applyProtection="1">
      <alignment horizontal="center" vertical="top" wrapText="1"/>
    </xf>
    <xf numFmtId="0" fontId="79" fillId="24" borderId="54" xfId="89" applyFont="1" applyFill="1" applyBorder="1" applyAlignment="1" applyProtection="1">
      <alignment horizontal="center" vertical="top" wrapText="1"/>
    </xf>
    <xf numFmtId="0" fontId="72" fillId="24" borderId="42" xfId="89" applyFont="1" applyFill="1" applyBorder="1" applyAlignment="1" applyProtection="1">
      <alignment horizontal="center" vertical="top" wrapText="1"/>
    </xf>
    <xf numFmtId="0" fontId="72" fillId="24" borderId="27" xfId="89" applyFont="1" applyFill="1" applyBorder="1" applyAlignment="1" applyProtection="1">
      <alignment horizontal="center" vertical="top" wrapText="1"/>
    </xf>
    <xf numFmtId="0" fontId="72" fillId="24" borderId="40" xfId="89" applyFont="1" applyFill="1" applyBorder="1" applyAlignment="1" applyProtection="1">
      <alignment horizontal="center" vertical="top" wrapText="1"/>
    </xf>
    <xf numFmtId="0" fontId="40" fillId="24" borderId="46" xfId="89" applyFont="1" applyFill="1" applyBorder="1" applyAlignment="1" applyProtection="1">
      <alignment horizontal="center" vertical="center" wrapText="1"/>
    </xf>
    <xf numFmtId="0" fontId="40" fillId="24" borderId="48" xfId="89" applyFont="1" applyFill="1" applyBorder="1" applyAlignment="1" applyProtection="1">
      <alignment horizontal="center" vertical="center" wrapText="1"/>
    </xf>
    <xf numFmtId="9" fontId="40" fillId="24" borderId="43" xfId="89" applyNumberFormat="1" applyFont="1" applyFill="1" applyBorder="1" applyAlignment="1" applyProtection="1">
      <alignment horizontal="left" vertical="top" wrapText="1"/>
    </xf>
    <xf numFmtId="9" fontId="40" fillId="24" borderId="47" xfId="89" applyNumberFormat="1" applyFont="1" applyFill="1" applyBorder="1" applyAlignment="1" applyProtection="1">
      <alignment horizontal="left" vertical="top" wrapText="1"/>
    </xf>
    <xf numFmtId="9" fontId="40" fillId="24" borderId="48" xfId="89" applyNumberFormat="1" applyFont="1" applyFill="1" applyBorder="1" applyAlignment="1" applyProtection="1">
      <alignment horizontal="left" vertical="top" wrapText="1"/>
    </xf>
    <xf numFmtId="9" fontId="40" fillId="24" borderId="52" xfId="89" applyNumberFormat="1" applyFont="1" applyFill="1" applyBorder="1" applyAlignment="1" applyProtection="1">
      <alignment horizontal="left" vertical="top" wrapText="1"/>
    </xf>
    <xf numFmtId="9" fontId="38" fillId="0" borderId="21" xfId="171" applyNumberFormat="1" applyFont="1" applyFill="1" applyBorder="1" applyAlignment="1" applyProtection="1">
      <alignment horizontal="left" vertical="top" wrapText="1"/>
      <protection locked="0"/>
    </xf>
    <xf numFmtId="0" fontId="79" fillId="24" borderId="50" xfId="89" applyFont="1" applyFill="1" applyBorder="1" applyAlignment="1" applyProtection="1">
      <alignment horizontal="left" vertical="top" wrapText="1"/>
    </xf>
    <xf numFmtId="0" fontId="38" fillId="24" borderId="15" xfId="89" applyFont="1" applyFill="1" applyBorder="1" applyAlignment="1" applyProtection="1">
      <alignment horizontal="left" vertical="top" wrapText="1"/>
    </xf>
    <xf numFmtId="0" fontId="38" fillId="24" borderId="23" xfId="89" applyFont="1" applyFill="1" applyBorder="1" applyAlignment="1" applyProtection="1">
      <alignment horizontal="left" vertical="top" wrapText="1"/>
    </xf>
    <xf numFmtId="0" fontId="38" fillId="0" borderId="26" xfId="89" applyFont="1" applyFill="1" applyBorder="1" applyAlignment="1" applyProtection="1">
      <alignment horizontal="left" vertical="top" wrapText="1"/>
      <protection locked="0"/>
    </xf>
    <xf numFmtId="0" fontId="38" fillId="0" borderId="15" xfId="89" applyFont="1" applyFill="1" applyBorder="1" applyAlignment="1" applyProtection="1">
      <alignment horizontal="left" vertical="top" wrapText="1"/>
      <protection locked="0"/>
    </xf>
    <xf numFmtId="0" fontId="38" fillId="0" borderId="19" xfId="89" applyFont="1" applyFill="1" applyBorder="1" applyAlignment="1" applyProtection="1">
      <alignment horizontal="left" vertical="top" wrapText="1"/>
      <protection locked="0"/>
    </xf>
    <xf numFmtId="0" fontId="79" fillId="25" borderId="34" xfId="89" applyFont="1" applyFill="1" applyBorder="1" applyAlignment="1" applyProtection="1">
      <alignment horizontal="center"/>
    </xf>
    <xf numFmtId="0" fontId="79" fillId="25" borderId="15" xfId="89" applyFont="1" applyFill="1" applyBorder="1" applyAlignment="1" applyProtection="1">
      <alignment horizontal="center"/>
    </xf>
    <xf numFmtId="0" fontId="79" fillId="25" borderId="19" xfId="89" applyFont="1" applyFill="1" applyBorder="1" applyAlignment="1" applyProtection="1">
      <alignment horizontal="center"/>
    </xf>
    <xf numFmtId="9" fontId="72" fillId="24" borderId="43" xfId="89" applyNumberFormat="1" applyFont="1" applyFill="1" applyBorder="1" applyAlignment="1" applyProtection="1">
      <alignment horizontal="left" vertical="top" wrapText="1"/>
    </xf>
    <xf numFmtId="9" fontId="72" fillId="24" borderId="47" xfId="89" applyNumberFormat="1" applyFont="1" applyFill="1" applyBorder="1" applyAlignment="1" applyProtection="1">
      <alignment horizontal="left" vertical="top" wrapText="1"/>
    </xf>
    <xf numFmtId="9" fontId="72" fillId="24" borderId="48" xfId="89" applyNumberFormat="1" applyFont="1" applyFill="1" applyBorder="1" applyAlignment="1" applyProtection="1">
      <alignment horizontal="left" vertical="top" wrapText="1"/>
    </xf>
    <xf numFmtId="0" fontId="79" fillId="24" borderId="29" xfId="89" applyFont="1" applyFill="1" applyBorder="1" applyAlignment="1" applyProtection="1">
      <alignment horizontal="left"/>
    </xf>
    <xf numFmtId="0" fontId="79" fillId="24" borderId="24" xfId="89" applyFont="1" applyFill="1" applyBorder="1" applyAlignment="1" applyProtection="1">
      <alignment horizontal="left"/>
    </xf>
    <xf numFmtId="0" fontId="79" fillId="24" borderId="18" xfId="89" applyFont="1" applyFill="1" applyBorder="1" applyAlignment="1" applyProtection="1">
      <alignment horizontal="left"/>
    </xf>
    <xf numFmtId="0" fontId="79" fillId="24" borderId="49" xfId="89" applyFont="1" applyFill="1" applyBorder="1" applyAlignment="1" applyProtection="1">
      <alignment horizontal="left"/>
    </xf>
    <xf numFmtId="0" fontId="79" fillId="24" borderId="18" xfId="89" applyFont="1" applyFill="1" applyBorder="1" applyAlignment="1" applyProtection="1">
      <alignment horizontal="left" wrapText="1"/>
    </xf>
    <xf numFmtId="0" fontId="75" fillId="0" borderId="18" xfId="89" applyFont="1" applyBorder="1"/>
    <xf numFmtId="0" fontId="75" fillId="0" borderId="49" xfId="89" applyFont="1" applyBorder="1"/>
    <xf numFmtId="0" fontId="79" fillId="26" borderId="41" xfId="89" applyFont="1" applyFill="1" applyBorder="1" applyAlignment="1" applyProtection="1">
      <alignment horizontal="center" vertical="top" wrapText="1"/>
      <protection locked="0"/>
    </xf>
    <xf numFmtId="0" fontId="79" fillId="26" borderId="18" xfId="89" applyFont="1" applyFill="1" applyBorder="1" applyAlignment="1" applyProtection="1">
      <alignment horizontal="center" vertical="top" wrapText="1"/>
      <protection locked="0"/>
    </xf>
    <xf numFmtId="0" fontId="79" fillId="26" borderId="39" xfId="89" applyFont="1" applyFill="1" applyBorder="1" applyAlignment="1" applyProtection="1">
      <alignment horizontal="center" vertical="top" wrapText="1"/>
      <protection locked="0"/>
    </xf>
    <xf numFmtId="0" fontId="76" fillId="25" borderId="44" xfId="89" applyFont="1" applyFill="1" applyBorder="1" applyAlignment="1" applyProtection="1">
      <alignment vertical="top" wrapText="1"/>
    </xf>
    <xf numFmtId="0" fontId="76" fillId="25" borderId="45" xfId="89" applyFont="1" applyFill="1" applyBorder="1" applyAlignment="1" applyProtection="1">
      <alignment vertical="top" wrapText="1"/>
    </xf>
    <xf numFmtId="9" fontId="79" fillId="0" borderId="43" xfId="89" applyNumberFormat="1" applyFont="1" applyFill="1" applyBorder="1" applyAlignment="1" applyProtection="1">
      <alignment horizontal="center" vertical="center" wrapText="1"/>
      <protection locked="0"/>
    </xf>
    <xf numFmtId="9" fontId="79" fillId="0" borderId="52" xfId="89" applyNumberFormat="1" applyFont="1" applyFill="1" applyBorder="1" applyAlignment="1" applyProtection="1">
      <alignment horizontal="center" vertical="center" wrapText="1"/>
      <protection locked="0"/>
    </xf>
    <xf numFmtId="9" fontId="79" fillId="0" borderId="41" xfId="89" applyNumberFormat="1" applyFont="1" applyFill="1" applyBorder="1" applyAlignment="1" applyProtection="1">
      <alignment horizontal="center" vertical="top" wrapText="1"/>
      <protection locked="0"/>
    </xf>
    <xf numFmtId="9" fontId="79" fillId="0" borderId="39" xfId="89" applyNumberFormat="1" applyFont="1" applyFill="1" applyBorder="1" applyAlignment="1" applyProtection="1">
      <alignment horizontal="center" vertical="top" wrapText="1"/>
      <protection locked="0"/>
    </xf>
    <xf numFmtId="9" fontId="38" fillId="0" borderId="11" xfId="171" applyNumberFormat="1" applyFont="1" applyFill="1" applyBorder="1" applyAlignment="1" applyProtection="1">
      <alignment horizontal="center" vertical="center" wrapText="1"/>
      <protection locked="0"/>
    </xf>
    <xf numFmtId="9" fontId="38" fillId="0" borderId="21" xfId="171" applyNumberFormat="1" applyFont="1" applyFill="1" applyBorder="1" applyAlignment="1" applyProtection="1">
      <alignment horizontal="center" vertical="center" wrapText="1"/>
      <protection locked="0"/>
    </xf>
    <xf numFmtId="0" fontId="38" fillId="0" borderId="41" xfId="171" applyFont="1" applyFill="1" applyBorder="1" applyAlignment="1" applyProtection="1">
      <alignment horizontal="center" vertical="top" wrapText="1"/>
      <protection locked="0"/>
    </xf>
    <xf numFmtId="0" fontId="79" fillId="25" borderId="62" xfId="89" applyFont="1" applyFill="1" applyBorder="1" applyAlignment="1" applyProtection="1">
      <alignment horizontal="left" vertical="top" wrapText="1"/>
    </xf>
    <xf numFmtId="0" fontId="79" fillId="25" borderId="63" xfId="89" applyFont="1" applyFill="1" applyBorder="1" applyAlignment="1" applyProtection="1">
      <alignment horizontal="left" vertical="top" wrapText="1"/>
    </xf>
    <xf numFmtId="0" fontId="79" fillId="25" borderId="64" xfId="89" applyFont="1" applyFill="1" applyBorder="1" applyAlignment="1" applyProtection="1">
      <alignment horizontal="left" vertical="top" wrapText="1"/>
    </xf>
    <xf numFmtId="0" fontId="79" fillId="0" borderId="59" xfId="89" applyFont="1" applyFill="1" applyBorder="1" applyAlignment="1" applyProtection="1">
      <alignment horizontal="left" vertical="top" wrapText="1"/>
      <protection locked="0"/>
    </xf>
    <xf numFmtId="0" fontId="79" fillId="0" borderId="60" xfId="89" applyFont="1" applyFill="1" applyBorder="1" applyAlignment="1" applyProtection="1">
      <alignment horizontal="left" vertical="top" wrapText="1"/>
      <protection locked="0"/>
    </xf>
    <xf numFmtId="0" fontId="79" fillId="0" borderId="61" xfId="89" applyFont="1" applyFill="1" applyBorder="1" applyAlignment="1" applyProtection="1">
      <alignment horizontal="left" vertical="top" wrapText="1"/>
      <protection locked="0"/>
    </xf>
    <xf numFmtId="0" fontId="38" fillId="0" borderId="20" xfId="171" applyFont="1" applyFill="1" applyBorder="1" applyAlignment="1" applyProtection="1">
      <alignment horizontal="center" vertical="top" wrapText="1"/>
      <protection locked="0"/>
    </xf>
    <xf numFmtId="0" fontId="38" fillId="0" borderId="17" xfId="171" applyFont="1" applyFill="1" applyBorder="1" applyAlignment="1" applyProtection="1">
      <alignment horizontal="center" vertical="top" wrapText="1"/>
      <protection locked="0"/>
    </xf>
    <xf numFmtId="9" fontId="38" fillId="0" borderId="51" xfId="171" applyNumberFormat="1" applyFont="1" applyFill="1" applyBorder="1" applyAlignment="1" applyProtection="1">
      <alignment horizontal="center" vertical="top" wrapText="1"/>
      <protection locked="0"/>
    </xf>
    <xf numFmtId="0" fontId="135" fillId="26" borderId="0" xfId="171" applyFont="1" applyFill="1" applyBorder="1" applyAlignment="1" applyProtection="1">
      <alignment horizontal="left" vertical="top" wrapText="1"/>
      <protection locked="0"/>
    </xf>
    <xf numFmtId="9" fontId="38" fillId="48" borderId="11" xfId="171" applyNumberFormat="1" applyFont="1" applyFill="1" applyBorder="1" applyAlignment="1" applyProtection="1">
      <alignment horizontal="left" vertical="top" wrapText="1"/>
      <protection locked="0"/>
    </xf>
    <xf numFmtId="9" fontId="38" fillId="48" borderId="24" xfId="171" applyNumberFormat="1" applyFont="1" applyFill="1" applyBorder="1" applyAlignment="1" applyProtection="1">
      <alignment horizontal="left" vertical="top" wrapText="1"/>
      <protection locked="0"/>
    </xf>
    <xf numFmtId="9" fontId="38" fillId="48" borderId="38" xfId="171" applyNumberFormat="1" applyFont="1" applyFill="1" applyBorder="1" applyAlignment="1" applyProtection="1">
      <alignment horizontal="left" vertical="top" wrapText="1"/>
      <protection locked="0"/>
    </xf>
    <xf numFmtId="9" fontId="38" fillId="0" borderId="50" xfId="171" applyNumberFormat="1" applyFont="1" applyFill="1" applyBorder="1" applyAlignment="1" applyProtection="1">
      <alignment horizontal="left" vertical="top" wrapText="1"/>
      <protection locked="0"/>
    </xf>
    <xf numFmtId="9" fontId="38" fillId="0" borderId="17" xfId="171" applyNumberFormat="1" applyFont="1" applyFill="1" applyBorder="1" applyAlignment="1" applyProtection="1">
      <alignment horizontal="left" vertical="top" wrapText="1"/>
      <protection locked="0"/>
    </xf>
    <xf numFmtId="49" fontId="38" fillId="0" borderId="11" xfId="158" applyNumberFormat="1" applyFont="1" applyFill="1" applyBorder="1" applyAlignment="1" applyProtection="1">
      <alignment horizontal="left" vertical="top" wrapText="1"/>
      <protection locked="0"/>
    </xf>
    <xf numFmtId="49" fontId="38" fillId="0" borderId="38" xfId="158" applyNumberFormat="1" applyFont="1" applyFill="1" applyBorder="1" applyAlignment="1" applyProtection="1">
      <alignment horizontal="left" vertical="top" wrapText="1"/>
      <protection locked="0"/>
    </xf>
    <xf numFmtId="9" fontId="38" fillId="0" borderId="16" xfId="0" applyNumberFormat="1" applyFont="1" applyFill="1" applyBorder="1" applyAlignment="1" applyProtection="1">
      <alignment horizontal="center" vertical="center" wrapText="1"/>
      <protection locked="0"/>
    </xf>
    <xf numFmtId="0" fontId="38" fillId="0" borderId="20" xfId="171" applyFont="1" applyFill="1" applyBorder="1" applyAlignment="1" applyProtection="1">
      <alignment horizontal="left" vertical="top" wrapText="1"/>
      <protection locked="0"/>
    </xf>
    <xf numFmtId="0" fontId="38" fillId="0" borderId="50" xfId="171" applyFont="1" applyFill="1" applyBorder="1" applyAlignment="1" applyProtection="1">
      <alignment horizontal="left" vertical="top" wrapText="1"/>
      <protection locked="0"/>
    </xf>
    <xf numFmtId="0" fontId="38" fillId="0" borderId="51" xfId="171" applyFont="1" applyFill="1" applyBorder="1" applyAlignment="1" applyProtection="1">
      <alignment horizontal="left" vertical="top" wrapText="1"/>
      <protection locked="0"/>
    </xf>
    <xf numFmtId="9" fontId="38" fillId="0" borderId="21" xfId="0" applyNumberFormat="1" applyFont="1" applyFill="1" applyBorder="1" applyAlignment="1" applyProtection="1">
      <alignment horizontal="left" vertical="top" wrapText="1"/>
      <protection locked="0"/>
    </xf>
    <xf numFmtId="9" fontId="38" fillId="0" borderId="18" xfId="0" applyNumberFormat="1" applyFont="1" applyFill="1" applyBorder="1" applyAlignment="1" applyProtection="1">
      <alignment horizontal="left" vertical="top" wrapText="1"/>
      <protection locked="0"/>
    </xf>
    <xf numFmtId="9" fontId="38" fillId="0" borderId="49" xfId="0" applyNumberFormat="1" applyFont="1" applyFill="1" applyBorder="1" applyAlignment="1" applyProtection="1">
      <alignment horizontal="left" vertical="top" wrapText="1"/>
      <protection locked="0"/>
    </xf>
    <xf numFmtId="9" fontId="38" fillId="0" borderId="18" xfId="171" applyNumberFormat="1" applyFont="1" applyFill="1" applyBorder="1" applyAlignment="1" applyProtection="1">
      <alignment horizontal="left" vertical="top" wrapText="1"/>
      <protection locked="0"/>
    </xf>
    <xf numFmtId="9" fontId="38" fillId="0" borderId="49" xfId="171" applyNumberFormat="1" applyFont="1" applyFill="1" applyBorder="1" applyAlignment="1" applyProtection="1">
      <alignment horizontal="left" vertical="top" wrapText="1"/>
      <protection locked="0"/>
    </xf>
    <xf numFmtId="0" fontId="80" fillId="0" borderId="11" xfId="171" applyFont="1" applyFill="1" applyBorder="1" applyAlignment="1" applyProtection="1">
      <alignment horizontal="left" vertical="top" wrapText="1"/>
      <protection locked="0"/>
    </xf>
    <xf numFmtId="0" fontId="97" fillId="0" borderId="11" xfId="171" applyFont="1" applyFill="1" applyBorder="1" applyAlignment="1" applyProtection="1">
      <alignment horizontal="left" vertical="top" wrapText="1"/>
      <protection locked="0"/>
    </xf>
    <xf numFmtId="0" fontId="79" fillId="48" borderId="11" xfId="171" applyFont="1" applyFill="1" applyBorder="1" applyAlignment="1" applyProtection="1">
      <alignment horizontal="left" vertical="top" wrapText="1"/>
      <protection locked="0"/>
    </xf>
    <xf numFmtId="0" fontId="79" fillId="48" borderId="24" xfId="171" applyFont="1" applyFill="1" applyBorder="1" applyAlignment="1" applyProtection="1">
      <alignment horizontal="left" vertical="top" wrapText="1"/>
      <protection locked="0"/>
    </xf>
    <xf numFmtId="0" fontId="79" fillId="48" borderId="38" xfId="171" applyFont="1" applyFill="1" applyBorder="1" applyAlignment="1" applyProtection="1">
      <alignment horizontal="left" vertical="top" wrapText="1"/>
      <protection locked="0"/>
    </xf>
    <xf numFmtId="0" fontId="38" fillId="48" borderId="11" xfId="171" applyFont="1" applyFill="1" applyBorder="1" applyAlignment="1" applyProtection="1">
      <alignment horizontal="left" vertical="top" wrapText="1"/>
      <protection locked="0"/>
    </xf>
    <xf numFmtId="0" fontId="38" fillId="48" borderId="24" xfId="171" applyFont="1" applyFill="1" applyBorder="1" applyAlignment="1" applyProtection="1">
      <alignment horizontal="left" vertical="top" wrapText="1"/>
      <protection locked="0"/>
    </xf>
    <xf numFmtId="0" fontId="38" fillId="48" borderId="38" xfId="171" applyFont="1" applyFill="1" applyBorder="1" applyAlignment="1" applyProtection="1">
      <alignment horizontal="left" vertical="top" wrapText="1"/>
      <protection locked="0"/>
    </xf>
    <xf numFmtId="9" fontId="38" fillId="0" borderId="11" xfId="171" applyNumberFormat="1" applyFont="1" applyFill="1" applyBorder="1" applyAlignment="1" applyProtection="1">
      <alignment vertical="top" wrapText="1"/>
      <protection locked="0"/>
    </xf>
    <xf numFmtId="9" fontId="38" fillId="0" borderId="24" xfId="171" applyNumberFormat="1" applyFont="1" applyFill="1" applyBorder="1" applyAlignment="1" applyProtection="1">
      <alignment vertical="top" wrapText="1"/>
      <protection locked="0"/>
    </xf>
    <xf numFmtId="9" fontId="38" fillId="0" borderId="21" xfId="171" applyNumberFormat="1" applyFont="1" applyFill="1" applyBorder="1" applyAlignment="1" applyProtection="1">
      <alignment vertical="top" wrapText="1"/>
      <protection locked="0"/>
    </xf>
    <xf numFmtId="9" fontId="79" fillId="48" borderId="11" xfId="171" applyNumberFormat="1" applyFont="1" applyFill="1" applyBorder="1" applyAlignment="1" applyProtection="1">
      <alignment horizontal="left" vertical="top" wrapText="1"/>
      <protection locked="0"/>
    </xf>
    <xf numFmtId="9" fontId="79" fillId="48" borderId="24" xfId="171" applyNumberFormat="1" applyFont="1" applyFill="1" applyBorder="1" applyAlignment="1" applyProtection="1">
      <alignment horizontal="left" vertical="top" wrapText="1"/>
      <protection locked="0"/>
    </xf>
    <xf numFmtId="9" fontId="79" fillId="48" borderId="38" xfId="171" applyNumberFormat="1" applyFont="1" applyFill="1" applyBorder="1" applyAlignment="1" applyProtection="1">
      <alignment horizontal="left" vertical="top" wrapText="1"/>
      <protection locked="0"/>
    </xf>
    <xf numFmtId="9" fontId="79" fillId="48" borderId="20" xfId="171" applyNumberFormat="1" applyFont="1" applyFill="1" applyBorder="1" applyAlignment="1" applyProtection="1">
      <alignment horizontal="center" vertical="top" wrapText="1"/>
      <protection locked="0"/>
    </xf>
    <xf numFmtId="9" fontId="79" fillId="48" borderId="51" xfId="171" applyNumberFormat="1" applyFont="1" applyFill="1" applyBorder="1" applyAlignment="1" applyProtection="1">
      <alignment horizontal="center" vertical="top" wrapText="1"/>
      <protection locked="0"/>
    </xf>
    <xf numFmtId="0" fontId="79" fillId="48" borderId="20" xfId="171" applyFont="1" applyFill="1" applyBorder="1" applyAlignment="1" applyProtection="1">
      <alignment horizontal="center" vertical="top" wrapText="1"/>
      <protection locked="0"/>
    </xf>
    <xf numFmtId="0" fontId="79" fillId="48" borderId="17" xfId="171" applyFont="1" applyFill="1" applyBorder="1" applyAlignment="1" applyProtection="1">
      <alignment horizontal="center" vertical="top" wrapText="1"/>
      <protection locked="0"/>
    </xf>
    <xf numFmtId="165" fontId="76" fillId="0" borderId="26" xfId="158" applyNumberFormat="1" applyFont="1" applyFill="1" applyBorder="1" applyAlignment="1" applyProtection="1">
      <alignment horizontal="left" vertical="top" wrapText="1"/>
      <protection locked="0"/>
    </xf>
    <xf numFmtId="165" fontId="76" fillId="0" borderId="19" xfId="158" applyNumberFormat="1" applyFont="1" applyFill="1" applyBorder="1" applyAlignment="1" applyProtection="1">
      <alignment horizontal="left" vertical="top" wrapText="1"/>
      <protection locked="0"/>
    </xf>
    <xf numFmtId="0" fontId="37" fillId="26" borderId="0" xfId="475" applyFont="1" applyFill="1" applyBorder="1" applyAlignment="1" applyProtection="1">
      <alignment horizontal="left" vertical="top" wrapText="1"/>
      <protection locked="0"/>
    </xf>
    <xf numFmtId="0" fontId="56" fillId="26" borderId="0" xfId="475" applyFont="1" applyFill="1" applyBorder="1" applyAlignment="1" applyProtection="1">
      <alignment horizontal="center" vertical="top" wrapText="1"/>
      <protection locked="0"/>
    </xf>
    <xf numFmtId="0" fontId="38" fillId="0" borderId="59" xfId="171" applyFont="1" applyFill="1" applyBorder="1" applyAlignment="1" applyProtection="1">
      <alignment horizontal="left" vertical="top" wrapText="1"/>
      <protection locked="0"/>
    </xf>
    <xf numFmtId="0" fontId="38" fillId="0" borderId="60" xfId="171" applyFont="1" applyFill="1" applyBorder="1" applyAlignment="1" applyProtection="1">
      <alignment horizontal="left" vertical="top" wrapText="1"/>
      <protection locked="0"/>
    </xf>
    <xf numFmtId="0" fontId="38" fillId="0" borderId="61" xfId="171" applyFont="1" applyFill="1" applyBorder="1" applyAlignment="1" applyProtection="1">
      <alignment horizontal="left" vertical="top" wrapText="1"/>
      <protection locked="0"/>
    </xf>
    <xf numFmtId="0" fontId="38" fillId="48" borderId="11" xfId="168" applyFont="1" applyFill="1" applyBorder="1" applyAlignment="1" applyProtection="1">
      <alignment horizontal="center" vertical="top" wrapText="1"/>
      <protection locked="0"/>
    </xf>
    <xf numFmtId="0" fontId="38" fillId="48" borderId="24" xfId="168" applyFont="1" applyFill="1" applyBorder="1" applyAlignment="1" applyProtection="1">
      <alignment horizontal="center" vertical="top" wrapText="1"/>
      <protection locked="0"/>
    </xf>
    <xf numFmtId="0" fontId="38" fillId="48" borderId="21" xfId="168" applyFont="1" applyFill="1" applyBorder="1" applyAlignment="1" applyProtection="1">
      <alignment horizontal="center" vertical="top" wrapText="1"/>
      <protection locked="0"/>
    </xf>
    <xf numFmtId="0" fontId="38" fillId="48" borderId="41" xfId="168" applyFont="1" applyFill="1" applyBorder="1" applyAlignment="1" applyProtection="1">
      <alignment horizontal="center" vertical="top" wrapText="1"/>
      <protection locked="0"/>
    </xf>
    <xf numFmtId="0" fontId="38" fillId="48" borderId="18" xfId="168" applyFont="1" applyFill="1" applyBorder="1" applyAlignment="1" applyProtection="1">
      <alignment horizontal="center" vertical="top" wrapText="1"/>
      <protection locked="0"/>
    </xf>
    <xf numFmtId="0" fontId="38" fillId="48" borderId="49" xfId="168" applyFont="1" applyFill="1" applyBorder="1" applyAlignment="1" applyProtection="1">
      <alignment horizontal="center" vertical="top" wrapText="1"/>
      <protection locked="0"/>
    </xf>
    <xf numFmtId="0" fontId="38" fillId="48" borderId="11" xfId="168" applyFont="1" applyFill="1" applyBorder="1" applyAlignment="1" applyProtection="1">
      <alignment horizontal="left" vertical="top" wrapText="1"/>
      <protection locked="0"/>
    </xf>
    <xf numFmtId="0" fontId="38" fillId="48" borderId="24" xfId="168" applyFont="1" applyFill="1" applyBorder="1" applyAlignment="1" applyProtection="1">
      <alignment horizontal="left" vertical="top" wrapText="1"/>
      <protection locked="0"/>
    </xf>
    <xf numFmtId="0" fontId="38" fillId="48" borderId="21" xfId="168" applyFont="1" applyFill="1" applyBorder="1" applyAlignment="1" applyProtection="1">
      <alignment horizontal="left" vertical="top" wrapText="1"/>
      <protection locked="0"/>
    </xf>
    <xf numFmtId="9" fontId="38" fillId="48" borderId="11" xfId="171" applyNumberFormat="1" applyFont="1" applyFill="1" applyBorder="1" applyAlignment="1" applyProtection="1">
      <alignment horizontal="center" vertical="top" wrapText="1"/>
      <protection locked="0"/>
    </xf>
    <xf numFmtId="9" fontId="38" fillId="48" borderId="38" xfId="171" applyNumberFormat="1" applyFont="1" applyFill="1" applyBorder="1" applyAlignment="1" applyProtection="1">
      <alignment horizontal="center" vertical="top" wrapText="1"/>
      <protection locked="0"/>
    </xf>
    <xf numFmtId="9" fontId="79" fillId="48" borderId="21" xfId="171" applyNumberFormat="1" applyFont="1" applyFill="1" applyBorder="1" applyAlignment="1" applyProtection="1">
      <alignment horizontal="left" vertical="top" wrapText="1"/>
      <protection locked="0"/>
    </xf>
    <xf numFmtId="9" fontId="79" fillId="48" borderId="20" xfId="171" applyNumberFormat="1" applyFont="1" applyFill="1" applyBorder="1" applyAlignment="1" applyProtection="1">
      <alignment horizontal="left" vertical="top" wrapText="1"/>
      <protection locked="0"/>
    </xf>
    <xf numFmtId="9" fontId="79" fillId="48" borderId="50" xfId="171" applyNumberFormat="1" applyFont="1" applyFill="1" applyBorder="1" applyAlignment="1" applyProtection="1">
      <alignment horizontal="left" vertical="top" wrapText="1"/>
      <protection locked="0"/>
    </xf>
    <xf numFmtId="9" fontId="79" fillId="48" borderId="17" xfId="171" applyNumberFormat="1" applyFont="1" applyFill="1" applyBorder="1" applyAlignment="1" applyProtection="1">
      <alignment horizontal="left" vertical="top" wrapText="1"/>
      <protection locked="0"/>
    </xf>
    <xf numFmtId="9" fontId="38" fillId="48" borderId="11" xfId="168" applyNumberFormat="1" applyFont="1" applyFill="1" applyBorder="1" applyAlignment="1" applyProtection="1">
      <alignment horizontal="left" vertical="top" wrapText="1"/>
      <protection locked="0"/>
    </xf>
    <xf numFmtId="9" fontId="38" fillId="48" borderId="24" xfId="168" applyNumberFormat="1" applyFont="1" applyFill="1" applyBorder="1" applyAlignment="1" applyProtection="1">
      <alignment horizontal="left" vertical="top" wrapText="1"/>
      <protection locked="0"/>
    </xf>
    <xf numFmtId="9" fontId="38" fillId="48" borderId="21" xfId="168" applyNumberFormat="1" applyFont="1" applyFill="1" applyBorder="1" applyAlignment="1" applyProtection="1">
      <alignment horizontal="left" vertical="top" wrapText="1"/>
      <protection locked="0"/>
    </xf>
    <xf numFmtId="9" fontId="38" fillId="48" borderId="20" xfId="171" applyNumberFormat="1" applyFont="1" applyFill="1" applyBorder="1" applyAlignment="1" applyProtection="1">
      <alignment horizontal="center" vertical="top" wrapText="1"/>
      <protection locked="0"/>
    </xf>
    <xf numFmtId="9" fontId="38" fillId="48" borderId="51" xfId="171" applyNumberFormat="1" applyFont="1" applyFill="1" applyBorder="1" applyAlignment="1" applyProtection="1">
      <alignment horizontal="center" vertical="top" wrapText="1"/>
      <protection locked="0"/>
    </xf>
    <xf numFmtId="9" fontId="79" fillId="48" borderId="26" xfId="171" applyNumberFormat="1" applyFont="1" applyFill="1" applyBorder="1" applyAlignment="1" applyProtection="1">
      <alignment horizontal="center" vertical="top" wrapText="1"/>
      <protection locked="0"/>
    </xf>
    <xf numFmtId="9" fontId="79" fillId="48" borderId="15" xfId="171" applyNumberFormat="1" applyFont="1" applyFill="1" applyBorder="1" applyAlignment="1" applyProtection="1">
      <alignment horizontal="center" vertical="top" wrapText="1"/>
      <protection locked="0"/>
    </xf>
    <xf numFmtId="9" fontId="79" fillId="48" borderId="19" xfId="171" applyNumberFormat="1" applyFont="1" applyFill="1" applyBorder="1" applyAlignment="1" applyProtection="1">
      <alignment horizontal="center" vertical="top" wrapText="1"/>
      <protection locked="0"/>
    </xf>
    <xf numFmtId="0" fontId="38" fillId="48" borderId="41" xfId="168" applyFont="1" applyFill="1" applyBorder="1" applyAlignment="1" applyProtection="1">
      <alignment horizontal="left" vertical="top" wrapText="1"/>
      <protection locked="0"/>
    </xf>
    <xf numFmtId="0" fontId="38" fillId="48" borderId="18" xfId="168" applyFont="1" applyFill="1" applyBorder="1" applyAlignment="1" applyProtection="1">
      <alignment horizontal="left" vertical="top" wrapText="1"/>
      <protection locked="0"/>
    </xf>
    <xf numFmtId="0" fontId="38" fillId="48" borderId="49" xfId="168" applyFont="1" applyFill="1" applyBorder="1" applyAlignment="1" applyProtection="1">
      <alignment horizontal="left" vertical="top" wrapText="1"/>
      <protection locked="0"/>
    </xf>
    <xf numFmtId="0" fontId="38" fillId="48" borderId="20" xfId="168" applyFont="1" applyFill="1" applyBorder="1" applyAlignment="1" applyProtection="1">
      <alignment horizontal="center" vertical="top" wrapText="1"/>
      <protection locked="0"/>
    </xf>
    <xf numFmtId="0" fontId="38" fillId="48" borderId="17" xfId="168" applyFont="1" applyFill="1" applyBorder="1" applyAlignment="1" applyProtection="1">
      <alignment horizontal="center" vertical="top" wrapText="1"/>
      <protection locked="0"/>
    </xf>
    <xf numFmtId="9" fontId="38" fillId="48" borderId="16" xfId="171" applyNumberFormat="1" applyFont="1" applyFill="1" applyBorder="1" applyAlignment="1" applyProtection="1">
      <alignment horizontal="center" vertical="center" wrapText="1"/>
      <protection locked="0"/>
    </xf>
    <xf numFmtId="0" fontId="56" fillId="26" borderId="0" xfId="171" applyFont="1" applyFill="1" applyBorder="1" applyAlignment="1" applyProtection="1">
      <alignment horizontal="center" vertical="top" wrapText="1"/>
      <protection locked="0"/>
    </xf>
    <xf numFmtId="0" fontId="37" fillId="26" borderId="0" xfId="171" applyFont="1" applyFill="1" applyBorder="1" applyAlignment="1" applyProtection="1">
      <alignment horizontal="left" vertical="top" wrapText="1"/>
      <protection locked="0"/>
    </xf>
    <xf numFmtId="16" fontId="79" fillId="0" borderId="11" xfId="171" applyNumberFormat="1" applyFont="1" applyFill="1" applyBorder="1" applyAlignment="1" applyProtection="1">
      <alignment horizontal="left" vertical="top" wrapText="1"/>
      <protection locked="0"/>
    </xf>
    <xf numFmtId="9" fontId="38" fillId="0" borderId="11" xfId="475" applyNumberFormat="1" applyFont="1" applyFill="1" applyBorder="1" applyAlignment="1" applyProtection="1">
      <alignment horizontal="left" vertical="top" wrapText="1"/>
      <protection locked="0"/>
    </xf>
    <xf numFmtId="9" fontId="38" fillId="0" borderId="24" xfId="475" applyNumberFormat="1" applyFont="1" applyFill="1" applyBorder="1" applyAlignment="1" applyProtection="1">
      <alignment horizontal="left" vertical="top" wrapText="1"/>
      <protection locked="0"/>
    </xf>
    <xf numFmtId="9" fontId="38" fillId="0" borderId="21" xfId="475" applyNumberFormat="1" applyFont="1" applyFill="1" applyBorder="1" applyAlignment="1" applyProtection="1">
      <alignment horizontal="left" vertical="top" wrapText="1"/>
      <protection locked="0"/>
    </xf>
    <xf numFmtId="9" fontId="38" fillId="0" borderId="26" xfId="171" applyNumberFormat="1" applyFont="1" applyFill="1" applyBorder="1" applyAlignment="1" applyProtection="1">
      <alignment horizontal="center" vertical="top" wrapText="1"/>
      <protection locked="0"/>
    </xf>
    <xf numFmtId="9" fontId="38" fillId="0" borderId="15" xfId="171" applyNumberFormat="1" applyFont="1" applyFill="1" applyBorder="1" applyAlignment="1" applyProtection="1">
      <alignment horizontal="center" vertical="top" wrapText="1"/>
      <protection locked="0"/>
    </xf>
    <xf numFmtId="9" fontId="38" fillId="0" borderId="19" xfId="171" applyNumberFormat="1" applyFont="1" applyFill="1" applyBorder="1" applyAlignment="1" applyProtection="1">
      <alignment horizontal="center" vertical="top" wrapText="1"/>
      <protection locked="0"/>
    </xf>
    <xf numFmtId="0" fontId="75" fillId="0" borderId="0" xfId="171" applyFont="1" applyFill="1" applyBorder="1" applyAlignment="1" applyProtection="1">
      <alignment horizontal="left" vertical="top" wrapText="1"/>
      <protection locked="0"/>
    </xf>
    <xf numFmtId="9" fontId="38" fillId="48" borderId="15" xfId="171" applyNumberFormat="1" applyFont="1" applyFill="1" applyBorder="1" applyAlignment="1" applyProtection="1">
      <alignment horizontal="center" vertical="top" wrapText="1"/>
      <protection locked="0"/>
    </xf>
    <xf numFmtId="9" fontId="38" fillId="48" borderId="19" xfId="171" applyNumberFormat="1" applyFont="1" applyFill="1" applyBorder="1" applyAlignment="1" applyProtection="1">
      <alignment horizontal="center" vertical="top" wrapText="1"/>
      <protection locked="0"/>
    </xf>
    <xf numFmtId="0" fontId="38" fillId="48" borderId="20" xfId="171" applyFont="1" applyFill="1" applyBorder="1" applyAlignment="1" applyProtection="1">
      <alignment horizontal="left" vertical="top" wrapText="1"/>
      <protection locked="0"/>
    </xf>
    <xf numFmtId="0" fontId="38" fillId="48" borderId="50" xfId="171" applyFont="1" applyFill="1" applyBorder="1" applyAlignment="1" applyProtection="1">
      <alignment horizontal="left" vertical="top" wrapText="1"/>
      <protection locked="0"/>
    </xf>
    <xf numFmtId="0" fontId="38" fillId="48" borderId="51" xfId="171" applyFont="1" applyFill="1" applyBorder="1" applyAlignment="1" applyProtection="1">
      <alignment horizontal="left" vertical="top" wrapText="1"/>
      <protection locked="0"/>
    </xf>
    <xf numFmtId="0" fontId="38" fillId="48" borderId="20" xfId="171" applyFont="1" applyFill="1" applyBorder="1" applyAlignment="1" applyProtection="1">
      <alignment horizontal="center" vertical="top" wrapText="1"/>
      <protection locked="0"/>
    </xf>
    <xf numFmtId="0" fontId="38" fillId="48" borderId="17" xfId="171" applyFont="1" applyFill="1" applyBorder="1" applyAlignment="1" applyProtection="1">
      <alignment horizontal="center" vertical="top" wrapText="1"/>
      <protection locked="0"/>
    </xf>
    <xf numFmtId="0" fontId="38" fillId="48" borderId="11" xfId="171" applyFont="1" applyFill="1" applyBorder="1" applyAlignment="1" applyProtection="1">
      <alignment horizontal="center" vertical="top" wrapText="1"/>
      <protection locked="0"/>
    </xf>
    <xf numFmtId="0" fontId="38" fillId="48" borderId="24" xfId="171" applyFont="1" applyFill="1" applyBorder="1" applyAlignment="1" applyProtection="1">
      <alignment horizontal="center" vertical="top" wrapText="1"/>
      <protection locked="0"/>
    </xf>
    <xf numFmtId="0" fontId="38" fillId="48" borderId="38" xfId="171" applyFont="1" applyFill="1" applyBorder="1" applyAlignment="1" applyProtection="1">
      <alignment horizontal="center" vertical="top" wrapText="1"/>
      <protection locked="0"/>
    </xf>
    <xf numFmtId="0" fontId="79" fillId="48" borderId="11" xfId="171" applyFont="1" applyFill="1" applyBorder="1" applyAlignment="1" applyProtection="1">
      <alignment horizontal="center" vertical="top" wrapText="1"/>
      <protection locked="0"/>
    </xf>
    <xf numFmtId="0" fontId="79" fillId="48" borderId="24" xfId="171" applyFont="1" applyFill="1" applyBorder="1" applyAlignment="1" applyProtection="1">
      <alignment horizontal="center" vertical="top" wrapText="1"/>
      <protection locked="0"/>
    </xf>
    <xf numFmtId="0" fontId="79" fillId="48" borderId="38" xfId="171" applyFont="1" applyFill="1" applyBorder="1" applyAlignment="1" applyProtection="1">
      <alignment horizontal="center" vertical="top" wrapText="1"/>
      <protection locked="0"/>
    </xf>
    <xf numFmtId="0" fontId="120" fillId="0" borderId="24" xfId="171" applyFont="1" applyFill="1" applyBorder="1" applyAlignment="1" applyProtection="1">
      <alignment horizontal="left" vertical="top" wrapText="1"/>
      <protection locked="0"/>
    </xf>
    <xf numFmtId="0" fontId="120" fillId="0" borderId="38" xfId="171" applyFont="1" applyFill="1" applyBorder="1" applyAlignment="1" applyProtection="1">
      <alignment horizontal="left" vertical="top" wrapText="1"/>
      <protection locked="0"/>
    </xf>
    <xf numFmtId="9" fontId="38" fillId="0" borderId="11" xfId="168" applyNumberFormat="1" applyFont="1" applyFill="1" applyBorder="1" applyAlignment="1" applyProtection="1">
      <alignment horizontal="left" vertical="top" wrapText="1"/>
      <protection locked="0"/>
    </xf>
    <xf numFmtId="9" fontId="38" fillId="0" borderId="24" xfId="168" applyNumberFormat="1" applyFont="1" applyFill="1" applyBorder="1" applyAlignment="1" applyProtection="1">
      <alignment horizontal="left" vertical="top" wrapText="1"/>
      <protection locked="0"/>
    </xf>
    <xf numFmtId="9" fontId="38" fillId="0" borderId="21" xfId="168" applyNumberFormat="1" applyFont="1" applyFill="1" applyBorder="1" applyAlignment="1" applyProtection="1">
      <alignment horizontal="left" vertical="top" wrapText="1"/>
      <protection locked="0"/>
    </xf>
    <xf numFmtId="0" fontId="79" fillId="0" borderId="11" xfId="171" quotePrefix="1" applyFont="1" applyFill="1" applyBorder="1" applyAlignment="1" applyProtection="1">
      <alignment horizontal="left" vertical="top" wrapText="1"/>
      <protection locked="0"/>
    </xf>
    <xf numFmtId="9" fontId="38" fillId="0" borderId="20" xfId="171" quotePrefix="1" applyNumberFormat="1" applyFont="1" applyFill="1" applyBorder="1" applyAlignment="1" applyProtection="1">
      <alignment horizontal="center" vertical="top" wrapText="1"/>
      <protection locked="0"/>
    </xf>
    <xf numFmtId="9" fontId="38" fillId="0" borderId="11" xfId="171" quotePrefix="1" applyNumberFormat="1" applyFont="1" applyFill="1" applyBorder="1" applyAlignment="1" applyProtection="1">
      <alignment horizontal="center" vertical="top" wrapText="1"/>
      <protection locked="0"/>
    </xf>
    <xf numFmtId="9" fontId="79" fillId="0" borderId="11" xfId="171" quotePrefix="1" applyNumberFormat="1" applyFont="1" applyFill="1" applyBorder="1" applyAlignment="1" applyProtection="1">
      <alignment horizontal="left" vertical="top" wrapText="1"/>
      <protection locked="0"/>
    </xf>
    <xf numFmtId="9" fontId="79" fillId="0" borderId="16" xfId="171" quotePrefix="1" applyNumberFormat="1" applyFont="1" applyFill="1" applyBorder="1" applyAlignment="1" applyProtection="1">
      <alignment horizontal="center" vertical="center" wrapText="1"/>
      <protection locked="0"/>
    </xf>
    <xf numFmtId="0" fontId="38" fillId="0" borderId="70" xfId="0" applyFont="1" applyFill="1" applyBorder="1" applyAlignment="1" applyProtection="1">
      <alignment horizontal="left" vertical="top" wrapText="1"/>
      <protection locked="0"/>
    </xf>
    <xf numFmtId="0" fontId="38" fillId="0" borderId="68" xfId="0" applyFont="1" applyFill="1" applyBorder="1" applyAlignment="1" applyProtection="1">
      <alignment horizontal="left" vertical="top" wrapText="1"/>
      <protection locked="0"/>
    </xf>
    <xf numFmtId="0" fontId="38" fillId="0" borderId="69" xfId="0" applyFont="1" applyFill="1" applyBorder="1" applyAlignment="1" applyProtection="1">
      <alignment horizontal="left" vertical="top" wrapText="1"/>
      <protection locked="0"/>
    </xf>
    <xf numFmtId="0" fontId="38" fillId="48" borderId="41" xfId="171" applyFont="1" applyFill="1" applyBorder="1" applyAlignment="1" applyProtection="1">
      <alignment horizontal="center" vertical="top" wrapText="1"/>
      <protection locked="0"/>
    </xf>
    <xf numFmtId="0" fontId="38" fillId="48" borderId="18" xfId="171" applyFont="1" applyFill="1" applyBorder="1" applyAlignment="1" applyProtection="1">
      <alignment horizontal="center" vertical="top" wrapText="1"/>
      <protection locked="0"/>
    </xf>
    <xf numFmtId="0" fontId="38" fillId="48" borderId="39" xfId="171" applyFont="1" applyFill="1" applyBorder="1" applyAlignment="1" applyProtection="1">
      <alignment horizontal="center" vertical="top" wrapText="1"/>
      <protection locked="0"/>
    </xf>
    <xf numFmtId="0" fontId="38" fillId="0" borderId="21" xfId="0" applyFont="1" applyFill="1" applyBorder="1" applyAlignment="1" applyProtection="1">
      <alignment horizontal="left" vertical="top" wrapText="1"/>
      <protection locked="0"/>
    </xf>
    <xf numFmtId="9" fontId="38" fillId="48" borderId="11" xfId="0" applyNumberFormat="1" applyFont="1" applyFill="1" applyBorder="1" applyAlignment="1" applyProtection="1">
      <alignment horizontal="left" vertical="top" wrapText="1"/>
      <protection locked="0"/>
    </xf>
    <xf numFmtId="9" fontId="38" fillId="48" borderId="24" xfId="0" applyNumberFormat="1" applyFont="1" applyFill="1" applyBorder="1" applyAlignment="1" applyProtection="1">
      <alignment horizontal="left" vertical="top" wrapText="1"/>
      <protection locked="0"/>
    </xf>
    <xf numFmtId="9" fontId="38" fillId="48" borderId="21" xfId="0" applyNumberFormat="1" applyFont="1" applyFill="1" applyBorder="1" applyAlignment="1" applyProtection="1">
      <alignment horizontal="left" vertical="top" wrapText="1"/>
      <protection locked="0"/>
    </xf>
    <xf numFmtId="0" fontId="38" fillId="48" borderId="41" xfId="0" applyFont="1" applyFill="1" applyBorder="1" applyAlignment="1" applyProtection="1">
      <alignment horizontal="left" vertical="top" wrapText="1"/>
      <protection locked="0"/>
    </xf>
    <xf numFmtId="0" fontId="38" fillId="48" borderId="18" xfId="0" applyFont="1" applyFill="1" applyBorder="1" applyAlignment="1" applyProtection="1">
      <alignment horizontal="left" vertical="top" wrapText="1"/>
      <protection locked="0"/>
    </xf>
    <xf numFmtId="0" fontId="38" fillId="48" borderId="49" xfId="0" applyFont="1" applyFill="1" applyBorder="1" applyAlignment="1" applyProtection="1">
      <alignment horizontal="left" vertical="top" wrapText="1"/>
      <protection locked="0"/>
    </xf>
    <xf numFmtId="0" fontId="38" fillId="48" borderId="20" xfId="0" applyFont="1" applyFill="1" applyBorder="1" applyAlignment="1" applyProtection="1">
      <alignment horizontal="center" vertical="top" wrapText="1"/>
      <protection locked="0"/>
    </xf>
    <xf numFmtId="0" fontId="38" fillId="48" borderId="17" xfId="0" applyFont="1" applyFill="1" applyBorder="1" applyAlignment="1" applyProtection="1">
      <alignment horizontal="center" vertical="top" wrapText="1"/>
      <protection locked="0"/>
    </xf>
    <xf numFmtId="9" fontId="38" fillId="48" borderId="11" xfId="171" applyNumberFormat="1" applyFont="1" applyFill="1" applyBorder="1" applyAlignment="1" applyProtection="1">
      <alignment horizontal="center" vertical="center" wrapText="1"/>
      <protection locked="0"/>
    </xf>
    <xf numFmtId="9" fontId="38" fillId="48" borderId="21" xfId="171" applyNumberFormat="1" applyFont="1" applyFill="1" applyBorder="1" applyAlignment="1" applyProtection="1">
      <alignment horizontal="center" vertical="center" wrapText="1"/>
      <protection locked="0"/>
    </xf>
    <xf numFmtId="9" fontId="38" fillId="48" borderId="16" xfId="0" applyNumberFormat="1" applyFont="1" applyFill="1" applyBorder="1" applyAlignment="1" applyProtection="1">
      <alignment horizontal="center" vertical="center" wrapText="1"/>
      <protection locked="0"/>
    </xf>
    <xf numFmtId="165" fontId="79" fillId="48" borderId="26" xfId="158" applyNumberFormat="1" applyFont="1" applyFill="1" applyBorder="1" applyAlignment="1" applyProtection="1">
      <alignment horizontal="left" vertical="top" wrapText="1"/>
      <protection locked="0"/>
    </xf>
    <xf numFmtId="165" fontId="79" fillId="48" borderId="19" xfId="158" applyNumberFormat="1" applyFont="1" applyFill="1" applyBorder="1" applyAlignment="1" applyProtection="1">
      <alignment horizontal="left" vertical="top" wrapText="1"/>
      <protection locked="0"/>
    </xf>
    <xf numFmtId="49" fontId="38" fillId="0" borderId="11" xfId="164" applyNumberFormat="1" applyFont="1" applyFill="1" applyBorder="1" applyAlignment="1" applyProtection="1">
      <alignment horizontal="left" vertical="top" wrapText="1"/>
      <protection locked="0"/>
    </xf>
    <xf numFmtId="49" fontId="38" fillId="0" borderId="38" xfId="164" applyNumberFormat="1" applyFont="1" applyFill="1" applyBorder="1" applyAlignment="1" applyProtection="1">
      <alignment horizontal="left" vertical="top" wrapText="1"/>
      <protection locked="0"/>
    </xf>
    <xf numFmtId="0" fontId="38" fillId="48" borderId="11" xfId="0" applyFont="1" applyFill="1" applyBorder="1" applyAlignment="1" applyProtection="1">
      <alignment horizontal="left" vertical="top" wrapText="1"/>
      <protection locked="0"/>
    </xf>
    <xf numFmtId="0" fontId="38" fillId="48" borderId="24" xfId="0" applyFont="1" applyFill="1" applyBorder="1" applyAlignment="1" applyProtection="1">
      <alignment horizontal="left" vertical="top" wrapText="1"/>
      <protection locked="0"/>
    </xf>
    <xf numFmtId="0" fontId="38" fillId="48" borderId="21" xfId="0" applyFont="1" applyFill="1" applyBorder="1" applyAlignment="1" applyProtection="1">
      <alignment horizontal="left" vertical="top" wrapText="1"/>
      <protection locked="0"/>
    </xf>
    <xf numFmtId="165" fontId="79" fillId="0" borderId="0" xfId="158" applyNumberFormat="1" applyFont="1" applyFill="1" applyBorder="1" applyAlignment="1" applyProtection="1">
      <alignment horizontal="left" vertical="top" wrapText="1"/>
      <protection locked="0"/>
    </xf>
    <xf numFmtId="0" fontId="38" fillId="0" borderId="24" xfId="171" applyFont="1" applyFill="1" applyBorder="1" applyAlignment="1" applyProtection="1">
      <alignment horizontal="left"/>
      <protection locked="0"/>
    </xf>
    <xf numFmtId="0" fontId="75" fillId="48" borderId="0" xfId="171" applyFont="1" applyFill="1" applyBorder="1" applyAlignment="1" applyProtection="1">
      <alignment horizontal="left" vertical="top" wrapText="1"/>
      <protection locked="0"/>
    </xf>
    <xf numFmtId="0" fontId="135" fillId="48" borderId="0" xfId="171" applyFont="1" applyFill="1" applyBorder="1" applyAlignment="1" applyProtection="1">
      <alignment horizontal="left" vertical="top"/>
    </xf>
    <xf numFmtId="0" fontId="76" fillId="48" borderId="0" xfId="171" applyFont="1" applyFill="1" applyBorder="1" applyAlignment="1" applyProtection="1">
      <alignment horizontal="left" vertical="top" wrapText="1"/>
      <protection locked="0"/>
    </xf>
    <xf numFmtId="0" fontId="38" fillId="53" borderId="11" xfId="171" applyFont="1" applyFill="1" applyBorder="1" applyAlignment="1" applyProtection="1">
      <alignment horizontal="left" vertical="top" wrapText="1"/>
      <protection locked="0"/>
    </xf>
    <xf numFmtId="0" fontId="38" fillId="53" borderId="24" xfId="171" applyFont="1" applyFill="1" applyBorder="1" applyAlignment="1" applyProtection="1">
      <alignment horizontal="left" vertical="top" wrapText="1"/>
      <protection locked="0"/>
    </xf>
    <xf numFmtId="0" fontId="38" fillId="53" borderId="38" xfId="171" applyFont="1" applyFill="1" applyBorder="1" applyAlignment="1" applyProtection="1">
      <alignment horizontal="left" vertical="top" wrapText="1"/>
      <protection locked="0"/>
    </xf>
    <xf numFmtId="9" fontId="79" fillId="48" borderId="16" xfId="171" applyNumberFormat="1" applyFont="1" applyFill="1" applyBorder="1" applyAlignment="1" applyProtection="1">
      <alignment horizontal="center" vertical="center" wrapText="1"/>
      <protection locked="0"/>
    </xf>
    <xf numFmtId="9" fontId="38" fillId="48" borderId="20" xfId="0" applyNumberFormat="1" applyFont="1" applyFill="1" applyBorder="1" applyAlignment="1" applyProtection="1">
      <alignment horizontal="center" vertical="top" wrapText="1"/>
      <protection locked="0"/>
    </xf>
    <xf numFmtId="9" fontId="38" fillId="48" borderId="17" xfId="0" applyNumberFormat="1" applyFont="1" applyFill="1" applyBorder="1" applyAlignment="1" applyProtection="1">
      <alignment horizontal="center" vertical="top" wrapText="1"/>
      <protection locked="0"/>
    </xf>
    <xf numFmtId="9" fontId="38" fillId="53" borderId="11" xfId="171" applyNumberFormat="1" applyFont="1" applyFill="1" applyBorder="1" applyAlignment="1" applyProtection="1">
      <alignment horizontal="left" vertical="top" wrapText="1"/>
      <protection locked="0"/>
    </xf>
    <xf numFmtId="9" fontId="38" fillId="53" borderId="24" xfId="171" applyNumberFormat="1" applyFont="1" applyFill="1" applyBorder="1" applyAlignment="1" applyProtection="1">
      <alignment horizontal="left" vertical="top" wrapText="1"/>
      <protection locked="0"/>
    </xf>
    <xf numFmtId="9" fontId="38" fillId="53" borderId="38" xfId="171" applyNumberFormat="1" applyFont="1" applyFill="1" applyBorder="1" applyAlignment="1" applyProtection="1">
      <alignment horizontal="left" vertical="top" wrapText="1"/>
      <protection locked="0"/>
    </xf>
    <xf numFmtId="0" fontId="38" fillId="53" borderId="30" xfId="171" applyFont="1" applyFill="1" applyBorder="1" applyAlignment="1" applyProtection="1">
      <alignment horizontal="left" vertical="top" wrapText="1"/>
    </xf>
    <xf numFmtId="0" fontId="38" fillId="53" borderId="50" xfId="171" applyFont="1" applyFill="1" applyBorder="1" applyAlignment="1" applyProtection="1">
      <alignment horizontal="left" vertical="top" wrapText="1"/>
    </xf>
    <xf numFmtId="0" fontId="38" fillId="53" borderId="51" xfId="171" applyFont="1" applyFill="1" applyBorder="1" applyAlignment="1" applyProtection="1">
      <alignment horizontal="left" vertical="top" wrapText="1"/>
    </xf>
    <xf numFmtId="0" fontId="38" fillId="0" borderId="44" xfId="171" applyFont="1" applyFill="1" applyBorder="1" applyAlignment="1" applyProtection="1">
      <alignment horizontal="left" vertical="top" wrapText="1"/>
      <protection locked="0"/>
    </xf>
    <xf numFmtId="0" fontId="38" fillId="0" borderId="45" xfId="171" applyFont="1" applyFill="1" applyBorder="1" applyAlignment="1" applyProtection="1">
      <alignment horizontal="left" vertical="top" wrapText="1"/>
      <protection locked="0"/>
    </xf>
    <xf numFmtId="0" fontId="38" fillId="0" borderId="31" xfId="171" applyFont="1" applyFill="1" applyBorder="1" applyAlignment="1" applyProtection="1">
      <alignment horizontal="left" vertical="top" wrapText="1"/>
      <protection locked="0"/>
    </xf>
    <xf numFmtId="9" fontId="38" fillId="0" borderId="71" xfId="168" applyNumberFormat="1" applyFont="1" applyFill="1" applyBorder="1" applyAlignment="1" applyProtection="1">
      <alignment horizontal="center" vertical="top" wrapText="1"/>
      <protection locked="0"/>
    </xf>
    <xf numFmtId="9" fontId="38" fillId="0" borderId="72" xfId="168" applyNumberFormat="1" applyFont="1" applyFill="1" applyBorder="1" applyAlignment="1" applyProtection="1">
      <alignment horizontal="center" vertical="top" wrapText="1"/>
      <protection locked="0"/>
    </xf>
    <xf numFmtId="9" fontId="38" fillId="0" borderId="74" xfId="168" applyNumberFormat="1" applyFont="1" applyFill="1" applyBorder="1" applyAlignment="1" applyProtection="1">
      <alignment horizontal="center" vertical="top" wrapText="1"/>
      <protection locked="0"/>
    </xf>
    <xf numFmtId="9" fontId="38" fillId="0" borderId="76" xfId="168" applyNumberFormat="1" applyFont="1" applyFill="1" applyBorder="1" applyAlignment="1" applyProtection="1">
      <alignment horizontal="center" vertical="top" wrapText="1"/>
      <protection locked="0"/>
    </xf>
    <xf numFmtId="0" fontId="38" fillId="0" borderId="74" xfId="168" applyFont="1" applyFill="1" applyBorder="1" applyAlignment="1" applyProtection="1">
      <alignment horizontal="center" vertical="top" wrapText="1"/>
      <protection locked="0"/>
    </xf>
    <xf numFmtId="9" fontId="38" fillId="0" borderId="71" xfId="168" applyNumberFormat="1" applyFont="1" applyFill="1" applyBorder="1" applyAlignment="1" applyProtection="1">
      <alignment horizontal="center" vertical="center" wrapText="1"/>
      <protection locked="0"/>
    </xf>
    <xf numFmtId="0" fontId="79" fillId="24" borderId="30" xfId="171" applyFont="1" applyFill="1" applyBorder="1" applyAlignment="1" applyProtection="1">
      <alignment horizontal="left" vertical="top" wrapText="1"/>
    </xf>
    <xf numFmtId="0" fontId="79" fillId="24" borderId="51" xfId="171" applyFont="1" applyFill="1" applyBorder="1" applyAlignment="1" applyProtection="1">
      <alignment horizontal="left" vertical="top" wrapText="1"/>
    </xf>
    <xf numFmtId="0" fontId="38" fillId="24" borderId="47" xfId="171" applyFont="1" applyFill="1" applyBorder="1" applyAlignment="1" applyProtection="1">
      <alignment horizontal="left" vertical="top" wrapText="1"/>
    </xf>
    <xf numFmtId="0" fontId="38" fillId="24" borderId="48" xfId="171" applyFont="1" applyFill="1" applyBorder="1" applyAlignment="1" applyProtection="1">
      <alignment horizontal="left" vertical="top" wrapText="1"/>
    </xf>
    <xf numFmtId="0" fontId="38" fillId="0" borderId="71" xfId="168" applyFont="1" applyFill="1" applyBorder="1" applyAlignment="1" applyProtection="1">
      <alignment horizontal="left" vertical="top" wrapText="1"/>
      <protection locked="0"/>
    </xf>
    <xf numFmtId="0" fontId="38" fillId="0" borderId="72" xfId="168" applyFont="1" applyFill="1" applyBorder="1" applyAlignment="1" applyProtection="1">
      <alignment horizontal="left" vertical="top" wrapText="1"/>
      <protection locked="0"/>
    </xf>
    <xf numFmtId="0" fontId="38" fillId="24" borderId="46" xfId="171" applyFont="1" applyFill="1" applyBorder="1" applyAlignment="1" applyProtection="1">
      <alignment horizontal="left" vertical="top" wrapText="1"/>
    </xf>
    <xf numFmtId="0" fontId="38" fillId="0" borderId="43" xfId="171" applyFont="1" applyFill="1" applyBorder="1" applyAlignment="1" applyProtection="1">
      <alignment horizontal="left" vertical="top" wrapText="1"/>
      <protection locked="0"/>
    </xf>
    <xf numFmtId="0" fontId="38" fillId="0" borderId="47" xfId="171" applyFont="1" applyFill="1" applyBorder="1" applyAlignment="1" applyProtection="1">
      <alignment horizontal="left" vertical="top" wrapText="1"/>
      <protection locked="0"/>
    </xf>
    <xf numFmtId="0" fontId="38" fillId="0" borderId="52" xfId="171" applyFont="1" applyFill="1" applyBorder="1" applyAlignment="1" applyProtection="1">
      <alignment horizontal="left" vertical="top" wrapText="1"/>
      <protection locked="0"/>
    </xf>
    <xf numFmtId="0" fontId="120" fillId="0" borderId="60" xfId="171" applyFont="1" applyFill="1" applyBorder="1" applyAlignment="1" applyProtection="1">
      <alignment horizontal="left" vertical="top" wrapText="1"/>
      <protection locked="0"/>
    </xf>
    <xf numFmtId="0" fontId="120" fillId="0" borderId="61" xfId="171" applyFont="1" applyFill="1" applyBorder="1" applyAlignment="1" applyProtection="1">
      <alignment horizontal="left" vertical="top" wrapText="1"/>
      <protection locked="0"/>
    </xf>
    <xf numFmtId="9" fontId="38" fillId="0" borderId="41" xfId="171" applyNumberFormat="1" applyFont="1" applyFill="1" applyBorder="1" applyAlignment="1" applyProtection="1">
      <alignment horizontal="center" vertical="top" wrapText="1"/>
      <protection locked="0"/>
    </xf>
    <xf numFmtId="9" fontId="38" fillId="0" borderId="39" xfId="171" applyNumberFormat="1" applyFont="1" applyFill="1" applyBorder="1" applyAlignment="1" applyProtection="1">
      <alignment horizontal="center" vertical="top" wrapText="1"/>
      <protection locked="0"/>
    </xf>
    <xf numFmtId="9" fontId="38" fillId="0" borderId="18" xfId="171" applyNumberFormat="1" applyFont="1" applyFill="1" applyBorder="1" applyAlignment="1" applyProtection="1">
      <alignment horizontal="center" vertical="top" wrapText="1"/>
      <protection locked="0"/>
    </xf>
    <xf numFmtId="9" fontId="38" fillId="0" borderId="49" xfId="171" applyNumberFormat="1" applyFont="1" applyFill="1" applyBorder="1" applyAlignment="1" applyProtection="1">
      <alignment horizontal="center" vertical="top" wrapText="1"/>
      <protection locked="0"/>
    </xf>
    <xf numFmtId="9" fontId="38" fillId="0" borderId="41" xfId="171" applyNumberFormat="1" applyFont="1" applyFill="1" applyBorder="1" applyAlignment="1" applyProtection="1">
      <alignment horizontal="left" vertical="top" wrapText="1"/>
      <protection locked="0"/>
    </xf>
    <xf numFmtId="9" fontId="38" fillId="0" borderId="39" xfId="171" applyNumberFormat="1" applyFont="1" applyFill="1" applyBorder="1" applyAlignment="1" applyProtection="1">
      <alignment horizontal="left" vertical="top" wrapText="1"/>
      <protection locked="0"/>
    </xf>
    <xf numFmtId="165" fontId="38" fillId="0" borderId="11" xfId="158" applyNumberFormat="1" applyFont="1" applyFill="1" applyBorder="1" applyAlignment="1" applyProtection="1">
      <alignment horizontal="left" vertical="top" wrapText="1"/>
      <protection locked="0"/>
    </xf>
    <xf numFmtId="165" fontId="38" fillId="0" borderId="24" xfId="158" applyNumberFormat="1" applyFont="1" applyFill="1" applyBorder="1" applyAlignment="1" applyProtection="1">
      <alignment horizontal="left" vertical="top" wrapText="1"/>
      <protection locked="0"/>
    </xf>
    <xf numFmtId="165" fontId="38" fillId="0" borderId="38" xfId="158" applyNumberFormat="1" applyFont="1" applyFill="1" applyBorder="1" applyAlignment="1" applyProtection="1">
      <alignment horizontal="left" vertical="top" wrapText="1"/>
      <protection locked="0"/>
    </xf>
    <xf numFmtId="165" fontId="38" fillId="0" borderId="26" xfId="158" applyNumberFormat="1" applyFont="1" applyFill="1" applyBorder="1" applyAlignment="1" applyProtection="1">
      <alignment horizontal="left" vertical="top" wrapText="1"/>
      <protection locked="0"/>
    </xf>
    <xf numFmtId="165" fontId="38" fillId="0" borderId="19" xfId="158" applyNumberFormat="1" applyFont="1" applyFill="1" applyBorder="1" applyAlignment="1" applyProtection="1">
      <alignment horizontal="left" vertical="top" wrapText="1"/>
      <protection locked="0"/>
    </xf>
    <xf numFmtId="0" fontId="38" fillId="0" borderId="21" xfId="171" applyFont="1" applyFill="1" applyBorder="1" applyAlignment="1" applyProtection="1">
      <alignment horizontal="left" vertical="top" wrapText="1"/>
      <protection locked="0"/>
    </xf>
    <xf numFmtId="0" fontId="79" fillId="24" borderId="17" xfId="171" applyFont="1" applyFill="1" applyBorder="1" applyAlignment="1" applyProtection="1">
      <alignment horizontal="left" vertical="top" wrapText="1"/>
    </xf>
    <xf numFmtId="0" fontId="79" fillId="25" borderId="78" xfId="171" applyFont="1" applyFill="1" applyBorder="1" applyAlignment="1" applyProtection="1">
      <alignment horizontal="left" vertical="top" wrapText="1"/>
    </xf>
    <xf numFmtId="0" fontId="79" fillId="25" borderId="68" xfId="171" applyFont="1" applyFill="1" applyBorder="1" applyAlignment="1" applyProtection="1">
      <alignment horizontal="left" vertical="top" wrapText="1"/>
    </xf>
    <xf numFmtId="0" fontId="79" fillId="25" borderId="69" xfId="171" applyFont="1" applyFill="1" applyBorder="1" applyAlignment="1" applyProtection="1">
      <alignment horizontal="left" vertical="top" wrapText="1"/>
    </xf>
    <xf numFmtId="9" fontId="120" fillId="0" borderId="20" xfId="171" applyNumberFormat="1" applyFont="1" applyFill="1" applyBorder="1" applyAlignment="1" applyProtection="1">
      <alignment horizontal="left" vertical="top" wrapText="1"/>
      <protection locked="0"/>
    </xf>
    <xf numFmtId="9" fontId="120" fillId="0" borderId="50" xfId="171" applyNumberFormat="1" applyFont="1" applyFill="1" applyBorder="1" applyAlignment="1" applyProtection="1">
      <alignment horizontal="left" vertical="top" wrapText="1"/>
      <protection locked="0"/>
    </xf>
    <xf numFmtId="9" fontId="120" fillId="0" borderId="17" xfId="171" applyNumberFormat="1" applyFont="1" applyFill="1" applyBorder="1" applyAlignment="1" applyProtection="1">
      <alignment horizontal="left" vertical="top" wrapText="1"/>
      <protection locked="0"/>
    </xf>
    <xf numFmtId="1" fontId="38" fillId="0" borderId="11" xfId="171" applyNumberFormat="1" applyFont="1" applyFill="1" applyBorder="1" applyAlignment="1" applyProtection="1">
      <alignment horizontal="left" vertical="top" wrapText="1"/>
      <protection locked="0"/>
    </xf>
    <xf numFmtId="1" fontId="38" fillId="0" borderId="38" xfId="171" applyNumberFormat="1" applyFont="1" applyFill="1" applyBorder="1" applyAlignment="1" applyProtection="1">
      <alignment horizontal="left" vertical="top" wrapText="1"/>
      <protection locked="0"/>
    </xf>
    <xf numFmtId="9" fontId="38" fillId="0" borderId="20" xfId="0" applyNumberFormat="1" applyFont="1" applyFill="1" applyBorder="1" applyAlignment="1" applyProtection="1">
      <alignment horizontal="center" vertical="top" wrapText="1"/>
      <protection locked="0"/>
    </xf>
    <xf numFmtId="9" fontId="38" fillId="0" borderId="17" xfId="0" applyNumberFormat="1" applyFont="1" applyFill="1" applyBorder="1" applyAlignment="1" applyProtection="1">
      <alignment horizontal="center" vertical="top" wrapText="1"/>
      <protection locked="0"/>
    </xf>
    <xf numFmtId="0" fontId="38" fillId="0" borderId="20" xfId="0" applyFont="1" applyFill="1" applyBorder="1" applyAlignment="1" applyProtection="1">
      <alignment horizontal="center" vertical="top" wrapText="1"/>
      <protection locked="0"/>
    </xf>
    <xf numFmtId="0" fontId="38" fillId="0" borderId="17" xfId="0" applyFont="1" applyFill="1" applyBorder="1" applyAlignment="1" applyProtection="1">
      <alignment horizontal="center" vertical="top" wrapText="1"/>
      <protection locked="0"/>
    </xf>
    <xf numFmtId="0" fontId="79" fillId="0" borderId="44" xfId="171" applyFont="1" applyFill="1" applyBorder="1" applyAlignment="1" applyProtection="1">
      <alignment horizontal="left" vertical="top" wrapText="1"/>
      <protection locked="0"/>
    </xf>
    <xf numFmtId="0" fontId="79" fillId="0" borderId="45" xfId="171" applyFont="1" applyFill="1" applyBorder="1" applyAlignment="1" applyProtection="1">
      <alignment horizontal="left" vertical="top" wrapText="1"/>
      <protection locked="0"/>
    </xf>
    <xf numFmtId="0" fontId="79" fillId="0" borderId="31" xfId="171" applyFont="1" applyFill="1" applyBorder="1" applyAlignment="1" applyProtection="1">
      <alignment horizontal="left" vertical="top" wrapText="1"/>
      <protection locked="0"/>
    </xf>
    <xf numFmtId="0" fontId="38" fillId="25" borderId="29" xfId="171" applyFont="1" applyFill="1" applyBorder="1" applyAlignment="1" applyProtection="1">
      <alignment horizontal="left" vertical="top" wrapText="1"/>
    </xf>
    <xf numFmtId="0" fontId="38" fillId="25" borderId="18" xfId="171" applyFont="1" applyFill="1" applyBorder="1" applyAlignment="1" applyProtection="1">
      <alignment horizontal="left" vertical="top" wrapText="1"/>
    </xf>
    <xf numFmtId="0" fontId="38" fillId="25" borderId="39" xfId="171" applyFont="1" applyFill="1" applyBorder="1" applyAlignment="1" applyProtection="1">
      <alignment horizontal="left" vertical="top" wrapText="1"/>
    </xf>
    <xf numFmtId="0" fontId="109" fillId="26" borderId="0" xfId="171" applyFont="1" applyFill="1" applyBorder="1" applyAlignment="1" applyProtection="1">
      <alignment horizontal="left" vertical="top" wrapText="1"/>
      <protection locked="0"/>
    </xf>
    <xf numFmtId="0" fontId="117" fillId="26" borderId="0" xfId="171" applyFont="1" applyFill="1" applyBorder="1" applyAlignment="1" applyProtection="1">
      <alignment horizontal="left" vertical="top" wrapText="1"/>
      <protection locked="0"/>
    </xf>
    <xf numFmtId="9" fontId="79" fillId="48" borderId="11" xfId="171" applyNumberFormat="1" applyFont="1" applyFill="1" applyBorder="1" applyAlignment="1" applyProtection="1">
      <alignment horizontal="center" vertical="top" wrapText="1"/>
      <protection locked="0"/>
    </xf>
    <xf numFmtId="9" fontId="79" fillId="48" borderId="38" xfId="171" applyNumberFormat="1" applyFont="1" applyFill="1" applyBorder="1" applyAlignment="1" applyProtection="1">
      <alignment horizontal="center" vertical="top" wrapText="1"/>
      <protection locked="0"/>
    </xf>
    <xf numFmtId="0" fontId="79" fillId="48" borderId="59" xfId="171" applyFont="1" applyFill="1" applyBorder="1" applyAlignment="1" applyProtection="1">
      <alignment horizontal="left" vertical="top" wrapText="1"/>
      <protection locked="0"/>
    </xf>
    <xf numFmtId="0" fontId="79" fillId="48" borderId="60" xfId="171" applyFont="1" applyFill="1" applyBorder="1" applyAlignment="1" applyProtection="1">
      <alignment horizontal="left" vertical="top" wrapText="1"/>
      <protection locked="0"/>
    </xf>
    <xf numFmtId="0" fontId="79" fillId="48" borderId="61" xfId="171" applyFont="1" applyFill="1" applyBorder="1" applyAlignment="1" applyProtection="1">
      <alignment horizontal="left" vertical="top" wrapText="1"/>
      <protection locked="0"/>
    </xf>
    <xf numFmtId="9" fontId="79" fillId="48" borderId="41" xfId="171" applyNumberFormat="1" applyFont="1" applyFill="1" applyBorder="1" applyAlignment="1" applyProtection="1">
      <alignment horizontal="center" vertical="top" wrapText="1"/>
      <protection locked="0"/>
    </xf>
    <xf numFmtId="9" fontId="79" fillId="48" borderId="39" xfId="171" applyNumberFormat="1" applyFont="1" applyFill="1" applyBorder="1" applyAlignment="1" applyProtection="1">
      <alignment horizontal="center" vertical="top" wrapText="1"/>
      <protection locked="0"/>
    </xf>
    <xf numFmtId="9" fontId="38" fillId="48" borderId="41" xfId="171" applyNumberFormat="1" applyFont="1" applyFill="1" applyBorder="1" applyAlignment="1" applyProtection="1">
      <alignment horizontal="center" vertical="top" wrapText="1"/>
      <protection locked="0"/>
    </xf>
    <xf numFmtId="9" fontId="38" fillId="48" borderId="18" xfId="171" applyNumberFormat="1" applyFont="1" applyFill="1" applyBorder="1" applyAlignment="1" applyProtection="1">
      <alignment horizontal="center" vertical="top" wrapText="1"/>
      <protection locked="0"/>
    </xf>
    <xf numFmtId="9" fontId="38" fillId="48" borderId="49" xfId="171" applyNumberFormat="1" applyFont="1" applyFill="1" applyBorder="1" applyAlignment="1" applyProtection="1">
      <alignment horizontal="center" vertical="top" wrapText="1"/>
      <protection locked="0"/>
    </xf>
    <xf numFmtId="9" fontId="38" fillId="48" borderId="41" xfId="171" applyNumberFormat="1" applyFont="1" applyFill="1" applyBorder="1" applyAlignment="1" applyProtection="1">
      <alignment horizontal="left" vertical="top" wrapText="1"/>
      <protection locked="0"/>
    </xf>
    <xf numFmtId="9" fontId="38" fillId="48" borderId="39" xfId="171" applyNumberFormat="1" applyFont="1" applyFill="1" applyBorder="1" applyAlignment="1" applyProtection="1">
      <alignment horizontal="left" vertical="top" wrapText="1"/>
      <protection locked="0"/>
    </xf>
    <xf numFmtId="0" fontId="38" fillId="24" borderId="79" xfId="171" applyFont="1" applyFill="1" applyBorder="1" applyAlignment="1" applyProtection="1">
      <alignment horizontal="left" vertical="top" wrapText="1"/>
    </xf>
    <xf numFmtId="0" fontId="38" fillId="48" borderId="79" xfId="171" applyFont="1" applyFill="1" applyBorder="1" applyAlignment="1" applyProtection="1">
      <alignment horizontal="left" vertical="top" wrapText="1"/>
      <protection locked="0"/>
    </xf>
    <xf numFmtId="9" fontId="38" fillId="48" borderId="24" xfId="171" applyNumberFormat="1" applyFont="1" applyFill="1" applyBorder="1" applyAlignment="1" applyProtection="1">
      <alignment horizontal="center" vertical="top" wrapText="1"/>
      <protection locked="0"/>
    </xf>
    <xf numFmtId="9" fontId="38" fillId="48" borderId="21" xfId="171" applyNumberFormat="1" applyFont="1" applyFill="1" applyBorder="1" applyAlignment="1" applyProtection="1">
      <alignment horizontal="center" vertical="top" wrapText="1"/>
      <protection locked="0"/>
    </xf>
    <xf numFmtId="9" fontId="38" fillId="48" borderId="26" xfId="171" applyNumberFormat="1" applyFont="1" applyFill="1" applyBorder="1" applyAlignment="1" applyProtection="1">
      <alignment horizontal="center" vertical="top" wrapText="1"/>
      <protection locked="0"/>
    </xf>
    <xf numFmtId="0" fontId="79" fillId="48" borderId="20" xfId="171" applyFont="1" applyFill="1" applyBorder="1" applyAlignment="1" applyProtection="1">
      <alignment horizontal="left" vertical="top" wrapText="1"/>
      <protection locked="0"/>
    </xf>
    <xf numFmtId="0" fontId="79" fillId="48" borderId="50" xfId="171" applyFont="1" applyFill="1" applyBorder="1" applyAlignment="1" applyProtection="1">
      <alignment horizontal="left" vertical="top" wrapText="1"/>
      <protection locked="0"/>
    </xf>
    <xf numFmtId="0" fontId="79" fillId="48" borderId="51" xfId="171" applyFont="1" applyFill="1" applyBorder="1" applyAlignment="1" applyProtection="1">
      <alignment horizontal="left" vertical="top" wrapText="1"/>
      <protection locked="0"/>
    </xf>
    <xf numFmtId="0" fontId="38" fillId="0" borderId="41" xfId="168" applyFont="1" applyFill="1" applyBorder="1" applyAlignment="1" applyProtection="1">
      <alignment horizontal="left" vertical="top" wrapText="1"/>
      <protection locked="0"/>
    </xf>
    <xf numFmtId="0" fontId="38" fillId="0" borderId="18" xfId="168" applyFont="1" applyFill="1" applyBorder="1" applyAlignment="1" applyProtection="1">
      <alignment horizontal="left" vertical="top" wrapText="1"/>
      <protection locked="0"/>
    </xf>
    <xf numFmtId="0" fontId="38" fillId="0" borderId="39" xfId="168" applyFont="1" applyFill="1" applyBorder="1" applyAlignment="1" applyProtection="1">
      <alignment horizontal="left" vertical="top" wrapText="1"/>
      <protection locked="0"/>
    </xf>
    <xf numFmtId="9" fontId="38" fillId="0" borderId="16" xfId="168" applyNumberFormat="1" applyFont="1" applyFill="1" applyBorder="1" applyAlignment="1" applyProtection="1">
      <alignment horizontal="center" vertical="center" wrapText="1"/>
      <protection locked="0"/>
    </xf>
    <xf numFmtId="0" fontId="38" fillId="0" borderId="41" xfId="0" applyFont="1" applyFill="1" applyBorder="1" applyAlignment="1" applyProtection="1">
      <alignment horizontal="left" vertical="top" wrapText="1"/>
      <protection locked="0"/>
    </xf>
    <xf numFmtId="0" fontId="38" fillId="0" borderId="18" xfId="0" applyFont="1" applyFill="1" applyBorder="1" applyAlignment="1" applyProtection="1">
      <alignment horizontal="left" vertical="top" wrapText="1"/>
      <protection locked="0"/>
    </xf>
    <xf numFmtId="0" fontId="38" fillId="0" borderId="39" xfId="0" applyFont="1" applyFill="1" applyBorder="1" applyAlignment="1" applyProtection="1">
      <alignment horizontal="left" vertical="top" wrapText="1"/>
      <protection locked="0"/>
    </xf>
    <xf numFmtId="165" fontId="79" fillId="0" borderId="26" xfId="52" applyNumberFormat="1" applyFont="1" applyFill="1" applyBorder="1" applyAlignment="1" applyProtection="1">
      <alignment horizontal="left" vertical="top" wrapText="1"/>
      <protection locked="0"/>
    </xf>
    <xf numFmtId="165" fontId="79" fillId="0" borderId="19" xfId="52" applyNumberFormat="1" applyFont="1" applyFill="1" applyBorder="1" applyAlignment="1" applyProtection="1">
      <alignment horizontal="left" vertical="top" wrapText="1"/>
      <protection locked="0"/>
    </xf>
    <xf numFmtId="49" fontId="101" fillId="0" borderId="11" xfId="158" applyNumberFormat="1" applyFont="1" applyFill="1" applyBorder="1" applyAlignment="1" applyProtection="1">
      <alignment horizontal="left" vertical="top" wrapText="1"/>
      <protection locked="0"/>
    </xf>
    <xf numFmtId="49" fontId="101" fillId="0" borderId="38" xfId="158" applyNumberFormat="1" applyFont="1" applyFill="1" applyBorder="1" applyAlignment="1" applyProtection="1">
      <alignment horizontal="left" vertical="top" wrapText="1"/>
      <protection locked="0"/>
    </xf>
    <xf numFmtId="0" fontId="38" fillId="0" borderId="11" xfId="168" applyFont="1" applyFill="1" applyBorder="1" applyAlignment="1" applyProtection="1">
      <alignment horizontal="left" vertical="top" wrapText="1"/>
      <protection locked="0"/>
    </xf>
    <xf numFmtId="0" fontId="38" fillId="0" borderId="24" xfId="168" applyFont="1" applyFill="1" applyBorder="1" applyAlignment="1" applyProtection="1">
      <alignment horizontal="left" vertical="top" wrapText="1"/>
      <protection locked="0"/>
    </xf>
    <xf numFmtId="0" fontId="38" fillId="0" borderId="38" xfId="168" applyFont="1" applyFill="1" applyBorder="1" applyAlignment="1" applyProtection="1">
      <alignment horizontal="left" vertical="top" wrapText="1"/>
      <protection locked="0"/>
    </xf>
    <xf numFmtId="0" fontId="79" fillId="47" borderId="24" xfId="171" applyFont="1" applyFill="1" applyBorder="1" applyAlignment="1" applyProtection="1">
      <alignment horizontal="left" vertical="top" wrapText="1"/>
    </xf>
    <xf numFmtId="0" fontId="79" fillId="47" borderId="21" xfId="171" applyFont="1" applyFill="1" applyBorder="1" applyAlignment="1" applyProtection="1">
      <alignment horizontal="left" vertical="top" wrapText="1"/>
    </xf>
    <xf numFmtId="0" fontId="37" fillId="26" borderId="0" xfId="168" applyFont="1" applyFill="1" applyBorder="1" applyAlignment="1" applyProtection="1">
      <alignment horizontal="left" vertical="top" wrapText="1"/>
      <protection locked="0"/>
    </xf>
    <xf numFmtId="0" fontId="79" fillId="47" borderId="18" xfId="171" applyFont="1" applyFill="1" applyBorder="1" applyAlignment="1" applyProtection="1">
      <alignment horizontal="left" vertical="top" wrapText="1"/>
    </xf>
    <xf numFmtId="0" fontId="79" fillId="47" borderId="49" xfId="171" applyFont="1" applyFill="1" applyBorder="1" applyAlignment="1" applyProtection="1">
      <alignment horizontal="left" vertical="top" wrapText="1"/>
    </xf>
    <xf numFmtId="0" fontId="56" fillId="26" borderId="0" xfId="168" applyFont="1" applyFill="1" applyBorder="1" applyAlignment="1" applyProtection="1">
      <alignment horizontal="center" vertical="top" wrapText="1"/>
      <protection locked="0"/>
    </xf>
    <xf numFmtId="0" fontId="79" fillId="0" borderId="11" xfId="171" applyFont="1" applyFill="1" applyBorder="1" applyAlignment="1" applyProtection="1">
      <alignment horizontal="center" vertical="center" wrapText="1"/>
      <protection locked="0"/>
    </xf>
    <xf numFmtId="0" fontId="79" fillId="0" borderId="24" xfId="171" applyFont="1" applyFill="1" applyBorder="1" applyAlignment="1" applyProtection="1">
      <alignment horizontal="center" vertical="center" wrapText="1"/>
      <protection locked="0"/>
    </xf>
    <xf numFmtId="0" fontId="79" fillId="0" borderId="38" xfId="171" applyFont="1" applyFill="1" applyBorder="1" applyAlignment="1" applyProtection="1">
      <alignment horizontal="center" vertical="center" wrapText="1"/>
      <protection locked="0"/>
    </xf>
    <xf numFmtId="0" fontId="79" fillId="0" borderId="41" xfId="171" applyFont="1" applyFill="1" applyBorder="1" applyAlignment="1" applyProtection="1">
      <alignment horizontal="center" vertical="center" wrapText="1"/>
      <protection locked="0"/>
    </xf>
    <xf numFmtId="0" fontId="79" fillId="0" borderId="18" xfId="171" applyFont="1" applyFill="1" applyBorder="1" applyAlignment="1" applyProtection="1">
      <alignment horizontal="center" vertical="center" wrapText="1"/>
      <protection locked="0"/>
    </xf>
    <xf numFmtId="0" fontId="79" fillId="0" borderId="39" xfId="171" applyFont="1" applyFill="1" applyBorder="1" applyAlignment="1" applyProtection="1">
      <alignment horizontal="center" vertical="center" wrapText="1"/>
      <protection locked="0"/>
    </xf>
    <xf numFmtId="0" fontId="38" fillId="0" borderId="11" xfId="171" applyFont="1" applyFill="1" applyBorder="1" applyAlignment="1" applyProtection="1">
      <alignment horizontal="center" vertical="center" wrapText="1"/>
      <protection locked="0"/>
    </xf>
    <xf numFmtId="0" fontId="38" fillId="0" borderId="24" xfId="171" applyFont="1" applyFill="1" applyBorder="1" applyAlignment="1" applyProtection="1">
      <alignment horizontal="center" vertical="center" wrapText="1"/>
      <protection locked="0"/>
    </xf>
    <xf numFmtId="0" fontId="38" fillId="0" borderId="38" xfId="171" applyFont="1" applyFill="1" applyBorder="1" applyAlignment="1" applyProtection="1">
      <alignment horizontal="center" vertical="center" wrapText="1"/>
      <protection locked="0"/>
    </xf>
    <xf numFmtId="9" fontId="79" fillId="0" borderId="11" xfId="171" applyNumberFormat="1" applyFont="1" applyFill="1" applyBorder="1" applyAlignment="1" applyProtection="1">
      <alignment horizontal="center" vertical="center" wrapText="1"/>
      <protection locked="0"/>
    </xf>
    <xf numFmtId="9" fontId="79" fillId="0" borderId="24" xfId="171" applyNumberFormat="1" applyFont="1" applyFill="1" applyBorder="1" applyAlignment="1" applyProtection="1">
      <alignment horizontal="center" vertical="center" wrapText="1"/>
      <protection locked="0"/>
    </xf>
    <xf numFmtId="9" fontId="79" fillId="0" borderId="38" xfId="171" applyNumberFormat="1" applyFont="1" applyFill="1" applyBorder="1" applyAlignment="1" applyProtection="1">
      <alignment horizontal="center" vertical="center" wrapText="1"/>
      <protection locked="0"/>
    </xf>
    <xf numFmtId="1" fontId="79" fillId="0" borderId="11" xfId="171" applyNumberFormat="1" applyFont="1" applyFill="1" applyBorder="1" applyAlignment="1" applyProtection="1">
      <alignment horizontal="left" vertical="center" wrapText="1"/>
      <protection locked="0"/>
    </xf>
    <xf numFmtId="1" fontId="79" fillId="0" borderId="38" xfId="171" applyNumberFormat="1" applyFont="1" applyFill="1" applyBorder="1" applyAlignment="1" applyProtection="1">
      <alignment horizontal="left" vertical="center" wrapText="1"/>
      <protection locked="0"/>
    </xf>
    <xf numFmtId="165" fontId="79" fillId="0" borderId="11" xfId="158" applyNumberFormat="1" applyFont="1" applyFill="1" applyBorder="1" applyAlignment="1" applyProtection="1">
      <alignment horizontal="left" vertical="center" wrapText="1"/>
      <protection locked="0"/>
    </xf>
    <xf numFmtId="165" fontId="79" fillId="0" borderId="24" xfId="158" applyNumberFormat="1" applyFont="1" applyFill="1" applyBorder="1" applyAlignment="1" applyProtection="1">
      <alignment horizontal="left" vertical="center" wrapText="1"/>
      <protection locked="0"/>
    </xf>
    <xf numFmtId="165" fontId="79" fillId="0" borderId="38" xfId="158" applyNumberFormat="1" applyFont="1" applyFill="1" applyBorder="1" applyAlignment="1" applyProtection="1">
      <alignment horizontal="left" vertical="center" wrapText="1"/>
      <protection locked="0"/>
    </xf>
    <xf numFmtId="165" fontId="79" fillId="0" borderId="11" xfId="158" applyNumberFormat="1" applyFont="1" applyFill="1" applyBorder="1" applyAlignment="1" applyProtection="1">
      <alignment horizontal="center" vertical="center" wrapText="1"/>
      <protection locked="0"/>
    </xf>
    <xf numFmtId="165" fontId="79" fillId="0" borderId="38" xfId="158" applyNumberFormat="1" applyFont="1" applyFill="1" applyBorder="1" applyAlignment="1" applyProtection="1">
      <alignment horizontal="center" vertical="center" wrapText="1"/>
      <protection locked="0"/>
    </xf>
    <xf numFmtId="0" fontId="135" fillId="26" borderId="0" xfId="171" applyFont="1" applyFill="1" applyBorder="1" applyAlignment="1" applyProtection="1">
      <alignment horizontal="left" wrapText="1"/>
      <protection locked="0"/>
    </xf>
    <xf numFmtId="0" fontId="78" fillId="26" borderId="0" xfId="171" applyFont="1" applyFill="1" applyBorder="1" applyAlignment="1" applyProtection="1">
      <alignment horizontal="left" wrapText="1"/>
      <protection locked="0"/>
    </xf>
    <xf numFmtId="0" fontId="75" fillId="26" borderId="0" xfId="171" applyFont="1" applyFill="1" applyBorder="1" applyAlignment="1" applyProtection="1">
      <alignment horizontal="left" wrapText="1"/>
      <protection locked="0"/>
    </xf>
    <xf numFmtId="0" fontId="76" fillId="45" borderId="59" xfId="171" applyFont="1" applyFill="1" applyBorder="1" applyAlignment="1" applyProtection="1">
      <alignment horizontal="left" vertical="top" wrapText="1"/>
    </xf>
    <xf numFmtId="0" fontId="76" fillId="45" borderId="60" xfId="171" applyFont="1" applyFill="1" applyBorder="1" applyAlignment="1" applyProtection="1">
      <alignment horizontal="left" vertical="top" wrapText="1"/>
    </xf>
  </cellXfs>
  <cellStyles count="1042">
    <cellStyle name="20% - Accent1" xfId="1" builtinId="30" customBuiltin="1"/>
    <cellStyle name="20% - Accent1 2" xfId="317"/>
    <cellStyle name="20% - Accent2" xfId="2" builtinId="34" customBuiltin="1"/>
    <cellStyle name="20% - Accent2 2" xfId="318"/>
    <cellStyle name="20% - Accent3" xfId="3" builtinId="38" customBuiltin="1"/>
    <cellStyle name="20% - Accent3 2" xfId="319"/>
    <cellStyle name="20% - Accent4" xfId="4" builtinId="42" customBuiltin="1"/>
    <cellStyle name="20% - Accent4 2" xfId="320"/>
    <cellStyle name="20% - Accent5" xfId="5" builtinId="46" customBuiltin="1"/>
    <cellStyle name="20% - Accent5 2" xfId="321"/>
    <cellStyle name="20% - Accent6" xfId="6" builtinId="50" customBuiltin="1"/>
    <cellStyle name="20% - Accent6 2" xfId="322"/>
    <cellStyle name="40% - Accent1" xfId="7" builtinId="31" customBuiltin="1"/>
    <cellStyle name="40% - Accent1 2" xfId="323"/>
    <cellStyle name="40% - Accent2" xfId="8" builtinId="35" customBuiltin="1"/>
    <cellStyle name="40% - Accent2 2" xfId="324"/>
    <cellStyle name="40% - Accent3" xfId="9" builtinId="39" customBuiltin="1"/>
    <cellStyle name="40% - Accent3 2" xfId="325"/>
    <cellStyle name="40% - Accent4" xfId="10" builtinId="43" customBuiltin="1"/>
    <cellStyle name="40% - Accent4 2" xfId="326"/>
    <cellStyle name="40% - Accent5" xfId="11" builtinId="47" customBuiltin="1"/>
    <cellStyle name="40% - Accent5 2" xfId="327"/>
    <cellStyle name="40% - Accent6" xfId="12" builtinId="51" customBuiltin="1"/>
    <cellStyle name="40% - Accent6 2" xfId="328"/>
    <cellStyle name="60% - Accent1" xfId="13" builtinId="32" customBuiltin="1"/>
    <cellStyle name="60% - Accent1 2" xfId="329"/>
    <cellStyle name="60% - Accent2" xfId="14" builtinId="36" customBuiltin="1"/>
    <cellStyle name="60% - Accent2 2" xfId="330"/>
    <cellStyle name="60% - Accent3" xfId="15" builtinId="40" customBuiltin="1"/>
    <cellStyle name="60% - Accent3 2" xfId="331"/>
    <cellStyle name="60% - Accent4" xfId="16" builtinId="44" customBuiltin="1"/>
    <cellStyle name="60% - Accent4 2" xfId="332"/>
    <cellStyle name="60% - Accent5" xfId="17" builtinId="48" customBuiltin="1"/>
    <cellStyle name="60% - Accent5 2" xfId="333"/>
    <cellStyle name="60% - Accent6" xfId="18" builtinId="52" customBuiltin="1"/>
    <cellStyle name="60% - Accent6 2" xfId="334"/>
    <cellStyle name="Accent1" xfId="19" builtinId="29" customBuiltin="1"/>
    <cellStyle name="Accent1 2" xfId="335"/>
    <cellStyle name="Accent2" xfId="20" builtinId="33" customBuiltin="1"/>
    <cellStyle name="Accent2 2" xfId="21"/>
    <cellStyle name="Accent2 3" xfId="336"/>
    <cellStyle name="Accent3" xfId="22" builtinId="37" customBuiltin="1"/>
    <cellStyle name="Accent3 2" xfId="337"/>
    <cellStyle name="Accent4" xfId="23" builtinId="41" customBuiltin="1"/>
    <cellStyle name="Accent4 2" xfId="338"/>
    <cellStyle name="Accent5" xfId="24" builtinId="45" customBuiltin="1"/>
    <cellStyle name="Accent5 2" xfId="339"/>
    <cellStyle name="Accent6" xfId="25" builtinId="49" customBuiltin="1"/>
    <cellStyle name="Accent6 2" xfId="340"/>
    <cellStyle name="Bad" xfId="26" builtinId="27" customBuiltin="1"/>
    <cellStyle name="Bad 2" xfId="341"/>
    <cellStyle name="Calculation" xfId="27" builtinId="22" customBuiltin="1"/>
    <cellStyle name="Calculation 2" xfId="342"/>
    <cellStyle name="Check Cell" xfId="28" builtinId="23" customBuiltin="1"/>
    <cellStyle name="Check Cell 2" xfId="343"/>
    <cellStyle name="Comma 10" xfId="29"/>
    <cellStyle name="Comma 11" xfId="30"/>
    <cellStyle name="Comma 12" xfId="31"/>
    <cellStyle name="Comma 12 10" xfId="359"/>
    <cellStyle name="Comma 12 10 2" xfId="439"/>
    <cellStyle name="Comma 12 10 2 2" xfId="595"/>
    <cellStyle name="Comma 12 10 3" xfId="596"/>
    <cellStyle name="Comma 12 11" xfId="252"/>
    <cellStyle name="Comma 12 11 2" xfId="597"/>
    <cellStyle name="Comma 12 11 3" xfId="952"/>
    <cellStyle name="Comma 12 12" xfId="440"/>
    <cellStyle name="Comma 12 12 2" xfId="598"/>
    <cellStyle name="Comma 12 13" xfId="599"/>
    <cellStyle name="Comma 12 14" xfId="1018"/>
    <cellStyle name="Comma 12 15" xfId="1026"/>
    <cellStyle name="Comma 12 16" xfId="1034"/>
    <cellStyle name="Comma 12 2" xfId="137"/>
    <cellStyle name="Comma 12 2 10" xfId="253"/>
    <cellStyle name="Comma 12 2 10 2" xfId="600"/>
    <cellStyle name="Comma 12 2 10 3" xfId="953"/>
    <cellStyle name="Comma 12 2 11" xfId="441"/>
    <cellStyle name="Comma 12 2 11 2" xfId="601"/>
    <cellStyle name="Comma 12 2 12" xfId="602"/>
    <cellStyle name="Comma 12 2 13" xfId="1022"/>
    <cellStyle name="Comma 12 2 14" xfId="1030"/>
    <cellStyle name="Comma 12 2 15" xfId="1038"/>
    <cellStyle name="Comma 12 2 2" xfId="198"/>
    <cellStyle name="Comma 12 2 2 2" xfId="223"/>
    <cellStyle name="Comma 12 2 2 2 2" xfId="255"/>
    <cellStyle name="Comma 12 2 2 2 2 2" xfId="603"/>
    <cellStyle name="Comma 12 2 2 2 2 3" xfId="954"/>
    <cellStyle name="Comma 12 2 2 2 3" xfId="442"/>
    <cellStyle name="Comma 12 2 2 2 3 2" xfId="604"/>
    <cellStyle name="Comma 12 2 2 2 4" xfId="605"/>
    <cellStyle name="Comma 12 2 2 3" xfId="360"/>
    <cellStyle name="Comma 12 2 2 3 2" xfId="443"/>
    <cellStyle name="Comma 12 2 2 3 2 2" xfId="606"/>
    <cellStyle name="Comma 12 2 2 3 3" xfId="607"/>
    <cellStyle name="Comma 12 2 2 4" xfId="254"/>
    <cellStyle name="Comma 12 2 2 4 2" xfId="608"/>
    <cellStyle name="Comma 12 2 2 4 3" xfId="955"/>
    <cellStyle name="Comma 12 2 2 5" xfId="444"/>
    <cellStyle name="Comma 12 2 2 5 2" xfId="609"/>
    <cellStyle name="Comma 12 2 2 6" xfId="610"/>
    <cellStyle name="Comma 12 2 3" xfId="206"/>
    <cellStyle name="Comma 12 2 3 2" xfId="218"/>
    <cellStyle name="Comma 12 2 3 2 2" xfId="257"/>
    <cellStyle name="Comma 12 2 3 2 2 2" xfId="611"/>
    <cellStyle name="Comma 12 2 3 2 2 3" xfId="956"/>
    <cellStyle name="Comma 12 2 3 2 3" xfId="445"/>
    <cellStyle name="Comma 12 2 3 2 3 2" xfId="612"/>
    <cellStyle name="Comma 12 2 3 2 4" xfId="613"/>
    <cellStyle name="Comma 12 2 3 3" xfId="361"/>
    <cellStyle name="Comma 12 2 3 3 2" xfId="446"/>
    <cellStyle name="Comma 12 2 3 3 2 2" xfId="614"/>
    <cellStyle name="Comma 12 2 3 3 3" xfId="615"/>
    <cellStyle name="Comma 12 2 3 4" xfId="256"/>
    <cellStyle name="Comma 12 2 3 4 2" xfId="616"/>
    <cellStyle name="Comma 12 2 3 4 3" xfId="957"/>
    <cellStyle name="Comma 12 2 3 5" xfId="447"/>
    <cellStyle name="Comma 12 2 3 5 2" xfId="617"/>
    <cellStyle name="Comma 12 2 3 6" xfId="618"/>
    <cellStyle name="Comma 12 2 4" xfId="224"/>
    <cellStyle name="Comma 12 2 4 2" xfId="362"/>
    <cellStyle name="Comma 12 2 4 2 2" xfId="448"/>
    <cellStyle name="Comma 12 2 4 2 2 2" xfId="619"/>
    <cellStyle name="Comma 12 2 4 2 3" xfId="620"/>
    <cellStyle name="Comma 12 2 4 3" xfId="258"/>
    <cellStyle name="Comma 12 2 4 3 2" xfId="621"/>
    <cellStyle name="Comma 12 2 4 3 3" xfId="958"/>
    <cellStyle name="Comma 12 2 4 4" xfId="449"/>
    <cellStyle name="Comma 12 2 4 4 2" xfId="622"/>
    <cellStyle name="Comma 12 2 4 5" xfId="623"/>
    <cellStyle name="Comma 12 2 5" xfId="238"/>
    <cellStyle name="Comma 12 2 5 2" xfId="363"/>
    <cellStyle name="Comma 12 2 5 2 2" xfId="450"/>
    <cellStyle name="Comma 12 2 5 2 2 2" xfId="624"/>
    <cellStyle name="Comma 12 2 5 2 3" xfId="625"/>
    <cellStyle name="Comma 12 2 5 3" xfId="259"/>
    <cellStyle name="Comma 12 2 5 3 2" xfId="626"/>
    <cellStyle name="Comma 12 2 5 3 3" xfId="959"/>
    <cellStyle name="Comma 12 2 5 4" xfId="451"/>
    <cellStyle name="Comma 12 2 5 4 2" xfId="627"/>
    <cellStyle name="Comma 12 2 5 5" xfId="628"/>
    <cellStyle name="Comma 12 2 6" xfId="247"/>
    <cellStyle name="Comma 12 2 6 2" xfId="364"/>
    <cellStyle name="Comma 12 2 6 2 2" xfId="452"/>
    <cellStyle name="Comma 12 2 6 2 2 2" xfId="629"/>
    <cellStyle name="Comma 12 2 6 2 3" xfId="630"/>
    <cellStyle name="Comma 12 2 6 3" xfId="260"/>
    <cellStyle name="Comma 12 2 6 3 2" xfId="631"/>
    <cellStyle name="Comma 12 2 6 3 3" xfId="960"/>
    <cellStyle name="Comma 12 2 6 4" xfId="453"/>
    <cellStyle name="Comma 12 2 6 4 2" xfId="632"/>
    <cellStyle name="Comma 12 2 6 5" xfId="633"/>
    <cellStyle name="Comma 12 2 7" xfId="365"/>
    <cellStyle name="Comma 12 2 7 2" xfId="366"/>
    <cellStyle name="Comma 12 2 7 2 2" xfId="454"/>
    <cellStyle name="Comma 12 2 7 2 2 2" xfId="634"/>
    <cellStyle name="Comma 12 2 7 2 3" xfId="635"/>
    <cellStyle name="Comma 12 2 7 3" xfId="455"/>
    <cellStyle name="Comma 12 2 7 3 2" xfId="636"/>
    <cellStyle name="Comma 12 2 7 4" xfId="637"/>
    <cellStyle name="Comma 12 2 8" xfId="367"/>
    <cellStyle name="Comma 12 2 8 2" xfId="368"/>
    <cellStyle name="Comma 12 2 8 2 2" xfId="456"/>
    <cellStyle name="Comma 12 2 8 2 2 2" xfId="638"/>
    <cellStyle name="Comma 12 2 8 2 3" xfId="639"/>
    <cellStyle name="Comma 12 2 8 3" xfId="457"/>
    <cellStyle name="Comma 12 2 8 3 2" xfId="640"/>
    <cellStyle name="Comma 12 2 8 4" xfId="641"/>
    <cellStyle name="Comma 12 2 9" xfId="369"/>
    <cellStyle name="Comma 12 2 9 2" xfId="458"/>
    <cellStyle name="Comma 12 2 9 2 2" xfId="642"/>
    <cellStyle name="Comma 12 2 9 3" xfId="643"/>
    <cellStyle name="Comma 12 3" xfId="144"/>
    <cellStyle name="Comma 12 3 2" xfId="217"/>
    <cellStyle name="Comma 12 3 2 2" xfId="262"/>
    <cellStyle name="Comma 12 3 2 2 2" xfId="644"/>
    <cellStyle name="Comma 12 3 2 2 3" xfId="961"/>
    <cellStyle name="Comma 12 3 2 3" xfId="459"/>
    <cellStyle name="Comma 12 3 2 3 2" xfId="645"/>
    <cellStyle name="Comma 12 3 2 4" xfId="646"/>
    <cellStyle name="Comma 12 3 3" xfId="370"/>
    <cellStyle name="Comma 12 3 3 2" xfId="460"/>
    <cellStyle name="Comma 12 3 3 2 2" xfId="647"/>
    <cellStyle name="Comma 12 3 3 3" xfId="648"/>
    <cellStyle name="Comma 12 3 4" xfId="261"/>
    <cellStyle name="Comma 12 3 4 2" xfId="649"/>
    <cellStyle name="Comma 12 3 4 3" xfId="962"/>
    <cellStyle name="Comma 12 3 5" xfId="461"/>
    <cellStyle name="Comma 12 3 5 2" xfId="650"/>
    <cellStyle name="Comma 12 3 6" xfId="651"/>
    <cellStyle name="Comma 12 4" xfId="202"/>
    <cellStyle name="Comma 12 4 2" xfId="210"/>
    <cellStyle name="Comma 12 4 2 2" xfId="264"/>
    <cellStyle name="Comma 12 4 2 2 2" xfId="652"/>
    <cellStyle name="Comma 12 4 2 2 3" xfId="963"/>
    <cellStyle name="Comma 12 4 2 3" xfId="462"/>
    <cellStyle name="Comma 12 4 2 3 2" xfId="653"/>
    <cellStyle name="Comma 12 4 2 4" xfId="654"/>
    <cellStyle name="Comma 12 4 3" xfId="371"/>
    <cellStyle name="Comma 12 4 3 2" xfId="463"/>
    <cellStyle name="Comma 12 4 3 2 2" xfId="655"/>
    <cellStyle name="Comma 12 4 3 3" xfId="656"/>
    <cellStyle name="Comma 12 4 4" xfId="263"/>
    <cellStyle name="Comma 12 4 4 2" xfId="657"/>
    <cellStyle name="Comma 12 4 4 3" xfId="964"/>
    <cellStyle name="Comma 12 4 5" xfId="464"/>
    <cellStyle name="Comma 12 4 5 2" xfId="658"/>
    <cellStyle name="Comma 12 4 6" xfId="659"/>
    <cellStyle name="Comma 12 5" xfId="213"/>
    <cellStyle name="Comma 12 5 2" xfId="372"/>
    <cellStyle name="Comma 12 5 2 2" xfId="465"/>
    <cellStyle name="Comma 12 5 2 2 2" xfId="660"/>
    <cellStyle name="Comma 12 5 2 3" xfId="661"/>
    <cellStyle name="Comma 12 5 3" xfId="265"/>
    <cellStyle name="Comma 12 5 3 2" xfId="662"/>
    <cellStyle name="Comma 12 5 3 3" xfId="965"/>
    <cellStyle name="Comma 12 5 4" xfId="466"/>
    <cellStyle name="Comma 12 5 4 2" xfId="663"/>
    <cellStyle name="Comma 12 5 5" xfId="664"/>
    <cellStyle name="Comma 12 6" xfId="234"/>
    <cellStyle name="Comma 12 6 2" xfId="373"/>
    <cellStyle name="Comma 12 6 2 2" xfId="467"/>
    <cellStyle name="Comma 12 6 2 2 2" xfId="665"/>
    <cellStyle name="Comma 12 6 2 3" xfId="666"/>
    <cellStyle name="Comma 12 6 3" xfId="266"/>
    <cellStyle name="Comma 12 6 3 2" xfId="667"/>
    <cellStyle name="Comma 12 6 3 3" xfId="966"/>
    <cellStyle name="Comma 12 6 4" xfId="468"/>
    <cellStyle name="Comma 12 6 4 2" xfId="668"/>
    <cellStyle name="Comma 12 6 5" xfId="669"/>
    <cellStyle name="Comma 12 7" xfId="243"/>
    <cellStyle name="Comma 12 7 2" xfId="374"/>
    <cellStyle name="Comma 12 7 2 2" xfId="469"/>
    <cellStyle name="Comma 12 7 2 2 2" xfId="670"/>
    <cellStyle name="Comma 12 7 2 3" xfId="671"/>
    <cellStyle name="Comma 12 7 3" xfId="267"/>
    <cellStyle name="Comma 12 7 3 2" xfId="672"/>
    <cellStyle name="Comma 12 7 3 3" xfId="967"/>
    <cellStyle name="Comma 12 7 4" xfId="470"/>
    <cellStyle name="Comma 12 7 4 2" xfId="673"/>
    <cellStyle name="Comma 12 7 5" xfId="674"/>
    <cellStyle name="Comma 12 8" xfId="375"/>
    <cellStyle name="Comma 12 8 2" xfId="376"/>
    <cellStyle name="Comma 12 8 2 2" xfId="471"/>
    <cellStyle name="Comma 12 8 2 2 2" xfId="675"/>
    <cellStyle name="Comma 12 8 2 3" xfId="676"/>
    <cellStyle name="Comma 12 8 3" xfId="472"/>
    <cellStyle name="Comma 12 8 3 2" xfId="677"/>
    <cellStyle name="Comma 12 8 4" xfId="678"/>
    <cellStyle name="Comma 12 9" xfId="377"/>
    <cellStyle name="Comma 12 9 2" xfId="378"/>
    <cellStyle name="Comma 12 9 2 2" xfId="473"/>
    <cellStyle name="Comma 12 9 2 2 2" xfId="679"/>
    <cellStyle name="Comma 12 9 2 3" xfId="680"/>
    <cellStyle name="Comma 12 9 3" xfId="474"/>
    <cellStyle name="Comma 12 9 3 2" xfId="681"/>
    <cellStyle name="Comma 12 9 4" xfId="682"/>
    <cellStyle name="Comma 13" xfId="32"/>
    <cellStyle name="Comma 14" xfId="33"/>
    <cellStyle name="Comma 14 2" xfId="145"/>
    <cellStyle name="Comma 2" xfId="34"/>
    <cellStyle name="Comma 2 2" xfId="35"/>
    <cellStyle name="Comma 2 2 2" xfId="146"/>
    <cellStyle name="Comma 3" xfId="36"/>
    <cellStyle name="Comma 3 2" xfId="37"/>
    <cellStyle name="Comma 3 3" xfId="38"/>
    <cellStyle name="Comma 4" xfId="39"/>
    <cellStyle name="Comma 4 2" xfId="40"/>
    <cellStyle name="Comma 4 3" xfId="41"/>
    <cellStyle name="Comma 5" xfId="42"/>
    <cellStyle name="Comma 5 2" xfId="43"/>
    <cellStyle name="Comma 5 2 2" xfId="147"/>
    <cellStyle name="Comma 5 3" xfId="44"/>
    <cellStyle name="Comma 5 3 2" xfId="148"/>
    <cellStyle name="Comma 6" xfId="45"/>
    <cellStyle name="Comma 6 2" xfId="46"/>
    <cellStyle name="Comma 6 2 2" xfId="150"/>
    <cellStyle name="Comma 6 3" xfId="47"/>
    <cellStyle name="Comma 6 3 2" xfId="151"/>
    <cellStyle name="Comma 6 4" xfId="149"/>
    <cellStyle name="Comma 7" xfId="48"/>
    <cellStyle name="Comma 7 2" xfId="152"/>
    <cellStyle name="Comma 8" xfId="49"/>
    <cellStyle name="Comma 8 2" xfId="50"/>
    <cellStyle name="Comma 8 2 2" xfId="154"/>
    <cellStyle name="Comma 8 3" xfId="153"/>
    <cellStyle name="Comma 9" xfId="51"/>
    <cellStyle name="Currency" xfId="52" builtinId="4"/>
    <cellStyle name="Currency 2" xfId="53"/>
    <cellStyle name="Currency 2 2" xfId="54"/>
    <cellStyle name="Currency 2 2 2" xfId="55"/>
    <cellStyle name="Currency 2 2 2 2" xfId="56"/>
    <cellStyle name="Currency 2 2 2 2 2" xfId="158"/>
    <cellStyle name="Currency 2 2 2 3" xfId="157"/>
    <cellStyle name="Currency 2 2 3" xfId="156"/>
    <cellStyle name="Currency 2 3" xfId="155"/>
    <cellStyle name="Currency 3" xfId="57"/>
    <cellStyle name="Currency 3 2" xfId="58"/>
    <cellStyle name="Currency 3 2 2" xfId="160"/>
    <cellStyle name="Currency 3 3" xfId="159"/>
    <cellStyle name="Currency 4" xfId="59"/>
    <cellStyle name="Currency 4 2" xfId="60"/>
    <cellStyle name="Currency 4 2 2" xfId="162"/>
    <cellStyle name="Currency 4 3" xfId="61"/>
    <cellStyle name="Currency 4 3 2" xfId="163"/>
    <cellStyle name="Currency 4 4" xfId="161"/>
    <cellStyle name="Currency 5" xfId="62"/>
    <cellStyle name="Currency 5 2" xfId="63"/>
    <cellStyle name="Currency 5 2 2" xfId="164"/>
    <cellStyle name="Currency 5 3" xfId="64"/>
    <cellStyle name="Currency 5 3 2" xfId="138"/>
    <cellStyle name="Currency 6" xfId="65"/>
    <cellStyle name="Currency 6 2" xfId="165"/>
    <cellStyle name="Currency 7" xfId="66"/>
    <cellStyle name="Currency 7 2" xfId="67"/>
    <cellStyle name="Currency 7 2 2" xfId="167"/>
    <cellStyle name="Currency 7 3" xfId="166"/>
    <cellStyle name="Currency 8" xfId="68"/>
    <cellStyle name="Currency 8 2" xfId="139"/>
    <cellStyle name="Currency 9" xfId="589"/>
    <cellStyle name="Explanatory Text" xfId="69" builtinId="53" customBuiltin="1"/>
    <cellStyle name="Explanatory Text 2" xfId="344"/>
    <cellStyle name="Good" xfId="70" builtinId="26" customBuiltin="1"/>
    <cellStyle name="Good 2" xfId="345"/>
    <cellStyle name="Heading 1" xfId="71" builtinId="16" customBuiltin="1"/>
    <cellStyle name="Heading 1 2" xfId="72"/>
    <cellStyle name="Heading 1 3" xfId="73"/>
    <cellStyle name="Heading 1 4" xfId="346"/>
    <cellStyle name="Heading 2" xfId="74" builtinId="17" customBuiltin="1"/>
    <cellStyle name="Heading 2 2" xfId="75"/>
    <cellStyle name="Heading 2 3" xfId="347"/>
    <cellStyle name="Heading 3" xfId="76" builtinId="18" customBuiltin="1"/>
    <cellStyle name="Heading 3 2" xfId="77"/>
    <cellStyle name="Heading 3 3" xfId="348"/>
    <cellStyle name="Heading 4" xfId="78" builtinId="19" customBuiltin="1"/>
    <cellStyle name="Heading 4 2" xfId="79"/>
    <cellStyle name="Heading 4 3" xfId="349"/>
    <cellStyle name="Hyperlink" xfId="80" builtinId="8"/>
    <cellStyle name="Hyperlink 2" xfId="81"/>
    <cellStyle name="Hyperlink 2 2" xfId="590"/>
    <cellStyle name="Hyperlink 2 3" xfId="591"/>
    <cellStyle name="Hyperlink 3" xfId="82"/>
    <cellStyle name="Hyperlink 4" xfId="83"/>
    <cellStyle name="Hyperlink 5" xfId="592"/>
    <cellStyle name="Hyperlink 6" xfId="593"/>
    <cellStyle name="Input" xfId="84" builtinId="20" customBuiltin="1"/>
    <cellStyle name="Input 2" xfId="350"/>
    <cellStyle name="Linked Cell" xfId="85" builtinId="24" customBuiltin="1"/>
    <cellStyle name="Linked Cell 2" xfId="351"/>
    <cellStyle name="Neutral" xfId="86" builtinId="28" customBuiltin="1"/>
    <cellStyle name="Neutral 2" xfId="352"/>
    <cellStyle name="Normal" xfId="0" builtinId="0"/>
    <cellStyle name="Normal 10" xfId="358"/>
    <cellStyle name="Normal 10 2" xfId="475"/>
    <cellStyle name="Normal 11" xfId="87"/>
    <cellStyle name="Normal 11 2" xfId="168"/>
    <cellStyle name="Normal 12" xfId="251"/>
    <cellStyle name="Normal 12 2" xfId="594"/>
    <cellStyle name="Normal 12 3" xfId="968"/>
    <cellStyle name="Normal 13" xfId="476"/>
    <cellStyle name="Normal 13 2" xfId="683"/>
    <cellStyle name="Normal 2" xfId="88"/>
    <cellStyle name="Normal 2 2" xfId="89"/>
    <cellStyle name="Normal 2 2 2" xfId="90"/>
    <cellStyle name="Normal 2 2 3" xfId="91"/>
    <cellStyle name="Normal 2 2 3 2" xfId="92"/>
    <cellStyle name="Normal 2 2 3 2 2" xfId="171"/>
    <cellStyle name="Normal 2 2 3 3" xfId="170"/>
    <cellStyle name="Normal 2 2 4" xfId="169"/>
    <cellStyle name="Normal 2_CS Indicators Survey 2010" xfId="93"/>
    <cellStyle name="Normal 21" xfId="94"/>
    <cellStyle name="Normal 21 10" xfId="379"/>
    <cellStyle name="Normal 21 10 2" xfId="477"/>
    <cellStyle name="Normal 21 10 2 2" xfId="684"/>
    <cellStyle name="Normal 21 10 3" xfId="685"/>
    <cellStyle name="Normal 21 11" xfId="268"/>
    <cellStyle name="Normal 21 11 2" xfId="686"/>
    <cellStyle name="Normal 21 11 3" xfId="969"/>
    <cellStyle name="Normal 21 12" xfId="478"/>
    <cellStyle name="Normal 21 12 2" xfId="687"/>
    <cellStyle name="Normal 21 13" xfId="688"/>
    <cellStyle name="Normal 21 14" xfId="1019"/>
    <cellStyle name="Normal 21 15" xfId="1027"/>
    <cellStyle name="Normal 21 16" xfId="1035"/>
    <cellStyle name="Normal 21 2" xfId="140"/>
    <cellStyle name="Normal 21 2 10" xfId="269"/>
    <cellStyle name="Normal 21 2 10 2" xfId="689"/>
    <cellStyle name="Normal 21 2 10 3" xfId="970"/>
    <cellStyle name="Normal 21 2 11" xfId="479"/>
    <cellStyle name="Normal 21 2 11 2" xfId="690"/>
    <cellStyle name="Normal 21 2 12" xfId="691"/>
    <cellStyle name="Normal 21 2 13" xfId="1023"/>
    <cellStyle name="Normal 21 2 14" xfId="1031"/>
    <cellStyle name="Normal 21 2 15" xfId="1039"/>
    <cellStyle name="Normal 21 2 2" xfId="199"/>
    <cellStyle name="Normal 21 2 2 2" xfId="216"/>
    <cellStyle name="Normal 21 2 2 2 2" xfId="271"/>
    <cellStyle name="Normal 21 2 2 2 2 2" xfId="692"/>
    <cellStyle name="Normal 21 2 2 2 2 3" xfId="971"/>
    <cellStyle name="Normal 21 2 2 2 3" xfId="480"/>
    <cellStyle name="Normal 21 2 2 2 3 2" xfId="693"/>
    <cellStyle name="Normal 21 2 2 2 4" xfId="694"/>
    <cellStyle name="Normal 21 2 2 3" xfId="380"/>
    <cellStyle name="Normal 21 2 2 3 2" xfId="481"/>
    <cellStyle name="Normal 21 2 2 3 2 2" xfId="695"/>
    <cellStyle name="Normal 21 2 2 3 3" xfId="696"/>
    <cellStyle name="Normal 21 2 2 4" xfId="270"/>
    <cellStyle name="Normal 21 2 2 4 2" xfId="697"/>
    <cellStyle name="Normal 21 2 2 4 3" xfId="972"/>
    <cellStyle name="Normal 21 2 2 5" xfId="482"/>
    <cellStyle name="Normal 21 2 2 5 2" xfId="698"/>
    <cellStyle name="Normal 21 2 2 6" xfId="699"/>
    <cellStyle name="Normal 21 2 3" xfId="207"/>
    <cellStyle name="Normal 21 2 3 2" xfId="233"/>
    <cellStyle name="Normal 21 2 3 2 2" xfId="273"/>
    <cellStyle name="Normal 21 2 3 2 2 2" xfId="700"/>
    <cellStyle name="Normal 21 2 3 2 2 3" xfId="973"/>
    <cellStyle name="Normal 21 2 3 2 3" xfId="483"/>
    <cellStyle name="Normal 21 2 3 2 3 2" xfId="701"/>
    <cellStyle name="Normal 21 2 3 2 4" xfId="702"/>
    <cellStyle name="Normal 21 2 3 3" xfId="381"/>
    <cellStyle name="Normal 21 2 3 3 2" xfId="484"/>
    <cellStyle name="Normal 21 2 3 3 2 2" xfId="703"/>
    <cellStyle name="Normal 21 2 3 3 3" xfId="704"/>
    <cellStyle name="Normal 21 2 3 4" xfId="272"/>
    <cellStyle name="Normal 21 2 3 4 2" xfId="705"/>
    <cellStyle name="Normal 21 2 3 4 3" xfId="974"/>
    <cellStyle name="Normal 21 2 3 5" xfId="485"/>
    <cellStyle name="Normal 21 2 3 5 2" xfId="706"/>
    <cellStyle name="Normal 21 2 3 6" xfId="707"/>
    <cellStyle name="Normal 21 2 4" xfId="225"/>
    <cellStyle name="Normal 21 2 4 2" xfId="382"/>
    <cellStyle name="Normal 21 2 4 2 2" xfId="486"/>
    <cellStyle name="Normal 21 2 4 2 2 2" xfId="708"/>
    <cellStyle name="Normal 21 2 4 2 3" xfId="709"/>
    <cellStyle name="Normal 21 2 4 3" xfId="274"/>
    <cellStyle name="Normal 21 2 4 3 2" xfId="710"/>
    <cellStyle name="Normal 21 2 4 3 3" xfId="975"/>
    <cellStyle name="Normal 21 2 4 4" xfId="487"/>
    <cellStyle name="Normal 21 2 4 4 2" xfId="711"/>
    <cellStyle name="Normal 21 2 4 5" xfId="712"/>
    <cellStyle name="Normal 21 2 5" xfId="239"/>
    <cellStyle name="Normal 21 2 5 2" xfId="383"/>
    <cellStyle name="Normal 21 2 5 2 2" xfId="488"/>
    <cellStyle name="Normal 21 2 5 2 2 2" xfId="713"/>
    <cellStyle name="Normal 21 2 5 2 3" xfId="714"/>
    <cellStyle name="Normal 21 2 5 3" xfId="275"/>
    <cellStyle name="Normal 21 2 5 3 2" xfId="715"/>
    <cellStyle name="Normal 21 2 5 3 3" xfId="976"/>
    <cellStyle name="Normal 21 2 5 4" xfId="489"/>
    <cellStyle name="Normal 21 2 5 4 2" xfId="716"/>
    <cellStyle name="Normal 21 2 5 5" xfId="717"/>
    <cellStyle name="Normal 21 2 6" xfId="248"/>
    <cellStyle name="Normal 21 2 6 2" xfId="384"/>
    <cellStyle name="Normal 21 2 6 2 2" xfId="490"/>
    <cellStyle name="Normal 21 2 6 2 2 2" xfId="718"/>
    <cellStyle name="Normal 21 2 6 2 3" xfId="719"/>
    <cellStyle name="Normal 21 2 6 3" xfId="276"/>
    <cellStyle name="Normal 21 2 6 3 2" xfId="720"/>
    <cellStyle name="Normal 21 2 6 3 3" xfId="977"/>
    <cellStyle name="Normal 21 2 6 4" xfId="491"/>
    <cellStyle name="Normal 21 2 6 4 2" xfId="721"/>
    <cellStyle name="Normal 21 2 6 5" xfId="722"/>
    <cellStyle name="Normal 21 2 7" xfId="385"/>
    <cellStyle name="Normal 21 2 7 2" xfId="386"/>
    <cellStyle name="Normal 21 2 7 2 2" xfId="492"/>
    <cellStyle name="Normal 21 2 7 2 2 2" xfId="723"/>
    <cellStyle name="Normal 21 2 7 2 3" xfId="724"/>
    <cellStyle name="Normal 21 2 7 3" xfId="493"/>
    <cellStyle name="Normal 21 2 7 3 2" xfId="725"/>
    <cellStyle name="Normal 21 2 7 4" xfId="726"/>
    <cellStyle name="Normal 21 2 8" xfId="387"/>
    <cellStyle name="Normal 21 2 8 2" xfId="388"/>
    <cellStyle name="Normal 21 2 8 2 2" xfId="494"/>
    <cellStyle name="Normal 21 2 8 2 2 2" xfId="727"/>
    <cellStyle name="Normal 21 2 8 2 3" xfId="728"/>
    <cellStyle name="Normal 21 2 8 3" xfId="495"/>
    <cellStyle name="Normal 21 2 8 3 2" xfId="729"/>
    <cellStyle name="Normal 21 2 8 4" xfId="730"/>
    <cellStyle name="Normal 21 2 9" xfId="389"/>
    <cellStyle name="Normal 21 2 9 2" xfId="496"/>
    <cellStyle name="Normal 21 2 9 2 2" xfId="731"/>
    <cellStyle name="Normal 21 2 9 3" xfId="732"/>
    <cellStyle name="Normal 21 3" xfId="172"/>
    <cellStyle name="Normal 21 3 2" xfId="231"/>
    <cellStyle name="Normal 21 3 2 2" xfId="278"/>
    <cellStyle name="Normal 21 3 2 2 2" xfId="733"/>
    <cellStyle name="Normal 21 3 2 2 3" xfId="978"/>
    <cellStyle name="Normal 21 3 2 3" xfId="497"/>
    <cellStyle name="Normal 21 3 2 3 2" xfId="734"/>
    <cellStyle name="Normal 21 3 2 4" xfId="735"/>
    <cellStyle name="Normal 21 3 3" xfId="390"/>
    <cellStyle name="Normal 21 3 3 2" xfId="498"/>
    <cellStyle name="Normal 21 3 3 2 2" xfId="736"/>
    <cellStyle name="Normal 21 3 3 3" xfId="737"/>
    <cellStyle name="Normal 21 3 4" xfId="277"/>
    <cellStyle name="Normal 21 3 4 2" xfId="738"/>
    <cellStyle name="Normal 21 3 4 3" xfId="979"/>
    <cellStyle name="Normal 21 3 5" xfId="499"/>
    <cellStyle name="Normal 21 3 5 2" xfId="739"/>
    <cellStyle name="Normal 21 3 6" xfId="740"/>
    <cellStyle name="Normal 21 4" xfId="203"/>
    <cellStyle name="Normal 21 4 2" xfId="228"/>
    <cellStyle name="Normal 21 4 2 2" xfId="280"/>
    <cellStyle name="Normal 21 4 2 2 2" xfId="741"/>
    <cellStyle name="Normal 21 4 2 2 3" xfId="980"/>
    <cellStyle name="Normal 21 4 2 3" xfId="500"/>
    <cellStyle name="Normal 21 4 2 3 2" xfId="742"/>
    <cellStyle name="Normal 21 4 2 4" xfId="743"/>
    <cellStyle name="Normal 21 4 3" xfId="391"/>
    <cellStyle name="Normal 21 4 3 2" xfId="501"/>
    <cellStyle name="Normal 21 4 3 2 2" xfId="744"/>
    <cellStyle name="Normal 21 4 3 3" xfId="745"/>
    <cellStyle name="Normal 21 4 4" xfId="279"/>
    <cellStyle name="Normal 21 4 4 2" xfId="746"/>
    <cellStyle name="Normal 21 4 4 3" xfId="981"/>
    <cellStyle name="Normal 21 4 5" xfId="502"/>
    <cellStyle name="Normal 21 4 5 2" xfId="747"/>
    <cellStyle name="Normal 21 4 6" xfId="748"/>
    <cellStyle name="Normal 21 5" xfId="219"/>
    <cellStyle name="Normal 21 5 2" xfId="392"/>
    <cellStyle name="Normal 21 5 2 2" xfId="503"/>
    <cellStyle name="Normal 21 5 2 2 2" xfId="749"/>
    <cellStyle name="Normal 21 5 2 3" xfId="750"/>
    <cellStyle name="Normal 21 5 3" xfId="281"/>
    <cellStyle name="Normal 21 5 3 2" xfId="751"/>
    <cellStyle name="Normal 21 5 3 3" xfId="982"/>
    <cellStyle name="Normal 21 5 4" xfId="504"/>
    <cellStyle name="Normal 21 5 4 2" xfId="752"/>
    <cellStyle name="Normal 21 5 5" xfId="753"/>
    <cellStyle name="Normal 21 6" xfId="235"/>
    <cellStyle name="Normal 21 6 2" xfId="393"/>
    <cellStyle name="Normal 21 6 2 2" xfId="505"/>
    <cellStyle name="Normal 21 6 2 2 2" xfId="754"/>
    <cellStyle name="Normal 21 6 2 3" xfId="755"/>
    <cellStyle name="Normal 21 6 3" xfId="282"/>
    <cellStyle name="Normal 21 6 3 2" xfId="756"/>
    <cellStyle name="Normal 21 6 3 3" xfId="983"/>
    <cellStyle name="Normal 21 6 4" xfId="506"/>
    <cellStyle name="Normal 21 6 4 2" xfId="757"/>
    <cellStyle name="Normal 21 6 5" xfId="758"/>
    <cellStyle name="Normal 21 7" xfId="244"/>
    <cellStyle name="Normal 21 7 2" xfId="394"/>
    <cellStyle name="Normal 21 7 2 2" xfId="507"/>
    <cellStyle name="Normal 21 7 2 2 2" xfId="759"/>
    <cellStyle name="Normal 21 7 2 3" xfId="760"/>
    <cellStyle name="Normal 21 7 3" xfId="283"/>
    <cellStyle name="Normal 21 7 3 2" xfId="761"/>
    <cellStyle name="Normal 21 7 3 3" xfId="984"/>
    <cellStyle name="Normal 21 7 4" xfId="508"/>
    <cellStyle name="Normal 21 7 4 2" xfId="762"/>
    <cellStyle name="Normal 21 7 5" xfId="763"/>
    <cellStyle name="Normal 21 8" xfId="395"/>
    <cellStyle name="Normal 21 8 2" xfId="396"/>
    <cellStyle name="Normal 21 8 2 2" xfId="509"/>
    <cellStyle name="Normal 21 8 2 2 2" xfId="764"/>
    <cellStyle name="Normal 21 8 2 3" xfId="765"/>
    <cellStyle name="Normal 21 8 3" xfId="510"/>
    <cellStyle name="Normal 21 8 3 2" xfId="766"/>
    <cellStyle name="Normal 21 8 4" xfId="767"/>
    <cellStyle name="Normal 21 9" xfId="397"/>
    <cellStyle name="Normal 21 9 2" xfId="398"/>
    <cellStyle name="Normal 21 9 2 2" xfId="511"/>
    <cellStyle name="Normal 21 9 2 2 2" xfId="768"/>
    <cellStyle name="Normal 21 9 2 3" xfId="769"/>
    <cellStyle name="Normal 21 9 3" xfId="512"/>
    <cellStyle name="Normal 21 9 3 2" xfId="770"/>
    <cellStyle name="Normal 21 9 4" xfId="771"/>
    <cellStyle name="Normal 3" xfId="95"/>
    <cellStyle name="Normal 3 2" xfId="96"/>
    <cellStyle name="Normal 3 2 2" xfId="173"/>
    <cellStyle name="Normal 3 3" xfId="97"/>
    <cellStyle name="Normal 3 3 2" xfId="174"/>
    <cellStyle name="Normal 4" xfId="98"/>
    <cellStyle name="Normal 4 2" xfId="99"/>
    <cellStyle name="Normal 4 3" xfId="100"/>
    <cellStyle name="Normal 4_CS Indicators Survey 2010" xfId="101"/>
    <cellStyle name="Normal 5" xfId="102"/>
    <cellStyle name="Normal 5 2" xfId="103"/>
    <cellStyle name="Normal 5 2 10" xfId="399"/>
    <cellStyle name="Normal 5 2 10 2" xfId="513"/>
    <cellStyle name="Normal 5 2 10 2 2" xfId="772"/>
    <cellStyle name="Normal 5 2 10 3" xfId="773"/>
    <cellStyle name="Normal 5 2 11" xfId="284"/>
    <cellStyle name="Normal 5 2 11 2" xfId="774"/>
    <cellStyle name="Normal 5 2 11 3" xfId="985"/>
    <cellStyle name="Normal 5 2 12" xfId="514"/>
    <cellStyle name="Normal 5 2 12 2" xfId="775"/>
    <cellStyle name="Normal 5 2 13" xfId="776"/>
    <cellStyle name="Normal 5 2 14" xfId="1020"/>
    <cellStyle name="Normal 5 2 15" xfId="1028"/>
    <cellStyle name="Normal 5 2 16" xfId="1036"/>
    <cellStyle name="Normal 5 2 2" xfId="141"/>
    <cellStyle name="Normal 5 2 2 10" xfId="285"/>
    <cellStyle name="Normal 5 2 2 10 2" xfId="777"/>
    <cellStyle name="Normal 5 2 2 10 3" xfId="986"/>
    <cellStyle name="Normal 5 2 2 11" xfId="515"/>
    <cellStyle name="Normal 5 2 2 11 2" xfId="778"/>
    <cellStyle name="Normal 5 2 2 12" xfId="779"/>
    <cellStyle name="Normal 5 2 2 13" xfId="1024"/>
    <cellStyle name="Normal 5 2 2 14" xfId="1032"/>
    <cellStyle name="Normal 5 2 2 15" xfId="1040"/>
    <cellStyle name="Normal 5 2 2 2" xfId="200"/>
    <cellStyle name="Normal 5 2 2 2 2" xfId="232"/>
    <cellStyle name="Normal 5 2 2 2 2 2" xfId="287"/>
    <cellStyle name="Normal 5 2 2 2 2 2 2" xfId="780"/>
    <cellStyle name="Normal 5 2 2 2 2 2 3" xfId="987"/>
    <cellStyle name="Normal 5 2 2 2 2 3" xfId="516"/>
    <cellStyle name="Normal 5 2 2 2 2 3 2" xfId="781"/>
    <cellStyle name="Normal 5 2 2 2 2 4" xfId="782"/>
    <cellStyle name="Normal 5 2 2 2 3" xfId="400"/>
    <cellStyle name="Normal 5 2 2 2 3 2" xfId="517"/>
    <cellStyle name="Normal 5 2 2 2 3 2 2" xfId="783"/>
    <cellStyle name="Normal 5 2 2 2 3 3" xfId="784"/>
    <cellStyle name="Normal 5 2 2 2 4" xfId="286"/>
    <cellStyle name="Normal 5 2 2 2 4 2" xfId="785"/>
    <cellStyle name="Normal 5 2 2 2 4 3" xfId="988"/>
    <cellStyle name="Normal 5 2 2 2 5" xfId="518"/>
    <cellStyle name="Normal 5 2 2 2 5 2" xfId="786"/>
    <cellStyle name="Normal 5 2 2 2 6" xfId="787"/>
    <cellStyle name="Normal 5 2 2 3" xfId="208"/>
    <cellStyle name="Normal 5 2 2 3 2" xfId="230"/>
    <cellStyle name="Normal 5 2 2 3 2 2" xfId="289"/>
    <cellStyle name="Normal 5 2 2 3 2 2 2" xfId="788"/>
    <cellStyle name="Normal 5 2 2 3 2 2 3" xfId="989"/>
    <cellStyle name="Normal 5 2 2 3 2 3" xfId="519"/>
    <cellStyle name="Normal 5 2 2 3 2 3 2" xfId="789"/>
    <cellStyle name="Normal 5 2 2 3 2 4" xfId="790"/>
    <cellStyle name="Normal 5 2 2 3 3" xfId="401"/>
    <cellStyle name="Normal 5 2 2 3 3 2" xfId="520"/>
    <cellStyle name="Normal 5 2 2 3 3 2 2" xfId="791"/>
    <cellStyle name="Normal 5 2 2 3 3 3" xfId="792"/>
    <cellStyle name="Normal 5 2 2 3 4" xfId="288"/>
    <cellStyle name="Normal 5 2 2 3 4 2" xfId="793"/>
    <cellStyle name="Normal 5 2 2 3 4 3" xfId="990"/>
    <cellStyle name="Normal 5 2 2 3 5" xfId="521"/>
    <cellStyle name="Normal 5 2 2 3 5 2" xfId="794"/>
    <cellStyle name="Normal 5 2 2 3 6" xfId="795"/>
    <cellStyle name="Normal 5 2 2 4" xfId="226"/>
    <cellStyle name="Normal 5 2 2 4 2" xfId="402"/>
    <cellStyle name="Normal 5 2 2 4 2 2" xfId="522"/>
    <cellStyle name="Normal 5 2 2 4 2 2 2" xfId="796"/>
    <cellStyle name="Normal 5 2 2 4 2 3" xfId="797"/>
    <cellStyle name="Normal 5 2 2 4 3" xfId="290"/>
    <cellStyle name="Normal 5 2 2 4 3 2" xfId="798"/>
    <cellStyle name="Normal 5 2 2 4 3 3" xfId="991"/>
    <cellStyle name="Normal 5 2 2 4 4" xfId="523"/>
    <cellStyle name="Normal 5 2 2 4 4 2" xfId="799"/>
    <cellStyle name="Normal 5 2 2 4 5" xfId="800"/>
    <cellStyle name="Normal 5 2 2 5" xfId="240"/>
    <cellStyle name="Normal 5 2 2 5 2" xfId="403"/>
    <cellStyle name="Normal 5 2 2 5 2 2" xfId="524"/>
    <cellStyle name="Normal 5 2 2 5 2 2 2" xfId="801"/>
    <cellStyle name="Normal 5 2 2 5 2 3" xfId="802"/>
    <cellStyle name="Normal 5 2 2 5 3" xfId="291"/>
    <cellStyle name="Normal 5 2 2 5 3 2" xfId="803"/>
    <cellStyle name="Normal 5 2 2 5 3 3" xfId="992"/>
    <cellStyle name="Normal 5 2 2 5 4" xfId="525"/>
    <cellStyle name="Normal 5 2 2 5 4 2" xfId="804"/>
    <cellStyle name="Normal 5 2 2 5 5" xfId="805"/>
    <cellStyle name="Normal 5 2 2 6" xfId="249"/>
    <cellStyle name="Normal 5 2 2 6 2" xfId="404"/>
    <cellStyle name="Normal 5 2 2 6 2 2" xfId="526"/>
    <cellStyle name="Normal 5 2 2 6 2 2 2" xfId="806"/>
    <cellStyle name="Normal 5 2 2 6 2 3" xfId="807"/>
    <cellStyle name="Normal 5 2 2 6 3" xfId="292"/>
    <cellStyle name="Normal 5 2 2 6 3 2" xfId="808"/>
    <cellStyle name="Normal 5 2 2 6 3 3" xfId="993"/>
    <cellStyle name="Normal 5 2 2 6 4" xfId="527"/>
    <cellStyle name="Normal 5 2 2 6 4 2" xfId="809"/>
    <cellStyle name="Normal 5 2 2 6 5" xfId="810"/>
    <cellStyle name="Normal 5 2 2 7" xfId="405"/>
    <cellStyle name="Normal 5 2 2 7 2" xfId="406"/>
    <cellStyle name="Normal 5 2 2 7 2 2" xfId="528"/>
    <cellStyle name="Normal 5 2 2 7 2 2 2" xfId="811"/>
    <cellStyle name="Normal 5 2 2 7 2 3" xfId="812"/>
    <cellStyle name="Normal 5 2 2 7 3" xfId="529"/>
    <cellStyle name="Normal 5 2 2 7 3 2" xfId="813"/>
    <cellStyle name="Normal 5 2 2 7 4" xfId="814"/>
    <cellStyle name="Normal 5 2 2 8" xfId="407"/>
    <cellStyle name="Normal 5 2 2 8 2" xfId="408"/>
    <cellStyle name="Normal 5 2 2 8 2 2" xfId="530"/>
    <cellStyle name="Normal 5 2 2 8 2 2 2" xfId="815"/>
    <cellStyle name="Normal 5 2 2 8 2 3" xfId="816"/>
    <cellStyle name="Normal 5 2 2 8 3" xfId="531"/>
    <cellStyle name="Normal 5 2 2 8 3 2" xfId="817"/>
    <cellStyle name="Normal 5 2 2 8 4" xfId="818"/>
    <cellStyle name="Normal 5 2 2 9" xfId="409"/>
    <cellStyle name="Normal 5 2 2 9 2" xfId="532"/>
    <cellStyle name="Normal 5 2 2 9 2 2" xfId="819"/>
    <cellStyle name="Normal 5 2 2 9 3" xfId="820"/>
    <cellStyle name="Normal 5 2 3" xfId="175"/>
    <cellStyle name="Normal 5 2 3 2" xfId="222"/>
    <cellStyle name="Normal 5 2 3 2 2" xfId="294"/>
    <cellStyle name="Normal 5 2 3 2 2 2" xfId="821"/>
    <cellStyle name="Normal 5 2 3 2 2 3" xfId="994"/>
    <cellStyle name="Normal 5 2 3 2 3" xfId="533"/>
    <cellStyle name="Normal 5 2 3 2 3 2" xfId="822"/>
    <cellStyle name="Normal 5 2 3 2 4" xfId="823"/>
    <cellStyle name="Normal 5 2 3 3" xfId="410"/>
    <cellStyle name="Normal 5 2 3 3 2" xfId="534"/>
    <cellStyle name="Normal 5 2 3 3 2 2" xfId="824"/>
    <cellStyle name="Normal 5 2 3 3 3" xfId="825"/>
    <cellStyle name="Normal 5 2 3 4" xfId="293"/>
    <cellStyle name="Normal 5 2 3 4 2" xfId="826"/>
    <cellStyle name="Normal 5 2 3 4 3" xfId="995"/>
    <cellStyle name="Normal 5 2 3 5" xfId="535"/>
    <cellStyle name="Normal 5 2 3 5 2" xfId="827"/>
    <cellStyle name="Normal 5 2 3 6" xfId="828"/>
    <cellStyle name="Normal 5 2 4" xfId="204"/>
    <cellStyle name="Normal 5 2 4 2" xfId="215"/>
    <cellStyle name="Normal 5 2 4 2 2" xfId="296"/>
    <cellStyle name="Normal 5 2 4 2 2 2" xfId="829"/>
    <cellStyle name="Normal 5 2 4 2 2 3" xfId="996"/>
    <cellStyle name="Normal 5 2 4 2 3" xfId="536"/>
    <cellStyle name="Normal 5 2 4 2 3 2" xfId="830"/>
    <cellStyle name="Normal 5 2 4 2 4" xfId="831"/>
    <cellStyle name="Normal 5 2 4 3" xfId="411"/>
    <cellStyle name="Normal 5 2 4 3 2" xfId="537"/>
    <cellStyle name="Normal 5 2 4 3 2 2" xfId="832"/>
    <cellStyle name="Normal 5 2 4 3 3" xfId="833"/>
    <cellStyle name="Normal 5 2 4 4" xfId="295"/>
    <cellStyle name="Normal 5 2 4 4 2" xfId="834"/>
    <cellStyle name="Normal 5 2 4 4 3" xfId="997"/>
    <cellStyle name="Normal 5 2 4 5" xfId="538"/>
    <cellStyle name="Normal 5 2 4 5 2" xfId="835"/>
    <cellStyle name="Normal 5 2 4 6" xfId="836"/>
    <cellStyle name="Normal 5 2 5" xfId="220"/>
    <cellStyle name="Normal 5 2 5 2" xfId="412"/>
    <cellStyle name="Normal 5 2 5 2 2" xfId="539"/>
    <cellStyle name="Normal 5 2 5 2 2 2" xfId="837"/>
    <cellStyle name="Normal 5 2 5 2 3" xfId="838"/>
    <cellStyle name="Normal 5 2 5 3" xfId="297"/>
    <cellStyle name="Normal 5 2 5 3 2" xfId="839"/>
    <cellStyle name="Normal 5 2 5 3 3" xfId="998"/>
    <cellStyle name="Normal 5 2 5 4" xfId="540"/>
    <cellStyle name="Normal 5 2 5 4 2" xfId="840"/>
    <cellStyle name="Normal 5 2 5 5" xfId="841"/>
    <cellStyle name="Normal 5 2 6" xfId="236"/>
    <cellStyle name="Normal 5 2 6 2" xfId="413"/>
    <cellStyle name="Normal 5 2 6 2 2" xfId="541"/>
    <cellStyle name="Normal 5 2 6 2 2 2" xfId="842"/>
    <cellStyle name="Normal 5 2 6 2 3" xfId="843"/>
    <cellStyle name="Normal 5 2 6 3" xfId="298"/>
    <cellStyle name="Normal 5 2 6 3 2" xfId="844"/>
    <cellStyle name="Normal 5 2 6 3 3" xfId="999"/>
    <cellStyle name="Normal 5 2 6 4" xfId="542"/>
    <cellStyle name="Normal 5 2 6 4 2" xfId="845"/>
    <cellStyle name="Normal 5 2 6 5" xfId="846"/>
    <cellStyle name="Normal 5 2 7" xfId="245"/>
    <cellStyle name="Normal 5 2 7 2" xfId="414"/>
    <cellStyle name="Normal 5 2 7 2 2" xfId="543"/>
    <cellStyle name="Normal 5 2 7 2 2 2" xfId="847"/>
    <cellStyle name="Normal 5 2 7 2 3" xfId="848"/>
    <cellStyle name="Normal 5 2 7 3" xfId="299"/>
    <cellStyle name="Normal 5 2 7 3 2" xfId="849"/>
    <cellStyle name="Normal 5 2 7 3 3" xfId="1000"/>
    <cellStyle name="Normal 5 2 7 4" xfId="544"/>
    <cellStyle name="Normal 5 2 7 4 2" xfId="850"/>
    <cellStyle name="Normal 5 2 7 5" xfId="851"/>
    <cellStyle name="Normal 5 2 8" xfId="415"/>
    <cellStyle name="Normal 5 2 8 2" xfId="416"/>
    <cellStyle name="Normal 5 2 8 2 2" xfId="545"/>
    <cellStyle name="Normal 5 2 8 2 2 2" xfId="852"/>
    <cellStyle name="Normal 5 2 8 2 3" xfId="853"/>
    <cellStyle name="Normal 5 2 8 3" xfId="546"/>
    <cellStyle name="Normal 5 2 8 3 2" xfId="854"/>
    <cellStyle name="Normal 5 2 8 4" xfId="855"/>
    <cellStyle name="Normal 5 2 9" xfId="417"/>
    <cellStyle name="Normal 5 2 9 2" xfId="418"/>
    <cellStyle name="Normal 5 2 9 2 2" xfId="547"/>
    <cellStyle name="Normal 5 2 9 2 2 2" xfId="856"/>
    <cellStyle name="Normal 5 2 9 2 3" xfId="857"/>
    <cellStyle name="Normal 5 2 9 3" xfId="548"/>
    <cellStyle name="Normal 5 2 9 3 2" xfId="858"/>
    <cellStyle name="Normal 5 2 9 4" xfId="859"/>
    <cellStyle name="Normal 6" xfId="104"/>
    <cellStyle name="Normal 6 10" xfId="419"/>
    <cellStyle name="Normal 6 10 2" xfId="549"/>
    <cellStyle name="Normal 6 10 2 2" xfId="860"/>
    <cellStyle name="Normal 6 10 3" xfId="861"/>
    <cellStyle name="Normal 6 11" xfId="300"/>
    <cellStyle name="Normal 6 11 2" xfId="862"/>
    <cellStyle name="Normal 6 11 3" xfId="1001"/>
    <cellStyle name="Normal 6 12" xfId="550"/>
    <cellStyle name="Normal 6 12 2" xfId="863"/>
    <cellStyle name="Normal 6 13" xfId="864"/>
    <cellStyle name="Normal 6 14" xfId="1021"/>
    <cellStyle name="Normal 6 15" xfId="1029"/>
    <cellStyle name="Normal 6 16" xfId="1037"/>
    <cellStyle name="Normal 6 2" xfId="142"/>
    <cellStyle name="Normal 6 2 10" xfId="301"/>
    <cellStyle name="Normal 6 2 10 2" xfId="865"/>
    <cellStyle name="Normal 6 2 10 3" xfId="1002"/>
    <cellStyle name="Normal 6 2 11" xfId="551"/>
    <cellStyle name="Normal 6 2 11 2" xfId="866"/>
    <cellStyle name="Normal 6 2 12" xfId="867"/>
    <cellStyle name="Normal 6 2 13" xfId="1025"/>
    <cellStyle name="Normal 6 2 14" xfId="1033"/>
    <cellStyle name="Normal 6 2 15" xfId="1041"/>
    <cellStyle name="Normal 6 2 2" xfId="201"/>
    <cellStyle name="Normal 6 2 2 2" xfId="214"/>
    <cellStyle name="Normal 6 2 2 2 2" xfId="303"/>
    <cellStyle name="Normal 6 2 2 2 2 2" xfId="868"/>
    <cellStyle name="Normal 6 2 2 2 2 3" xfId="1003"/>
    <cellStyle name="Normal 6 2 2 2 3" xfId="552"/>
    <cellStyle name="Normal 6 2 2 2 3 2" xfId="869"/>
    <cellStyle name="Normal 6 2 2 2 4" xfId="870"/>
    <cellStyle name="Normal 6 2 2 3" xfId="420"/>
    <cellStyle name="Normal 6 2 2 3 2" xfId="553"/>
    <cellStyle name="Normal 6 2 2 3 2 2" xfId="871"/>
    <cellStyle name="Normal 6 2 2 3 3" xfId="872"/>
    <cellStyle name="Normal 6 2 2 4" xfId="302"/>
    <cellStyle name="Normal 6 2 2 4 2" xfId="873"/>
    <cellStyle name="Normal 6 2 2 4 3" xfId="1004"/>
    <cellStyle name="Normal 6 2 2 5" xfId="554"/>
    <cellStyle name="Normal 6 2 2 5 2" xfId="874"/>
    <cellStyle name="Normal 6 2 2 6" xfId="875"/>
    <cellStyle name="Normal 6 2 3" xfId="209"/>
    <cellStyle name="Normal 6 2 3 2" xfId="229"/>
    <cellStyle name="Normal 6 2 3 2 2" xfId="305"/>
    <cellStyle name="Normal 6 2 3 2 2 2" xfId="876"/>
    <cellStyle name="Normal 6 2 3 2 2 3" xfId="1005"/>
    <cellStyle name="Normal 6 2 3 2 3" xfId="555"/>
    <cellStyle name="Normal 6 2 3 2 3 2" xfId="877"/>
    <cellStyle name="Normal 6 2 3 2 4" xfId="878"/>
    <cellStyle name="Normal 6 2 3 3" xfId="421"/>
    <cellStyle name="Normal 6 2 3 3 2" xfId="556"/>
    <cellStyle name="Normal 6 2 3 3 2 2" xfId="879"/>
    <cellStyle name="Normal 6 2 3 3 3" xfId="880"/>
    <cellStyle name="Normal 6 2 3 4" xfId="304"/>
    <cellStyle name="Normal 6 2 3 4 2" xfId="881"/>
    <cellStyle name="Normal 6 2 3 4 3" xfId="1006"/>
    <cellStyle name="Normal 6 2 3 5" xfId="557"/>
    <cellStyle name="Normal 6 2 3 5 2" xfId="882"/>
    <cellStyle name="Normal 6 2 3 6" xfId="883"/>
    <cellStyle name="Normal 6 2 4" xfId="227"/>
    <cellStyle name="Normal 6 2 4 2" xfId="422"/>
    <cellStyle name="Normal 6 2 4 2 2" xfId="558"/>
    <cellStyle name="Normal 6 2 4 2 2 2" xfId="884"/>
    <cellStyle name="Normal 6 2 4 2 3" xfId="885"/>
    <cellStyle name="Normal 6 2 4 3" xfId="306"/>
    <cellStyle name="Normal 6 2 4 3 2" xfId="886"/>
    <cellStyle name="Normal 6 2 4 3 3" xfId="1007"/>
    <cellStyle name="Normal 6 2 4 4" xfId="559"/>
    <cellStyle name="Normal 6 2 4 4 2" xfId="887"/>
    <cellStyle name="Normal 6 2 4 5" xfId="888"/>
    <cellStyle name="Normal 6 2 5" xfId="241"/>
    <cellStyle name="Normal 6 2 5 2" xfId="423"/>
    <cellStyle name="Normal 6 2 5 2 2" xfId="560"/>
    <cellStyle name="Normal 6 2 5 2 2 2" xfId="889"/>
    <cellStyle name="Normal 6 2 5 2 3" xfId="890"/>
    <cellStyle name="Normal 6 2 5 3" xfId="307"/>
    <cellStyle name="Normal 6 2 5 3 2" xfId="891"/>
    <cellStyle name="Normal 6 2 5 3 3" xfId="1008"/>
    <cellStyle name="Normal 6 2 5 4" xfId="561"/>
    <cellStyle name="Normal 6 2 5 4 2" xfId="892"/>
    <cellStyle name="Normal 6 2 5 5" xfId="893"/>
    <cellStyle name="Normal 6 2 6" xfId="250"/>
    <cellStyle name="Normal 6 2 6 2" xfId="424"/>
    <cellStyle name="Normal 6 2 6 2 2" xfId="562"/>
    <cellStyle name="Normal 6 2 6 2 2 2" xfId="894"/>
    <cellStyle name="Normal 6 2 6 2 3" xfId="895"/>
    <cellStyle name="Normal 6 2 6 3" xfId="308"/>
    <cellStyle name="Normal 6 2 6 3 2" xfId="896"/>
    <cellStyle name="Normal 6 2 6 3 3" xfId="1009"/>
    <cellStyle name="Normal 6 2 6 4" xfId="563"/>
    <cellStyle name="Normal 6 2 6 4 2" xfId="897"/>
    <cellStyle name="Normal 6 2 6 5" xfId="898"/>
    <cellStyle name="Normal 6 2 7" xfId="425"/>
    <cellStyle name="Normal 6 2 7 2" xfId="426"/>
    <cellStyle name="Normal 6 2 7 2 2" xfId="564"/>
    <cellStyle name="Normal 6 2 7 2 2 2" xfId="899"/>
    <cellStyle name="Normal 6 2 7 2 3" xfId="900"/>
    <cellStyle name="Normal 6 2 7 3" xfId="565"/>
    <cellStyle name="Normal 6 2 7 3 2" xfId="901"/>
    <cellStyle name="Normal 6 2 7 4" xfId="902"/>
    <cellStyle name="Normal 6 2 8" xfId="427"/>
    <cellStyle name="Normal 6 2 8 2" xfId="428"/>
    <cellStyle name="Normal 6 2 8 2 2" xfId="566"/>
    <cellStyle name="Normal 6 2 8 2 2 2" xfId="903"/>
    <cellStyle name="Normal 6 2 8 2 3" xfId="904"/>
    <cellStyle name="Normal 6 2 8 3" xfId="567"/>
    <cellStyle name="Normal 6 2 8 3 2" xfId="905"/>
    <cellStyle name="Normal 6 2 8 4" xfId="906"/>
    <cellStyle name="Normal 6 2 9" xfId="429"/>
    <cellStyle name="Normal 6 2 9 2" xfId="568"/>
    <cellStyle name="Normal 6 2 9 2 2" xfId="907"/>
    <cellStyle name="Normal 6 2 9 3" xfId="908"/>
    <cellStyle name="Normal 6 3" xfId="176"/>
    <cellStyle name="Normal 6 3 2" xfId="212"/>
    <cellStyle name="Normal 6 3 2 2" xfId="310"/>
    <cellStyle name="Normal 6 3 2 2 2" xfId="909"/>
    <cellStyle name="Normal 6 3 2 2 3" xfId="1010"/>
    <cellStyle name="Normal 6 3 2 3" xfId="569"/>
    <cellStyle name="Normal 6 3 2 3 2" xfId="910"/>
    <cellStyle name="Normal 6 3 2 4" xfId="911"/>
    <cellStyle name="Normal 6 3 3" xfId="430"/>
    <cellStyle name="Normal 6 3 3 2" xfId="570"/>
    <cellStyle name="Normal 6 3 3 2 2" xfId="912"/>
    <cellStyle name="Normal 6 3 3 3" xfId="913"/>
    <cellStyle name="Normal 6 3 4" xfId="309"/>
    <cellStyle name="Normal 6 3 4 2" xfId="914"/>
    <cellStyle name="Normal 6 3 4 3" xfId="1011"/>
    <cellStyle name="Normal 6 3 5" xfId="571"/>
    <cellStyle name="Normal 6 3 5 2" xfId="915"/>
    <cellStyle name="Normal 6 3 6" xfId="916"/>
    <cellStyle name="Normal 6 4" xfId="205"/>
    <cellStyle name="Normal 6 4 2" xfId="211"/>
    <cellStyle name="Normal 6 4 2 2" xfId="312"/>
    <cellStyle name="Normal 6 4 2 2 2" xfId="917"/>
    <cellStyle name="Normal 6 4 2 2 3" xfId="1012"/>
    <cellStyle name="Normal 6 4 2 3" xfId="572"/>
    <cellStyle name="Normal 6 4 2 3 2" xfId="918"/>
    <cellStyle name="Normal 6 4 2 4" xfId="919"/>
    <cellStyle name="Normal 6 4 3" xfId="431"/>
    <cellStyle name="Normal 6 4 3 2" xfId="573"/>
    <cellStyle name="Normal 6 4 3 2 2" xfId="920"/>
    <cellStyle name="Normal 6 4 3 3" xfId="921"/>
    <cellStyle name="Normal 6 4 4" xfId="311"/>
    <cellStyle name="Normal 6 4 4 2" xfId="922"/>
    <cellStyle name="Normal 6 4 4 3" xfId="1013"/>
    <cellStyle name="Normal 6 4 5" xfId="574"/>
    <cellStyle name="Normal 6 4 5 2" xfId="923"/>
    <cellStyle name="Normal 6 4 6" xfId="924"/>
    <cellStyle name="Normal 6 5" xfId="221"/>
    <cellStyle name="Normal 6 5 2" xfId="432"/>
    <cellStyle name="Normal 6 5 2 2" xfId="575"/>
    <cellStyle name="Normal 6 5 2 2 2" xfId="925"/>
    <cellStyle name="Normal 6 5 2 3" xfId="926"/>
    <cellStyle name="Normal 6 5 3" xfId="313"/>
    <cellStyle name="Normal 6 5 3 2" xfId="927"/>
    <cellStyle name="Normal 6 5 3 3" xfId="1014"/>
    <cellStyle name="Normal 6 5 4" xfId="576"/>
    <cellStyle name="Normal 6 5 4 2" xfId="928"/>
    <cellStyle name="Normal 6 5 5" xfId="929"/>
    <cellStyle name="Normal 6 6" xfId="237"/>
    <cellStyle name="Normal 6 6 2" xfId="433"/>
    <cellStyle name="Normal 6 6 2 2" xfId="577"/>
    <cellStyle name="Normal 6 6 2 2 2" xfId="930"/>
    <cellStyle name="Normal 6 6 2 3" xfId="931"/>
    <cellStyle name="Normal 6 6 3" xfId="314"/>
    <cellStyle name="Normal 6 6 3 2" xfId="932"/>
    <cellStyle name="Normal 6 6 3 3" xfId="1015"/>
    <cellStyle name="Normal 6 6 4" xfId="578"/>
    <cellStyle name="Normal 6 6 4 2" xfId="933"/>
    <cellStyle name="Normal 6 6 5" xfId="934"/>
    <cellStyle name="Normal 6 7" xfId="242"/>
    <cellStyle name="Normal 6 7 2" xfId="434"/>
    <cellStyle name="Normal 6 7 2 2" xfId="579"/>
    <cellStyle name="Normal 6 7 2 2 2" xfId="935"/>
    <cellStyle name="Normal 6 7 2 3" xfId="936"/>
    <cellStyle name="Normal 6 7 3" xfId="315"/>
    <cellStyle name="Normal 6 7 3 2" xfId="937"/>
    <cellStyle name="Normal 6 7 3 3" xfId="1016"/>
    <cellStyle name="Normal 6 7 4" xfId="580"/>
    <cellStyle name="Normal 6 7 4 2" xfId="938"/>
    <cellStyle name="Normal 6 7 5" xfId="939"/>
    <cellStyle name="Normal 6 8" xfId="246"/>
    <cellStyle name="Normal 6 8 2" xfId="435"/>
    <cellStyle name="Normal 6 8 2 2" xfId="581"/>
    <cellStyle name="Normal 6 8 2 2 2" xfId="940"/>
    <cellStyle name="Normal 6 8 2 3" xfId="941"/>
    <cellStyle name="Normal 6 8 3" xfId="316"/>
    <cellStyle name="Normal 6 8 3 2" xfId="942"/>
    <cellStyle name="Normal 6 8 3 3" xfId="1017"/>
    <cellStyle name="Normal 6 8 4" xfId="582"/>
    <cellStyle name="Normal 6 8 4 2" xfId="943"/>
    <cellStyle name="Normal 6 8 5" xfId="944"/>
    <cellStyle name="Normal 6 9" xfId="436"/>
    <cellStyle name="Normal 6 9 2" xfId="437"/>
    <cellStyle name="Normal 6 9 2 2" xfId="583"/>
    <cellStyle name="Normal 6 9 2 2 2" xfId="945"/>
    <cellStyle name="Normal 6 9 2 3" xfId="946"/>
    <cellStyle name="Normal 6 9 3" xfId="584"/>
    <cellStyle name="Normal 6 9 3 2" xfId="947"/>
    <cellStyle name="Normal 6 9 4" xfId="948"/>
    <cellStyle name="Normal 7" xfId="105"/>
    <cellStyle name="Normal 7 2" xfId="177"/>
    <cellStyle name="Normal 8" xfId="143"/>
    <cellStyle name="Normal 9" xfId="357"/>
    <cellStyle name="Normal 9 2" xfId="438"/>
    <cellStyle name="Normal 9 2 2" xfId="585"/>
    <cellStyle name="Normal 9 2 2 2" xfId="949"/>
    <cellStyle name="Normal 9 2 3" xfId="950"/>
    <cellStyle name="Normal 9 3" xfId="586"/>
    <cellStyle name="Normal 9 4" xfId="587"/>
    <cellStyle name="Normal 9 4 2" xfId="588"/>
    <cellStyle name="Normal 9 5" xfId="951"/>
    <cellStyle name="Note" xfId="106" builtinId="10" customBuiltin="1"/>
    <cellStyle name="Note 2" xfId="178"/>
    <cellStyle name="Output" xfId="107" builtinId="21" customBuiltin="1"/>
    <cellStyle name="Output 2" xfId="353"/>
    <cellStyle name="Percent" xfId="108" builtinId="5"/>
    <cellStyle name="Percent 10" xfId="109"/>
    <cellStyle name="Percent 10 2" xfId="179"/>
    <cellStyle name="Percent 2" xfId="110"/>
    <cellStyle name="Percent 2 2" xfId="111"/>
    <cellStyle name="Percent 2 2 2" xfId="112"/>
    <cellStyle name="Percent 2 2 2 2" xfId="113"/>
    <cellStyle name="Percent 2 2 2 2 2" xfId="183"/>
    <cellStyle name="Percent 2 2 2 3" xfId="182"/>
    <cellStyle name="Percent 2 2 3" xfId="114"/>
    <cellStyle name="Percent 2 2 3 2" xfId="184"/>
    <cellStyle name="Percent 2 2 4" xfId="115"/>
    <cellStyle name="Percent 2 2 5" xfId="181"/>
    <cellStyle name="Percent 2 3" xfId="180"/>
    <cellStyle name="Percent 3" xfId="116"/>
    <cellStyle name="Percent 3 2" xfId="117"/>
    <cellStyle name="Percent 3 2 2" xfId="118"/>
    <cellStyle name="Percent 3 2 2 2" xfId="187"/>
    <cellStyle name="Percent 3 2 3" xfId="119"/>
    <cellStyle name="Percent 3 2 4" xfId="186"/>
    <cellStyle name="Percent 3 3" xfId="120"/>
    <cellStyle name="Percent 3 3 2" xfId="188"/>
    <cellStyle name="Percent 3 4" xfId="121"/>
    <cellStyle name="Percent 3 5" xfId="185"/>
    <cellStyle name="Percent 4" xfId="122"/>
    <cellStyle name="Percent 4 2" xfId="123"/>
    <cellStyle name="Percent 4 2 2" xfId="190"/>
    <cellStyle name="Percent 4 3" xfId="124"/>
    <cellStyle name="Percent 4 3 2" xfId="191"/>
    <cellStyle name="Percent 4 4" xfId="125"/>
    <cellStyle name="Percent 4 5" xfId="189"/>
    <cellStyle name="Percent 5" xfId="126"/>
    <cellStyle name="Percent 5 2" xfId="127"/>
    <cellStyle name="Percent 5 2 2" xfId="193"/>
    <cellStyle name="Percent 5 3" xfId="192"/>
    <cellStyle name="Percent 6" xfId="128"/>
    <cellStyle name="Percent 6 2" xfId="194"/>
    <cellStyle name="Percent 7" xfId="129"/>
    <cellStyle name="Percent 7 2" xfId="130"/>
    <cellStyle name="Percent 7 2 2" xfId="196"/>
    <cellStyle name="Percent 7 3" xfId="195"/>
    <cellStyle name="Percent 8" xfId="131"/>
    <cellStyle name="Percent 9" xfId="132"/>
    <cellStyle name="Percent 9 2" xfId="197"/>
    <cellStyle name="Title" xfId="133" builtinId="15" customBuiltin="1"/>
    <cellStyle name="Title 2" xfId="354"/>
    <cellStyle name="Total" xfId="134" builtinId="25" customBuiltin="1"/>
    <cellStyle name="Total 2" xfId="135"/>
    <cellStyle name="Total 3" xfId="355"/>
    <cellStyle name="Warning Text" xfId="136" builtinId="11" customBuiltin="1"/>
    <cellStyle name="Warning Text 2" xfId="356"/>
  </cellStyles>
  <dxfs count="0"/>
  <tableStyles count="0" defaultTableStyle="TableStyleMedium9" defaultPivotStyle="PivotStyleLight16"/>
  <colors>
    <mruColors>
      <color rgb="FFCC0000"/>
      <color rgb="FF337ECC"/>
      <color rgb="FF00FFFF"/>
      <color rgb="FF3399FF"/>
      <color rgb="FF6699FF"/>
      <color rgb="FF6600FF"/>
      <color rgb="FF6600CC"/>
      <color rgb="FF00CCFF"/>
      <color rgb="FF66CCFF"/>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1085850</xdr:colOff>
      <xdr:row>0</xdr:row>
      <xdr:rowOff>498401</xdr:rowOff>
    </xdr:to>
    <xdr:pic>
      <xdr:nvPicPr>
        <xdr:cNvPr id="2"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503524" cy="49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22495</xdr:colOff>
      <xdr:row>0</xdr:row>
      <xdr:rowOff>27062</xdr:rowOff>
    </xdr:from>
    <xdr:to>
      <xdr:col>14</xdr:col>
      <xdr:colOff>556327</xdr:colOff>
      <xdr:row>6</xdr:row>
      <xdr:rowOff>70314</xdr:rowOff>
    </xdr:to>
    <xdr:pic>
      <xdr:nvPicPr>
        <xdr:cNvPr id="2"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495" y="27062"/>
          <a:ext cx="11035145" cy="122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13607</xdr:colOff>
      <xdr:row>33</xdr:row>
      <xdr:rowOff>381001</xdr:rowOff>
    </xdr:from>
    <xdr:to>
      <xdr:col>16</xdr:col>
      <xdr:colOff>89806</xdr:colOff>
      <xdr:row>39</xdr:row>
      <xdr:rowOff>58513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33907" y="18935701"/>
          <a:ext cx="2019299" cy="1611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734785</xdr:colOff>
      <xdr:row>39</xdr:row>
      <xdr:rowOff>108870</xdr:rowOff>
    </xdr:from>
    <xdr:ext cx="2474927" cy="1373341"/>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15499" y="20723691"/>
          <a:ext cx="2474927" cy="1373341"/>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756978</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1085850</xdr:colOff>
      <xdr:row>0</xdr:row>
      <xdr:rowOff>511969</xdr:rowOff>
    </xdr:to>
    <xdr:pic>
      <xdr:nvPicPr>
        <xdr:cNvPr id="2"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90788" cy="511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31749</xdr:colOff>
      <xdr:row>0</xdr:row>
      <xdr:rowOff>31749</xdr:rowOff>
    </xdr:from>
    <xdr:to>
      <xdr:col>5</xdr:col>
      <xdr:colOff>745335</xdr:colOff>
      <xdr:row>3</xdr:row>
      <xdr:rowOff>57881</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1749" y="31749"/>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stretch>
          <a:fillRect/>
        </a:stretch>
      </xdr:blipFill>
      <xdr:spPr bwMode="auto">
        <a:xfrm>
          <a:off x="19050" y="19050"/>
          <a:ext cx="6957753" cy="989215"/>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stretch>
          <a:fillRect/>
        </a:stretch>
      </xdr:blipFill>
      <xdr:spPr bwMode="auto">
        <a:xfrm>
          <a:off x="19050" y="19050"/>
          <a:ext cx="6957753" cy="989215"/>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171449</xdr:colOff>
      <xdr:row>5</xdr:row>
      <xdr:rowOff>47625</xdr:rowOff>
    </xdr:from>
    <xdr:to>
      <xdr:col>10</xdr:col>
      <xdr:colOff>428625</xdr:colOff>
      <xdr:row>38</xdr:row>
      <xdr:rowOff>9525</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23" b="14072"/>
        <a:stretch/>
      </xdr:blipFill>
      <xdr:spPr bwMode="auto">
        <a:xfrm>
          <a:off x="171449" y="1123950"/>
          <a:ext cx="5924551" cy="546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44</xdr:row>
      <xdr:rowOff>85725</xdr:rowOff>
    </xdr:from>
    <xdr:to>
      <xdr:col>10</xdr:col>
      <xdr:colOff>476250</xdr:colOff>
      <xdr:row>59</xdr:row>
      <xdr:rowOff>152400</xdr:rowOff>
    </xdr:to>
    <xdr:pic>
      <xdr:nvPicPr>
        <xdr:cNvPr id="7"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6438900"/>
          <a:ext cx="6000750" cy="249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60</xdr:row>
      <xdr:rowOff>19050</xdr:rowOff>
    </xdr:from>
    <xdr:to>
      <xdr:col>10</xdr:col>
      <xdr:colOff>523875</xdr:colOff>
      <xdr:row>86</xdr:row>
      <xdr:rowOff>142875</xdr:rowOff>
    </xdr:to>
    <xdr:pic>
      <xdr:nvPicPr>
        <xdr:cNvPr id="8"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8924925"/>
          <a:ext cx="6029325" cy="433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86</xdr:row>
      <xdr:rowOff>133350</xdr:rowOff>
    </xdr:from>
    <xdr:to>
      <xdr:col>10</xdr:col>
      <xdr:colOff>466725</xdr:colOff>
      <xdr:row>111</xdr:row>
      <xdr:rowOff>9525</xdr:rowOff>
    </xdr:to>
    <xdr:pic>
      <xdr:nvPicPr>
        <xdr:cNvPr id="9"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3249275"/>
          <a:ext cx="595312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111</xdr:row>
      <xdr:rowOff>28575</xdr:rowOff>
    </xdr:from>
    <xdr:to>
      <xdr:col>10</xdr:col>
      <xdr:colOff>542925</xdr:colOff>
      <xdr:row>142</xdr:row>
      <xdr:rowOff>76200</xdr:rowOff>
    </xdr:to>
    <xdr:pic>
      <xdr:nvPicPr>
        <xdr:cNvPr id="10" name="Picture 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0" y="17192625"/>
          <a:ext cx="59817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142</xdr:row>
      <xdr:rowOff>28575</xdr:rowOff>
    </xdr:from>
    <xdr:to>
      <xdr:col>10</xdr:col>
      <xdr:colOff>571500</xdr:colOff>
      <xdr:row>164</xdr:row>
      <xdr:rowOff>76200</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0500" y="22212300"/>
          <a:ext cx="6048375"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165</xdr:row>
      <xdr:rowOff>57150</xdr:rowOff>
    </xdr:from>
    <xdr:to>
      <xdr:col>10</xdr:col>
      <xdr:colOff>561975</xdr:colOff>
      <xdr:row>195</xdr:row>
      <xdr:rowOff>47625</xdr:rowOff>
    </xdr:to>
    <xdr:pic>
      <xdr:nvPicPr>
        <xdr:cNvPr id="12" name="Picture 1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0500" y="25965150"/>
          <a:ext cx="6038850" cy="484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40</xdr:row>
      <xdr:rowOff>133350</xdr:rowOff>
    </xdr:from>
    <xdr:to>
      <xdr:col>10</xdr:col>
      <xdr:colOff>228600</xdr:colOff>
      <xdr:row>43</xdr:row>
      <xdr:rowOff>0</xdr:rowOff>
    </xdr:to>
    <xdr:pic>
      <xdr:nvPicPr>
        <xdr:cNvPr id="13" name="Picture 1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2875" y="5819775"/>
          <a:ext cx="575310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756978</xdr:colOff>
      <xdr:row>3</xdr:row>
      <xdr:rowOff>236740</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8575" y="28575"/>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a:stretch>
          <a:fillRect/>
        </a:stretch>
      </xdr:blipFill>
      <xdr:spPr bwMode="auto">
        <a:xfrm>
          <a:off x="19050" y="19050"/>
          <a:ext cx="6957753" cy="98921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3</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theglobalfund.org/en/procurement/pq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deliver.jsi.com/dhome/whatwedo/commsecurity/csmeasuring/csindicators" TargetMode="External"/><Relationship Id="rId7" Type="http://schemas.openxmlformats.org/officeDocument/2006/relationships/printerSettings" Target="../printerSettings/printerSettings2.bin"/><Relationship Id="rId2" Type="http://schemas.openxmlformats.org/officeDocument/2006/relationships/hyperlink" Target="http://deliver.jsi.com/dhome/whatwedo/commsecurity/csmeasuring/csindicators" TargetMode="External"/><Relationship Id="rId1" Type="http://schemas.openxmlformats.org/officeDocument/2006/relationships/hyperlink" Target="http://deliver.jsi.com/dhome/topics/monitoring/monitoringpubs/meresources/memaps/mecsindicatorsmaps" TargetMode="External"/><Relationship Id="rId6" Type="http://schemas.openxmlformats.org/officeDocument/2006/relationships/hyperlink" Target="http://deliver.jsi.com/dlvr_content/resources/allpubs/guidelines/CS_Indicators2010.pdf" TargetMode="External"/><Relationship Id="rId5" Type="http://schemas.openxmlformats.org/officeDocument/2006/relationships/hyperlink" Target="http://deliver.jsi.com/dlvr_content/resources/allpubs/logisticsbriefs/FollMoneTrac.pdf" TargetMode="External"/><Relationship Id="rId4" Type="http://schemas.openxmlformats.org/officeDocument/2006/relationships/hyperlink" Target="http://deliver.jsi.com/dhome/whatwedo/commsecurity/csmeasuring/csindicators/csindicatordashboards"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8.bin"/><Relationship Id="rId4" Type="http://schemas.openxmlformats.org/officeDocument/2006/relationships/comments" Target="../comments3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9.bin"/><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3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1.xml"/><Relationship Id="rId1" Type="http://schemas.openxmlformats.org/officeDocument/2006/relationships/printerSettings" Target="../printerSettings/printerSettings41.bin"/><Relationship Id="rId4" Type="http://schemas.openxmlformats.org/officeDocument/2006/relationships/comments" Target="../comments3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3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3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38.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3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4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4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4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deliver.jsi.com/dhome/whatwedo/commsecurity/csmeasuring/csindicators" TargetMode="External"/><Relationship Id="rId1" Type="http://schemas.openxmlformats.org/officeDocument/2006/relationships/hyperlink" Target="http://deliver.jsi.com/dlvr_content/resources/allpubs/factsheets/CS_Indicators_Data_2012.xlsx"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Y69"/>
  <sheetViews>
    <sheetView zoomScale="86" zoomScaleNormal="86" workbookViewId="0">
      <pane xSplit="1" ySplit="3" topLeftCell="B4" activePane="bottomRight" state="frozen"/>
      <selection pane="topRight" activeCell="B1" sqref="B1"/>
      <selection pane="bottomLeft" activeCell="A3" sqref="A3"/>
      <selection pane="bottomRight" activeCell="HZ1" sqref="HZ1"/>
    </sheetView>
  </sheetViews>
  <sheetFormatPr defaultRowHeight="30" customHeight="1" outlineLevelCol="1" x14ac:dyDescent="0.2"/>
  <cols>
    <col min="1" max="1" width="17.85546875" style="61" customWidth="1"/>
    <col min="2" max="2" width="3.28515625" bestFit="1" customWidth="1"/>
    <col min="3" max="3" width="18.5703125" customWidth="1"/>
    <col min="4" max="4" width="17.5703125" customWidth="1" outlineLevel="1"/>
    <col min="5" max="5" width="18.140625" customWidth="1" outlineLevel="1"/>
    <col min="6" max="6" width="18.5703125" customWidth="1" outlineLevel="1"/>
    <col min="7" max="7" width="17.140625" customWidth="1" outlineLevel="1"/>
    <col min="8" max="8" width="21.28515625" customWidth="1" outlineLevel="1"/>
    <col min="9" max="9" width="24.85546875" customWidth="1" outlineLevel="1"/>
    <col min="10" max="10" width="25.140625" customWidth="1" outlineLevel="1"/>
    <col min="11" max="11" width="14.7109375" customWidth="1" outlineLevel="1"/>
    <col min="12" max="13" width="12.42578125" customWidth="1" outlineLevel="1"/>
    <col min="14" max="14" width="15.42578125" customWidth="1" outlineLevel="1"/>
    <col min="15" max="15" width="13" customWidth="1" outlineLevel="1"/>
    <col min="16" max="16" width="15.5703125" customWidth="1" outlineLevel="1"/>
    <col min="17" max="17" width="14.7109375" customWidth="1" outlineLevel="1"/>
    <col min="18" max="18" width="14.5703125" customWidth="1" outlineLevel="1"/>
    <col min="19" max="19" width="17.42578125" customWidth="1" outlineLevel="1"/>
    <col min="20" max="23" width="14.5703125" customWidth="1" outlineLevel="1"/>
    <col min="24" max="24" width="15.5703125" customWidth="1"/>
    <col min="25" max="25" width="19.140625" customWidth="1" outlineLevel="1"/>
    <col min="26" max="26" width="14.7109375" customWidth="1"/>
    <col min="27" max="28" width="14.7109375" customWidth="1" outlineLevel="1"/>
    <col min="29" max="29" width="3.28515625" bestFit="1" customWidth="1"/>
    <col min="30" max="30" width="10.42578125" customWidth="1" outlineLevel="1"/>
    <col min="31" max="31" width="10" customWidth="1" outlineLevel="1"/>
    <col min="32" max="33" width="17.140625" customWidth="1"/>
    <col min="34" max="34" width="17.140625" customWidth="1" outlineLevel="1"/>
    <col min="35" max="35" width="17.140625" customWidth="1"/>
    <col min="36" max="36" width="17.140625" customWidth="1" outlineLevel="1"/>
    <col min="37" max="37" width="17.140625" customWidth="1"/>
    <col min="38" max="40" width="17.140625" customWidth="1" outlineLevel="1"/>
    <col min="41" max="41" width="17.140625" customWidth="1"/>
    <col min="42" max="44" width="17.140625" customWidth="1" outlineLevel="1"/>
    <col min="45" max="45" width="17.140625" customWidth="1"/>
    <col min="46" max="46" width="17.140625" customWidth="1" outlineLevel="1"/>
    <col min="47" max="47" width="33.7109375" customWidth="1"/>
    <col min="48" max="48" width="23" style="62" customWidth="1" outlineLevel="1"/>
    <col min="49" max="49" width="21.28515625" style="62" customWidth="1" outlineLevel="1"/>
    <col min="50" max="50" width="20.28515625" style="62" customWidth="1"/>
    <col min="51" max="53" width="21.28515625" style="62" customWidth="1" outlineLevel="1"/>
    <col min="54" max="54" width="35.140625" style="62" customWidth="1" outlineLevel="1"/>
    <col min="55" max="55" width="20.28515625" style="62" customWidth="1" outlineLevel="1"/>
    <col min="56" max="56" width="20.28515625" style="62" customWidth="1"/>
    <col min="57" max="59" width="21.28515625" style="62" customWidth="1" outlineLevel="1"/>
    <col min="60" max="60" width="41" style="62" customWidth="1"/>
    <col min="61" max="61" width="31.140625" style="62" customWidth="1" outlineLevel="1"/>
    <col min="62" max="62" width="23.140625" style="62" customWidth="1" outlineLevel="1" collapsed="1"/>
    <col min="63" max="63" width="31.140625" style="62" customWidth="1" outlineLevel="1"/>
    <col min="64" max="64" width="29" style="62" customWidth="1" outlineLevel="1"/>
    <col min="65" max="65" width="29" style="62" customWidth="1"/>
    <col min="66" max="68" width="29" style="62" customWidth="1" outlineLevel="1"/>
    <col min="69" max="69" width="29" style="62" customWidth="1" outlineLevel="1" collapsed="1"/>
    <col min="70" max="70" width="29" style="62" customWidth="1"/>
    <col min="71" max="73" width="29" style="62" customWidth="1" outlineLevel="1"/>
    <col min="74" max="74" width="29" style="62" customWidth="1" outlineLevel="1" collapsed="1"/>
    <col min="75" max="75" width="29" style="62" customWidth="1"/>
    <col min="76" max="78" width="29" style="62" customWidth="1" outlineLevel="1"/>
    <col min="79" max="79" width="29" style="62" customWidth="1"/>
    <col min="80" max="80" width="29" style="62" customWidth="1" outlineLevel="1"/>
    <col min="81" max="81" width="60.140625" style="63" customWidth="1"/>
    <col min="82" max="82" width="32.140625" style="63" customWidth="1" outlineLevel="1"/>
    <col min="83" max="83" width="32.140625" style="63" customWidth="1"/>
    <col min="84" max="84" width="32.140625" style="63" customWidth="1" outlineLevel="1"/>
    <col min="85" max="85" width="32.140625" style="63" customWidth="1"/>
    <col min="86" max="86" width="32.140625" style="63" customWidth="1" outlineLevel="1"/>
    <col min="87" max="87" width="32.140625" style="63" customWidth="1"/>
    <col min="88" max="88" width="32.140625" style="63" customWidth="1" outlineLevel="1"/>
    <col min="89" max="89" width="22.140625" customWidth="1"/>
    <col min="90" max="90" width="20.85546875" customWidth="1" outlineLevel="1"/>
    <col min="91" max="91" width="16.85546875" customWidth="1" outlineLevel="1"/>
    <col min="92" max="92" width="22.28515625" customWidth="1" outlineLevel="1"/>
    <col min="93" max="93" width="3.28515625" bestFit="1" customWidth="1"/>
    <col min="94" max="94" width="21.85546875" customWidth="1"/>
    <col min="95" max="105" width="16" customWidth="1"/>
    <col min="106" max="106" width="16" customWidth="1" outlineLevel="1"/>
    <col min="107" max="107" width="23.85546875" customWidth="1"/>
    <col min="108" max="108" width="15.28515625" customWidth="1"/>
    <col min="109" max="109" width="16.7109375" customWidth="1"/>
    <col min="110" max="110" width="15.7109375" customWidth="1"/>
    <col min="111" max="111" width="12.42578125" customWidth="1"/>
    <col min="112" max="112" width="13.7109375" customWidth="1"/>
    <col min="113" max="113" width="13.5703125" customWidth="1"/>
    <col min="114" max="114" width="15" customWidth="1"/>
    <col min="115" max="118" width="15.28515625" customWidth="1"/>
    <col min="119" max="119" width="15.85546875" customWidth="1" outlineLevel="1"/>
    <col min="120" max="120" width="22.140625" customWidth="1"/>
    <col min="121" max="121" width="13.85546875" customWidth="1"/>
    <col min="122" max="122" width="15.7109375" customWidth="1"/>
    <col min="123" max="123" width="15.42578125" customWidth="1"/>
    <col min="124" max="125" width="13.7109375" customWidth="1"/>
    <col min="126" max="126" width="12.7109375" customWidth="1"/>
    <col min="127" max="127" width="12.85546875" customWidth="1"/>
    <col min="128" max="128" width="16.140625" customWidth="1"/>
    <col min="129" max="130" width="17.28515625" customWidth="1"/>
    <col min="131" max="131" width="19.7109375" customWidth="1"/>
    <col min="132" max="132" width="19.7109375" customWidth="1" outlineLevel="1"/>
    <col min="133" max="133" width="18.28515625" customWidth="1"/>
    <col min="134" max="144" width="14.140625" customWidth="1"/>
    <col min="145" max="146" width="14.140625" customWidth="1" outlineLevel="1"/>
    <col min="147" max="147" width="3.28515625" customWidth="1"/>
    <col min="148" max="148" width="23" customWidth="1"/>
    <col min="149" max="149" width="16.5703125" customWidth="1" outlineLevel="1"/>
    <col min="150" max="150" width="18.7109375" customWidth="1" outlineLevel="1"/>
    <col min="151" max="151" width="14.7109375" customWidth="1" outlineLevel="1"/>
    <col min="152" max="152" width="16" customWidth="1"/>
    <col min="153" max="153" width="16.42578125" customWidth="1"/>
    <col min="154" max="154" width="15.140625" customWidth="1" outlineLevel="1"/>
    <col min="155" max="155" width="19.42578125" customWidth="1" outlineLevel="1"/>
    <col min="156" max="156" width="24.42578125" customWidth="1"/>
    <col min="157" max="157" width="18" customWidth="1" outlineLevel="1"/>
    <col min="158" max="158" width="18" customWidth="1"/>
    <col min="159" max="160" width="18" customWidth="1" outlineLevel="1"/>
    <col min="161" max="176" width="18" customWidth="1"/>
    <col min="177" max="177" width="18" customWidth="1" outlineLevel="1"/>
    <col min="178" max="178" width="20.85546875" customWidth="1" outlineLevel="1" collapsed="1"/>
    <col min="179" max="179" width="16.7109375" customWidth="1"/>
    <col min="180" max="181" width="21.140625" customWidth="1" outlineLevel="1"/>
    <col min="182" max="182" width="17.85546875" customWidth="1"/>
    <col min="183" max="184" width="17.85546875" customWidth="1" outlineLevel="1"/>
    <col min="185" max="185" width="18.140625" customWidth="1" outlineLevel="1"/>
    <col min="186" max="186" width="17.7109375" customWidth="1" outlineLevel="1"/>
    <col min="187" max="187" width="21.140625" customWidth="1" outlineLevel="1"/>
    <col min="188" max="188" width="17.85546875" customWidth="1" outlineLevel="1" collapsed="1"/>
    <col min="189" max="189" width="13.5703125" customWidth="1"/>
    <col min="190" max="190" width="14.5703125" customWidth="1"/>
    <col min="191" max="191" width="18" customWidth="1"/>
    <col min="192" max="192" width="14.5703125" customWidth="1" outlineLevel="1"/>
    <col min="193" max="193" width="17.42578125" customWidth="1"/>
    <col min="194" max="194" width="15.5703125" customWidth="1"/>
    <col min="195" max="195" width="14.42578125" customWidth="1"/>
    <col min="196" max="196" width="16" customWidth="1"/>
    <col min="197" max="197" width="15.7109375" customWidth="1"/>
    <col min="198" max="198" width="13.5703125" customWidth="1"/>
    <col min="199" max="199" width="14" customWidth="1"/>
    <col min="200" max="200" width="15.5703125" customWidth="1"/>
    <col min="201" max="202" width="17.7109375" customWidth="1"/>
    <col min="203" max="203" width="16" customWidth="1" outlineLevel="1"/>
    <col min="204" max="204" width="19.7109375" customWidth="1" outlineLevel="1"/>
    <col min="205" max="207" width="16.140625" customWidth="1" outlineLevel="1"/>
    <col min="208" max="208" width="12.85546875" customWidth="1"/>
    <col min="209" max="209" width="19.140625" customWidth="1" outlineLevel="1"/>
    <col min="210" max="210" width="15.28515625" customWidth="1"/>
    <col min="211" max="212" width="16.42578125" customWidth="1"/>
    <col min="213" max="213" width="16.85546875" customWidth="1"/>
    <col min="214" max="214" width="16.85546875" customWidth="1" outlineLevel="1"/>
    <col min="215" max="215" width="3.28515625" customWidth="1"/>
    <col min="216" max="216" width="18.28515625" customWidth="1"/>
    <col min="217" max="217" width="21" customWidth="1"/>
    <col min="218" max="223" width="14.28515625" customWidth="1"/>
    <col min="224" max="224" width="15.85546875" customWidth="1"/>
    <col min="225" max="226" width="13.7109375" customWidth="1"/>
    <col min="227" max="228" width="13.85546875" customWidth="1" outlineLevel="1"/>
    <col min="229" max="229" width="13.85546875" customWidth="1" outlineLevel="1" collapsed="1"/>
    <col min="230" max="231" width="13.85546875" customWidth="1"/>
    <col min="232" max="232" width="18.5703125" customWidth="1" outlineLevel="1"/>
  </cols>
  <sheetData>
    <row r="1" spans="1:233" s="69" customFormat="1" ht="45.75" customHeight="1" thickBot="1" x14ac:dyDescent="0.25">
      <c r="A1" s="113"/>
      <c r="B1" s="113"/>
      <c r="C1" s="113"/>
      <c r="D1" s="1259" t="s">
        <v>1811</v>
      </c>
      <c r="E1" s="1259"/>
      <c r="F1" s="1259"/>
      <c r="G1" s="1257" t="s">
        <v>105</v>
      </c>
      <c r="H1" s="1257"/>
      <c r="I1" s="1260" t="s">
        <v>177</v>
      </c>
      <c r="J1" s="1261"/>
      <c r="K1" s="1261"/>
      <c r="L1" s="1258" t="s">
        <v>178</v>
      </c>
      <c r="M1" s="1258"/>
      <c r="N1" s="1258"/>
      <c r="O1" s="1258" t="s">
        <v>172</v>
      </c>
      <c r="P1" s="1258"/>
      <c r="Q1" s="1258" t="s">
        <v>173</v>
      </c>
      <c r="R1" s="1258"/>
      <c r="S1" s="1095" t="s">
        <v>174</v>
      </c>
      <c r="T1" s="1262" t="s">
        <v>175</v>
      </c>
      <c r="U1" s="1262"/>
      <c r="V1" s="1096"/>
      <c r="W1" s="1170"/>
      <c r="X1" s="242"/>
      <c r="Y1" s="242"/>
      <c r="Z1" s="242"/>
      <c r="AA1" s="242"/>
      <c r="AB1" s="242"/>
      <c r="AC1" s="1048"/>
      <c r="AD1" s="1263" t="s">
        <v>1811</v>
      </c>
      <c r="AE1" s="1263"/>
      <c r="AF1" s="1263"/>
      <c r="AG1" s="1263"/>
      <c r="AH1" s="1171"/>
      <c r="AI1" s="1257" t="s">
        <v>105</v>
      </c>
      <c r="AJ1" s="1257"/>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084"/>
      <c r="CO1" s="1256" t="s">
        <v>1812</v>
      </c>
      <c r="CP1" s="1256"/>
      <c r="CQ1" s="1256"/>
      <c r="CR1" s="1256"/>
      <c r="CS1" s="296"/>
      <c r="CT1" s="1257" t="s">
        <v>105</v>
      </c>
      <c r="CU1" s="1257"/>
      <c r="CV1" s="1036"/>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296"/>
      <c r="EE1" s="113"/>
      <c r="EF1" s="113"/>
      <c r="EG1" s="113"/>
      <c r="EH1" s="113"/>
      <c r="EI1" s="113"/>
      <c r="EJ1" s="113"/>
      <c r="EK1" s="113"/>
      <c r="EL1" s="113"/>
      <c r="EM1" s="113"/>
      <c r="EN1" s="113"/>
      <c r="EO1" s="113"/>
      <c r="EP1" s="1094"/>
      <c r="EQ1" s="1256" t="s">
        <v>1813</v>
      </c>
      <c r="ER1" s="1256"/>
      <c r="ES1" s="1256"/>
      <c r="ET1" s="1256"/>
      <c r="EU1" s="1256"/>
      <c r="EV1" s="1256"/>
      <c r="EW1" s="113"/>
      <c r="EX1" s="1065"/>
      <c r="EY1" s="113"/>
      <c r="EZ1" s="1065" t="s">
        <v>105</v>
      </c>
      <c r="FA1" s="113"/>
      <c r="FB1" s="113"/>
      <c r="FC1" s="113"/>
      <c r="FD1" s="113"/>
      <c r="FE1" s="113"/>
      <c r="FF1" s="113"/>
      <c r="FG1" s="113"/>
      <c r="FH1" s="113"/>
      <c r="FI1" s="113"/>
      <c r="FJ1" s="113"/>
      <c r="FK1" s="113"/>
      <c r="FL1" s="113"/>
      <c r="FM1" s="113"/>
      <c r="FN1" s="113"/>
      <c r="FO1" s="113"/>
      <c r="FP1" s="113"/>
      <c r="FQ1" s="113"/>
      <c r="FR1" s="113"/>
      <c r="FS1" s="113"/>
      <c r="FT1" s="113"/>
      <c r="FU1" s="113"/>
      <c r="FV1" s="113"/>
      <c r="FW1" s="113"/>
      <c r="FX1" s="113"/>
      <c r="FY1" s="113"/>
      <c r="FZ1" s="113"/>
      <c r="GA1" s="1084"/>
      <c r="GB1" s="113"/>
      <c r="GC1" s="113"/>
      <c r="GD1" s="113"/>
      <c r="GE1" s="113"/>
      <c r="GF1" s="113"/>
      <c r="GG1" s="113"/>
      <c r="GH1" s="113"/>
      <c r="GI1" s="113"/>
      <c r="GJ1" s="113"/>
      <c r="GK1" s="113"/>
      <c r="GL1" s="113"/>
      <c r="GM1" s="113"/>
      <c r="GN1" s="113"/>
      <c r="GO1" s="113"/>
      <c r="GP1" s="113"/>
      <c r="GQ1" s="296"/>
      <c r="GR1" s="296"/>
      <c r="GS1" s="296"/>
      <c r="GT1" s="113"/>
      <c r="GU1" s="113"/>
      <c r="GV1" s="113"/>
      <c r="GW1" s="113"/>
      <c r="GX1" s="1256" t="s">
        <v>1812</v>
      </c>
      <c r="GY1" s="1256"/>
      <c r="GZ1" s="1256"/>
      <c r="HA1" s="1256"/>
      <c r="HB1" s="297"/>
      <c r="HC1" s="113"/>
      <c r="HD1" s="297"/>
      <c r="HE1" s="297"/>
      <c r="HF1" s="113"/>
      <c r="HG1" s="1257" t="s">
        <v>105</v>
      </c>
      <c r="HH1" s="1257"/>
      <c r="HI1" s="113"/>
      <c r="HJ1" s="296"/>
      <c r="HK1" s="113"/>
      <c r="HL1" s="113"/>
      <c r="HM1" s="113"/>
      <c r="HN1" s="113"/>
      <c r="HO1" s="113"/>
      <c r="HP1" s="296"/>
    </row>
    <row r="2" spans="1:233" s="69" customFormat="1" ht="39" customHeight="1" thickBot="1" x14ac:dyDescent="0.25">
      <c r="A2" s="1247" t="s">
        <v>1814</v>
      </c>
      <c r="B2" s="1161"/>
      <c r="C2" s="1249" t="s">
        <v>1715</v>
      </c>
      <c r="D2" s="1249"/>
      <c r="E2" s="1249"/>
      <c r="F2" s="1249"/>
      <c r="G2" s="1249"/>
      <c r="H2" s="1249"/>
      <c r="I2" s="1249"/>
      <c r="J2" s="1249"/>
      <c r="K2" s="1249"/>
      <c r="L2" s="1249"/>
      <c r="M2" s="1249"/>
      <c r="N2" s="1249"/>
      <c r="O2" s="1249"/>
      <c r="P2" s="1249"/>
      <c r="Q2" s="1249"/>
      <c r="R2" s="1249"/>
      <c r="S2" s="1249"/>
      <c r="T2" s="1249"/>
      <c r="U2" s="1249"/>
      <c r="V2" s="1249"/>
      <c r="W2" s="1249"/>
      <c r="X2" s="1249"/>
      <c r="Y2" s="1250"/>
      <c r="Z2" s="1251" t="s">
        <v>1714</v>
      </c>
      <c r="AA2" s="1252"/>
      <c r="AB2" s="1252"/>
      <c r="AC2" s="1105"/>
      <c r="AD2" s="1253" t="s">
        <v>1720</v>
      </c>
      <c r="AE2" s="1254"/>
      <c r="AF2" s="1225" t="s">
        <v>1719</v>
      </c>
      <c r="AG2" s="1226"/>
      <c r="AH2" s="1255"/>
      <c r="AI2" s="1115" t="s">
        <v>1718</v>
      </c>
      <c r="AJ2" s="1234" t="s">
        <v>1710</v>
      </c>
      <c r="AK2" s="1235"/>
      <c r="AL2" s="1235"/>
      <c r="AM2" s="1235"/>
      <c r="AN2" s="1235"/>
      <c r="AO2" s="1235"/>
      <c r="AP2" s="1235"/>
      <c r="AQ2" s="1235"/>
      <c r="AR2" s="1235"/>
      <c r="AS2" s="1235"/>
      <c r="AT2" s="1236"/>
      <c r="AU2" s="1237" t="s">
        <v>1711</v>
      </c>
      <c r="AV2" s="1238"/>
      <c r="AW2" s="1238"/>
      <c r="AX2" s="1238"/>
      <c r="AY2" s="1238"/>
      <c r="AZ2" s="1238"/>
      <c r="BA2" s="1238"/>
      <c r="BB2" s="1238"/>
      <c r="BC2" s="1238"/>
      <c r="BD2" s="1238"/>
      <c r="BE2" s="1238"/>
      <c r="BF2" s="1238"/>
      <c r="BG2" s="1238"/>
      <c r="BH2" s="1238"/>
      <c r="BI2" s="1239"/>
      <c r="BJ2" s="1240" t="s">
        <v>1803</v>
      </c>
      <c r="BK2" s="1241"/>
      <c r="BL2" s="1241"/>
      <c r="BM2" s="1241"/>
      <c r="BN2" s="1241"/>
      <c r="BO2" s="1241"/>
      <c r="BP2" s="1241"/>
      <c r="BQ2" s="1241"/>
      <c r="BR2" s="1241"/>
      <c r="BS2" s="1241"/>
      <c r="BT2" s="1241"/>
      <c r="BU2" s="1241"/>
      <c r="BV2" s="1241"/>
      <c r="BW2" s="1241"/>
      <c r="BX2" s="1241"/>
      <c r="BY2" s="1241"/>
      <c r="BZ2" s="1241"/>
      <c r="CA2" s="1241"/>
      <c r="CB2" s="1242"/>
      <c r="CC2" s="1243" t="s">
        <v>1717</v>
      </c>
      <c r="CD2" s="1244"/>
      <c r="CE2" s="1245" t="s">
        <v>1713</v>
      </c>
      <c r="CF2" s="1246"/>
      <c r="CG2" s="1222" t="s">
        <v>1804</v>
      </c>
      <c r="CH2" s="1223"/>
      <c r="CI2" s="1223"/>
      <c r="CJ2" s="1224"/>
      <c r="CK2" s="1225" t="s">
        <v>1712</v>
      </c>
      <c r="CL2" s="1226"/>
      <c r="CM2" s="1227"/>
      <c r="CN2" s="1107" t="s">
        <v>1716</v>
      </c>
      <c r="CO2" s="1114"/>
      <c r="CP2" s="1201" t="s">
        <v>1805</v>
      </c>
      <c r="CQ2" s="1202"/>
      <c r="CR2" s="1202"/>
      <c r="CS2" s="1202"/>
      <c r="CT2" s="1202"/>
      <c r="CU2" s="1202"/>
      <c r="CV2" s="1202"/>
      <c r="CW2" s="1202"/>
      <c r="CX2" s="1202"/>
      <c r="CY2" s="1202"/>
      <c r="CZ2" s="1202"/>
      <c r="DA2" s="1202"/>
      <c r="DB2" s="1203"/>
      <c r="DC2" s="1228" t="s">
        <v>1806</v>
      </c>
      <c r="DD2" s="1229"/>
      <c r="DE2" s="1229"/>
      <c r="DF2" s="1229"/>
      <c r="DG2" s="1229"/>
      <c r="DH2" s="1229"/>
      <c r="DI2" s="1229"/>
      <c r="DJ2" s="1229"/>
      <c r="DK2" s="1229"/>
      <c r="DL2" s="1229"/>
      <c r="DM2" s="1229"/>
      <c r="DN2" s="1229"/>
      <c r="DO2" s="1230"/>
      <c r="DP2" s="1231" t="s">
        <v>1807</v>
      </c>
      <c r="DQ2" s="1232"/>
      <c r="DR2" s="1232"/>
      <c r="DS2" s="1232"/>
      <c r="DT2" s="1232"/>
      <c r="DU2" s="1232"/>
      <c r="DV2" s="1232"/>
      <c r="DW2" s="1232"/>
      <c r="DX2" s="1232"/>
      <c r="DY2" s="1232"/>
      <c r="DZ2" s="1232"/>
      <c r="EA2" s="1232"/>
      <c r="EB2" s="1233"/>
      <c r="EC2" s="1201" t="s">
        <v>1808</v>
      </c>
      <c r="ED2" s="1202"/>
      <c r="EE2" s="1202"/>
      <c r="EF2" s="1202"/>
      <c r="EG2" s="1202"/>
      <c r="EH2" s="1202"/>
      <c r="EI2" s="1202"/>
      <c r="EJ2" s="1202"/>
      <c r="EK2" s="1202"/>
      <c r="EL2" s="1202"/>
      <c r="EM2" s="1202"/>
      <c r="EN2" s="1202"/>
      <c r="EO2" s="1203"/>
      <c r="EP2" s="1118" t="s">
        <v>1722</v>
      </c>
      <c r="EQ2" s="1120"/>
      <c r="ER2" s="1204" t="s">
        <v>1723</v>
      </c>
      <c r="ES2" s="1205"/>
      <c r="ET2" s="1205"/>
      <c r="EU2" s="1205"/>
      <c r="EV2" s="1206"/>
      <c r="EW2" s="1207" t="s">
        <v>1724</v>
      </c>
      <c r="EX2" s="1208"/>
      <c r="EY2" s="1209"/>
      <c r="EZ2" s="1210" t="s">
        <v>1727</v>
      </c>
      <c r="FA2" s="1211"/>
      <c r="FB2" s="1212" t="s">
        <v>1728</v>
      </c>
      <c r="FC2" s="1213"/>
      <c r="FD2" s="1198" t="s">
        <v>1738</v>
      </c>
      <c r="FE2" s="1199"/>
      <c r="FF2" s="1199"/>
      <c r="FG2" s="1199"/>
      <c r="FH2" s="1199"/>
      <c r="FI2" s="1199"/>
      <c r="FJ2" s="1199"/>
      <c r="FK2" s="1199"/>
      <c r="FL2" s="1199"/>
      <c r="FM2" s="1199"/>
      <c r="FN2" s="1199"/>
      <c r="FO2" s="1199"/>
      <c r="FP2" s="1199"/>
      <c r="FQ2" s="1199"/>
      <c r="FR2" s="1199"/>
      <c r="FS2" s="1199"/>
      <c r="FT2" s="1199"/>
      <c r="FU2" s="1200"/>
      <c r="FV2" s="1214" t="s">
        <v>1740</v>
      </c>
      <c r="FW2" s="1215"/>
      <c r="FX2" s="1215"/>
      <c r="FY2" s="1215"/>
      <c r="FZ2" s="1215"/>
      <c r="GA2" s="1215"/>
      <c r="GB2" s="1215"/>
      <c r="GC2" s="1215"/>
      <c r="GD2" s="1215"/>
      <c r="GE2" s="1215"/>
      <c r="GF2" s="1207" t="s">
        <v>1743</v>
      </c>
      <c r="GG2" s="1208"/>
      <c r="GH2" s="1208"/>
      <c r="GI2" s="1208"/>
      <c r="GJ2" s="1209"/>
      <c r="GK2" s="1212" t="s">
        <v>1809</v>
      </c>
      <c r="GL2" s="1216"/>
      <c r="GM2" s="1216"/>
      <c r="GN2" s="1216"/>
      <c r="GO2" s="1216"/>
      <c r="GP2" s="1216"/>
      <c r="GQ2" s="1216"/>
      <c r="GR2" s="1216"/>
      <c r="GS2" s="1216"/>
      <c r="GT2" s="1216"/>
      <c r="GU2" s="1216"/>
      <c r="GV2" s="1216"/>
      <c r="GW2" s="1216"/>
      <c r="GX2" s="1216"/>
      <c r="GY2" s="1213"/>
      <c r="GZ2" s="1217" t="s">
        <v>1744</v>
      </c>
      <c r="HA2" s="1218"/>
      <c r="HB2" s="1218"/>
      <c r="HC2" s="1218"/>
      <c r="HD2" s="1218"/>
      <c r="HE2" s="1218"/>
      <c r="HF2" s="1218"/>
      <c r="HG2" s="1151"/>
      <c r="HH2" s="1219" t="s">
        <v>1745</v>
      </c>
      <c r="HI2" s="1220"/>
      <c r="HJ2" s="1220"/>
      <c r="HK2" s="1220"/>
      <c r="HL2" s="1220"/>
      <c r="HM2" s="1220"/>
      <c r="HN2" s="1220"/>
      <c r="HO2" s="1220"/>
      <c r="HP2" s="1220"/>
      <c r="HQ2" s="1220"/>
      <c r="HR2" s="1220"/>
      <c r="HS2" s="1220"/>
      <c r="HT2" s="1221"/>
      <c r="HU2" s="1195" t="s">
        <v>1810</v>
      </c>
      <c r="HV2" s="1196"/>
      <c r="HW2" s="1197"/>
      <c r="HX2" s="1152" t="s">
        <v>1746</v>
      </c>
      <c r="HY2" s="1157" t="s">
        <v>61</v>
      </c>
    </row>
    <row r="3" spans="1:233" s="64" customFormat="1" ht="230.25" customHeight="1" thickBot="1" x14ac:dyDescent="0.25">
      <c r="A3" s="1248"/>
      <c r="B3" s="1159" t="s">
        <v>21</v>
      </c>
      <c r="C3" s="1116" t="s">
        <v>4</v>
      </c>
      <c r="D3" s="1097" t="s">
        <v>67</v>
      </c>
      <c r="E3" s="1097" t="s">
        <v>24</v>
      </c>
      <c r="F3" s="1097" t="s">
        <v>0</v>
      </c>
      <c r="G3" s="1097" t="s">
        <v>68</v>
      </c>
      <c r="H3" s="1097" t="s">
        <v>1</v>
      </c>
      <c r="I3" s="1097" t="s">
        <v>69</v>
      </c>
      <c r="J3" s="1097" t="s">
        <v>2</v>
      </c>
      <c r="K3" s="1097" t="s">
        <v>70</v>
      </c>
      <c r="L3" s="1097" t="s">
        <v>71</v>
      </c>
      <c r="M3" s="1097" t="s">
        <v>72</v>
      </c>
      <c r="N3" s="1097" t="s">
        <v>73</v>
      </c>
      <c r="O3" s="1097" t="s">
        <v>74</v>
      </c>
      <c r="P3" s="1097" t="s">
        <v>3</v>
      </c>
      <c r="Q3" s="1097" t="s">
        <v>75</v>
      </c>
      <c r="R3" s="1097" t="s">
        <v>76</v>
      </c>
      <c r="S3" s="1097" t="s">
        <v>77</v>
      </c>
      <c r="T3" s="1097" t="s">
        <v>78</v>
      </c>
      <c r="U3" s="1097" t="s">
        <v>79</v>
      </c>
      <c r="V3" s="1097" t="s">
        <v>160</v>
      </c>
      <c r="W3" s="1097" t="s">
        <v>161</v>
      </c>
      <c r="X3" s="1097" t="s">
        <v>180</v>
      </c>
      <c r="Y3" s="1098" t="s">
        <v>80</v>
      </c>
      <c r="Z3" s="1099" t="s">
        <v>179</v>
      </c>
      <c r="AA3" s="1100" t="s">
        <v>81</v>
      </c>
      <c r="AB3" s="1100" t="s">
        <v>82</v>
      </c>
      <c r="AC3" s="114" t="s">
        <v>22</v>
      </c>
      <c r="AD3" s="1104" t="s">
        <v>181</v>
      </c>
      <c r="AE3" s="1059" t="s">
        <v>182</v>
      </c>
      <c r="AF3" s="1056" t="s">
        <v>1705</v>
      </c>
      <c r="AG3" s="1057" t="s">
        <v>1706</v>
      </c>
      <c r="AH3" s="1058" t="s">
        <v>1707</v>
      </c>
      <c r="AI3" s="1062" t="s">
        <v>1708</v>
      </c>
      <c r="AJ3" s="1049" t="s">
        <v>1709</v>
      </c>
      <c r="AK3" s="1060" t="s">
        <v>1751</v>
      </c>
      <c r="AL3" s="1060" t="s">
        <v>1679</v>
      </c>
      <c r="AM3" s="1060" t="s">
        <v>1680</v>
      </c>
      <c r="AN3" s="1060" t="s">
        <v>1681</v>
      </c>
      <c r="AO3" s="1061" t="s">
        <v>1752</v>
      </c>
      <c r="AP3" s="1061" t="s">
        <v>1685</v>
      </c>
      <c r="AQ3" s="1061" t="s">
        <v>1684</v>
      </c>
      <c r="AR3" s="1061" t="s">
        <v>1683</v>
      </c>
      <c r="AS3" s="1063" t="s">
        <v>1753</v>
      </c>
      <c r="AT3" s="1064" t="s">
        <v>1682</v>
      </c>
      <c r="AU3" s="1066" t="s">
        <v>1754</v>
      </c>
      <c r="AV3" s="1067" t="s">
        <v>1757</v>
      </c>
      <c r="AW3" s="1067" t="s">
        <v>1758</v>
      </c>
      <c r="AX3" s="1068" t="s">
        <v>1759</v>
      </c>
      <c r="AY3" s="1068" t="s">
        <v>1760</v>
      </c>
      <c r="AZ3" s="1068" t="s">
        <v>1761</v>
      </c>
      <c r="BA3" s="1068" t="s">
        <v>1762</v>
      </c>
      <c r="BB3" s="1069" t="s">
        <v>1755</v>
      </c>
      <c r="BC3" s="1051" t="s">
        <v>212</v>
      </c>
      <c r="BD3" s="1051" t="s">
        <v>1763</v>
      </c>
      <c r="BE3" s="1051" t="s">
        <v>1766</v>
      </c>
      <c r="BF3" s="1051" t="s">
        <v>1764</v>
      </c>
      <c r="BG3" s="1051" t="s">
        <v>1765</v>
      </c>
      <c r="BH3" s="1052" t="s">
        <v>1756</v>
      </c>
      <c r="BI3" s="1053" t="s">
        <v>1767</v>
      </c>
      <c r="BJ3" s="1070" t="s">
        <v>1802</v>
      </c>
      <c r="BK3" s="1071" t="s">
        <v>183</v>
      </c>
      <c r="BL3" s="1072" t="s">
        <v>184</v>
      </c>
      <c r="BM3" s="1072" t="s">
        <v>185</v>
      </c>
      <c r="BN3" s="1072" t="s">
        <v>186</v>
      </c>
      <c r="BO3" s="1072" t="s">
        <v>187</v>
      </c>
      <c r="BP3" s="1072" t="s">
        <v>188</v>
      </c>
      <c r="BQ3" s="1063" t="s">
        <v>229</v>
      </c>
      <c r="BR3" s="1050" t="s">
        <v>228</v>
      </c>
      <c r="BS3" s="1050" t="s">
        <v>189</v>
      </c>
      <c r="BT3" s="1050" t="s">
        <v>190</v>
      </c>
      <c r="BU3" s="1050" t="s">
        <v>191</v>
      </c>
      <c r="BV3" s="1073" t="s">
        <v>227</v>
      </c>
      <c r="BW3" s="1074" t="s">
        <v>226</v>
      </c>
      <c r="BX3" s="1074" t="s">
        <v>192</v>
      </c>
      <c r="BY3" s="1074" t="s">
        <v>193</v>
      </c>
      <c r="BZ3" s="1074" t="s">
        <v>194</v>
      </c>
      <c r="CA3" s="1061" t="s">
        <v>230</v>
      </c>
      <c r="CB3" s="1075" t="s">
        <v>225</v>
      </c>
      <c r="CC3" s="1076" t="s">
        <v>1704</v>
      </c>
      <c r="CD3" s="1077" t="s">
        <v>195</v>
      </c>
      <c r="CE3" s="1078" t="s">
        <v>1703</v>
      </c>
      <c r="CF3" s="1079" t="s">
        <v>1694</v>
      </c>
      <c r="CG3" s="1080" t="s">
        <v>1695</v>
      </c>
      <c r="CH3" s="1081" t="s">
        <v>1696</v>
      </c>
      <c r="CI3" s="1081" t="s">
        <v>1697</v>
      </c>
      <c r="CJ3" s="1082" t="s">
        <v>1698</v>
      </c>
      <c r="CK3" s="1056" t="s">
        <v>1699</v>
      </c>
      <c r="CL3" s="1069" t="s">
        <v>1700</v>
      </c>
      <c r="CM3" s="1083" t="s">
        <v>1702</v>
      </c>
      <c r="CN3" s="1108" t="s">
        <v>1701</v>
      </c>
      <c r="CO3" s="1112" t="s">
        <v>23</v>
      </c>
      <c r="CP3" s="1110" t="s">
        <v>1768</v>
      </c>
      <c r="CQ3" s="1086" t="s">
        <v>222</v>
      </c>
      <c r="CR3" s="1086" t="s">
        <v>221</v>
      </c>
      <c r="CS3" s="1086" t="s">
        <v>1769</v>
      </c>
      <c r="CT3" s="1086" t="s">
        <v>1770</v>
      </c>
      <c r="CU3" s="1086" t="s">
        <v>220</v>
      </c>
      <c r="CV3" s="1086" t="s">
        <v>219</v>
      </c>
      <c r="CW3" s="1086" t="s">
        <v>218</v>
      </c>
      <c r="CX3" s="1086" t="s">
        <v>217</v>
      </c>
      <c r="CY3" s="1086" t="s">
        <v>216</v>
      </c>
      <c r="CZ3" s="1086" t="s">
        <v>215</v>
      </c>
      <c r="DA3" s="1086" t="s">
        <v>214</v>
      </c>
      <c r="DB3" s="1087" t="s">
        <v>213</v>
      </c>
      <c r="DC3" s="1088" t="s">
        <v>1771</v>
      </c>
      <c r="DD3" s="1089" t="s">
        <v>196</v>
      </c>
      <c r="DE3" s="1089" t="s">
        <v>201</v>
      </c>
      <c r="DF3" s="1089" t="s">
        <v>1772</v>
      </c>
      <c r="DG3" s="1089" t="s">
        <v>1773</v>
      </c>
      <c r="DH3" s="1089" t="s">
        <v>66</v>
      </c>
      <c r="DI3" s="1089" t="s">
        <v>65</v>
      </c>
      <c r="DJ3" s="1089" t="s">
        <v>64</v>
      </c>
      <c r="DK3" s="1089" t="s">
        <v>202</v>
      </c>
      <c r="DL3" s="1089" t="s">
        <v>83</v>
      </c>
      <c r="DM3" s="1089" t="s">
        <v>84</v>
      </c>
      <c r="DN3" s="1089" t="s">
        <v>63</v>
      </c>
      <c r="DO3" s="1090" t="s">
        <v>6</v>
      </c>
      <c r="DP3" s="1091" t="s">
        <v>1774</v>
      </c>
      <c r="DQ3" s="1092" t="s">
        <v>197</v>
      </c>
      <c r="DR3" s="1092" t="s">
        <v>200</v>
      </c>
      <c r="DS3" s="1092" t="s">
        <v>1775</v>
      </c>
      <c r="DT3" s="1092" t="s">
        <v>1776</v>
      </c>
      <c r="DU3" s="1092" t="s">
        <v>106</v>
      </c>
      <c r="DV3" s="1092" t="s">
        <v>107</v>
      </c>
      <c r="DW3" s="1092" t="s">
        <v>108</v>
      </c>
      <c r="DX3" s="1092" t="s">
        <v>203</v>
      </c>
      <c r="DY3" s="1092" t="s">
        <v>109</v>
      </c>
      <c r="DZ3" s="1092" t="s">
        <v>110</v>
      </c>
      <c r="EA3" s="1092" t="s">
        <v>111</v>
      </c>
      <c r="EB3" s="1093" t="s">
        <v>5</v>
      </c>
      <c r="EC3" s="1085" t="s">
        <v>1777</v>
      </c>
      <c r="ED3" s="1086" t="s">
        <v>198</v>
      </c>
      <c r="EE3" s="1086" t="s">
        <v>199</v>
      </c>
      <c r="EF3" s="1086" t="s">
        <v>1778</v>
      </c>
      <c r="EG3" s="1086" t="s">
        <v>1779</v>
      </c>
      <c r="EH3" s="1086" t="s">
        <v>162</v>
      </c>
      <c r="EI3" s="1086" t="s">
        <v>163</v>
      </c>
      <c r="EJ3" s="1086" t="s">
        <v>164</v>
      </c>
      <c r="EK3" s="1086" t="s">
        <v>204</v>
      </c>
      <c r="EL3" s="1086" t="s">
        <v>165</v>
      </c>
      <c r="EM3" s="1086" t="s">
        <v>166</v>
      </c>
      <c r="EN3" s="1086" t="s">
        <v>167</v>
      </c>
      <c r="EO3" s="1087" t="s">
        <v>168</v>
      </c>
      <c r="EP3" s="1118" t="s">
        <v>169</v>
      </c>
      <c r="EQ3" s="1125" t="s">
        <v>176</v>
      </c>
      <c r="ER3" s="1122" t="s">
        <v>26</v>
      </c>
      <c r="ES3" s="1123" t="s">
        <v>8</v>
      </c>
      <c r="ET3" s="1123" t="s">
        <v>205</v>
      </c>
      <c r="EU3" s="1123" t="s">
        <v>9</v>
      </c>
      <c r="EV3" s="1124" t="s">
        <v>10</v>
      </c>
      <c r="EW3" s="1126" t="s">
        <v>118</v>
      </c>
      <c r="EX3" s="1127" t="s">
        <v>206</v>
      </c>
      <c r="EY3" s="1128" t="s">
        <v>11</v>
      </c>
      <c r="EZ3" s="1129" t="s">
        <v>1725</v>
      </c>
      <c r="FA3" s="1130" t="s">
        <v>208</v>
      </c>
      <c r="FB3" s="1134" t="s">
        <v>1726</v>
      </c>
      <c r="FC3" s="1135" t="s">
        <v>207</v>
      </c>
      <c r="FD3" s="1133" t="s">
        <v>1737</v>
      </c>
      <c r="FE3" s="1131" t="s">
        <v>1729</v>
      </c>
      <c r="FF3" s="1102" t="s">
        <v>1686</v>
      </c>
      <c r="FG3" s="1131" t="s">
        <v>1730</v>
      </c>
      <c r="FH3" s="1102" t="s">
        <v>1687</v>
      </c>
      <c r="FI3" s="1131" t="s">
        <v>1731</v>
      </c>
      <c r="FJ3" s="1102" t="s">
        <v>1688</v>
      </c>
      <c r="FK3" s="1131" t="s">
        <v>1732</v>
      </c>
      <c r="FL3" s="1102" t="s">
        <v>1689</v>
      </c>
      <c r="FM3" s="1131" t="s">
        <v>1733</v>
      </c>
      <c r="FN3" s="1102" t="s">
        <v>1690</v>
      </c>
      <c r="FO3" s="1131" t="s">
        <v>1734</v>
      </c>
      <c r="FP3" s="1102" t="s">
        <v>1692</v>
      </c>
      <c r="FQ3" s="1131" t="s">
        <v>1735</v>
      </c>
      <c r="FR3" s="1102" t="s">
        <v>1691</v>
      </c>
      <c r="FS3" s="1131" t="s">
        <v>1736</v>
      </c>
      <c r="FT3" s="1102" t="s">
        <v>1693</v>
      </c>
      <c r="FU3" s="1132" t="s">
        <v>1739</v>
      </c>
      <c r="FV3" s="1137" t="s">
        <v>310</v>
      </c>
      <c r="FW3" s="1138" t="s">
        <v>1741</v>
      </c>
      <c r="FX3" s="1138" t="s">
        <v>1625</v>
      </c>
      <c r="FY3" s="1138" t="s">
        <v>1626</v>
      </c>
      <c r="FZ3" s="1138" t="s">
        <v>1793</v>
      </c>
      <c r="GA3" s="1138" t="s">
        <v>1627</v>
      </c>
      <c r="GB3" s="1138" t="s">
        <v>1628</v>
      </c>
      <c r="GC3" s="1138" t="s">
        <v>1794</v>
      </c>
      <c r="GD3" s="1138" t="s">
        <v>1629</v>
      </c>
      <c r="GE3" s="1139" t="s">
        <v>1630</v>
      </c>
      <c r="GF3" s="1140" t="s">
        <v>1742</v>
      </c>
      <c r="GG3" s="1141" t="s">
        <v>1631</v>
      </c>
      <c r="GH3" s="1141" t="s">
        <v>1632</v>
      </c>
      <c r="GI3" s="1141" t="s">
        <v>1633</v>
      </c>
      <c r="GJ3" s="1142" t="s">
        <v>1634</v>
      </c>
      <c r="GK3" s="1144" t="s">
        <v>1780</v>
      </c>
      <c r="GL3" s="1134" t="s">
        <v>1635</v>
      </c>
      <c r="GM3" s="1134" t="s">
        <v>1636</v>
      </c>
      <c r="GN3" s="1134" t="s">
        <v>1781</v>
      </c>
      <c r="GO3" s="1134" t="s">
        <v>1782</v>
      </c>
      <c r="GP3" s="1134" t="s">
        <v>1637</v>
      </c>
      <c r="GQ3" s="1134" t="s">
        <v>1638</v>
      </c>
      <c r="GR3" s="1134" t="s">
        <v>1639</v>
      </c>
      <c r="GS3" s="1134" t="s">
        <v>1640</v>
      </c>
      <c r="GT3" s="1134" t="s">
        <v>1641</v>
      </c>
      <c r="GU3" s="1134" t="s">
        <v>1642</v>
      </c>
      <c r="GV3" s="1134" t="s">
        <v>1643</v>
      </c>
      <c r="GW3" s="1134" t="s">
        <v>1644</v>
      </c>
      <c r="GX3" s="1143" t="s">
        <v>1783</v>
      </c>
      <c r="GY3" s="1135" t="s">
        <v>1784</v>
      </c>
      <c r="GZ3" s="1137" t="s">
        <v>1785</v>
      </c>
      <c r="HA3" s="1138" t="s">
        <v>1786</v>
      </c>
      <c r="HB3" s="1138" t="s">
        <v>1645</v>
      </c>
      <c r="HC3" s="1138" t="s">
        <v>1646</v>
      </c>
      <c r="HD3" s="1138" t="s">
        <v>1647</v>
      </c>
      <c r="HE3" s="1138" t="s">
        <v>1648</v>
      </c>
      <c r="HF3" s="1145" t="s">
        <v>1649</v>
      </c>
      <c r="HG3" s="1150" t="s">
        <v>20</v>
      </c>
      <c r="HH3" s="1147" t="s">
        <v>1787</v>
      </c>
      <c r="HI3" s="1148" t="s">
        <v>1788</v>
      </c>
      <c r="HJ3" s="1148" t="s">
        <v>209</v>
      </c>
      <c r="HK3" s="1148" t="s">
        <v>210</v>
      </c>
      <c r="HL3" s="1148" t="s">
        <v>1789</v>
      </c>
      <c r="HM3" s="1148" t="s">
        <v>1790</v>
      </c>
      <c r="HN3" s="1148" t="s">
        <v>12</v>
      </c>
      <c r="HO3" s="1148" t="s">
        <v>13</v>
      </c>
      <c r="HP3" s="1148" t="s">
        <v>14</v>
      </c>
      <c r="HQ3" s="1148" t="s">
        <v>211</v>
      </c>
      <c r="HR3" s="1148" t="s">
        <v>15</v>
      </c>
      <c r="HS3" s="1148" t="s">
        <v>1791</v>
      </c>
      <c r="HT3" s="1149" t="s">
        <v>16</v>
      </c>
      <c r="HU3" s="1154" t="s">
        <v>1747</v>
      </c>
      <c r="HV3" s="1155" t="s">
        <v>1748</v>
      </c>
      <c r="HW3" s="1156" t="s">
        <v>1749</v>
      </c>
      <c r="HX3" s="1153" t="s">
        <v>1792</v>
      </c>
      <c r="HY3" s="1158" t="s">
        <v>61</v>
      </c>
    </row>
    <row r="4" spans="1:233" ht="39.950000000000003" customHeight="1" x14ac:dyDescent="0.2">
      <c r="A4" s="1046" t="s">
        <v>515</v>
      </c>
      <c r="B4" s="88"/>
      <c r="C4" s="74" t="str">
        <f>IF(ISBLANK('Afghanistan 2013'!$H$12),"",'Afghanistan 2013'!$H$12)</f>
        <v>Yes</v>
      </c>
      <c r="D4" s="74" t="str">
        <f>IF(ISBLANK('Afghanistan 2013'!$D$13),"",'Afghanistan 2013'!$D$13)</f>
        <v>Contraceptive Security Sub-Committee of the Coordinated Procurement and Distribution Committee at the MoPH</v>
      </c>
      <c r="E4" s="116"/>
      <c r="F4" s="74" t="str">
        <f>IF(ISBLANK('Afghanistan 2013'!$D$15),"",'Afghanistan 2013'!$D$15)</f>
        <v>Yes</v>
      </c>
      <c r="G4" s="74" t="str">
        <f>IF(ISBLANK('Afghanistan 2013'!$F$15),"",'Afghanistan 2013'!$F$15)</f>
        <v>Futures Group/COMPRI-A Project, Afghanistan Social Marketing Organization (ASMO), Marie Stopes (very small scale)</v>
      </c>
      <c r="H4" s="74" t="str">
        <f>IF(ISBLANK('Afghanistan 2013'!$D$16),"",'Afghanistan 2013'!$D$16)</f>
        <v>Yes</v>
      </c>
      <c r="I4" s="74" t="str">
        <f>IF(ISBLANK('Afghanistan 2013'!$F$16),"",'Afghanistan 2013'!$F$16)</f>
        <v>Marie Stopes, ASMO</v>
      </c>
      <c r="J4" s="74" t="str">
        <f>IF(ISBLANK('Afghanistan 2013'!$D$17),"",'Afghanistan 2013'!$D$17)</f>
        <v>No</v>
      </c>
      <c r="K4" s="74" t="str">
        <f>IF(ISBLANK('Afghanistan 2013'!$F$17),"",'Afghanistan 2013'!$F$17)</f>
        <v/>
      </c>
      <c r="L4" s="74" t="str">
        <f>IF(ISBLANK('Afghanistan 2013'!$D$18),"",'Afghanistan 2013'!$D$18)</f>
        <v>No</v>
      </c>
      <c r="M4" s="74" t="str">
        <f>IF(ISBLANK('Afghanistan 2013'!$F$18),"",'Afghanistan 2013'!$F$18)</f>
        <v/>
      </c>
      <c r="N4" s="74" t="str">
        <f>IF(ISBLANK('Afghanistan 2013'!$D$19),"",'Afghanistan 2013'!$D$19)</f>
        <v>Yes</v>
      </c>
      <c r="O4" s="74" t="str">
        <f>IF(ISBLANK('Afghanistan 2013'!$F$19),"",'Afghanistan 2013'!$F$19)</f>
        <v>UNFPA</v>
      </c>
      <c r="P4" s="74" t="str">
        <f>IF(ISBLANK('Afghanistan 2013'!$D$20),"",'Afghanistan 2013'!$D$20)</f>
        <v>Yes</v>
      </c>
      <c r="Q4" s="74" t="str">
        <f>IF(ISBLANK('Afghanistan 2013'!$F$20),"",'Afghanistan 2013'!$F$20)</f>
        <v>Reproductive Health Department</v>
      </c>
      <c r="R4" s="74" t="str">
        <f>IF(ISBLANK('Afghanistan 2013'!$D$21),"",'Afghanistan 2013'!$D$21)</f>
        <v>Yes</v>
      </c>
      <c r="S4" s="74" t="str">
        <f>IF(ISBLANK('Afghanistan 2013'!$F$21),"",'Afghanistan 2013'!$F$21)</f>
        <v>Central Medical Store</v>
      </c>
      <c r="T4" s="74" t="str">
        <f>IF(ISBLANK('Afghanistan 2013'!$D$22),"",'Afghanistan 2013'!$D$22)</f>
        <v>No</v>
      </c>
      <c r="U4" s="74" t="str">
        <f>IF(ISBLANK('Afghanistan 2013'!$F$22),"",'Afghanistan 2013'!$F$22)</f>
        <v/>
      </c>
      <c r="V4" s="74" t="str">
        <f>IF(ISBLANK('Afghanistan 2013'!$D$23),"",'Afghanistan 2013'!$D$23)</f>
        <v/>
      </c>
      <c r="W4" s="74" t="str">
        <f>IF(ISBLANK('Afghanistan 2013'!$F$23),"",'Afghanistan 2013'!$F$23)</f>
        <v/>
      </c>
      <c r="X4" s="74" t="str">
        <f>IF(ISBLANK('Afghanistan 2013'!$H$24),"",'Afghanistan 2013'!$H$24)</f>
        <v>0 times</v>
      </c>
      <c r="Y4" s="74" t="str">
        <f>IF(ISBLANK('Afghanistan 2013'!$H$25),"",'Afghanistan 2013'!$H$25)</f>
        <v>No</v>
      </c>
      <c r="Z4" s="74" t="str">
        <f>IF(ISBLANK('Afghanistan 2013'!$D$26),"",'Afghanistan 2013'!$D$26)</f>
        <v>Don't know</v>
      </c>
      <c r="AA4" s="74" t="str">
        <f>IF(ISBLANK('Afghanistan 2013'!$F$26),"",'Afghanistan 2013'!$F$26)</f>
        <v>Not applicable</v>
      </c>
      <c r="AB4" s="74" t="str">
        <f>IF(ISBLANK('Afghanistan 2013'!$H$26),"",'Afghanistan 2013'!$H$26)</f>
        <v>Not applicable</v>
      </c>
      <c r="AC4" s="89"/>
      <c r="AD4" s="75" t="str">
        <f>IF(ISBLANK('Afghanistan 2013'!$F$28),"",'Afghanistan 2013'!$F$28)</f>
        <v>March</v>
      </c>
      <c r="AE4" s="75" t="str">
        <f>IF(ISBLANK('Afghanistan 2013'!$H$28),"",'Afghanistan 2013'!$H$28)</f>
        <v>February</v>
      </c>
      <c r="AF4" s="407" t="str">
        <f>IF(ISBLANK('Afghanistan 2013'!$G$29),"",'Afghanistan 2013'!$G$29)</f>
        <v>Not applicable</v>
      </c>
      <c r="AG4" s="118" t="str">
        <f>IF(ISBLANK('Afghanistan 2013'!$E$30),"",'Afghanistan 2013'!$E$30)</f>
        <v>Not applicable</v>
      </c>
      <c r="AH4" s="118" t="str">
        <f>IF(ISBLANK('Afghanistan 2013'!$G$30),"",'Afghanistan 2013'!$G$30)</f>
        <v>Not applicable</v>
      </c>
      <c r="AI4" s="118" t="str">
        <f>IF(ISBLANK('Afghanistan 2013'!$H$31),"",'Afghanistan 2013'!$H$31)</f>
        <v>No</v>
      </c>
      <c r="AJ4" s="76" t="str">
        <f>IF(ISBLANK('Afghanistan 2013'!$H$32),"",'Afghanistan 2013'!$H$32)</f>
        <v>Don't know</v>
      </c>
      <c r="AK4" s="76" t="str">
        <f>IF(ISBLANK('Afghanistan 2013'!$E$35),"",'Afghanistan 2013'!$E$35)</f>
        <v>Don't know</v>
      </c>
      <c r="AL4" s="75" t="str">
        <f>IF(ISBLANK('Afghanistan 2013'!$F$35),"",'Afghanistan 2013'!$F$35)</f>
        <v>Don't know</v>
      </c>
      <c r="AM4" s="75" t="str">
        <f>IF(ISBLANK('Afghanistan 2013'!$G$35),"",'Afghanistan 2013'!$G$35)</f>
        <v/>
      </c>
      <c r="AN4" s="75" t="str">
        <f>IF(ISBLANK('Afghanistan 2013'!$H$35),"",'Afghanistan 2013'!$H$35)</f>
        <v/>
      </c>
      <c r="AO4" s="76" t="str">
        <f>IF(ISBLANK('Afghanistan 2013'!$E$36),"",'Afghanistan 2013'!$E$36)</f>
        <v>Don't know</v>
      </c>
      <c r="AP4" s="75" t="str">
        <f>IF(ISBLANK('Afghanistan 2013'!$F$36),"",'Afghanistan 2013'!$F$36)</f>
        <v>Don't know</v>
      </c>
      <c r="AQ4" s="75" t="str">
        <f>IF(ISBLANK('Afghanistan 2013'!$G$36),"",'Afghanistan 2013'!$G$36)</f>
        <v/>
      </c>
      <c r="AR4" s="75" t="str">
        <f>IF(ISBLANK('Afghanistan 2013'!$H$36),"",'Afghanistan 2013'!$H$36)</f>
        <v/>
      </c>
      <c r="AS4" s="76" t="str">
        <f>IF(ISBLANK('Afghanistan 2013'!$E$37),"",'Afghanistan 2013'!$E$37)</f>
        <v>Don't know</v>
      </c>
      <c r="AT4" s="75" t="str">
        <f>IF(ISBLANK('Afghanistan 2013'!$H$37),"",'Afghanistan 2013'!$H$37)</f>
        <v/>
      </c>
      <c r="AU4" s="75" t="str">
        <f>IF(ISBLANK('Afghanistan 2013'!$H$38),"",'Afghanistan 2013'!$H$38)</f>
        <v>Don't know</v>
      </c>
      <c r="AV4" s="75" t="str">
        <f>IF(ISBLANK('Afghanistan 2013'!$D$41),"",'Afghanistan 2013'!$D$41)</f>
        <v>Don't know</v>
      </c>
      <c r="AW4" s="75" t="str">
        <f>IF(ISBLANK('Afghanistan 2013'!$D$42),"",'Afghanistan 2013'!$D$42)</f>
        <v>Don't know</v>
      </c>
      <c r="AX4" s="76" t="str">
        <f>IF(ISBLANK('Afghanistan 2013'!$E$41),"",'Afghanistan 2013'!$E$41)</f>
        <v>Don't know</v>
      </c>
      <c r="AY4" s="92">
        <f>IF(ISBLANK('Afghanistan 2013'!$F$41),"",'Afghanistan 2013'!$F$41)</f>
        <v>2012</v>
      </c>
      <c r="AZ4" s="76" t="str">
        <f>IF(ISBLANK('Afghanistan 2013'!$G$41),"",'Afghanistan 2013'!$G$41)</f>
        <v/>
      </c>
      <c r="BA4" s="75" t="str">
        <f>IF(ISBLANK('Afghanistan 2013'!$H$41),"",'Afghanistan 2013'!$H$41)</f>
        <v>Don't know - Most likely $0</v>
      </c>
      <c r="BB4" s="75" t="str">
        <f>IF(ISBLANK('Afghanistan 2013'!$D$43),"",'Afghanistan 2013'!$D$43)</f>
        <v>Don't know</v>
      </c>
      <c r="BC4" s="76" t="str">
        <f>IF(ISBLANK('Afghanistan 2013'!$D$44),"",'Afghanistan 2013'!$D$44)</f>
        <v>Don't know</v>
      </c>
      <c r="BD4" s="76" t="str">
        <f>IF(ISBLANK('Afghanistan 2013'!$E$43),"",'Afghanistan 2013'!$E$43)</f>
        <v>Don't know</v>
      </c>
      <c r="BE4" s="92">
        <f>IF(ISBLANK('Afghanistan 2013'!$F$43),"",'Afghanistan 2013'!$F$43)</f>
        <v>2012</v>
      </c>
      <c r="BF4" s="76" t="str">
        <f>IF(ISBLANK('Afghanistan 2013'!$G$43),"",'Afghanistan 2013'!$G$43)</f>
        <v/>
      </c>
      <c r="BG4" s="75" t="str">
        <f>IF(ISBLANK('Afghanistan 2013'!$H$43),"",'Afghanistan 2013'!$H$43)</f>
        <v/>
      </c>
      <c r="BH4" s="77" t="str">
        <f>IF(ISBLANK('Afghanistan 2013'!$E$45),"",'Afghanistan 2013'!$E$45)</f>
        <v>Don't know</v>
      </c>
      <c r="BI4" s="75" t="str">
        <f>IF(ISBLANK('Afghanistan 2013'!$H$45),"",'Afghanistan 2013'!$H$45)</f>
        <v/>
      </c>
      <c r="BJ4" s="78"/>
      <c r="BK4" s="75" t="str">
        <f>IF(ISBLANK('Afghanistan 2013'!$D$49),"",'Afghanistan 2013'!$D$49)</f>
        <v>Yes</v>
      </c>
      <c r="BL4" s="76" t="str">
        <f>IF(ISBLANK('Afghanistan 2013'!$D$50),"",'Afghanistan 2013'!$D$50)</f>
        <v>USAID, UNFPA</v>
      </c>
      <c r="BM4" s="76" t="str">
        <f>IF(ISBLANK('Afghanistan 2013'!$E$49),"",'Afghanistan 2013'!$E$49)</f>
        <v>Don't know</v>
      </c>
      <c r="BN4" s="76" t="str">
        <f>IF(ISBLANK('Afghanistan 2013'!$F$49),"",'Afghanistan 2013'!$F$49)</f>
        <v>Don't know</v>
      </c>
      <c r="BO4" s="76" t="str">
        <f>IF(ISBLANK('Afghanistan 2013'!$G$49),"",'Afghanistan 2013'!$G$49)</f>
        <v/>
      </c>
      <c r="BP4" s="75" t="str">
        <f>IF(ISBLANK('Afghanistan 2013'!$H$49),"",'Afghanistan 2013'!$H$49)</f>
        <v/>
      </c>
      <c r="BQ4" s="75" t="str">
        <f>IF(ISBLANK('Afghanistan 2013'!$D$51),"",'Afghanistan 2013'!$D$51)</f>
        <v>Don't know</v>
      </c>
      <c r="BR4" s="76" t="str">
        <f>IF(ISBLANK('Afghanistan 2013'!$E$51),"",'Afghanistan 2013'!$E$51)</f>
        <v/>
      </c>
      <c r="BS4" s="92">
        <f>IF(ISBLANK('Afghanistan 2013'!$F$51),"",'Afghanistan 2013'!$F$51)</f>
        <v>2012</v>
      </c>
      <c r="BT4" s="92" t="str">
        <f>IF(ISBLANK('Afghanistan 2013'!$G$51),"",'Afghanistan 2013'!$G$51)</f>
        <v/>
      </c>
      <c r="BU4" s="76" t="str">
        <f>IF(ISBLANK('Afghanistan 2013'!$H$51),"",'Afghanistan 2013'!$H$51)</f>
        <v/>
      </c>
      <c r="BV4" s="75" t="str">
        <f>IF(ISBLANK('Afghanistan 2013'!$D$52),"",'Afghanistan 2013'!$D$52)</f>
        <v>Don't know</v>
      </c>
      <c r="BW4" s="76" t="str">
        <f>IF(ISBLANK('Afghanistan 2013'!$E$52),"",'Afghanistan 2013'!$E$52)</f>
        <v/>
      </c>
      <c r="BX4" s="75">
        <f>IF(ISBLANK('Afghanistan 2013'!$F$52),"",'Afghanistan 2013'!$F$52)</f>
        <v>2012</v>
      </c>
      <c r="BY4" s="76" t="str">
        <f>IF(ISBLANK('Afghanistan 2013'!$G$52),"",'Afghanistan 2013'!$G$52)</f>
        <v/>
      </c>
      <c r="BZ4" s="76" t="str">
        <f>IF(ISBLANK('Afghanistan 2013'!$H$52),"",'Afghanistan 2013'!$H$52)</f>
        <v/>
      </c>
      <c r="CA4" s="77" t="str">
        <f>IF(ISBLANK('Afghanistan 2013'!$E$53),"",'Afghanistan 2013'!$E$53)</f>
        <v>Don't know</v>
      </c>
      <c r="CB4" s="76" t="str">
        <f>IF(ISBLANK('Afghanistan 2013'!$H$53),"",'Afghanistan 2013'!$H$53)</f>
        <v/>
      </c>
      <c r="CC4" s="79" t="str">
        <f>IF(ISBLANK('Afghanistan 2013'!$F$56),"",'Afghanistan 2013'!$F$56)</f>
        <v>Don't know</v>
      </c>
      <c r="CD4" s="75" t="str">
        <f>IF(ISBLANK('Afghanistan 2013'!$G$56),"",'Afghanistan 2013'!$G$56)</f>
        <v xml:space="preserve">Comments:
</v>
      </c>
      <c r="CE4" s="79" t="str">
        <f>IF(ISBLANK('Afghanistan 2013'!$F$57),"",'Afghanistan 2013'!$F$57)</f>
        <v>Don't know</v>
      </c>
      <c r="CF4" s="75" t="str">
        <f>IF(ISBLANK('Afghanistan 2013'!$G$57),"",'Afghanistan 2013'!$G$57)</f>
        <v xml:space="preserve">Comments:
</v>
      </c>
      <c r="CG4" s="79" t="str">
        <f>IF(ISBLANK('Afghanistan 2013'!$F$58),"",'Afghanistan 2013'!$F$58)</f>
        <v>Don't know</v>
      </c>
      <c r="CH4" s="75" t="str">
        <f>IF(ISBLANK('Afghanistan 2013'!$G$58),"",'Afghanistan 2013'!$G$58)</f>
        <v xml:space="preserve">Comments: </v>
      </c>
      <c r="CI4" s="75" t="str">
        <f>IF(ISBLANK('Afghanistan 2013'!$F$59),"",'Afghanistan 2013'!$F$59)</f>
        <v/>
      </c>
      <c r="CJ4" s="75" t="str">
        <f>IF(ISBLANK('Afghanistan 2013'!$G$59),"",'Afghanistan 2013'!$G$59)</f>
        <v xml:space="preserve">Comments:
</v>
      </c>
      <c r="CK4" s="75" t="str">
        <f>IF(ISBLANK('Afghanistan 2013'!$F$61),"",'Afghanistan 2013'!$F$61)</f>
        <v>Don't know</v>
      </c>
      <c r="CL4" s="75" t="str">
        <f>IF(ISBLANK('Afghanistan 2013'!$F$62),"",'Afghanistan 2013'!$F$62)</f>
        <v>Don't know</v>
      </c>
      <c r="CM4" s="75" t="str">
        <f>IF(ISBLANK('Afghanistan 2013'!$F$63),"",'Afghanistan 2013'!$F$63)</f>
        <v>Don't know</v>
      </c>
      <c r="CN4" s="75" t="str">
        <f>IF(ISBLANK('Afghanistan 2013'!$D$64),"",'Afghanistan 2013'!$D$64)</f>
        <v/>
      </c>
      <c r="CO4" s="115"/>
      <c r="CP4" s="80"/>
      <c r="CQ4" s="81" t="str">
        <f>IF(ISBLANK('Afghanistan 2013'!$D$68),"",'Afghanistan 2013'!$D$68)</f>
        <v>Yes</v>
      </c>
      <c r="CR4" s="81" t="str">
        <f>IF(ISBLANK('Afghanistan 2013'!$D$69),"",'Afghanistan 2013'!$D$69)</f>
        <v>Yes</v>
      </c>
      <c r="CS4" s="81" t="str">
        <f>IF(ISBLANK('Afghanistan 2013'!$D$70),"",'Afghanistan 2013'!$D$70)</f>
        <v>Yes</v>
      </c>
      <c r="CT4" s="81" t="str">
        <f>IF(ISBLANK('Afghanistan 2013'!$D$71),"",'Afghanistan 2013'!$D$71)</f>
        <v>No</v>
      </c>
      <c r="CU4" s="81" t="str">
        <f>IF(ISBLANK('Afghanistan 2013'!$D$72),"",'Afghanistan 2013'!$D$72)</f>
        <v>Yes</v>
      </c>
      <c r="CV4" s="81" t="str">
        <f>IF(ISBLANK('Afghanistan 2013'!$D$73),"",'Afghanistan 2013'!$D$73)</f>
        <v>Yes</v>
      </c>
      <c r="CW4" s="81" t="str">
        <f>IF(ISBLANK('Afghanistan 2013'!$D$74),"",'Afghanistan 2013'!$D$74)</f>
        <v>No</v>
      </c>
      <c r="CX4" s="81" t="str">
        <f>IF(ISBLANK('Afghanistan 2013'!$D$75),"",'Afghanistan 2013'!$D$75)</f>
        <v>No</v>
      </c>
      <c r="CY4" s="81" t="str">
        <f>IF(ISBLANK('Afghanistan 2013'!$D$76),"",'Afghanistan 2013'!$D$76)</f>
        <v>No</v>
      </c>
      <c r="CZ4" s="81" t="str">
        <f>IF(ISBLANK('Afghanistan 2013'!$D$77),"",'Afghanistan 2013'!$D$77)</f>
        <v>Yes</v>
      </c>
      <c r="DA4" s="81" t="str">
        <f>IF(ISBLANK('Afghanistan 2013'!$D$78),"",'Afghanistan 2013'!$D$78)</f>
        <v>No</v>
      </c>
      <c r="DB4" s="81" t="str">
        <f>IF(ISBLANK('Afghanistan 2013'!$D$79),"",'Afghanistan 2013'!$D$79)</f>
        <v>No</v>
      </c>
      <c r="DC4" s="80"/>
      <c r="DD4" s="81" t="str">
        <f>IF(ISBLANK('Afghanistan 2013'!$F$68),"",'Afghanistan 2013'!$F$68)</f>
        <v>Yes</v>
      </c>
      <c r="DE4" s="81" t="str">
        <f>IF(ISBLANK('Afghanistan 2013'!$F$69),"",'Afghanistan 2013'!$F$69)</f>
        <v>Yes</v>
      </c>
      <c r="DF4" s="81" t="str">
        <f>IF(ISBLANK('Afghanistan 2013'!$F$70),"",'Afghanistan 2013'!$F$70)</f>
        <v>Yes</v>
      </c>
      <c r="DG4" s="81" t="str">
        <f>IF(ISBLANK('Afghanistan 2013'!$F$71),"",'Afghanistan 2013'!$F$71)</f>
        <v>No</v>
      </c>
      <c r="DH4" s="81" t="str">
        <f>IF(ISBLANK('Afghanistan 2013'!$F$72),"",'Afghanistan 2013'!$F$72)</f>
        <v>Yes</v>
      </c>
      <c r="DI4" s="81" t="str">
        <f>IF(ISBLANK('Afghanistan 2013'!$F$73),"",'Afghanistan 2013'!$F$73)</f>
        <v>Yes</v>
      </c>
      <c r="DJ4" s="81" t="str">
        <f>IF(ISBLANK('Afghanistan 2013'!$F$74),"",'Afghanistan 2013'!$F$74)</f>
        <v>No</v>
      </c>
      <c r="DK4" s="81" t="str">
        <f>IF(ISBLANK('Afghanistan 2013'!$F$75),"",'Afghanistan 2013'!$F$75)</f>
        <v>No</v>
      </c>
      <c r="DL4" s="81" t="str">
        <f>IF(ISBLANK('Afghanistan 2013'!$F$76),"",'Afghanistan 2013'!$F$76)</f>
        <v>No</v>
      </c>
      <c r="DM4" s="81" t="str">
        <f>IF(ISBLANK('Afghanistan 2013'!$F$77),"",'Afghanistan 2013'!$F$77)</f>
        <v>Yes</v>
      </c>
      <c r="DN4" s="81" t="str">
        <f>IF(ISBLANK('Afghanistan 2013'!$F$78),"",'Afghanistan 2013'!$F$78)</f>
        <v>No</v>
      </c>
      <c r="DO4" s="81" t="str">
        <f>IF(ISBLANK('Afghanistan 2013'!$F$79),"",'Afghanistan 2013'!$F$79)</f>
        <v>No</v>
      </c>
      <c r="DP4" s="82"/>
      <c r="DQ4" s="81" t="str">
        <f>IF(ISBLANK('Afghanistan 2013'!$G$68),"",'Afghanistan 2013'!$G$68)</f>
        <v>Yes</v>
      </c>
      <c r="DR4" s="81" t="str">
        <f>IF(ISBLANK('Afghanistan 2013'!$G$69),"",'Afghanistan 2013'!$G$69)</f>
        <v>Yes</v>
      </c>
      <c r="DS4" s="81" t="str">
        <f>IF(ISBLANK('Afghanistan 2013'!$G$70),"",'Afghanistan 2013'!$G$70)</f>
        <v>Yes</v>
      </c>
      <c r="DT4" s="81" t="str">
        <f>IF(ISBLANK('Afghanistan 2013'!$G$71),"",'Afghanistan 2013'!$G$71)</f>
        <v>No</v>
      </c>
      <c r="DU4" s="81" t="str">
        <f>IF(ISBLANK('Afghanistan 2013'!$G$72),"",'Afghanistan 2013'!$G$72)</f>
        <v>Yes</v>
      </c>
      <c r="DV4" s="81" t="str">
        <f>IF(ISBLANK('Afghanistan 2013'!$G$73),"",'Afghanistan 2013'!$G$73)</f>
        <v>Yes</v>
      </c>
      <c r="DW4" s="81" t="str">
        <f>IF(ISBLANK('Afghanistan 2013'!$G$74),"",'Afghanistan 2013'!$G$74)</f>
        <v>No</v>
      </c>
      <c r="DX4" s="81" t="str">
        <f>IF(ISBLANK('Afghanistan 2013'!$G$75),"",'Afghanistan 2013'!$G$75)</f>
        <v>No</v>
      </c>
      <c r="DY4" s="81" t="str">
        <f>IF(ISBLANK('Afghanistan 2013'!$G$76),"",'Afghanistan 2013'!$G$76)</f>
        <v>No</v>
      </c>
      <c r="DZ4" s="81" t="str">
        <f>IF(ISBLANK('Afghanistan 2013'!$G$77),"",'Afghanistan 2013'!$G$77)</f>
        <v>Yes</v>
      </c>
      <c r="EA4" s="81" t="str">
        <f>IF(ISBLANK('Afghanistan 2013'!$G$78),"",'Afghanistan 2013'!$G$78)</f>
        <v>No</v>
      </c>
      <c r="EB4" s="81" t="str">
        <f>IF(ISBLANK('Afghanistan 2013'!$G$79),"",'Afghanistan 2013'!$G$79)</f>
        <v>No</v>
      </c>
      <c r="EC4" s="82"/>
      <c r="ED4" s="81" t="str">
        <f>IF(ISBLANK('Afghanistan 2013'!$H$68),"",'Afghanistan 2013'!$H$68)</f>
        <v>Yes</v>
      </c>
      <c r="EE4" s="81" t="str">
        <f>IF(ISBLANK('Afghanistan 2013'!$H$69),"",'Afghanistan 2013'!$H$69)</f>
        <v>No</v>
      </c>
      <c r="EF4" s="81" t="str">
        <f>IF(ISBLANK('Afghanistan 2013'!$H$70),"",'Afghanistan 2013'!$H$70)</f>
        <v>Yes</v>
      </c>
      <c r="EG4" s="81" t="str">
        <f>IF(ISBLANK('Afghanistan 2013'!$H$71),"",'Afghanistan 2013'!$H$71)</f>
        <v>No</v>
      </c>
      <c r="EH4" s="81" t="str">
        <f>IF(ISBLANK('Afghanistan 2013'!$H$72),"",'Afghanistan 2013'!$H$72)</f>
        <v>No</v>
      </c>
      <c r="EI4" s="81" t="str">
        <f>IF(ISBLANK('Afghanistan 2013'!$H$73),"",'Afghanistan 2013'!$H$73)</f>
        <v>Yes</v>
      </c>
      <c r="EJ4" s="81" t="str">
        <f>IF(ISBLANK('Afghanistan 2013'!$H$74),"",'Afghanistan 2013'!$H$74)</f>
        <v>No</v>
      </c>
      <c r="EK4" s="81" t="str">
        <f>IF(ISBLANK('Afghanistan 2013'!$H$75),"",'Afghanistan 2013'!$H$75)</f>
        <v>No</v>
      </c>
      <c r="EL4" s="81" t="str">
        <f>IF(ISBLANK('Afghanistan 2013'!$H$76),"",'Afghanistan 2013'!$H$76)</f>
        <v>No</v>
      </c>
      <c r="EM4" s="81" t="str">
        <f>IF(ISBLANK('Afghanistan 2013'!$H$77),"",'Afghanistan 2013'!$H$77)</f>
        <v>No</v>
      </c>
      <c r="EN4" s="81" t="str">
        <f>IF(ISBLANK('Afghanistan 2013'!$H$78),"",'Afghanistan 2013'!$H$78)</f>
        <v>No</v>
      </c>
      <c r="EO4" s="81" t="str">
        <f>IF(ISBLANK('Afghanistan 2013'!$H$79),"",'Afghanistan 2013'!$H$79)</f>
        <v>No</v>
      </c>
      <c r="EP4" s="81" t="str">
        <f>IF(ISBLANK('Afghanistan 2013'!$D$80),"",'Afghanistan 2013'!$D$80)</f>
        <v/>
      </c>
      <c r="EQ4" s="83"/>
      <c r="ER4" s="84" t="str">
        <f>IF(ISBLANK('Afghanistan 2013'!$H$82),"",'Afghanistan 2013'!$H$82)</f>
        <v>No</v>
      </c>
      <c r="ES4" s="84" t="str">
        <f>IF(ISBLANK('Afghanistan 2013'!$C$85),"",'Afghanistan 2013'!$C$85)</f>
        <v/>
      </c>
      <c r="ET4" s="84" t="str">
        <f>IF(ISBLANK('Afghanistan 2013'!$D$85),"",'Afghanistan 2013'!$D$85)</f>
        <v/>
      </c>
      <c r="EU4" s="84" t="str">
        <f>IF(ISBLANK('Afghanistan 2013'!$F$85),"",'Afghanistan 2013'!$F$85)</f>
        <v/>
      </c>
      <c r="EV4" s="84" t="str">
        <f>IF(ISBLANK('Afghanistan 2013'!$G$85),"",'Afghanistan 2013'!$G$85)</f>
        <v/>
      </c>
      <c r="EW4" s="84" t="str">
        <f>IF(ISBLANK('Afghanistan 2013'!$F$86),"",'Afghanistan 2013'!$F$86)</f>
        <v>Yes</v>
      </c>
      <c r="EX4" s="84" t="str">
        <f>IF(ISBLANK('Afghanistan 2013'!$E$87),"",'Afghanistan 2013'!$E$87)</f>
        <v>Commercial sector</v>
      </c>
      <c r="EY4" s="84" t="str">
        <f>IF(ISBLANK('Afghanistan 2013'!$E$88),"",'Afghanistan 2013'!$E$88)</f>
        <v>Import duties are taken as a percentage of total in products for distribution (not cash).</v>
      </c>
      <c r="EZ4" s="84" t="str">
        <f>IF(ISBLANK('Afghanistan 2013'!$H$89),"",'Afghanistan 2013'!$H$89)</f>
        <v>No</v>
      </c>
      <c r="FA4" s="84" t="str">
        <f>IF(ISBLANK('Afghanistan 2013'!$D$90),"",'Afghanistan 2013'!$D$90)</f>
        <v>Not applicable</v>
      </c>
      <c r="FB4" s="84" t="str">
        <f>IF(ISBLANK('Afghanistan 2013'!$H$91),"",'Afghanistan 2013'!$H$91)</f>
        <v>Yes</v>
      </c>
      <c r="FC4" s="84" t="str">
        <f>IF(ISBLANK('Afghanistan 2013'!$D$92),"",'Afghanistan 2013'!$D$92)</f>
        <v>National Essential Drug List includes contraceptives</v>
      </c>
      <c r="FD4" s="298"/>
      <c r="FE4" s="84" t="str">
        <f>IF(ISBLANK('Afghanistan 2013'!$D$95),"",'Afghanistan 2013'!$D$95)</f>
        <v>Community health worker</v>
      </c>
      <c r="FF4" s="84" t="str">
        <f>IF(ISBLANK('Afghanistan 2013'!$G$95),"",'Afghanistan 2013'!$G$95)</f>
        <v>Don't know</v>
      </c>
      <c r="FG4" s="84" t="str">
        <f>IF(ISBLANK('Afghanistan 2013'!$D$96),"",'Afghanistan 2013'!$D$96)</f>
        <v>Community health worker</v>
      </c>
      <c r="FH4" s="84" t="str">
        <f>IF(ISBLANK('Afghanistan 2013'!$G$96),"",'Afghanistan 2013'!$G$96)</f>
        <v>Don't know</v>
      </c>
      <c r="FI4" s="84" t="str">
        <f>IF(ISBLANK('Afghanistan 2013'!$D$97),"",'Afghanistan 2013'!$D$97)</f>
        <v>Not applicable</v>
      </c>
      <c r="FJ4" s="84" t="str">
        <f>IF(ISBLANK('Afghanistan 2013'!$G$97),"",'Afghanistan 2013'!$G$97)</f>
        <v>Not applicable</v>
      </c>
      <c r="FK4" s="84" t="str">
        <f>IF(ISBLANK('Afghanistan 2013'!$D$98),"",'Afghanistan 2013'!$D$98)</f>
        <v>Doctor</v>
      </c>
      <c r="FL4" s="84" t="str">
        <f>IF(ISBLANK('Afghanistan 2013'!$G$98),"",'Afghanistan 2013'!$G$98)</f>
        <v>Not applicable</v>
      </c>
      <c r="FM4" s="84" t="str">
        <f>IF(ISBLANK('Afghanistan 2013'!$D$99),"",'Afghanistan 2013'!$D$99)</f>
        <v>Community health worker</v>
      </c>
      <c r="FN4" s="84" t="str">
        <f>IF(ISBLANK('Afghanistan 2013'!$G$99),"",'Afghanistan 2013'!$G$99)</f>
        <v>Don't know</v>
      </c>
      <c r="FO4" s="84" t="str">
        <f>IF(ISBLANK('Afghanistan 2013'!$D$100),"",'Afghanistan 2013'!$D$100)</f>
        <v>Not applicable</v>
      </c>
      <c r="FP4" s="84" t="str">
        <f>IF(ISBLANK('Afghanistan 2013'!$G$100),"",'Afghanistan 2013'!$G$100)</f>
        <v>Not applicable</v>
      </c>
      <c r="FQ4" s="84" t="str">
        <f>IF(ISBLANK('Afghanistan 2013'!$D$101),"",'Afghanistan 2013'!$D$101)</f>
        <v>Don't know</v>
      </c>
      <c r="FR4" s="84" t="str">
        <f>IF(ISBLANK('Afghanistan 2013'!$G$101),"",'Afghanistan 2013'!$G$101)</f>
        <v>Don't know</v>
      </c>
      <c r="FS4" s="84" t="str">
        <f>IF(ISBLANK('Afghanistan 2013'!$D$102),"",'Afghanistan 2013'!$D$102)</f>
        <v>Not applicable</v>
      </c>
      <c r="FT4" s="84" t="str">
        <f>IF(ISBLANK('Afghanistan 2013'!$G$102),"",'Afghanistan 2013'!$G$102)</f>
        <v>Not applicable</v>
      </c>
      <c r="FU4" s="84" t="str">
        <f>IF(ISBLANK('Afghanistan 2013'!$D$103),"",'Afghanistan 2013'!$D$103)</f>
        <v/>
      </c>
      <c r="FV4" s="90"/>
      <c r="FW4" s="84" t="str">
        <f>IF(ISBLANK('Afghanistan 2013'!$D$106),"",'Afghanistan 2013'!$D$106)</f>
        <v>No</v>
      </c>
      <c r="FX4" s="84" t="str">
        <f>IF(ISBLANK('Afghanistan 2013'!$E$106),"",'Afghanistan 2013'!$E$106)</f>
        <v/>
      </c>
      <c r="FY4" s="84" t="str">
        <f>IF(ISBLANK('Afghanistan 2013'!$H$106),"",'Afghanistan 2013'!$H$106)</f>
        <v/>
      </c>
      <c r="FZ4" s="84" t="str">
        <f>IF(ISBLANK('Afghanistan 2013'!$D$107),"",'Afghanistan 2013'!$D$107)</f>
        <v>No</v>
      </c>
      <c r="GA4" s="84" t="str">
        <f>IF(ISBLANK('Afghanistan 2013'!$E$107),"",'Afghanistan 2013'!$E$107)</f>
        <v/>
      </c>
      <c r="GB4" s="84" t="str">
        <f>IF(ISBLANK('Afghanistan 2013'!$H$107),"",'Afghanistan 2013'!$H$107)</f>
        <v/>
      </c>
      <c r="GC4" s="84" t="str">
        <f>IF(ISBLANK('Afghanistan 2013'!$D$108),"",'Afghanistan 2013'!$D$108)</f>
        <v>No</v>
      </c>
      <c r="GD4" s="84" t="str">
        <f>IF(ISBLANK('Afghanistan 2013'!$E$108),"",'Afghanistan 2013'!$E$108)</f>
        <v/>
      </c>
      <c r="GE4" s="84" t="str">
        <f>IF(ISBLANK('Afghanistan 2013'!$H$108),"",'Afghanistan 2013'!$H$108)</f>
        <v/>
      </c>
      <c r="GF4" s="85"/>
      <c r="GG4" s="84" t="str">
        <f>IF(ISBLANK('Afghanistan 2013'!$G$111),"",'Afghanistan 2013'!$G$111)</f>
        <v>No</v>
      </c>
      <c r="GH4" s="84" t="str">
        <f>IF(ISBLANK('Afghanistan 2013'!$G$112),"",'Afghanistan 2013'!$G$112)</f>
        <v>No</v>
      </c>
      <c r="GI4" s="84" t="str">
        <f>IF(ISBLANK('Afghanistan 2013'!$G$113),"",'Afghanistan 2013'!$G$113)</f>
        <v>Not applicable</v>
      </c>
      <c r="GJ4" s="84" t="str">
        <f>IF(ISBLANK('Afghanistan 2013'!$D$114),"",'Afghanistan 2013'!$D$114)</f>
        <v>Not applicable</v>
      </c>
      <c r="GK4" s="85"/>
      <c r="GL4" s="84" t="str">
        <f>IF(ISBLANK('Afghanistan 2013'!$G$116),"",'Afghanistan 2013'!$G$116)</f>
        <v>Yes</v>
      </c>
      <c r="GM4" s="84" t="str">
        <f>IF(ISBLANK('Afghanistan 2013'!$G$117),"",'Afghanistan 2013'!$G$117)</f>
        <v>Yes</v>
      </c>
      <c r="GN4" s="84" t="str">
        <f>IF(ISBLANK('Afghanistan 2013'!$G$118),"",'Afghanistan 2013'!$G$118)</f>
        <v>Yes</v>
      </c>
      <c r="GO4" s="84" t="str">
        <f>IF(ISBLANK('Afghanistan 2013'!$G$119),"",'Afghanistan 2013'!$G$119)</f>
        <v>No</v>
      </c>
      <c r="GP4" s="84" t="str">
        <f>IF(ISBLANK('Afghanistan 2013'!$G$120),"",'Afghanistan 2013'!$G$120)</f>
        <v>Yes</v>
      </c>
      <c r="GQ4" s="84" t="str">
        <f>IF(ISBLANK('Afghanistan 2013'!$G$121),"",'Afghanistan 2013'!$G$121)</f>
        <v>Yes</v>
      </c>
      <c r="GR4" s="84" t="str">
        <f>IF(ISBLANK('Afghanistan 2013'!$G$122),"",'Afghanistan 2013'!$G$122)</f>
        <v>No</v>
      </c>
      <c r="GS4" s="84" t="str">
        <f>IF(ISBLANK('Afghanistan 2013'!$G$123),"",'Afghanistan 2013'!$G$123)</f>
        <v>No</v>
      </c>
      <c r="GT4" s="84" t="str">
        <f>IF(ISBLANK('Afghanistan 2013'!$G$124),"",'Afghanistan 2013'!$G$124)</f>
        <v>No</v>
      </c>
      <c r="GU4" s="84" t="str">
        <f>IF(ISBLANK('Afghanistan 2013'!$G$125),"",'Afghanistan 2013'!$G$125)</f>
        <v>No</v>
      </c>
      <c r="GV4" s="84" t="str">
        <f>IF(ISBLANK('Afghanistan 2013'!$F$126),"",'Afghanistan 2013'!$F$126)</f>
        <v>Not applicable</v>
      </c>
      <c r="GW4" s="84" t="str">
        <f>IF(ISBLANK('Afghanistan 2013'!$F$127),"",'Afghanistan 2013'!$F$127)</f>
        <v>2007 (December)</v>
      </c>
      <c r="GX4" s="84" t="str">
        <f>IF(ISBLANK('Afghanistan 2013'!$D$128),"",'Afghanistan 2013'!$D$128)</f>
        <v>The list is currently being updated and revised. Drugs may be added to the list with justification.</v>
      </c>
      <c r="GY4" s="84" t="str">
        <f>IF(ISBLANK('Afghanistan 2013'!$D$129),"",'Afghanistan 2013'!$D$129)</f>
        <v>National Licensed Drug List</v>
      </c>
      <c r="GZ4" s="85"/>
      <c r="HA4" s="84">
        <f>IF(ISBLANK('Afghanistan 2013'!$F$131),"",'Afghanistan 2013'!$F$131)</f>
        <v>2008</v>
      </c>
      <c r="HB4" s="84" t="str">
        <f>IF(ISBLANK('Afghanistan 2013'!$G$132),"",'Afghanistan 2013'!$G$132)</f>
        <v>Yes</v>
      </c>
      <c r="HC4" s="84" t="str">
        <f>IF(ISBLANK('Afghanistan 2013'!$G$133),"",'Afghanistan 2013'!$G$133)</f>
        <v>No</v>
      </c>
      <c r="HD4" s="84" t="str">
        <f>IF(ISBLANK('Afghanistan 2013'!$G$134),"",'Afghanistan 2013'!$G$134)</f>
        <v>Yes</v>
      </c>
      <c r="HE4" s="84" t="str">
        <f>IF(ISBLANK('Afghanistan 2013'!$G$135),"",'Afghanistan 2013'!$G$135)</f>
        <v>No</v>
      </c>
      <c r="HF4" s="84" t="str">
        <f>IF(ISBLANK('Afghanistan 2013'!$D$136),"",'Afghanistan 2013'!$D$136)</f>
        <v/>
      </c>
      <c r="HG4" s="93"/>
      <c r="HH4" s="86" t="str">
        <f>IF(ISBLANK('Afghanistan 2013'!$G$138),"",'Afghanistan 2013'!$G$138)</f>
        <v>Don't know</v>
      </c>
      <c r="HI4" s="87"/>
      <c r="HJ4" s="86" t="str">
        <f>IF(ISBLANK('Afghanistan 2013'!$G$140),"",'Afghanistan 2013'!$G$140)</f>
        <v>Don't know</v>
      </c>
      <c r="HK4" s="86" t="str">
        <f>IF(ISBLANK('Afghanistan 2013'!$G$141),"",'Afghanistan 2013'!$G$141)</f>
        <v>Don't know</v>
      </c>
      <c r="HL4" s="86" t="str">
        <f>IF(ISBLANK('Afghanistan 2013'!$G$142),"",'Afghanistan 2013'!$G$142)</f>
        <v>Don't know</v>
      </c>
      <c r="HM4" s="86" t="str">
        <f>IF(ISBLANK('Afghanistan 2013'!$G$143),"",'Afghanistan 2013'!$G$143)</f>
        <v>Not applicable</v>
      </c>
      <c r="HN4" s="86" t="str">
        <f>IF(ISBLANK('Afghanistan 2013'!$G$144),"",'Afghanistan 2013'!$G$144)</f>
        <v>Don't know</v>
      </c>
      <c r="HO4" s="86" t="str">
        <f>IF(ISBLANK('Afghanistan 2013'!$G$145),"",'Afghanistan 2013'!$G$145)</f>
        <v>Don't know</v>
      </c>
      <c r="HP4" s="86" t="str">
        <f>IF(ISBLANK('Afghanistan 2013'!$G$146),"",'Afghanistan 2013'!$G$146)</f>
        <v>Not applicable</v>
      </c>
      <c r="HQ4" s="86" t="str">
        <f>IF(ISBLANK('Afghanistan 2013'!$G$147),"",'Afghanistan 2013'!$G$147)</f>
        <v>Not applicable</v>
      </c>
      <c r="HR4" s="86" t="str">
        <f>IF(ISBLANK('Afghanistan 2013'!$G$148),"",'Afghanistan 2013'!$G$148)</f>
        <v>Not applicable</v>
      </c>
      <c r="HS4" s="86" t="str">
        <f>IF(ISBLANK('Afghanistan 2013'!$F$149),"",'Afghanistan 2013'!$F$149)</f>
        <v>Not applicable</v>
      </c>
      <c r="HT4" s="86" t="str">
        <f>IF(ISBLANK('Afghanistan 2013'!$F$150),"",'Afghanistan 2013'!$F$150)</f>
        <v>Not applicable</v>
      </c>
      <c r="HU4" s="87"/>
      <c r="HV4" s="86" t="str">
        <f>IF(ISBLANK('Afghanistan 2013'!$G$152),"",'Afghanistan 2013'!$G$152)</f>
        <v>No</v>
      </c>
      <c r="HW4" s="86" t="str">
        <f>IF(ISBLANK('Afghanistan 2013'!$G$153),"",'Afghanistan 2013'!$G$153)</f>
        <v>No</v>
      </c>
      <c r="HX4" s="91" t="str">
        <f>IF(ISBLANK('Afghanistan 2013'!$D$154),"",'Afghanistan 2013'!$D$154)</f>
        <v>Overall, public sector stockouts are low in the 13 USAID supported provinces (around 7%), which covers approximately 55% of the population. The EC and WB both provide commodities for the other 21 provinces and their stockout rates are around 7% and 15% respectively. (Source: SPS Stockout Comparative Analysis, data from HMIS)</v>
      </c>
      <c r="HY4" s="940" t="s">
        <v>62</v>
      </c>
    </row>
    <row r="5" spans="1:233" ht="39.950000000000003" customHeight="1" x14ac:dyDescent="0.2">
      <c r="A5" s="1046" t="s">
        <v>678</v>
      </c>
      <c r="B5" s="88"/>
      <c r="C5" s="74" t="str">
        <f>IF(ISBLANK('Albania 2013'!$H$12),"",'Albania 2013'!$H$12)</f>
        <v>Yes</v>
      </c>
      <c r="D5" s="74" t="str">
        <f>IF(ISBLANK('Albania 2013'!$D$13),"",'Albania 2013'!$D$13)</f>
        <v>Reproductive Health Committee</v>
      </c>
      <c r="E5" s="116"/>
      <c r="F5" s="74" t="str">
        <f>IF(ISBLANK('Albania 2013'!$D$15),"",'Albania 2013'!$D$15)</f>
        <v>Yes</v>
      </c>
      <c r="G5" s="74" t="str">
        <f>IF(ISBLANK('Albania 2013'!$F$15),"",'Albania 2013'!$F$15)</f>
        <v>NESMARK</v>
      </c>
      <c r="H5" s="74" t="str">
        <f>IF(ISBLANK('Albania 2013'!$D$16),"",'Albania 2013'!$D$16)</f>
        <v>Yes</v>
      </c>
      <c r="I5" s="74" t="str">
        <f>IF(ISBLANK('Albania 2013'!$F$16),"",'Albania 2013'!$F$16)</f>
        <v>Albanian Center for Population and Development</v>
      </c>
      <c r="J5" s="74" t="str">
        <f>IF(ISBLANK('Albania 2013'!$D$17),"",'Albania 2013'!$D$17)</f>
        <v>Yes</v>
      </c>
      <c r="K5" s="74" t="str">
        <f>IF(ISBLANK('Albania 2013'!$F$17),"",'Albania 2013'!$F$17)</f>
        <v>Bayer Schering</v>
      </c>
      <c r="L5" s="74" t="str">
        <f>IF(ISBLANK('Albania 2013'!$D$18),"",'Albania 2013'!$D$18)</f>
        <v>Yes</v>
      </c>
      <c r="M5" s="74" t="str">
        <f>IF(ISBLANK('Albania 2013'!$F$18),"",'Albania 2013'!$F$18)</f>
        <v xml:space="preserve">USAID </v>
      </c>
      <c r="N5" s="74" t="str">
        <f>IF(ISBLANK('Albania 2013'!$D$19),"",'Albania 2013'!$D$19)</f>
        <v>Yes</v>
      </c>
      <c r="O5" s="74" t="str">
        <f>IF(ISBLANK('Albania 2013'!$F$19),"",'Albania 2013'!$F$19)</f>
        <v>UNFPA, WHO, UNICEF</v>
      </c>
      <c r="P5" s="74" t="str">
        <f>IF(ISBLANK('Albania 2013'!$D$20),"",'Albania 2013'!$D$20)</f>
        <v>Yes</v>
      </c>
      <c r="Q5" s="74" t="str">
        <f>IF(ISBLANK('Albania 2013'!$F$20),"",'Albania 2013'!$F$20)</f>
        <v>Deputy Minister of Health, Public Health Directory, Reproductive Health Sector, Hospital Directory, Pharmaceutical Directory, Juridical Directory, Statistics Sector</v>
      </c>
      <c r="R5" s="74" t="str">
        <f>IF(ISBLANK('Albania 2013'!$D$21),"",'Albania 2013'!$D$21)</f>
        <v>Not applicable</v>
      </c>
      <c r="S5" s="74" t="str">
        <f>IF(ISBLANK('Albania 2013'!$F$21),"",'Albania 2013'!$F$21)</f>
        <v/>
      </c>
      <c r="T5" s="74" t="str">
        <f>IF(ISBLANK('Albania 2013'!$D$22),"",'Albania 2013'!$D$22)</f>
        <v>Don't know</v>
      </c>
      <c r="U5" s="74" t="str">
        <f>IF(ISBLANK('Albania 2013'!$F$22),"",'Albania 2013'!$F$22)</f>
        <v/>
      </c>
      <c r="V5" s="74" t="str">
        <f>IF(ISBLANK('Albania 2013'!$D$23),"",'Albania 2013'!$D$23)</f>
        <v>Yes</v>
      </c>
      <c r="W5" s="74" t="str">
        <f>IF(ISBLANK('Albania 2013'!$F$23),"",'Albania 2013'!$F$23)</f>
        <v>Ministry of Labor, Social Affairs and Equal Opportunities, Ministry of Education, Institute of Public Health, Health Insurance Institute</v>
      </c>
      <c r="X5" s="74" t="str">
        <f>IF(ISBLANK('Albania 2013'!$H$24),"",'Albania 2013'!$H$24)</f>
        <v>Don't know</v>
      </c>
      <c r="Y5" s="74" t="str">
        <f>IF(ISBLANK('Albania 2013'!$H$25),"",'Albania 2013'!$H$25)</f>
        <v>Yes</v>
      </c>
      <c r="Z5" s="74" t="str">
        <f>IF(ISBLANK('Albania 2013'!$D$26),"",'Albania 2013'!$D$26)</f>
        <v>Yes</v>
      </c>
      <c r="AA5" s="74" t="str">
        <f>IF(ISBLANK('Albania 2013'!$F$26),"",'Albania 2013'!$F$26)</f>
        <v>LMIS Sector at the Institute of Public Health</v>
      </c>
      <c r="AB5" s="74" t="str">
        <f>IF(ISBLANK('Albania 2013'!$H$26),"",'Albania 2013'!$H$26)</f>
        <v>LMIS Specialist</v>
      </c>
      <c r="AC5" s="89"/>
      <c r="AD5" s="75" t="str">
        <f>IF(ISBLANK('Albania 2013'!$F$28),"",'Albania 2013'!$F$28)</f>
        <v>January</v>
      </c>
      <c r="AE5" s="75" t="str">
        <f>IF(ISBLANK('Albania 2013'!$H$28),"",'Albania 2013'!$H$28)</f>
        <v>December</v>
      </c>
      <c r="AF5" s="407">
        <f>IF(ISBLANK('Albania 2013'!$G$29),"",'Albania 2013'!$G$29)</f>
        <v>43824.94</v>
      </c>
      <c r="AG5" s="118" t="str">
        <f>IF(ISBLANK('Albania 2013'!$E$30),"",'Albania 2013'!$E$30)</f>
        <v>A year and a half</v>
      </c>
      <c r="AH5" s="118" t="str">
        <f>IF(ISBLANK('Albania 2013'!$G$30),"",'Albania 2013'!$G$30)</f>
        <v>LMIS System</v>
      </c>
      <c r="AI5" s="118" t="str">
        <f>IF(ISBLANK('Albania 2013'!$H$31),"",'Albania 2013'!$H$31)</f>
        <v>Yes</v>
      </c>
      <c r="AJ5" s="76" t="str">
        <f>IF(ISBLANK('Albania 2013'!$H$32),"",'Albania 2013'!$H$32)</f>
        <v>Yes</v>
      </c>
      <c r="AK5" s="76">
        <f>IF(ISBLANK('Albania 2013'!$E$35),"",'Albania 2013'!$E$35)</f>
        <v>43824.94</v>
      </c>
      <c r="AL5" s="75" t="str">
        <f>IF(ISBLANK('Albania 2013'!$F$35),"",'Albania 2013'!$F$35)</f>
        <v>Most likely 2012</v>
      </c>
      <c r="AM5" s="75" t="str">
        <f>IF(ISBLANK('Albania 2013'!$G$35),"",'Albania 2013'!$G$35)</f>
        <v>Institute of Public Health</v>
      </c>
      <c r="AN5" s="75" t="str">
        <f>IF(ISBLANK('Albania 2013'!$H$35),"",'Albania 2013'!$H$35)</f>
        <v/>
      </c>
      <c r="AO5" s="76">
        <f>IF(ISBLANK('Albania 2013'!$E$36),"",'Albania 2013'!$E$36)</f>
        <v>0</v>
      </c>
      <c r="AP5" s="75" t="str">
        <f>IF(ISBLANK('Albania 2013'!$F$36),"",'Albania 2013'!$F$36)</f>
        <v>Most likely 2012</v>
      </c>
      <c r="AQ5" s="75" t="str">
        <f>IF(ISBLANK('Albania 2013'!$G$36),"",'Albania 2013'!$G$36)</f>
        <v/>
      </c>
      <c r="AR5" s="75" t="str">
        <f>IF(ISBLANK('Albania 2013'!$H$36),"",'Albania 2013'!$H$36)</f>
        <v/>
      </c>
      <c r="AS5" s="76">
        <f>IF(ISBLANK('Albania 2013'!$E$37),"",'Albania 2013'!$E$37)</f>
        <v>43824.94</v>
      </c>
      <c r="AT5" s="75" t="str">
        <f>IF(ISBLANK('Albania 2013'!$H$37),"",'Albania 2013'!$H$37)</f>
        <v/>
      </c>
      <c r="AU5" s="75" t="str">
        <f>IF(ISBLANK('Albania 2013'!$H$38),"",'Albania 2013'!$H$38)</f>
        <v>Yes</v>
      </c>
      <c r="AV5" s="75" t="str">
        <f>IF(ISBLANK('Albania 2013'!$D$41),"",'Albania 2013'!$D$41)</f>
        <v>Don't know</v>
      </c>
      <c r="AW5" s="75" t="str">
        <f>IF(ISBLANK('Albania 2013'!$D$42),"",'Albania 2013'!$D$42)</f>
        <v>Don't know</v>
      </c>
      <c r="AX5" s="76" t="str">
        <f>IF(ISBLANK('Albania 2013'!$E$41),"",'Albania 2013'!$E$41)</f>
        <v>Don't know</v>
      </c>
      <c r="AY5" s="76" t="str">
        <f>IF(ISBLANK('Albania 2013'!$F$41),"",'Albania 2013'!$F$41)</f>
        <v>Don't know</v>
      </c>
      <c r="AZ5" s="76" t="str">
        <f>IF(ISBLANK('Albania 2013'!$G$41),"",'Albania 2013'!$G$41)</f>
        <v/>
      </c>
      <c r="BA5" s="75" t="str">
        <f>IF(ISBLANK('Albania 2013'!$H$41),"",'Albania 2013'!$H$41)</f>
        <v/>
      </c>
      <c r="BB5" s="75" t="str">
        <f>IF(ISBLANK('Albania 2013'!$D$43),"",'Albania 2013'!$D$43)</f>
        <v>Don't know</v>
      </c>
      <c r="BC5" s="76" t="str">
        <f>IF(ISBLANK('Albania 2013'!$D$44),"",'Albania 2013'!$D$44)</f>
        <v>Don't know</v>
      </c>
      <c r="BD5" s="76" t="str">
        <f>IF(ISBLANK('Albania 2013'!$E$43),"",'Albania 2013'!$E$43)</f>
        <v>Don't know</v>
      </c>
      <c r="BE5" s="76" t="str">
        <f>IF(ISBLANK('Albania 2013'!$F$43),"",'Albania 2013'!$F$43)</f>
        <v>Don't know</v>
      </c>
      <c r="BF5" s="76" t="str">
        <f>IF(ISBLANK('Albania 2013'!$G$43),"",'Albania 2013'!$G$43)</f>
        <v/>
      </c>
      <c r="BG5" s="75" t="str">
        <f>IF(ISBLANK('Albania 2013'!$H$43),"",'Albania 2013'!$H$43)</f>
        <v/>
      </c>
      <c r="BH5" s="77" t="str">
        <f>IF(ISBLANK('Albania 2013'!$E$45),"",'Albania 2013'!$E$45)</f>
        <v>Don't know</v>
      </c>
      <c r="BI5" s="75" t="str">
        <f>IF(ISBLANK('Albania 2013'!$H$45),"",'Albania 2013'!$H$45)</f>
        <v/>
      </c>
      <c r="BJ5" s="78"/>
      <c r="BK5" s="75" t="str">
        <f>IF(ISBLANK('Albania 2013'!$D$49),"",'Albania 2013'!$D$49)</f>
        <v>No</v>
      </c>
      <c r="BL5" s="76" t="str">
        <f>IF(ISBLANK('Albania 2013'!$D$50),"",'Albania 2013'!$D$50)</f>
        <v>Not applicable</v>
      </c>
      <c r="BM5" s="76">
        <f>IF(ISBLANK('Albania 2013'!$E$49),"",'Albania 2013'!$E$49)</f>
        <v>0</v>
      </c>
      <c r="BN5" s="76" t="str">
        <f>IF(ISBLANK('Albania 2013'!$F$49),"",'Albania 2013'!$F$49)</f>
        <v>Don't know</v>
      </c>
      <c r="BO5" s="76" t="str">
        <f>IF(ISBLANK('Albania 2013'!$G$49),"",'Albania 2013'!$G$49)</f>
        <v/>
      </c>
      <c r="BP5" s="75" t="str">
        <f>IF(ISBLANK('Albania 2013'!$H$49),"",'Albania 2013'!$H$49)</f>
        <v/>
      </c>
      <c r="BQ5" s="75" t="str">
        <f>IF(ISBLANK('Albania 2013'!$D$51),"",'Albania 2013'!$D$51)</f>
        <v>No</v>
      </c>
      <c r="BR5" s="76">
        <f>IF(ISBLANK('Albania 2013'!$E$51),"",'Albania 2013'!$E$51)</f>
        <v>0</v>
      </c>
      <c r="BS5" s="76" t="str">
        <f>IF(ISBLANK('Albania 2013'!$F$51),"",'Albania 2013'!$F$51)</f>
        <v>Don't know</v>
      </c>
      <c r="BT5" s="92" t="str">
        <f>IF(ISBLANK('Albania 2013'!$G$51),"",'Albania 2013'!$G$51)</f>
        <v/>
      </c>
      <c r="BU5" s="76" t="str">
        <f>IF(ISBLANK('Albania 2013'!$H$51),"",'Albania 2013'!$H$51)</f>
        <v/>
      </c>
      <c r="BV5" s="75" t="str">
        <f>IF(ISBLANK('Albania 2013'!$D$52),"",'Albania 2013'!$D$52)</f>
        <v>No</v>
      </c>
      <c r="BW5" s="76">
        <f>IF(ISBLANK('Albania 2013'!$E$52),"",'Albania 2013'!$E$52)</f>
        <v>0</v>
      </c>
      <c r="BX5" s="75" t="str">
        <f>IF(ISBLANK('Albania 2013'!$F$52),"",'Albania 2013'!$F$52)</f>
        <v>Don't know</v>
      </c>
      <c r="BY5" s="76" t="str">
        <f>IF(ISBLANK('Albania 2013'!$G$52),"",'Albania 2013'!$G$52)</f>
        <v/>
      </c>
      <c r="BZ5" s="76" t="str">
        <f>IF(ISBLANK('Albania 2013'!$H$52),"",'Albania 2013'!$H$52)</f>
        <v/>
      </c>
      <c r="CA5" s="77">
        <f>IF(ISBLANK('Albania 2013'!$E$53),"",'Albania 2013'!$E$53)</f>
        <v>0</v>
      </c>
      <c r="CB5" s="76" t="str">
        <f>IF(ISBLANK('Albania 2013'!$H$53),"",'Albania 2013'!$H$53)</f>
        <v/>
      </c>
      <c r="CC5" s="79">
        <f>IF(ISBLANK('Albania 2013'!$F$56),"",'Albania 2013'!$F$56)</f>
        <v>1</v>
      </c>
      <c r="CD5" s="75" t="str">
        <f>IF(ISBLANK('Albania 2013'!$G$56),"",'Albania 2013'!$G$56)</f>
        <v>Comments: 100% share of funds spent on contraceptive procurement for the public sector.</v>
      </c>
      <c r="CE5" s="79" t="str">
        <f>IF(ISBLANK('Albania 2013'!$F$57),"",'Albania 2013'!$F$57)</f>
        <v>Don't know</v>
      </c>
      <c r="CF5" s="75" t="str">
        <f>IF(ISBLANK('Albania 2013'!$G$57),"",'Albania 2013'!$G$57)</f>
        <v xml:space="preserve">Comments:
</v>
      </c>
      <c r="CG5" s="79" t="str">
        <f>IF(ISBLANK('Albania 2013'!$F$58),"",'Albania 2013'!$F$58)</f>
        <v>Don't know</v>
      </c>
      <c r="CH5" s="75" t="str">
        <f>IF(ISBLANK('Albania 2013'!$G$58),"",'Albania 2013'!$G$58)</f>
        <v xml:space="preserve">Comments: </v>
      </c>
      <c r="CI5" s="75" t="str">
        <f>IF(ISBLANK('Albania 2013'!$F$59),"",'Albania 2013'!$F$59)</f>
        <v/>
      </c>
      <c r="CJ5" s="75" t="str">
        <f>IF(ISBLANK('Albania 2013'!$G$59),"",'Albania 2013'!$G$59)</f>
        <v xml:space="preserve">Comments:
</v>
      </c>
      <c r="CK5" s="75" t="str">
        <f>IF(ISBLANK('Albania 2013'!$F$61),"",'Albania 2013'!$F$61)</f>
        <v>Third-party agent (e.g., UNFPA, Crown Agents)</v>
      </c>
      <c r="CL5" s="75" t="str">
        <f>IF(ISBLANK('Albania 2013'!$F$62),"",'Albania 2013'!$F$62)</f>
        <v>Don't know</v>
      </c>
      <c r="CM5" s="75" t="str">
        <f>IF(ISBLANK('Albania 2013'!$F$63),"",'Albania 2013'!$F$63)</f>
        <v>Yes</v>
      </c>
      <c r="CN5" s="75" t="str">
        <f>IF(ISBLANK('Albania 2013'!$D$64),"",'Albania 2013'!$D$64)</f>
        <v/>
      </c>
      <c r="CO5" s="115"/>
      <c r="CP5" s="80"/>
      <c r="CQ5" s="81" t="str">
        <f>IF(ISBLANK('Albania 2013'!$D$68),"",'Albania 2013'!$D$68)</f>
        <v>Yes</v>
      </c>
      <c r="CR5" s="81" t="str">
        <f>IF(ISBLANK('Albania 2013'!$D$69),"",'Albania 2013'!$D$69)</f>
        <v>Yes</v>
      </c>
      <c r="CS5" s="81" t="str">
        <f>IF(ISBLANK('Albania 2013'!$D$70),"",'Albania 2013'!$D$70)</f>
        <v>Yes</v>
      </c>
      <c r="CT5" s="81" t="str">
        <f>IF(ISBLANK('Albania 2013'!$D$71),"",'Albania 2013'!$D$71)</f>
        <v>Yes</v>
      </c>
      <c r="CU5" s="81" t="str">
        <f>IF(ISBLANK('Albania 2013'!$D$72),"",'Albania 2013'!$D$72)</f>
        <v>Yes</v>
      </c>
      <c r="CV5" s="81" t="str">
        <f>IF(ISBLANK('Albania 2013'!$D$73),"",'Albania 2013'!$D$73)</f>
        <v>Yes</v>
      </c>
      <c r="CW5" s="81" t="str">
        <f>IF(ISBLANK('Albania 2013'!$D$74),"",'Albania 2013'!$D$74)</f>
        <v>No</v>
      </c>
      <c r="CX5" s="81" t="str">
        <f>IF(ISBLANK('Albania 2013'!$D$75),"",'Albania 2013'!$D$75)</f>
        <v>Yes</v>
      </c>
      <c r="CY5" s="81" t="str">
        <f>IF(ISBLANK('Albania 2013'!$D$76),"",'Albania 2013'!$D$76)</f>
        <v>Don't know</v>
      </c>
      <c r="CZ5" s="81" t="str">
        <f>IF(ISBLANK('Albania 2013'!$D$77),"",'Albania 2013'!$D$77)</f>
        <v>Yes</v>
      </c>
      <c r="DA5" s="81" t="str">
        <f>IF(ISBLANK('Albania 2013'!$D$78),"",'Albania 2013'!$D$78)</f>
        <v>No</v>
      </c>
      <c r="DB5" s="81" t="str">
        <f>IF(ISBLANK('Albania 2013'!$D$79),"",'Albania 2013'!$D$79)</f>
        <v/>
      </c>
      <c r="DC5" s="80"/>
      <c r="DD5" s="81" t="str">
        <f>IF(ISBLANK('Albania 2013'!$F$68),"",'Albania 2013'!$F$68)</f>
        <v>Yes</v>
      </c>
      <c r="DE5" s="81" t="str">
        <f>IF(ISBLANK('Albania 2013'!$F$69),"",'Albania 2013'!$F$69)</f>
        <v>Yes</v>
      </c>
      <c r="DF5" s="81" t="str">
        <f>IF(ISBLANK('Albania 2013'!$F$70),"",'Albania 2013'!$F$70)</f>
        <v>Yes</v>
      </c>
      <c r="DG5" s="81" t="str">
        <f>IF(ISBLANK('Albania 2013'!$F$71),"",'Albania 2013'!$F$71)</f>
        <v>No</v>
      </c>
      <c r="DH5" s="81" t="str">
        <f>IF(ISBLANK('Albania 2013'!$F$72),"",'Albania 2013'!$F$72)</f>
        <v>Yes</v>
      </c>
      <c r="DI5" s="81" t="str">
        <f>IF(ISBLANK('Albania 2013'!$F$73),"",'Albania 2013'!$F$73)</f>
        <v>Yes</v>
      </c>
      <c r="DJ5" s="81" t="str">
        <f>IF(ISBLANK('Albania 2013'!$F$74),"",'Albania 2013'!$F$74)</f>
        <v>No</v>
      </c>
      <c r="DK5" s="81" t="str">
        <f>IF(ISBLANK('Albania 2013'!$F$75),"",'Albania 2013'!$F$75)</f>
        <v>No</v>
      </c>
      <c r="DL5" s="81" t="str">
        <f>IF(ISBLANK('Albania 2013'!$F$76),"",'Albania 2013'!$F$76)</f>
        <v>Don't know</v>
      </c>
      <c r="DM5" s="81" t="str">
        <f>IF(ISBLANK('Albania 2013'!$F$77),"",'Albania 2013'!$F$77)</f>
        <v>Yes</v>
      </c>
      <c r="DN5" s="81" t="str">
        <f>IF(ISBLANK('Albania 2013'!$F$78),"",'Albania 2013'!$F$78)</f>
        <v>No</v>
      </c>
      <c r="DO5" s="81" t="str">
        <f>IF(ISBLANK('Albania 2013'!$F$79),"",'Albania 2013'!$F$79)</f>
        <v/>
      </c>
      <c r="DP5" s="82"/>
      <c r="DQ5" s="81" t="str">
        <f>IF(ISBLANK('Albania 2013'!$G$68),"",'Albania 2013'!$G$68)</f>
        <v>Yes</v>
      </c>
      <c r="DR5" s="81" t="str">
        <f>IF(ISBLANK('Albania 2013'!$G$69),"",'Albania 2013'!$G$69)</f>
        <v>Yes</v>
      </c>
      <c r="DS5" s="81" t="str">
        <f>IF(ISBLANK('Albania 2013'!$G$70),"",'Albania 2013'!$G$70)</f>
        <v>Yes</v>
      </c>
      <c r="DT5" s="81" t="str">
        <f>IF(ISBLANK('Albania 2013'!$G$71),"",'Albania 2013'!$G$71)</f>
        <v>No</v>
      </c>
      <c r="DU5" s="81" t="str">
        <f>IF(ISBLANK('Albania 2013'!$G$72),"",'Albania 2013'!$G$72)</f>
        <v>Yes</v>
      </c>
      <c r="DV5" s="81" t="str">
        <f>IF(ISBLANK('Albania 2013'!$G$73),"",'Albania 2013'!$G$73)</f>
        <v>Yes</v>
      </c>
      <c r="DW5" s="81" t="str">
        <f>IF(ISBLANK('Albania 2013'!$G$74),"",'Albania 2013'!$G$74)</f>
        <v>No</v>
      </c>
      <c r="DX5" s="81" t="str">
        <f>IF(ISBLANK('Albania 2013'!$G$75),"",'Albania 2013'!$G$75)</f>
        <v>Yes</v>
      </c>
      <c r="DY5" s="81" t="str">
        <f>IF(ISBLANK('Albania 2013'!$G$76),"",'Albania 2013'!$G$76)</f>
        <v>No</v>
      </c>
      <c r="DZ5" s="81" t="str">
        <f>IF(ISBLANK('Albania 2013'!$G$77),"",'Albania 2013'!$G$77)</f>
        <v>No</v>
      </c>
      <c r="EA5" s="81" t="str">
        <f>IF(ISBLANK('Albania 2013'!$G$78),"",'Albania 2013'!$G$78)</f>
        <v>Yes</v>
      </c>
      <c r="EB5" s="81" t="str">
        <f>IF(ISBLANK('Albania 2013'!$G$79),"",'Albania 2013'!$G$79)</f>
        <v/>
      </c>
      <c r="EC5" s="82"/>
      <c r="ED5" s="81" t="str">
        <f>IF(ISBLANK('Albania 2013'!$H$68),"",'Albania 2013'!$H$68)</f>
        <v>Yes</v>
      </c>
      <c r="EE5" s="81" t="str">
        <f>IF(ISBLANK('Albania 2013'!$H$69),"",'Albania 2013'!$H$69)</f>
        <v>Yes</v>
      </c>
      <c r="EF5" s="81" t="str">
        <f>IF(ISBLANK('Albania 2013'!$H$70),"",'Albania 2013'!$H$70)</f>
        <v>Yes</v>
      </c>
      <c r="EG5" s="81" t="str">
        <f>IF(ISBLANK('Albania 2013'!$H$71),"",'Albania 2013'!$H$71)</f>
        <v>No</v>
      </c>
      <c r="EH5" s="81" t="str">
        <f>IF(ISBLANK('Albania 2013'!$H$72),"",'Albania 2013'!$H$72)</f>
        <v>No</v>
      </c>
      <c r="EI5" s="81" t="str">
        <f>IF(ISBLANK('Albania 2013'!$H$73),"",'Albania 2013'!$H$73)</f>
        <v>Yes</v>
      </c>
      <c r="EJ5" s="81" t="str">
        <f>IF(ISBLANK('Albania 2013'!$H$74),"",'Albania 2013'!$H$74)</f>
        <v>No</v>
      </c>
      <c r="EK5" s="81" t="str">
        <f>IF(ISBLANK('Albania 2013'!$H$75),"",'Albania 2013'!$H$75)</f>
        <v>Yes</v>
      </c>
      <c r="EL5" s="81" t="str">
        <f>IF(ISBLANK('Albania 2013'!$H$76),"",'Albania 2013'!$H$76)</f>
        <v>No</v>
      </c>
      <c r="EM5" s="81" t="str">
        <f>IF(ISBLANK('Albania 2013'!$H$77),"",'Albania 2013'!$H$77)</f>
        <v>No</v>
      </c>
      <c r="EN5" s="81" t="str">
        <f>IF(ISBLANK('Albania 2013'!$H$78),"",'Albania 2013'!$H$78)</f>
        <v>No</v>
      </c>
      <c r="EO5" s="81" t="str">
        <f>IF(ISBLANK('Albania 2013'!$H$79),"",'Albania 2013'!$H$79)</f>
        <v/>
      </c>
      <c r="EP5" s="81" t="str">
        <f>IF(ISBLANK('Albania 2013'!$D$80),"",'Albania 2013'!$D$80)</f>
        <v/>
      </c>
      <c r="EQ5" s="83"/>
      <c r="ER5" s="84" t="str">
        <f>IF(ISBLANK('Albania 2013'!$H$82),"",'Albania 2013'!$H$82)</f>
        <v>Yes</v>
      </c>
      <c r="ES5" s="84" t="str">
        <f>IF(ISBLANK('Albania 2013'!$C$85),"",'Albania 2013'!$C$85)</f>
        <v>National Contraceptive Security Strategy</v>
      </c>
      <c r="ET5" s="84" t="str">
        <f>IF(ISBLANK('Albania 2013'!$D$85),"",'Albania 2013'!$D$85)</f>
        <v>2012-2016</v>
      </c>
      <c r="EU5" s="84" t="str">
        <f>IF(ISBLANK('Albania 2013'!$F$85),"",'Albania 2013'!$F$85)</f>
        <v>Yes</v>
      </c>
      <c r="EV5" s="84" t="str">
        <f>IF(ISBLANK('Albania 2013'!$G$85),"",'Albania 2013'!$G$85)</f>
        <v>Yes</v>
      </c>
      <c r="EW5" s="84" t="str">
        <f>IF(ISBLANK('Albania 2013'!$F$86),"",'Albania 2013'!$F$86)</f>
        <v>Yes</v>
      </c>
      <c r="EX5" s="84" t="str">
        <f>IF(ISBLANK('Albania 2013'!$E$87),"",'Albania 2013'!$E$87)</f>
        <v>Public sector, social marketing, commercial sector</v>
      </c>
      <c r="EY5" s="84" t="str">
        <f>IF(ISBLANK('Albania 2013'!$E$88),"",'Albania 2013'!$E$88)</f>
        <v>Don't know</v>
      </c>
      <c r="EZ5" s="84" t="str">
        <f>IF(ISBLANK('Albania 2013'!$H$89),"",'Albania 2013'!$H$89)</f>
        <v>Don't know</v>
      </c>
      <c r="FA5" s="84" t="str">
        <f>IF(ISBLANK('Albania 2013'!$D$90),"",'Albania 2013'!$D$90)</f>
        <v>Don't know</v>
      </c>
      <c r="FB5" s="84" t="str">
        <f>IF(ISBLANK('Albania 2013'!$H$91),"",'Albania 2013'!$H$91)</f>
        <v>Don't know</v>
      </c>
      <c r="FC5" s="84" t="str">
        <f>IF(ISBLANK('Albania 2013'!$D$92),"",'Albania 2013'!$D$92)</f>
        <v>Don't know</v>
      </c>
      <c r="FD5" s="298"/>
      <c r="FE5" s="84" t="str">
        <f>IF(ISBLANK('Albania 2013'!$D$95),"",'Albania 2013'!$D$95)</f>
        <v>Nurse</v>
      </c>
      <c r="FF5" s="84" t="str">
        <f>IF(ISBLANK('Albania 2013'!$G$95),"",'Albania 2013'!$G$95)</f>
        <v>Clinical Officer</v>
      </c>
      <c r="FG5" s="84" t="str">
        <f>IF(ISBLANK('Albania 2013'!$D$96),"",'Albania 2013'!$D$96)</f>
        <v>Nurse</v>
      </c>
      <c r="FH5" s="84" t="str">
        <f>IF(ISBLANK('Albania 2013'!$G$96),"",'Albania 2013'!$G$96)</f>
        <v>Clinical Officer</v>
      </c>
      <c r="FI5" s="84" t="str">
        <f>IF(ISBLANK('Albania 2013'!$D$97),"",'Albania 2013'!$D$97)</f>
        <v>Not applicable</v>
      </c>
      <c r="FJ5" s="84" t="str">
        <f>IF(ISBLANK('Albania 2013'!$G$97),"",'Albania 2013'!$G$97)</f>
        <v>Don't know</v>
      </c>
      <c r="FK5" s="84" t="str">
        <f>IF(ISBLANK('Albania 2013'!$D$98),"",'Albania 2013'!$D$98)</f>
        <v>Doctor</v>
      </c>
      <c r="FL5" s="84" t="str">
        <f>IF(ISBLANK('Albania 2013'!$G$98),"",'Albania 2013'!$G$98)</f>
        <v>Doctor</v>
      </c>
      <c r="FM5" s="84" t="str">
        <f>IF(ISBLANK('Albania 2013'!$D$99),"",'Albania 2013'!$D$99)</f>
        <v>Nurse</v>
      </c>
      <c r="FN5" s="84" t="str">
        <f>IF(ISBLANK('Albania 2013'!$G$99),"",'Albania 2013'!$G$99)</f>
        <v>Clinical Officer</v>
      </c>
      <c r="FO5" s="84" t="str">
        <f>IF(ISBLANK('Albania 2013'!$D$100),"",'Albania 2013'!$D$100)</f>
        <v>Not applicable</v>
      </c>
      <c r="FP5" s="84" t="str">
        <f>IF(ISBLANK('Albania 2013'!$G$100),"",'Albania 2013'!$G$100)</f>
        <v>Clinical Officer</v>
      </c>
      <c r="FQ5" s="84" t="str">
        <f>IF(ISBLANK('Albania 2013'!$D$101),"",'Albania 2013'!$D$101)</f>
        <v>Doctor</v>
      </c>
      <c r="FR5" s="84" t="str">
        <f>IF(ISBLANK('Albania 2013'!$G$101),"",'Albania 2013'!$G$101)</f>
        <v>Doctor</v>
      </c>
      <c r="FS5" s="84" t="str">
        <f>IF(ISBLANK('Albania 2013'!$D$102),"",'Albania 2013'!$D$102)</f>
        <v>Not applicable</v>
      </c>
      <c r="FT5" s="84" t="str">
        <f>IF(ISBLANK('Albania 2013'!$G$102),"",'Albania 2013'!$G$102)</f>
        <v>Not applicable</v>
      </c>
      <c r="FU5" s="84" t="str">
        <f>IF(ISBLANK('Albania 2013'!$D$103),"",'Albania 2013'!$D$103)</f>
        <v/>
      </c>
      <c r="FV5" s="90"/>
      <c r="FW5" s="84" t="str">
        <f>IF(ISBLANK('Albania 2013'!$D$106),"",'Albania 2013'!$D$106)</f>
        <v>No</v>
      </c>
      <c r="FX5" s="84" t="str">
        <f>IF(ISBLANK('Albania 2013'!$E$106),"",'Albania 2013'!$E$106)</f>
        <v/>
      </c>
      <c r="FY5" s="84" t="str">
        <f>IF(ISBLANK('Albania 2013'!$H$106),"",'Albania 2013'!$H$106)</f>
        <v/>
      </c>
      <c r="FZ5" s="84" t="str">
        <f>IF(ISBLANK('Albania 2013'!$D$107),"",'Albania 2013'!$D$107)</f>
        <v>No</v>
      </c>
      <c r="GA5" s="84" t="str">
        <f>IF(ISBLANK('Albania 2013'!$E$107),"",'Albania 2013'!$E$107)</f>
        <v/>
      </c>
      <c r="GB5" s="84" t="str">
        <f>IF(ISBLANK('Albania 2013'!$H$107),"",'Albania 2013'!$H$107)</f>
        <v/>
      </c>
      <c r="GC5" s="84" t="str">
        <f>IF(ISBLANK('Albania 2013'!$D$108),"",'Albania 2013'!$D$108)</f>
        <v>No</v>
      </c>
      <c r="GD5" s="84" t="str">
        <f>IF(ISBLANK('Albania 2013'!$E$108),"",'Albania 2013'!$E$108)</f>
        <v/>
      </c>
      <c r="GE5" s="84" t="str">
        <f>IF(ISBLANK('Albania 2013'!$H$108),"",'Albania 2013'!$H$108)</f>
        <v/>
      </c>
      <c r="GF5" s="85"/>
      <c r="GG5" s="84" t="str">
        <f>IF(ISBLANK('Albania 2013'!$G$111),"",'Albania 2013'!$G$111)</f>
        <v>No</v>
      </c>
      <c r="GH5" s="84" t="str">
        <f>IF(ISBLANK('Albania 2013'!$G$112),"",'Albania 2013'!$G$112)</f>
        <v>No</v>
      </c>
      <c r="GI5" s="84" t="str">
        <f>IF(ISBLANK('Albania 2013'!$G$113),"",'Albania 2013'!$G$113)</f>
        <v>Not applicable</v>
      </c>
      <c r="GJ5" s="84" t="str">
        <f>IF(ISBLANK('Albania 2013'!$D$114),"",'Albania 2013'!$D$114)</f>
        <v>Not applicable</v>
      </c>
      <c r="GK5" s="85"/>
      <c r="GL5" s="84" t="str">
        <f>IF(ISBLANK('Albania 2013'!$G$116),"",'Albania 2013'!$G$116)</f>
        <v>No</v>
      </c>
      <c r="GM5" s="84" t="str">
        <f>IF(ISBLANK('Albania 2013'!$G$117),"",'Albania 2013'!$G$117)</f>
        <v>No</v>
      </c>
      <c r="GN5" s="84" t="str">
        <f>IF(ISBLANK('Albania 2013'!$G$118),"",'Albania 2013'!$G$118)</f>
        <v>No</v>
      </c>
      <c r="GO5" s="84" t="str">
        <f>IF(ISBLANK('Albania 2013'!$G$119),"",'Albania 2013'!$G$119)</f>
        <v>No</v>
      </c>
      <c r="GP5" s="84" t="str">
        <f>IF(ISBLANK('Albania 2013'!$G$120),"",'Albania 2013'!$G$120)</f>
        <v>No</v>
      </c>
      <c r="GQ5" s="84" t="str">
        <f>IF(ISBLANK('Albania 2013'!$G$121),"",'Albania 2013'!$G$121)</f>
        <v>No</v>
      </c>
      <c r="GR5" s="84" t="str">
        <f>IF(ISBLANK('Albania 2013'!$G$122),"",'Albania 2013'!$G$122)</f>
        <v>No</v>
      </c>
      <c r="GS5" s="84" t="str">
        <f>IF(ISBLANK('Albania 2013'!$G$123),"",'Albania 2013'!$G$123)</f>
        <v>No</v>
      </c>
      <c r="GT5" s="84" t="str">
        <f>IF(ISBLANK('Albania 2013'!$G$124),"",'Albania 2013'!$G$124)</f>
        <v>No</v>
      </c>
      <c r="GU5" s="84" t="str">
        <f>IF(ISBLANK('Albania 2013'!$G$125),"",'Albania 2013'!$G$125)</f>
        <v>No</v>
      </c>
      <c r="GV5" s="84" t="str">
        <f>IF(ISBLANK('Albania 2013'!$F$126),"",'Albania 2013'!$F$126)</f>
        <v>Not applicable</v>
      </c>
      <c r="GW5" s="84" t="str">
        <f>IF(ISBLANK('Albania 2013'!$F$127),"",'Albania 2013'!$F$127)</f>
        <v>Don't know</v>
      </c>
      <c r="GX5" s="84" t="str">
        <f>IF(ISBLANK('Albania 2013'!$D$128),"",'Albania 2013'!$D$128)</f>
        <v>Don't know</v>
      </c>
      <c r="GY5" s="84" t="str">
        <f>IF(ISBLANK('Albania 2013'!$D$129),"",'Albania 2013'!$D$129)</f>
        <v/>
      </c>
      <c r="GZ5" s="85"/>
      <c r="HA5" s="84">
        <f>IF(ISBLANK('Albania 2013'!$F$131),"",'Albania 2013'!$F$131)</f>
        <v>2008</v>
      </c>
      <c r="HB5" s="84" t="str">
        <f>IF(ISBLANK('Albania 2013'!$G$132),"",'Albania 2013'!$G$132)</f>
        <v>No</v>
      </c>
      <c r="HC5" s="84" t="str">
        <f>IF(ISBLANK('Albania 2013'!$G$133),"",'Albania 2013'!$G$133)</f>
        <v>No</v>
      </c>
      <c r="HD5" s="84" t="str">
        <f>IF(ISBLANK('Albania 2013'!$G$134),"",'Albania 2013'!$G$134)</f>
        <v>No</v>
      </c>
      <c r="HE5" s="84" t="str">
        <f>IF(ISBLANK('Albania 2013'!$G$135),"",'Albania 2013'!$G$135)</f>
        <v>No</v>
      </c>
      <c r="HF5" s="84" t="str">
        <f>IF(ISBLANK('Albania 2013'!$D$136),"",'Albania 2013'!$D$136)</f>
        <v/>
      </c>
      <c r="HG5" s="93"/>
      <c r="HH5" s="86" t="str">
        <f>IF(ISBLANK('Albania 2013'!$G$138),"",'Albania 2013'!$G$138)</f>
        <v>No</v>
      </c>
      <c r="HI5" s="87"/>
      <c r="HJ5" s="86" t="str">
        <f>IF(ISBLANK('Albania 2013'!$G$140),"",'Albania 2013'!$G$140)</f>
        <v>No</v>
      </c>
      <c r="HK5" s="86" t="str">
        <f>IF(ISBLANK('Albania 2013'!$G$141),"",'Albania 2013'!$G$141)</f>
        <v>No</v>
      </c>
      <c r="HL5" s="86" t="str">
        <f>IF(ISBLANK('Albania 2013'!$G$142),"",'Albania 2013'!$G$142)</f>
        <v>No</v>
      </c>
      <c r="HM5" s="86" t="str">
        <f>IF(ISBLANK('Albania 2013'!$G$143),"",'Albania 2013'!$G$143)</f>
        <v>Not applicable</v>
      </c>
      <c r="HN5" s="86" t="str">
        <f>IF(ISBLANK('Albania 2013'!$G$144),"",'Albania 2013'!$G$144)</f>
        <v>No</v>
      </c>
      <c r="HO5" s="86" t="str">
        <f>IF(ISBLANK('Albania 2013'!$G$145),"",'Albania 2013'!$G$145)</f>
        <v>No</v>
      </c>
      <c r="HP5" s="86" t="str">
        <f>IF(ISBLANK('Albania 2013'!$G$146),"",'Albania 2013'!$G$146)</f>
        <v>Not applicable</v>
      </c>
      <c r="HQ5" s="86" t="str">
        <f>IF(ISBLANK('Albania 2013'!$G$147),"",'Albania 2013'!$G$147)</f>
        <v>Not applicable</v>
      </c>
      <c r="HR5" s="86" t="str">
        <f>IF(ISBLANK('Albania 2013'!$G$148),"",'Albania 2013'!$G$148)</f>
        <v>Not applicable</v>
      </c>
      <c r="HS5" s="86" t="str">
        <f>IF(ISBLANK('Albania 2013'!$F$149),"",'Albania 2013'!$F$149)</f>
        <v>Don't know</v>
      </c>
      <c r="HT5" s="86" t="str">
        <f>IF(ISBLANK('Albania 2013'!$F$150),"",'Albania 2013'!$F$150)</f>
        <v>Logistics management information, periodic inventory at central level, monitoring &amp; evaluation</v>
      </c>
      <c r="HU5" s="87"/>
      <c r="HV5" s="86" t="str">
        <f>IF(ISBLANK('Albania 2013'!$G$152),"",'Albania 2013'!$G$152)</f>
        <v>Yes</v>
      </c>
      <c r="HW5" s="86" t="str">
        <f>IF(ISBLANK('Albania 2013'!$G$153),"",'Albania 2013'!$G$153)</f>
        <v>No</v>
      </c>
      <c r="HX5" s="91" t="str">
        <f>IF(ISBLANK('Albania 2013'!$D$154),"",'Albania 2013'!$D$154)</f>
        <v>Challenges: change in staff, logistics, distance.</v>
      </c>
      <c r="HY5" s="941" t="s">
        <v>62</v>
      </c>
    </row>
    <row r="6" spans="1:233" ht="39.950000000000003" customHeight="1" x14ac:dyDescent="0.2">
      <c r="A6" s="1046" t="s">
        <v>347</v>
      </c>
      <c r="B6" s="88"/>
      <c r="C6" s="74" t="str">
        <f>IF(ISBLANK('Armenia 2013'!$H$12),"",'Armenia 2013'!$H$12)</f>
        <v>No</v>
      </c>
      <c r="D6" s="74" t="str">
        <f>IF(ISBLANK('Armenia 2013'!$D$13),"",'Armenia 2013'!$D$13)</f>
        <v>Not applicable</v>
      </c>
      <c r="E6" s="116"/>
      <c r="F6" s="74" t="str">
        <f>IF(ISBLANK('Armenia 2013'!$D$15),"",'Armenia 2013'!$D$15)</f>
        <v>Not applicable</v>
      </c>
      <c r="G6" s="74" t="str">
        <f>IF(ISBLANK('Armenia 2013'!$F$15),"",'Armenia 2013'!$F$15)</f>
        <v/>
      </c>
      <c r="H6" s="74" t="str">
        <f>IF(ISBLANK('Armenia 2013'!$D$16),"",'Armenia 2013'!$D$16)</f>
        <v>Not applicable</v>
      </c>
      <c r="I6" s="74" t="str">
        <f>IF(ISBLANK('Armenia 2013'!$F$16),"",'Armenia 2013'!$F$16)</f>
        <v/>
      </c>
      <c r="J6" s="74" t="str">
        <f>IF(ISBLANK('Armenia 2013'!$D$17),"",'Armenia 2013'!$D$17)</f>
        <v>Not applicable</v>
      </c>
      <c r="K6" s="74" t="str">
        <f>IF(ISBLANK('Armenia 2013'!$F$17),"",'Armenia 2013'!$F$17)</f>
        <v/>
      </c>
      <c r="L6" s="74" t="str">
        <f>IF(ISBLANK('Armenia 2013'!$D$18),"",'Armenia 2013'!$D$18)</f>
        <v>Not applicable</v>
      </c>
      <c r="M6" s="74" t="str">
        <f>IF(ISBLANK('Armenia 2013'!$F$18),"",'Armenia 2013'!$F$18)</f>
        <v/>
      </c>
      <c r="N6" s="74" t="str">
        <f>IF(ISBLANK('Armenia 2013'!$D$19),"",'Armenia 2013'!$D$19)</f>
        <v>Not applicable</v>
      </c>
      <c r="O6" s="74" t="str">
        <f>IF(ISBLANK('Armenia 2013'!$F$19),"",'Armenia 2013'!$F$19)</f>
        <v/>
      </c>
      <c r="P6" s="74" t="str">
        <f>IF(ISBLANK('Armenia 2013'!$D$20),"",'Armenia 2013'!$D$20)</f>
        <v>Not applicable</v>
      </c>
      <c r="Q6" s="74" t="str">
        <f>IF(ISBLANK('Armenia 2013'!$F$20),"",'Armenia 2013'!$F$20)</f>
        <v/>
      </c>
      <c r="R6" s="74" t="str">
        <f>IF(ISBLANK('Armenia 2013'!$D$21),"",'Armenia 2013'!$D$21)</f>
        <v>Not applicable</v>
      </c>
      <c r="S6" s="74" t="str">
        <f>IF(ISBLANK('Armenia 2013'!$F$21),"",'Armenia 2013'!$F$21)</f>
        <v/>
      </c>
      <c r="T6" s="74" t="str">
        <f>IF(ISBLANK('Armenia 2013'!$D$22),"",'Armenia 2013'!$D$22)</f>
        <v>Not applicable</v>
      </c>
      <c r="U6" s="74" t="str">
        <f>IF(ISBLANK('Armenia 2013'!$F$22),"",'Armenia 2013'!$F$22)</f>
        <v/>
      </c>
      <c r="V6" s="74" t="str">
        <f>IF(ISBLANK('Armenia 2013'!$D$23),"",'Armenia 2013'!$D$23)</f>
        <v>Not applicable</v>
      </c>
      <c r="W6" s="74" t="str">
        <f>IF(ISBLANK('Armenia 2013'!$F$23),"",'Armenia 2013'!$F$23)</f>
        <v/>
      </c>
      <c r="X6" s="74" t="str">
        <f>IF(ISBLANK('Armenia 2013'!$H$24),"",'Armenia 2013'!$H$24)</f>
        <v>Not applicable</v>
      </c>
      <c r="Y6" s="74" t="str">
        <f>IF(ISBLANK('Armenia 2013'!$H$25),"",'Armenia 2013'!$H$25)</f>
        <v>Not applicable</v>
      </c>
      <c r="Z6" s="74" t="str">
        <f>IF(ISBLANK('Armenia 2013'!$D$26),"",'Armenia 2013'!$D$26)</f>
        <v>No</v>
      </c>
      <c r="AA6" s="74" t="str">
        <f>IF(ISBLANK('Armenia 2013'!$F$26),"",'Armenia 2013'!$F$26)</f>
        <v>Not applicable</v>
      </c>
      <c r="AB6" s="74" t="str">
        <f>IF(ISBLANK('Armenia 2013'!$H$26),"",'Armenia 2013'!$H$26)</f>
        <v>Not applicable</v>
      </c>
      <c r="AC6" s="89"/>
      <c r="AD6" s="75" t="str">
        <f>IF(ISBLANK('Armenia 2013'!$F$28),"",'Armenia 2013'!$F$28)</f>
        <v>January</v>
      </c>
      <c r="AE6" s="75" t="str">
        <f>IF(ISBLANK('Armenia 2013'!$H$28),"",'Armenia 2013'!$H$28)</f>
        <v>December</v>
      </c>
      <c r="AF6" s="407">
        <f>IF(ISBLANK('Armenia 2013'!$G$29),"",'Armenia 2013'!$G$29)</f>
        <v>150000</v>
      </c>
      <c r="AG6" s="118" t="str">
        <f>IF(ISBLANK('Armenia 2013'!$E$30),"",'Armenia 2013'!$E$30)</f>
        <v>01/12 - 12/12</v>
      </c>
      <c r="AH6" s="118" t="str">
        <f>IF(ISBLANK('Armenia 2013'!$G$30),"",'Armenia 2013'!$G$30)</f>
        <v>UNFPA</v>
      </c>
      <c r="AI6" s="118" t="str">
        <f>IF(ISBLANK('Armenia 2013'!$H$31),"",'Armenia 2013'!$H$31)</f>
        <v>No</v>
      </c>
      <c r="AJ6" s="76" t="str">
        <f>IF(ISBLANK('Armenia 2013'!$H$32),"",'Armenia 2013'!$H$32)</f>
        <v>No</v>
      </c>
      <c r="AK6" s="76">
        <f>IF(ISBLANK('Armenia 2013'!$E$35),"",'Armenia 2013'!$E$35)</f>
        <v>0</v>
      </c>
      <c r="AL6" s="75" t="str">
        <f>IF(ISBLANK('Armenia 2013'!$F$35),"",'Armenia 2013'!$F$35)</f>
        <v>01/12 - 12/12</v>
      </c>
      <c r="AM6" s="75" t="str">
        <f>IF(ISBLANK('Armenia 2013'!$G$35),"",'Armenia 2013'!$G$35)</f>
        <v/>
      </c>
      <c r="AN6" s="75" t="str">
        <f>IF(ISBLANK('Armenia 2013'!$H$35),"",'Armenia 2013'!$H$35)</f>
        <v/>
      </c>
      <c r="AO6" s="76">
        <f>IF(ISBLANK('Armenia 2013'!$E$36),"",'Armenia 2013'!$E$36)</f>
        <v>0</v>
      </c>
      <c r="AP6" s="75" t="str">
        <f>IF(ISBLANK('Armenia 2013'!$F$36),"",'Armenia 2013'!$F$36)</f>
        <v>01/12 - 12/12</v>
      </c>
      <c r="AQ6" s="75" t="str">
        <f>IF(ISBLANK('Armenia 2013'!$G$36),"",'Armenia 2013'!$G$36)</f>
        <v/>
      </c>
      <c r="AR6" s="75" t="str">
        <f>IF(ISBLANK('Armenia 2013'!$H$36),"",'Armenia 2013'!$H$36)</f>
        <v/>
      </c>
      <c r="AS6" s="76">
        <f>IF(ISBLANK('Armenia 2013'!$E$37),"",'Armenia 2013'!$E$37)</f>
        <v>0</v>
      </c>
      <c r="AT6" s="75" t="str">
        <f>IF(ISBLANK('Armenia 2013'!$H$37),"",'Armenia 2013'!$H$37)</f>
        <v/>
      </c>
      <c r="AU6" s="75" t="str">
        <f>IF(ISBLANK('Armenia 2013'!$H$38),"",'Armenia 2013'!$H$38)</f>
        <v>No</v>
      </c>
      <c r="AV6" s="75" t="str">
        <f>IF(ISBLANK('Armenia 2013'!$D$41),"",'Armenia 2013'!$D$41)</f>
        <v>No</v>
      </c>
      <c r="AW6" s="75" t="str">
        <f>IF(ISBLANK('Armenia 2013'!$D$42),"",'Armenia 2013'!$D$42)</f>
        <v>Not applicable</v>
      </c>
      <c r="AX6" s="76">
        <f>IF(ISBLANK('Armenia 2013'!$E$41),"",'Armenia 2013'!$E$41)</f>
        <v>0</v>
      </c>
      <c r="AY6" s="76" t="str">
        <f>IF(ISBLANK('Armenia 2013'!$F$41),"",'Armenia 2013'!$F$41)</f>
        <v>1/12 - 12/12</v>
      </c>
      <c r="AZ6" s="76" t="str">
        <f>IF(ISBLANK('Armenia 2013'!$G$41),"",'Armenia 2013'!$G$41)</f>
        <v/>
      </c>
      <c r="BA6" s="75" t="str">
        <f>IF(ISBLANK('Armenia 2013'!$H$41),"",'Armenia 2013'!$H$41)</f>
        <v/>
      </c>
      <c r="BB6" s="75" t="str">
        <f>IF(ISBLANK('Armenia 2013'!$D$43),"",'Armenia 2013'!$D$43)</f>
        <v>No</v>
      </c>
      <c r="BC6" s="76" t="str">
        <f>IF(ISBLANK('Armenia 2013'!$D$44),"",'Armenia 2013'!$D$44)</f>
        <v>Not applicable</v>
      </c>
      <c r="BD6" s="76">
        <f>IF(ISBLANK('Armenia 2013'!$E$43),"",'Armenia 2013'!$E$43)</f>
        <v>0</v>
      </c>
      <c r="BE6" s="76" t="str">
        <f>IF(ISBLANK('Armenia 2013'!$F$43),"",'Armenia 2013'!$F$43)</f>
        <v>1/12 - 12/12</v>
      </c>
      <c r="BF6" s="76" t="str">
        <f>IF(ISBLANK('Armenia 2013'!$G$43),"",'Armenia 2013'!$G$43)</f>
        <v/>
      </c>
      <c r="BG6" s="75" t="str">
        <f>IF(ISBLANK('Armenia 2013'!$H$43),"",'Armenia 2013'!$H$43)</f>
        <v/>
      </c>
      <c r="BH6" s="77">
        <f>IF(ISBLANK('Armenia 2013'!$E$45),"",'Armenia 2013'!$E$45)</f>
        <v>0</v>
      </c>
      <c r="BI6" s="75" t="str">
        <f>IF(ISBLANK('Armenia 2013'!$H$45),"",'Armenia 2013'!$H$45)</f>
        <v/>
      </c>
      <c r="BJ6" s="78"/>
      <c r="BK6" s="75" t="str">
        <f>IF(ISBLANK('Armenia 2013'!$D$49),"",'Armenia 2013'!$D$49)</f>
        <v>Yes</v>
      </c>
      <c r="BL6" s="76" t="str">
        <f>IF(ISBLANK('Armenia 2013'!$D$50),"",'Armenia 2013'!$D$50)</f>
        <v>UNFPA</v>
      </c>
      <c r="BM6" s="76">
        <f>IF(ISBLANK('Armenia 2013'!$E$49),"",'Armenia 2013'!$E$49)</f>
        <v>22000</v>
      </c>
      <c r="BN6" s="76" t="str">
        <f>IF(ISBLANK('Armenia 2013'!$F$49),"",'Armenia 2013'!$F$49)</f>
        <v>1/12 - 12/12</v>
      </c>
      <c r="BO6" s="76" t="str">
        <f>IF(ISBLANK('Armenia 2013'!$G$49),"",'Armenia 2013'!$G$49)</f>
        <v>UNFPA</v>
      </c>
      <c r="BP6" s="75" t="str">
        <f>IF(ISBLANK('Armenia 2013'!$H$49),"",'Armenia 2013'!$H$49)</f>
        <v/>
      </c>
      <c r="BQ6" s="75" t="str">
        <f>IF(ISBLANK('Armenia 2013'!$D$51),"",'Armenia 2013'!$D$51)</f>
        <v>Yes</v>
      </c>
      <c r="BR6" s="76">
        <f>IF(ISBLANK('Armenia 2013'!$E$51),"",'Armenia 2013'!$E$51)</f>
        <v>124555</v>
      </c>
      <c r="BS6" s="76" t="str">
        <f>IF(ISBLANK('Armenia 2013'!$F$51),"",'Armenia 2013'!$F$51)</f>
        <v>1/12 - 12/12</v>
      </c>
      <c r="BT6" s="92" t="str">
        <f>IF(ISBLANK('Armenia 2013'!$G$51),"",'Armenia 2013'!$G$51)</f>
        <v>Mission East</v>
      </c>
      <c r="BU6" s="76" t="str">
        <f>IF(ISBLANK('Armenia 2013'!$H$51),"",'Armenia 2013'!$H$51)</f>
        <v>The condoms were procured during the 2012 calendar year, but will be distributed in consecutive years</v>
      </c>
      <c r="BV6" s="75" t="str">
        <f>IF(ISBLANK('Armenia 2013'!$D$52),"",'Armenia 2013'!$D$52)</f>
        <v>No</v>
      </c>
      <c r="BW6" s="76">
        <f>IF(ISBLANK('Armenia 2013'!$E$52),"",'Armenia 2013'!$E$52)</f>
        <v>0</v>
      </c>
      <c r="BX6" s="75" t="str">
        <f>IF(ISBLANK('Armenia 2013'!$F$52),"",'Armenia 2013'!$F$52)</f>
        <v>1/12 - 12/12</v>
      </c>
      <c r="BY6" s="76" t="str">
        <f>IF(ISBLANK('Armenia 2013'!$G$52),"",'Armenia 2013'!$G$52)</f>
        <v/>
      </c>
      <c r="BZ6" s="76" t="str">
        <f>IF(ISBLANK('Armenia 2013'!$H$52),"",'Armenia 2013'!$H$52)</f>
        <v/>
      </c>
      <c r="CA6" s="77">
        <f>IF(ISBLANK('Armenia 2013'!$E$53),"",'Armenia 2013'!$E$53)</f>
        <v>146555</v>
      </c>
      <c r="CB6" s="76" t="str">
        <f>IF(ISBLANK('Armenia 2013'!$H$53),"",'Armenia 2013'!$H$53)</f>
        <v/>
      </c>
      <c r="CC6" s="79">
        <f>IF(ISBLANK('Armenia 2013'!$F$56),"",'Armenia 2013'!$F$56)</f>
        <v>0</v>
      </c>
      <c r="CD6" s="75" t="str">
        <f>IF(ISBLANK('Armenia 2013'!$G$56),"",'Armenia 2013'!$G$56)</f>
        <v xml:space="preserve">Comments:
</v>
      </c>
      <c r="CE6" s="79" t="str">
        <f>IF(ISBLANK('Armenia 2013'!$F$57),"",'Armenia 2013'!$F$57)</f>
        <v>Not applicable</v>
      </c>
      <c r="CF6" s="75" t="str">
        <f>IF(ISBLANK('Armenia 2013'!$G$57),"",'Armenia 2013'!$G$57)</f>
        <v xml:space="preserve">Comments:
</v>
      </c>
      <c r="CG6" s="79">
        <f>IF(ISBLANK('Armenia 2013'!$F$58),"",'Armenia 2013'!$F$58)</f>
        <v>0.97703333333333331</v>
      </c>
      <c r="CH6" s="75" t="str">
        <f>IF(ISBLANK('Armenia 2013'!$G$58),"",'Armenia 2013'!$G$58)</f>
        <v xml:space="preserve">Comments: </v>
      </c>
      <c r="CI6" s="75" t="str">
        <f>IF(ISBLANK('Armenia 2013'!$F$59),"",'Armenia 2013'!$F$59)</f>
        <v>No</v>
      </c>
      <c r="CJ6" s="75" t="str">
        <f>IF(ISBLANK('Armenia 2013'!$G$59),"",'Armenia 2013'!$G$59)</f>
        <v xml:space="preserve">Comments:
</v>
      </c>
      <c r="CK6" s="75" t="str">
        <f>IF(ISBLANK('Armenia 2013'!$F$61),"",'Armenia 2013'!$F$61)</f>
        <v>Not applicable</v>
      </c>
      <c r="CL6" s="75" t="str">
        <f>IF(ISBLANK('Armenia 2013'!$F$62),"",'Armenia 2013'!$F$62)</f>
        <v>Not applicable</v>
      </c>
      <c r="CM6" s="75" t="str">
        <f>IF(ISBLANK('Armenia 2013'!$F$63),"",'Armenia 2013'!$F$63)</f>
        <v>Not applicable</v>
      </c>
      <c r="CN6" s="75" t="str">
        <f>IF(ISBLANK('Armenia 2013'!$D$64),"",'Armenia 2013'!$D$64)</f>
        <v/>
      </c>
      <c r="CO6" s="115"/>
      <c r="CP6" s="80"/>
      <c r="CQ6" s="81" t="str">
        <f>IF(ISBLANK('Armenia 2013'!$D$68),"",'Armenia 2013'!$D$68)</f>
        <v>Yes</v>
      </c>
      <c r="CR6" s="81" t="str">
        <f>IF(ISBLANK('Armenia 2013'!$D$69),"",'Armenia 2013'!$D$69)</f>
        <v>Yes</v>
      </c>
      <c r="CS6" s="81" t="str">
        <f>IF(ISBLANK('Armenia 2013'!$D$70),"",'Armenia 2013'!$D$70)</f>
        <v>Yes</v>
      </c>
      <c r="CT6" s="81" t="str">
        <f>IF(ISBLANK('Armenia 2013'!$D$71),"",'Armenia 2013'!$D$71)</f>
        <v>No</v>
      </c>
      <c r="CU6" s="81" t="str">
        <f>IF(ISBLANK('Armenia 2013'!$D$72),"",'Armenia 2013'!$D$72)</f>
        <v>Yes</v>
      </c>
      <c r="CV6" s="81" t="str">
        <f>IF(ISBLANK('Armenia 2013'!$D$73),"",'Armenia 2013'!$D$73)</f>
        <v>Yes</v>
      </c>
      <c r="CW6" s="81" t="str">
        <f>IF(ISBLANK('Armenia 2013'!$D$74),"",'Armenia 2013'!$D$74)</f>
        <v>No</v>
      </c>
      <c r="CX6" s="81" t="str">
        <f>IF(ISBLANK('Armenia 2013'!$D$75),"",'Armenia 2013'!$D$75)</f>
        <v>Yes</v>
      </c>
      <c r="CY6" s="81" t="str">
        <f>IF(ISBLANK('Armenia 2013'!$D$76),"",'Armenia 2013'!$D$76)</f>
        <v>Don't know</v>
      </c>
      <c r="CZ6" s="81" t="str">
        <f>IF(ISBLANK('Armenia 2013'!$D$77),"",'Armenia 2013'!$D$77)</f>
        <v>Yes</v>
      </c>
      <c r="DA6" s="81" t="str">
        <f>IF(ISBLANK('Armenia 2013'!$D$78),"",'Armenia 2013'!$D$78)</f>
        <v>No</v>
      </c>
      <c r="DB6" s="81" t="str">
        <f>IF(ISBLANK('Armenia 2013'!$D$79),"",'Armenia 2013'!$D$79)</f>
        <v>Spermicides</v>
      </c>
      <c r="DC6" s="80"/>
      <c r="DD6" s="81" t="str">
        <f>IF(ISBLANK('Armenia 2013'!$F$68),"",'Armenia 2013'!$F$68)</f>
        <v>No</v>
      </c>
      <c r="DE6" s="81" t="str">
        <f>IF(ISBLANK('Armenia 2013'!$F$69),"",'Armenia 2013'!$F$69)</f>
        <v>No</v>
      </c>
      <c r="DF6" s="81" t="str">
        <f>IF(ISBLANK('Armenia 2013'!$F$70),"",'Armenia 2013'!$F$70)</f>
        <v>No</v>
      </c>
      <c r="DG6" s="81" t="str">
        <f>IF(ISBLANK('Armenia 2013'!$F$71),"",'Armenia 2013'!$F$71)</f>
        <v>No</v>
      </c>
      <c r="DH6" s="81" t="str">
        <f>IF(ISBLANK('Armenia 2013'!$F$72),"",'Armenia 2013'!$F$72)</f>
        <v>Yes</v>
      </c>
      <c r="DI6" s="81" t="str">
        <f>IF(ISBLANK('Armenia 2013'!$F$73),"",'Armenia 2013'!$F$73)</f>
        <v>Yes</v>
      </c>
      <c r="DJ6" s="81" t="str">
        <f>IF(ISBLANK('Armenia 2013'!$F$74),"",'Armenia 2013'!$F$74)</f>
        <v>No</v>
      </c>
      <c r="DK6" s="81" t="str">
        <f>IF(ISBLANK('Armenia 2013'!$F$75),"",'Armenia 2013'!$F$75)</f>
        <v>No</v>
      </c>
      <c r="DL6" s="81" t="str">
        <f>IF(ISBLANK('Armenia 2013'!$F$76),"",'Armenia 2013'!$F$76)</f>
        <v>No</v>
      </c>
      <c r="DM6" s="81" t="str">
        <f>IF(ISBLANK('Armenia 2013'!$F$77),"",'Armenia 2013'!$F$77)</f>
        <v>No</v>
      </c>
      <c r="DN6" s="81" t="str">
        <f>IF(ISBLANK('Armenia 2013'!$F$78),"",'Armenia 2013'!$F$78)</f>
        <v>No</v>
      </c>
      <c r="DO6" s="81" t="str">
        <f>IF(ISBLANK('Armenia 2013'!$F$79),"",'Armenia 2013'!$F$79)</f>
        <v/>
      </c>
      <c r="DP6" s="82"/>
      <c r="DQ6" s="81" t="str">
        <f>IF(ISBLANK('Armenia 2013'!$G$68),"",'Armenia 2013'!$G$68)</f>
        <v>No</v>
      </c>
      <c r="DR6" s="81" t="str">
        <f>IF(ISBLANK('Armenia 2013'!$G$69),"",'Armenia 2013'!$G$69)</f>
        <v>No</v>
      </c>
      <c r="DS6" s="81" t="str">
        <f>IF(ISBLANK('Armenia 2013'!$G$70),"",'Armenia 2013'!$G$70)</f>
        <v>No</v>
      </c>
      <c r="DT6" s="81" t="str">
        <f>IF(ISBLANK('Armenia 2013'!$G$71),"",'Armenia 2013'!$G$71)</f>
        <v>No</v>
      </c>
      <c r="DU6" s="81" t="str">
        <f>IF(ISBLANK('Armenia 2013'!$G$72),"",'Armenia 2013'!$G$72)</f>
        <v>No</v>
      </c>
      <c r="DV6" s="81" t="str">
        <f>IF(ISBLANK('Armenia 2013'!$G$73),"",'Armenia 2013'!$G$73)</f>
        <v>No</v>
      </c>
      <c r="DW6" s="81" t="str">
        <f>IF(ISBLANK('Armenia 2013'!$G$74),"",'Armenia 2013'!$G$74)</f>
        <v>No</v>
      </c>
      <c r="DX6" s="81" t="str">
        <f>IF(ISBLANK('Armenia 2013'!$G$75),"",'Armenia 2013'!$G$75)</f>
        <v>No</v>
      </c>
      <c r="DY6" s="81" t="str">
        <f>IF(ISBLANK('Armenia 2013'!$G$76),"",'Armenia 2013'!$G$76)</f>
        <v>No</v>
      </c>
      <c r="DZ6" s="81" t="str">
        <f>IF(ISBLANK('Armenia 2013'!$G$77),"",'Armenia 2013'!$G$77)</f>
        <v>No</v>
      </c>
      <c r="EA6" s="81" t="str">
        <f>IF(ISBLANK('Armenia 2013'!$G$78),"",'Armenia 2013'!$G$78)</f>
        <v>No</v>
      </c>
      <c r="EB6" s="81" t="str">
        <f>IF(ISBLANK('Armenia 2013'!$G$79),"",'Armenia 2013'!$G$79)</f>
        <v/>
      </c>
      <c r="EC6" s="82"/>
      <c r="ED6" s="81" t="str">
        <f>IF(ISBLANK('Armenia 2013'!$H$68),"",'Armenia 2013'!$H$68)</f>
        <v>Don't know</v>
      </c>
      <c r="EE6" s="81" t="str">
        <f>IF(ISBLANK('Armenia 2013'!$H$69),"",'Armenia 2013'!$H$69)</f>
        <v>Don't know</v>
      </c>
      <c r="EF6" s="81" t="str">
        <f>IF(ISBLANK('Armenia 2013'!$H$70),"",'Armenia 2013'!$H$70)</f>
        <v>Don't know</v>
      </c>
      <c r="EG6" s="81" t="str">
        <f>IF(ISBLANK('Armenia 2013'!$H$71),"",'Armenia 2013'!$H$71)</f>
        <v>Don't know</v>
      </c>
      <c r="EH6" s="81" t="str">
        <f>IF(ISBLANK('Armenia 2013'!$H$72),"",'Armenia 2013'!$H$72)</f>
        <v>Don't know</v>
      </c>
      <c r="EI6" s="81" t="str">
        <f>IF(ISBLANK('Armenia 2013'!$H$73),"",'Armenia 2013'!$H$73)</f>
        <v>Don't know</v>
      </c>
      <c r="EJ6" s="81" t="str">
        <f>IF(ISBLANK('Armenia 2013'!$H$74),"",'Armenia 2013'!$H$74)</f>
        <v>Don't know</v>
      </c>
      <c r="EK6" s="81" t="str">
        <f>IF(ISBLANK('Armenia 2013'!$H$75),"",'Armenia 2013'!$H$75)</f>
        <v>Don't know</v>
      </c>
      <c r="EL6" s="81" t="str">
        <f>IF(ISBLANK('Armenia 2013'!$H$76),"",'Armenia 2013'!$H$76)</f>
        <v>Don't know</v>
      </c>
      <c r="EM6" s="81" t="str">
        <f>IF(ISBLANK('Armenia 2013'!$H$77),"",'Armenia 2013'!$H$77)</f>
        <v>Don't know</v>
      </c>
      <c r="EN6" s="81" t="str">
        <f>IF(ISBLANK('Armenia 2013'!$H$78),"",'Armenia 2013'!$H$78)</f>
        <v>Don't know</v>
      </c>
      <c r="EO6" s="81" t="str">
        <f>IF(ISBLANK('Armenia 2013'!$H$79),"",'Armenia 2013'!$H$79)</f>
        <v/>
      </c>
      <c r="EP6" s="81" t="str">
        <f>IF(ISBLANK('Armenia 2013'!$D$80),"",'Armenia 2013'!$D$80)</f>
        <v xml:space="preserve">Last year, UNFPA stopped supplying combined oral contraceptives, progestin-only pills, and emergency contraceptives in order to persuade the government to buy these contraceptives themselves. However, the government has not done so. Because of this, these methods are currently not offered in public-sector facilities. Also, due to low demand, UNFPA stopped providing injectable contraceptives to the public sector. </v>
      </c>
      <c r="EQ6" s="83"/>
      <c r="ER6" s="84" t="str">
        <f>IF(ISBLANK('Armenia 2013'!$H$82),"",'Armenia 2013'!$H$82)</f>
        <v>Yes</v>
      </c>
      <c r="ES6" s="84" t="str">
        <f>IF(ISBLANK('Armenia 2013'!$C$85),"",'Armenia 2013'!$C$85)</f>
        <v>National Strategy, Program and Actions Timeframe on Reproductive Health Improvement</v>
      </c>
      <c r="ET6" s="84" t="str">
        <f>IF(ISBLANK('Armenia 2013'!$D$85),"",'Armenia 2013'!$D$85)</f>
        <v>2007-2015</v>
      </c>
      <c r="EU6" s="84" t="str">
        <f>IF(ISBLANK('Armenia 2013'!$F$85),"",'Armenia 2013'!$F$85)</f>
        <v>Yes</v>
      </c>
      <c r="EV6" s="84" t="str">
        <f>IF(ISBLANK('Armenia 2013'!$G$85),"",'Armenia 2013'!$G$85)</f>
        <v>Yes</v>
      </c>
      <c r="EW6" s="84" t="str">
        <f>IF(ISBLANK('Armenia 2013'!$F$86),"",'Armenia 2013'!$F$86)</f>
        <v>No</v>
      </c>
      <c r="EX6" s="84" t="str">
        <f>IF(ISBLANK('Armenia 2013'!$E$87),"",'Armenia 2013'!$E$87)</f>
        <v>Not applicable</v>
      </c>
      <c r="EY6" s="84" t="str">
        <f>IF(ISBLANK('Armenia 2013'!$E$88),"",'Armenia 2013'!$E$88)</f>
        <v>Not applicable</v>
      </c>
      <c r="EZ6" s="84" t="str">
        <f>IF(ISBLANK('Armenia 2013'!$H$89),"",'Armenia 2013'!$H$89)</f>
        <v>Yes</v>
      </c>
      <c r="FA6" s="84" t="str">
        <f>IF(ISBLANK('Armenia 2013'!$D$90),"",'Armenia 2013'!$D$90)</f>
        <v>There are advertising ban policies. In particular, contraceptive pills and spermicides are not among the "over the counter" medicines and cannot be advertised. For the advertisement of other contraceptives, Ministry of Health approval is required.</v>
      </c>
      <c r="FB6" s="84" t="str">
        <f>IF(ISBLANK('Armenia 2013'!$H$91),"",'Armenia 2013'!$H$91)</f>
        <v>No</v>
      </c>
      <c r="FC6" s="84" t="str">
        <f>IF(ISBLANK('Armenia 2013'!$D$92),"",'Armenia 2013'!$D$92)</f>
        <v>Not applicable</v>
      </c>
      <c r="FD6" s="298"/>
      <c r="FE6" s="84" t="str">
        <f>IF(ISBLANK('Armenia 2013'!$D$95),"",'Armenia 2013'!$D$95)</f>
        <v>Not applicable</v>
      </c>
      <c r="FF6" s="84" t="str">
        <f>IF(ISBLANK('Armenia 2013'!$G$95),"",'Armenia 2013'!$G$95)</f>
        <v>Doctor</v>
      </c>
      <c r="FG6" s="84" t="str">
        <f>IF(ISBLANK('Armenia 2013'!$D$96),"",'Armenia 2013'!$D$96)</f>
        <v>Not applicable</v>
      </c>
      <c r="FH6" s="84" t="str">
        <f>IF(ISBLANK('Armenia 2013'!$G$96),"",'Armenia 2013'!$G$96)</f>
        <v>Auxiliary nurse</v>
      </c>
      <c r="FI6" s="84" t="str">
        <f>IF(ISBLANK('Armenia 2013'!$D$97),"",'Armenia 2013'!$D$97)</f>
        <v>Not applicable</v>
      </c>
      <c r="FJ6" s="84" t="str">
        <f>IF(ISBLANK('Armenia 2013'!$G$97),"",'Armenia 2013'!$G$97)</f>
        <v>Not applicable</v>
      </c>
      <c r="FK6" s="84" t="str">
        <f>IF(ISBLANK('Armenia 2013'!$D$98),"",'Armenia 2013'!$D$98)</f>
        <v>Doctor</v>
      </c>
      <c r="FL6" s="84" t="str">
        <f>IF(ISBLANK('Armenia 2013'!$G$98),"",'Armenia 2013'!$G$98)</f>
        <v>Doctor</v>
      </c>
      <c r="FM6" s="84" t="str">
        <f>IF(ISBLANK('Armenia 2013'!$D$99),"",'Armenia 2013'!$D$99)</f>
        <v>Community health worker</v>
      </c>
      <c r="FN6" s="84" t="str">
        <f>IF(ISBLANK('Armenia 2013'!$G$99),"",'Armenia 2013'!$G$99)</f>
        <v>Community health worker</v>
      </c>
      <c r="FO6" s="84" t="str">
        <f>IF(ISBLANK('Armenia 2013'!$D$100),"",'Armenia 2013'!$D$100)</f>
        <v>Not applicable</v>
      </c>
      <c r="FP6" s="84" t="str">
        <f>IF(ISBLANK('Armenia 2013'!$G$100),"",'Armenia 2013'!$G$100)</f>
        <v>Doctor</v>
      </c>
      <c r="FQ6" s="84" t="str">
        <f>IF(ISBLANK('Armenia 2013'!$D$101),"",'Armenia 2013'!$D$101)</f>
        <v>Not applicable</v>
      </c>
      <c r="FR6" s="84" t="str">
        <f>IF(ISBLANK('Armenia 2013'!$G$101),"",'Armenia 2013'!$G$101)</f>
        <v>Doctor</v>
      </c>
      <c r="FS6" s="84" t="str">
        <f>IF(ISBLANK('Armenia 2013'!$D$102),"",'Armenia 2013'!$D$102)</f>
        <v>Not applicable</v>
      </c>
      <c r="FT6" s="84" t="str">
        <f>IF(ISBLANK('Armenia 2013'!$G$102),"",'Armenia 2013'!$G$102)</f>
        <v>Not applicable</v>
      </c>
      <c r="FU6" s="84" t="str">
        <f>IF(ISBLANK('Armenia 2013'!$D$103),"",'Armenia 2013'!$D$103)</f>
        <v>All hormonal contraceptives and IUDs can be prescribed by doctors only, but all of them are available in the pharmacies without prescription, and pharmacists can sell them.</v>
      </c>
      <c r="FV6" s="90"/>
      <c r="FW6" s="84" t="str">
        <f>IF(ISBLANK('Armenia 2013'!$D$106),"",'Armenia 2013'!$D$106)</f>
        <v>No</v>
      </c>
      <c r="FX6" s="84" t="str">
        <f>IF(ISBLANK('Armenia 2013'!$E$106),"",'Armenia 2013'!$E$106)</f>
        <v/>
      </c>
      <c r="FY6" s="84" t="str">
        <f>IF(ISBLANK('Armenia 2013'!$H$106),"",'Armenia 2013'!$H$106)</f>
        <v/>
      </c>
      <c r="FZ6" s="84" t="str">
        <f>IF(ISBLANK('Armenia 2013'!$D$107),"",'Armenia 2013'!$D$107)</f>
        <v>No</v>
      </c>
      <c r="GA6" s="84" t="str">
        <f>IF(ISBLANK('Armenia 2013'!$E$107),"",'Armenia 2013'!$E$107)</f>
        <v/>
      </c>
      <c r="GB6" s="84" t="str">
        <f>IF(ISBLANK('Armenia 2013'!$H$107),"",'Armenia 2013'!$H$107)</f>
        <v/>
      </c>
      <c r="GC6" s="84" t="str">
        <f>IF(ISBLANK('Armenia 2013'!$D$108),"",'Armenia 2013'!$D$108)</f>
        <v>No</v>
      </c>
      <c r="GD6" s="84" t="str">
        <f>IF(ISBLANK('Armenia 2013'!$E$108),"",'Armenia 2013'!$E$108)</f>
        <v/>
      </c>
      <c r="GE6" s="84" t="str">
        <f>IF(ISBLANK('Armenia 2013'!$H$108),"",'Armenia 2013'!$H$108)</f>
        <v/>
      </c>
      <c r="GF6" s="85"/>
      <c r="GG6" s="84" t="str">
        <f>IF(ISBLANK('Armenia 2013'!$G$111),"",'Armenia 2013'!$G$111)</f>
        <v>No</v>
      </c>
      <c r="GH6" s="84" t="str">
        <f>IF(ISBLANK('Armenia 2013'!$G$112),"",'Armenia 2013'!$G$112)</f>
        <v>No</v>
      </c>
      <c r="GI6" s="84" t="str">
        <f>IF(ISBLANK('Armenia 2013'!$G$113),"",'Armenia 2013'!$G$113)</f>
        <v>Not applicable</v>
      </c>
      <c r="GJ6" s="84" t="str">
        <f>IF(ISBLANK('Armenia 2013'!$D$114),"",'Armenia 2013'!$D$114)</f>
        <v>Not applicable</v>
      </c>
      <c r="GK6" s="85"/>
      <c r="GL6" s="84" t="str">
        <f>IF(ISBLANK('Armenia 2013'!$G$116),"",'Armenia 2013'!$G$116)</f>
        <v>Yes</v>
      </c>
      <c r="GM6" s="84" t="str">
        <f>IF(ISBLANK('Armenia 2013'!$G$117),"",'Armenia 2013'!$G$117)</f>
        <v>Yes</v>
      </c>
      <c r="GN6" s="84" t="str">
        <f>IF(ISBLANK('Armenia 2013'!$G$118),"",'Armenia 2013'!$G$118)</f>
        <v>Yes</v>
      </c>
      <c r="GO6" s="84" t="str">
        <f>IF(ISBLANK('Armenia 2013'!$G$119),"",'Armenia 2013'!$G$119)</f>
        <v>No</v>
      </c>
      <c r="GP6" s="84" t="str">
        <f>IF(ISBLANK('Armenia 2013'!$G$120),"",'Armenia 2013'!$G$120)</f>
        <v>No</v>
      </c>
      <c r="GQ6" s="84" t="str">
        <f>IF(ISBLANK('Armenia 2013'!$G$121),"",'Armenia 2013'!$G$121)</f>
        <v>No</v>
      </c>
      <c r="GR6" s="84" t="str">
        <f>IF(ISBLANK('Armenia 2013'!$G$122),"",'Armenia 2013'!$G$122)</f>
        <v>No</v>
      </c>
      <c r="GS6" s="84" t="str">
        <f>IF(ISBLANK('Armenia 2013'!$G$123),"",'Armenia 2013'!$G$123)</f>
        <v>No</v>
      </c>
      <c r="GT6" s="84" t="str">
        <f>IF(ISBLANK('Armenia 2013'!$G$124),"",'Armenia 2013'!$G$124)</f>
        <v>No</v>
      </c>
      <c r="GU6" s="84" t="str">
        <f>IF(ISBLANK('Armenia 2013'!$G$125),"",'Armenia 2013'!$G$125)</f>
        <v>No</v>
      </c>
      <c r="GV6" s="84" t="str">
        <f>IF(ISBLANK('Armenia 2013'!$F$126),"",'Armenia 2013'!$F$126)</f>
        <v>Not applicable</v>
      </c>
      <c r="GW6" s="84">
        <f>IF(ISBLANK('Armenia 2013'!$F$127),"",'Armenia 2013'!$F$127)</f>
        <v>2007</v>
      </c>
      <c r="GX6" s="84" t="str">
        <f>IF(ISBLANK('Armenia 2013'!$D$128),"",'Armenia 2013'!$D$128)</f>
        <v>Essential Medicine List of the Republic of Armenia</v>
      </c>
      <c r="GY6" s="84" t="str">
        <f>IF(ISBLANK('Armenia 2013'!$D$129),"",'Armenia 2013'!$D$129)</f>
        <v>IUDs, condoms, and spermicides are not on the list because they are not drugs. Implants are not registered.</v>
      </c>
      <c r="GZ6" s="85"/>
      <c r="HA6" s="84">
        <f>IF(ISBLANK('Armenia 2013'!$F$131),"",'Armenia 2013'!$F$131)</f>
        <v>2008</v>
      </c>
      <c r="HB6" s="84" t="str">
        <f>IF(ISBLANK('Armenia 2013'!$G$132),"",'Armenia 2013'!$G$132)</f>
        <v>Yes</v>
      </c>
      <c r="HC6" s="84" t="str">
        <f>IF(ISBLANK('Armenia 2013'!$G$133),"",'Armenia 2013'!$G$133)</f>
        <v>No</v>
      </c>
      <c r="HD6" s="84" t="str">
        <f>IF(ISBLANK('Armenia 2013'!$G$134),"",'Armenia 2013'!$G$134)</f>
        <v>No</v>
      </c>
      <c r="HE6" s="84" t="str">
        <f>IF(ISBLANK('Armenia 2013'!$G$135),"",'Armenia 2013'!$G$135)</f>
        <v>No</v>
      </c>
      <c r="HF6" s="84" t="str">
        <f>IF(ISBLANK('Armenia 2013'!$D$136),"",'Armenia 2013'!$D$136)</f>
        <v/>
      </c>
      <c r="HG6" s="93"/>
      <c r="HH6" s="86" t="str">
        <f>IF(ISBLANK('Armenia 2013'!$G$138),"",'Armenia 2013'!$G$138)</f>
        <v>No</v>
      </c>
      <c r="HI6" s="87"/>
      <c r="HJ6" s="86" t="str">
        <f>IF(ISBLANK('Armenia 2013'!$G$140),"",'Armenia 2013'!$G$140)</f>
        <v>Not applicable</v>
      </c>
      <c r="HK6" s="86" t="str">
        <f>IF(ISBLANK('Armenia 2013'!$G$141),"",'Armenia 2013'!$G$141)</f>
        <v>Not applicable</v>
      </c>
      <c r="HL6" s="86" t="str">
        <f>IF(ISBLANK('Armenia 2013'!$G$142),"",'Armenia 2013'!$G$142)</f>
        <v>Not applicable</v>
      </c>
      <c r="HM6" s="86" t="str">
        <f>IF(ISBLANK('Armenia 2013'!$G$143),"",'Armenia 2013'!$G$143)</f>
        <v>Not applicable</v>
      </c>
      <c r="HN6" s="86" t="str">
        <f>IF(ISBLANK('Armenia 2013'!$G$144),"",'Armenia 2013'!$G$144)</f>
        <v>No</v>
      </c>
      <c r="HO6" s="86" t="str">
        <f>IF(ISBLANK('Armenia 2013'!$G$145),"",'Armenia 2013'!$G$145)</f>
        <v>No</v>
      </c>
      <c r="HP6" s="86" t="str">
        <f>IF(ISBLANK('Armenia 2013'!$G$146),"",'Armenia 2013'!$G$146)</f>
        <v>Not applicable</v>
      </c>
      <c r="HQ6" s="86" t="str">
        <f>IF(ISBLANK('Armenia 2013'!$G$147),"",'Armenia 2013'!$G$147)</f>
        <v>Not applicable</v>
      </c>
      <c r="HR6" s="86" t="str">
        <f>IF(ISBLANK('Armenia 2013'!$G$148),"",'Armenia 2013'!$G$148)</f>
        <v>Not applicable</v>
      </c>
      <c r="HS6" s="86" t="str">
        <f>IF(ISBLANK('Armenia 2013'!$F$149),"",'Armenia 2013'!$F$149)</f>
        <v>01/12-12/12</v>
      </c>
      <c r="HT6" s="86" t="str">
        <f>IF(ISBLANK('Armenia 2013'!$F$150),"",'Armenia 2013'!$F$150)</f>
        <v>UNFPA LMIS</v>
      </c>
      <c r="HU6" s="87"/>
      <c r="HV6" s="86" t="str">
        <f>IF(ISBLANK('Armenia 2013'!$G$152),"",'Armenia 2013'!$G$152)</f>
        <v>Yes</v>
      </c>
      <c r="HW6" s="86" t="str">
        <f>IF(ISBLANK('Armenia 2013'!$G$153),"",'Armenia 2013'!$G$153)</f>
        <v>No</v>
      </c>
      <c r="HX6" s="91" t="str">
        <f>IF(ISBLANK('Armenia 2013'!$D$154),"",'Armenia 2013'!$D$154)</f>
        <v>No government share of contraceptive procurements. Constant stockouts at service delivery point level.</v>
      </c>
      <c r="HY6" s="942" t="s">
        <v>62</v>
      </c>
    </row>
    <row r="7" spans="1:233" ht="39.950000000000003" customHeight="1" x14ac:dyDescent="0.2">
      <c r="A7" s="1046" t="s">
        <v>516</v>
      </c>
      <c r="B7" s="88"/>
      <c r="C7" s="74" t="str">
        <f>IF(ISBLANK('Azerbaijan 2013'!$H$12),"",'Azerbaijan 2013'!$H$12)</f>
        <v>No</v>
      </c>
      <c r="D7" s="74" t="str">
        <f>IF(ISBLANK('Azerbaijan 2013'!$D$13),"",'Azerbaijan 2013'!$D$13)</f>
        <v>Not applicable</v>
      </c>
      <c r="E7" s="116"/>
      <c r="F7" s="74" t="str">
        <f>IF(ISBLANK('Azerbaijan 2013'!$D$15),"",'Azerbaijan 2013'!$D$15)</f>
        <v>Not applicable</v>
      </c>
      <c r="G7" s="74" t="str">
        <f>IF(ISBLANK('Azerbaijan 2013'!$F$15),"",'Azerbaijan 2013'!$F$15)</f>
        <v/>
      </c>
      <c r="H7" s="74" t="str">
        <f>IF(ISBLANK('Azerbaijan 2013'!$D$16),"",'Azerbaijan 2013'!$D$16)</f>
        <v>Not applicable</v>
      </c>
      <c r="I7" s="74" t="str">
        <f>IF(ISBLANK('Azerbaijan 2013'!$F$16),"",'Azerbaijan 2013'!$F$16)</f>
        <v/>
      </c>
      <c r="J7" s="74" t="str">
        <f>IF(ISBLANK('Azerbaijan 2013'!$D$17),"",'Azerbaijan 2013'!$D$17)</f>
        <v>Not applicable</v>
      </c>
      <c r="K7" s="74" t="str">
        <f>IF(ISBLANK('Azerbaijan 2013'!$F$17),"",'Azerbaijan 2013'!$F$17)</f>
        <v/>
      </c>
      <c r="L7" s="74" t="str">
        <f>IF(ISBLANK('Azerbaijan 2013'!$D$18),"",'Azerbaijan 2013'!$D$18)</f>
        <v>Not applicable</v>
      </c>
      <c r="M7" s="74" t="str">
        <f>IF(ISBLANK('Azerbaijan 2013'!$F$18),"",'Azerbaijan 2013'!$F$18)</f>
        <v/>
      </c>
      <c r="N7" s="74" t="str">
        <f>IF(ISBLANK('Azerbaijan 2013'!$D$19),"",'Azerbaijan 2013'!$D$19)</f>
        <v>Not applicable</v>
      </c>
      <c r="O7" s="74" t="str">
        <f>IF(ISBLANK('Azerbaijan 2013'!$F$19),"",'Azerbaijan 2013'!$F$19)</f>
        <v/>
      </c>
      <c r="P7" s="74" t="str">
        <f>IF(ISBLANK('Azerbaijan 2013'!$D$20),"",'Azerbaijan 2013'!$D$20)</f>
        <v>Not applicable</v>
      </c>
      <c r="Q7" s="74" t="str">
        <f>IF(ISBLANK('Azerbaijan 2013'!$F$20),"",'Azerbaijan 2013'!$F$20)</f>
        <v/>
      </c>
      <c r="R7" s="74" t="str">
        <f>IF(ISBLANK('Azerbaijan 2013'!$D$21),"",'Azerbaijan 2013'!$D$21)</f>
        <v>Not applicable</v>
      </c>
      <c r="S7" s="74" t="str">
        <f>IF(ISBLANK('Azerbaijan 2013'!$F$21),"",'Azerbaijan 2013'!$F$21)</f>
        <v/>
      </c>
      <c r="T7" s="74" t="str">
        <f>IF(ISBLANK('Azerbaijan 2013'!$D$22),"",'Azerbaijan 2013'!$D$22)</f>
        <v>Not applicable</v>
      </c>
      <c r="U7" s="74" t="str">
        <f>IF(ISBLANK('Azerbaijan 2013'!$F$22),"",'Azerbaijan 2013'!$F$22)</f>
        <v/>
      </c>
      <c r="V7" s="74" t="str">
        <f>IF(ISBLANK('Azerbaijan 2013'!$D$23),"",'Azerbaijan 2013'!$D$23)</f>
        <v>Not applicable</v>
      </c>
      <c r="W7" s="74" t="str">
        <f>IF(ISBLANK('Azerbaijan 2013'!$F$23),"",'Azerbaijan 2013'!$F$23)</f>
        <v/>
      </c>
      <c r="X7" s="74" t="str">
        <f>IF(ISBLANK('Azerbaijan 2013'!$H$24),"",'Azerbaijan 2013'!$H$24)</f>
        <v>Not applicable</v>
      </c>
      <c r="Y7" s="74" t="str">
        <f>IF(ISBLANK('Azerbaijan 2013'!$H$25),"",'Azerbaijan 2013'!$H$25)</f>
        <v>Not applicable</v>
      </c>
      <c r="Z7" s="74" t="str">
        <f>IF(ISBLANK('Azerbaijan 2013'!$D$26),"",'Azerbaijan 2013'!$D$26)</f>
        <v>Yes</v>
      </c>
      <c r="AA7" s="74" t="str">
        <f>IF(ISBLANK('Azerbaijan 2013'!$F$26),"",'Azerbaijan 2013'!$F$26)</f>
        <v>Research Institute of Obstetrics and Gynecology (RIOG)</v>
      </c>
      <c r="AB7" s="74" t="str">
        <f>IF(ISBLANK('Azerbaijan 2013'!$H$26),"",'Azerbaijan 2013'!$H$26)</f>
        <v>RIOG Director, National RH Coordinator</v>
      </c>
      <c r="AC7" s="89"/>
      <c r="AD7" s="75" t="str">
        <f>IF(ISBLANK('Azerbaijan 2013'!$F$28),"",'Azerbaijan 2013'!$F$28)</f>
        <v>January</v>
      </c>
      <c r="AE7" s="75" t="str">
        <f>IF(ISBLANK('Azerbaijan 2013'!$H$28),"",'Azerbaijan 2013'!$H$28)</f>
        <v>December</v>
      </c>
      <c r="AF7" s="407" t="str">
        <f>IF(ISBLANK('Azerbaijan 2013'!$G$29),"",'Azerbaijan 2013'!$G$29)</f>
        <v>Not applicable</v>
      </c>
      <c r="AG7" s="118" t="str">
        <f>IF(ISBLANK('Azerbaijan 2013'!$E$30),"",'Azerbaijan 2013'!$E$30)</f>
        <v>Not applicable</v>
      </c>
      <c r="AH7" s="118" t="str">
        <f>IF(ISBLANK('Azerbaijan 2013'!$G$30),"",'Azerbaijan 2013'!$G$30)</f>
        <v>Not applicable</v>
      </c>
      <c r="AI7" s="118" t="str">
        <f>IF(ISBLANK('Azerbaijan 2013'!$H$31),"",'Azerbaijan 2013'!$H$31)</f>
        <v>No</v>
      </c>
      <c r="AJ7" s="76" t="str">
        <f>IF(ISBLANK('Azerbaijan 2013'!$H$32),"",'Azerbaijan 2013'!$H$32)</f>
        <v>No</v>
      </c>
      <c r="AK7" s="76">
        <f>IF(ISBLANK('Azerbaijan 2013'!$E$35),"",'Azerbaijan 2013'!$E$35)</f>
        <v>0</v>
      </c>
      <c r="AL7" s="75" t="str">
        <f>IF(ISBLANK('Azerbaijan 2013'!$F$35),"",'Azerbaijan 2013'!$F$35)</f>
        <v>01/12-12/12</v>
      </c>
      <c r="AM7" s="75" t="str">
        <f>IF(ISBLANK('Azerbaijan 2013'!$G$35),"",'Azerbaijan 2013'!$G$35)</f>
        <v/>
      </c>
      <c r="AN7" s="75" t="str">
        <f>IF(ISBLANK('Azerbaijan 2013'!$H$35),"",'Azerbaijan 2013'!$H$35)</f>
        <v/>
      </c>
      <c r="AO7" s="76">
        <f>IF(ISBLANK('Azerbaijan 2013'!$E$36),"",'Azerbaijan 2013'!$E$36)</f>
        <v>0</v>
      </c>
      <c r="AP7" s="75" t="str">
        <f>IF(ISBLANK('Azerbaijan 2013'!$F$36),"",'Azerbaijan 2013'!$F$36)</f>
        <v>01/12-12/12</v>
      </c>
      <c r="AQ7" s="75" t="str">
        <f>IF(ISBLANK('Azerbaijan 2013'!$G$36),"",'Azerbaijan 2013'!$G$36)</f>
        <v/>
      </c>
      <c r="AR7" s="75" t="str">
        <f>IF(ISBLANK('Azerbaijan 2013'!$H$36),"",'Azerbaijan 2013'!$H$36)</f>
        <v/>
      </c>
      <c r="AS7" s="76">
        <f>IF(ISBLANK('Azerbaijan 2013'!$E$37),"",'Azerbaijan 2013'!$E$37)</f>
        <v>0</v>
      </c>
      <c r="AT7" s="75" t="str">
        <f>IF(ISBLANK('Azerbaijan 2013'!$H$37),"",'Azerbaijan 2013'!$H$37)</f>
        <v/>
      </c>
      <c r="AU7" s="75" t="str">
        <f>IF(ISBLANK('Azerbaijan 2013'!$H$38),"",'Azerbaijan 2013'!$H$38)</f>
        <v>No</v>
      </c>
      <c r="AV7" s="75" t="str">
        <f>IF(ISBLANK('Azerbaijan 2013'!$D$41),"",'Azerbaijan 2013'!$D$41)</f>
        <v>No</v>
      </c>
      <c r="AW7" s="75" t="str">
        <f>IF(ISBLANK('Azerbaijan 2013'!$D$42),"",'Azerbaijan 2013'!$D$42)</f>
        <v>Not applicable</v>
      </c>
      <c r="AX7" s="76">
        <f>IF(ISBLANK('Azerbaijan 2013'!$E$41),"",'Azerbaijan 2013'!$E$41)</f>
        <v>0</v>
      </c>
      <c r="AY7" s="76" t="str">
        <f>IF(ISBLANK('Azerbaijan 2013'!$F$41),"",'Azerbaijan 2013'!$F$41)</f>
        <v>01/12-12/12</v>
      </c>
      <c r="AZ7" s="76" t="str">
        <f>IF(ISBLANK('Azerbaijan 2013'!$G$41),"",'Azerbaijan 2013'!$G$41)</f>
        <v/>
      </c>
      <c r="BA7" s="75" t="str">
        <f>IF(ISBLANK('Azerbaijan 2013'!$H$41),"",'Azerbaijan 2013'!$H$41)</f>
        <v/>
      </c>
      <c r="BB7" s="75" t="str">
        <f>IF(ISBLANK('Azerbaijan 2013'!$D$43),"",'Azerbaijan 2013'!$D$43)</f>
        <v>No</v>
      </c>
      <c r="BC7" s="76" t="str">
        <f>IF(ISBLANK('Azerbaijan 2013'!$D$44),"",'Azerbaijan 2013'!$D$44)</f>
        <v>Not applicable</v>
      </c>
      <c r="BD7" s="76">
        <f>IF(ISBLANK('Azerbaijan 2013'!$E$43),"",'Azerbaijan 2013'!$E$43)</f>
        <v>0</v>
      </c>
      <c r="BE7" s="76" t="str">
        <f>IF(ISBLANK('Azerbaijan 2013'!$F$43),"",'Azerbaijan 2013'!$F$43)</f>
        <v>01/12-12/12</v>
      </c>
      <c r="BF7" s="76" t="str">
        <f>IF(ISBLANK('Azerbaijan 2013'!$G$43),"",'Azerbaijan 2013'!$G$43)</f>
        <v/>
      </c>
      <c r="BG7" s="75" t="str">
        <f>IF(ISBLANK('Azerbaijan 2013'!$H$43),"",'Azerbaijan 2013'!$H$43)</f>
        <v/>
      </c>
      <c r="BH7" s="77">
        <f>IF(ISBLANK('Azerbaijan 2013'!$E$45),"",'Azerbaijan 2013'!$E$45)</f>
        <v>0</v>
      </c>
      <c r="BI7" s="75" t="str">
        <f>IF(ISBLANK('Azerbaijan 2013'!$H$45),"",'Azerbaijan 2013'!$H$45)</f>
        <v/>
      </c>
      <c r="BJ7" s="78"/>
      <c r="BK7" s="75" t="str">
        <f>IF(ISBLANK('Azerbaijan 2013'!$D$49),"",'Azerbaijan 2013'!$D$49)</f>
        <v>No</v>
      </c>
      <c r="BL7" s="76" t="str">
        <f>IF(ISBLANK('Azerbaijan 2013'!$D$50),"",'Azerbaijan 2013'!$D$50)</f>
        <v>Not applicable</v>
      </c>
      <c r="BM7" s="76">
        <f>IF(ISBLANK('Azerbaijan 2013'!$E$49),"",'Azerbaijan 2013'!$E$49)</f>
        <v>0</v>
      </c>
      <c r="BN7" s="76" t="str">
        <f>IF(ISBLANK('Azerbaijan 2013'!$F$49),"",'Azerbaijan 2013'!$F$49)</f>
        <v>01/12-12/12</v>
      </c>
      <c r="BO7" s="76" t="str">
        <f>IF(ISBLANK('Azerbaijan 2013'!$G$49),"",'Azerbaijan 2013'!$G$49)</f>
        <v/>
      </c>
      <c r="BP7" s="75" t="str">
        <f>IF(ISBLANK('Azerbaijan 2013'!$H$49),"",'Azerbaijan 2013'!$H$49)</f>
        <v/>
      </c>
      <c r="BQ7" s="75" t="str">
        <f>IF(ISBLANK('Azerbaijan 2013'!$D$51),"",'Azerbaijan 2013'!$D$51)</f>
        <v>Yes</v>
      </c>
      <c r="BR7" s="76">
        <f>IF(ISBLANK('Azerbaijan 2013'!$E$51),"",'Azerbaijan 2013'!$E$51)</f>
        <v>71761.83</v>
      </c>
      <c r="BS7" s="76" t="str">
        <f>IF(ISBLANK('Azerbaijan 2013'!$F$51),"",'Azerbaijan 2013'!$F$51)</f>
        <v>01/12-12/12</v>
      </c>
      <c r="BT7" s="92" t="str">
        <f>IF(ISBLANK('Azerbaijan 2013'!$G$51),"",'Azerbaijan 2013'!$G$51)</f>
        <v>Enhanced financial report for FY12; Semiannual report to donors</v>
      </c>
      <c r="BU7" s="76" t="str">
        <f>IF(ISBLANK('Azerbaijan 2013'!$H$51),"",'Azerbaijan 2013'!$H$51)</f>
        <v>2,000,160 condoms were purchased from UNFPA using GFATM funds in 2012 to be distributed among MARPs (most-at-risk populations)</v>
      </c>
      <c r="BV7" s="75" t="str">
        <f>IF(ISBLANK('Azerbaijan 2013'!$D$52),"",'Azerbaijan 2013'!$D$52)</f>
        <v>No</v>
      </c>
      <c r="BW7" s="76">
        <f>IF(ISBLANK('Azerbaijan 2013'!$E$52),"",'Azerbaijan 2013'!$E$52)</f>
        <v>0</v>
      </c>
      <c r="BX7" s="75" t="str">
        <f>IF(ISBLANK('Azerbaijan 2013'!$F$52),"",'Azerbaijan 2013'!$F$52)</f>
        <v>01/12-12/12</v>
      </c>
      <c r="BY7" s="76" t="str">
        <f>IF(ISBLANK('Azerbaijan 2013'!$G$52),"",'Azerbaijan 2013'!$G$52)</f>
        <v/>
      </c>
      <c r="BZ7" s="76" t="str">
        <f>IF(ISBLANK('Azerbaijan 2013'!$H$52),"",'Azerbaijan 2013'!$H$52)</f>
        <v/>
      </c>
      <c r="CA7" s="77">
        <f>IF(ISBLANK('Azerbaijan 2013'!$E$53),"",'Azerbaijan 2013'!$E$53)</f>
        <v>71761.83</v>
      </c>
      <c r="CB7" s="76" t="str">
        <f>IF(ISBLANK('Azerbaijan 2013'!$H$53),"",'Azerbaijan 2013'!$H$53)</f>
        <v/>
      </c>
      <c r="CC7" s="79">
        <f>IF(ISBLANK('Azerbaijan 2013'!$F$56),"",'Azerbaijan 2013'!$F$56)</f>
        <v>0</v>
      </c>
      <c r="CD7" s="75" t="str">
        <f>IF(ISBLANK('Azerbaijan 2013'!$G$56),"",'Azerbaijan 2013'!$G$56)</f>
        <v xml:space="preserve">Comments:
</v>
      </c>
      <c r="CE7" s="79" t="str">
        <f>IF(ISBLANK('Azerbaijan 2013'!$F$57),"",'Azerbaijan 2013'!$F$57)</f>
        <v>Not applicable</v>
      </c>
      <c r="CF7" s="75" t="str">
        <f>IF(ISBLANK('Azerbaijan 2013'!$G$57),"",'Azerbaijan 2013'!$G$57)</f>
        <v xml:space="preserve">Comments:
</v>
      </c>
      <c r="CG7" s="79" t="str">
        <f>IF(ISBLANK('Azerbaijan 2013'!$F$58),"",'Azerbaijan 2013'!$F$58)</f>
        <v>Don't know</v>
      </c>
      <c r="CH7" s="75" t="str">
        <f>IF(ISBLANK('Azerbaijan 2013'!$G$58),"",'Azerbaijan 2013'!$G$58)</f>
        <v xml:space="preserve">Comments: </v>
      </c>
      <c r="CI7" s="75" t="str">
        <f>IF(ISBLANK('Azerbaijan 2013'!$F$59),"",'Azerbaijan 2013'!$F$59)</f>
        <v/>
      </c>
      <c r="CJ7" s="75" t="str">
        <f>IF(ISBLANK('Azerbaijan 2013'!$G$59),"",'Azerbaijan 2013'!$G$59)</f>
        <v xml:space="preserve">Comments:
</v>
      </c>
      <c r="CK7" s="75" t="str">
        <f>IF(ISBLANK('Azerbaijan 2013'!$F$61),"",'Azerbaijan 2013'!$F$61)</f>
        <v>Not applicable</v>
      </c>
      <c r="CL7" s="75" t="str">
        <f>IF(ISBLANK('Azerbaijan 2013'!$F$62),"",'Azerbaijan 2013'!$F$62)</f>
        <v>Not applicable</v>
      </c>
      <c r="CM7" s="75" t="str">
        <f>IF(ISBLANK('Azerbaijan 2013'!$F$63),"",'Azerbaijan 2013'!$F$63)</f>
        <v>Not applicable</v>
      </c>
      <c r="CN7" s="75" t="str">
        <f>IF(ISBLANK('Azerbaijan 2013'!$D$64),"",'Azerbaijan 2013'!$D$64)</f>
        <v/>
      </c>
      <c r="CO7" s="115"/>
      <c r="CP7" s="80"/>
      <c r="CQ7" s="81" t="str">
        <f>IF(ISBLANK('Azerbaijan 2013'!$D$68),"",'Azerbaijan 2013'!$D$68)</f>
        <v>Yes</v>
      </c>
      <c r="CR7" s="81" t="str">
        <f>IF(ISBLANK('Azerbaijan 2013'!$D$69),"",'Azerbaijan 2013'!$D$69)</f>
        <v>Yes</v>
      </c>
      <c r="CS7" s="81" t="str">
        <f>IF(ISBLANK('Azerbaijan 2013'!$D$70),"",'Azerbaijan 2013'!$D$70)</f>
        <v>Yes</v>
      </c>
      <c r="CT7" s="81" t="str">
        <f>IF(ISBLANK('Azerbaijan 2013'!$D$71),"",'Azerbaijan 2013'!$D$71)</f>
        <v>No</v>
      </c>
      <c r="CU7" s="81" t="str">
        <f>IF(ISBLANK('Azerbaijan 2013'!$D$72),"",'Azerbaijan 2013'!$D$72)</f>
        <v>Yes</v>
      </c>
      <c r="CV7" s="81" t="str">
        <f>IF(ISBLANK('Azerbaijan 2013'!$D$73),"",'Azerbaijan 2013'!$D$73)</f>
        <v>Yes</v>
      </c>
      <c r="CW7" s="81" t="str">
        <f>IF(ISBLANK('Azerbaijan 2013'!$D$74),"",'Azerbaijan 2013'!$D$74)</f>
        <v>No</v>
      </c>
      <c r="CX7" s="81" t="str">
        <f>IF(ISBLANK('Azerbaijan 2013'!$D$75),"",'Azerbaijan 2013'!$D$75)</f>
        <v>Yes</v>
      </c>
      <c r="CY7" s="81" t="str">
        <f>IF(ISBLANK('Azerbaijan 2013'!$D$76),"",'Azerbaijan 2013'!$D$76)</f>
        <v>Yes</v>
      </c>
      <c r="CZ7" s="81" t="str">
        <f>IF(ISBLANK('Azerbaijan 2013'!$D$77),"",'Azerbaijan 2013'!$D$77)</f>
        <v>Yes</v>
      </c>
      <c r="DA7" s="81" t="str">
        <f>IF(ISBLANK('Azerbaijan 2013'!$D$78),"",'Azerbaijan 2013'!$D$78)</f>
        <v>No</v>
      </c>
      <c r="DB7" s="81" t="str">
        <f>IF(ISBLANK('Azerbaijan 2013'!$D$79),"",'Azerbaijan 2013'!$D$79)</f>
        <v>Spermicides, rings</v>
      </c>
      <c r="DC7" s="80"/>
      <c r="DD7" s="81" t="str">
        <f>IF(ISBLANK('Azerbaijan 2013'!$F$68),"",'Azerbaijan 2013'!$F$68)</f>
        <v>No</v>
      </c>
      <c r="DE7" s="81" t="str">
        <f>IF(ISBLANK('Azerbaijan 2013'!$F$69),"",'Azerbaijan 2013'!$F$69)</f>
        <v>No</v>
      </c>
      <c r="DF7" s="81" t="str">
        <f>IF(ISBLANK('Azerbaijan 2013'!$F$70),"",'Azerbaijan 2013'!$F$70)</f>
        <v>No</v>
      </c>
      <c r="DG7" s="81" t="str">
        <f>IF(ISBLANK('Azerbaijan 2013'!$F$71),"",'Azerbaijan 2013'!$F$71)</f>
        <v>No</v>
      </c>
      <c r="DH7" s="81" t="str">
        <f>IF(ISBLANK('Azerbaijan 2013'!$F$72),"",'Azerbaijan 2013'!$F$72)</f>
        <v>No</v>
      </c>
      <c r="DI7" s="81" t="str">
        <f>IF(ISBLANK('Azerbaijan 2013'!$F$73),"",'Azerbaijan 2013'!$F$73)</f>
        <v>No</v>
      </c>
      <c r="DJ7" s="81" t="str">
        <f>IF(ISBLANK('Azerbaijan 2013'!$F$74),"",'Azerbaijan 2013'!$F$74)</f>
        <v>No</v>
      </c>
      <c r="DK7" s="81" t="str">
        <f>IF(ISBLANK('Azerbaijan 2013'!$F$75),"",'Azerbaijan 2013'!$F$75)</f>
        <v>No</v>
      </c>
      <c r="DL7" s="81" t="str">
        <f>IF(ISBLANK('Azerbaijan 2013'!$F$76),"",'Azerbaijan 2013'!$F$76)</f>
        <v>Yes</v>
      </c>
      <c r="DM7" s="81" t="str">
        <f>IF(ISBLANK('Azerbaijan 2013'!$F$77),"",'Azerbaijan 2013'!$F$77)</f>
        <v>Yes</v>
      </c>
      <c r="DN7" s="81" t="str">
        <f>IF(ISBLANK('Azerbaijan 2013'!$F$78),"",'Azerbaijan 2013'!$F$78)</f>
        <v>No</v>
      </c>
      <c r="DO7" s="81" t="str">
        <f>IF(ISBLANK('Azerbaijan 2013'!$F$79),"",'Azerbaijan 2013'!$F$79)</f>
        <v/>
      </c>
      <c r="DP7" s="82"/>
      <c r="DQ7" s="81" t="str">
        <f>IF(ISBLANK('Azerbaijan 2013'!$G$68),"",'Azerbaijan 2013'!$G$68)</f>
        <v>No</v>
      </c>
      <c r="DR7" s="81" t="str">
        <f>IF(ISBLANK('Azerbaijan 2013'!$G$69),"",'Azerbaijan 2013'!$G$69)</f>
        <v>No</v>
      </c>
      <c r="DS7" s="81" t="str">
        <f>IF(ISBLANK('Azerbaijan 2013'!$G$70),"",'Azerbaijan 2013'!$G$70)</f>
        <v>No</v>
      </c>
      <c r="DT7" s="81" t="str">
        <f>IF(ISBLANK('Azerbaijan 2013'!$G$71),"",'Azerbaijan 2013'!$G$71)</f>
        <v>No</v>
      </c>
      <c r="DU7" s="81" t="str">
        <f>IF(ISBLANK('Azerbaijan 2013'!$G$72),"",'Azerbaijan 2013'!$G$72)</f>
        <v>No</v>
      </c>
      <c r="DV7" s="81" t="str">
        <f>IF(ISBLANK('Azerbaijan 2013'!$G$73),"",'Azerbaijan 2013'!$G$73)</f>
        <v>No</v>
      </c>
      <c r="DW7" s="81" t="str">
        <f>IF(ISBLANK('Azerbaijan 2013'!$G$74),"",'Azerbaijan 2013'!$G$74)</f>
        <v>No</v>
      </c>
      <c r="DX7" s="81" t="str">
        <f>IF(ISBLANK('Azerbaijan 2013'!$G$75),"",'Azerbaijan 2013'!$G$75)</f>
        <v>No</v>
      </c>
      <c r="DY7" s="81" t="str">
        <f>IF(ISBLANK('Azerbaijan 2013'!$G$76),"",'Azerbaijan 2013'!$G$76)</f>
        <v>No</v>
      </c>
      <c r="DZ7" s="81" t="str">
        <f>IF(ISBLANK('Azerbaijan 2013'!$G$77),"",'Azerbaijan 2013'!$G$77)</f>
        <v>No</v>
      </c>
      <c r="EA7" s="81" t="str">
        <f>IF(ISBLANK('Azerbaijan 2013'!$G$78),"",'Azerbaijan 2013'!$G$78)</f>
        <v>No</v>
      </c>
      <c r="EB7" s="81" t="str">
        <f>IF(ISBLANK('Azerbaijan 2013'!$G$79),"",'Azerbaijan 2013'!$G$79)</f>
        <v/>
      </c>
      <c r="EC7" s="82"/>
      <c r="ED7" s="81" t="str">
        <f>IF(ISBLANK('Azerbaijan 2013'!$H$68),"",'Azerbaijan 2013'!$H$68)</f>
        <v>No</v>
      </c>
      <c r="EE7" s="81" t="str">
        <f>IF(ISBLANK('Azerbaijan 2013'!$H$69),"",'Azerbaijan 2013'!$H$69)</f>
        <v>No</v>
      </c>
      <c r="EF7" s="81" t="str">
        <f>IF(ISBLANK('Azerbaijan 2013'!$H$70),"",'Azerbaijan 2013'!$H$70)</f>
        <v>No</v>
      </c>
      <c r="EG7" s="81" t="str">
        <f>IF(ISBLANK('Azerbaijan 2013'!$H$71),"",'Azerbaijan 2013'!$H$71)</f>
        <v>No</v>
      </c>
      <c r="EH7" s="81" t="str">
        <f>IF(ISBLANK('Azerbaijan 2013'!$H$72),"",'Azerbaijan 2013'!$H$72)</f>
        <v>No</v>
      </c>
      <c r="EI7" s="81" t="str">
        <f>IF(ISBLANK('Azerbaijan 2013'!$H$73),"",'Azerbaijan 2013'!$H$73)</f>
        <v>Yes</v>
      </c>
      <c r="EJ7" s="81" t="str">
        <f>IF(ISBLANK('Azerbaijan 2013'!$H$74),"",'Azerbaijan 2013'!$H$74)</f>
        <v>No</v>
      </c>
      <c r="EK7" s="81" t="str">
        <f>IF(ISBLANK('Azerbaijan 2013'!$H$75),"",'Azerbaijan 2013'!$H$75)</f>
        <v>No</v>
      </c>
      <c r="EL7" s="81" t="str">
        <f>IF(ISBLANK('Azerbaijan 2013'!$H$76),"",'Azerbaijan 2013'!$H$76)</f>
        <v>No</v>
      </c>
      <c r="EM7" s="81" t="str">
        <f>IF(ISBLANK('Azerbaijan 2013'!$H$77),"",'Azerbaijan 2013'!$H$77)</f>
        <v>No</v>
      </c>
      <c r="EN7" s="81" t="str">
        <f>IF(ISBLANK('Azerbaijan 2013'!$H$78),"",'Azerbaijan 2013'!$H$78)</f>
        <v>No</v>
      </c>
      <c r="EO7" s="81" t="str">
        <f>IF(ISBLANK('Azerbaijan 2013'!$H$79),"",'Azerbaijan 2013'!$H$79)</f>
        <v/>
      </c>
      <c r="EP7" s="81" t="str">
        <f>IF(ISBLANK('Azerbaijan 2013'!$D$80),"",'Azerbaijan 2013'!$D$80)</f>
        <v/>
      </c>
      <c r="EQ7" s="83"/>
      <c r="ER7" s="84" t="str">
        <f>IF(ISBLANK('Azerbaijan 2013'!$H$82),"",'Azerbaijan 2013'!$H$82)</f>
        <v>No</v>
      </c>
      <c r="ES7" s="84" t="str">
        <f>IF(ISBLANK('Azerbaijan 2013'!$C$85),"",'Azerbaijan 2013'!$C$85)</f>
        <v/>
      </c>
      <c r="ET7" s="84" t="str">
        <f>IF(ISBLANK('Azerbaijan 2013'!$D$85),"",'Azerbaijan 2013'!$D$85)</f>
        <v/>
      </c>
      <c r="EU7" s="84" t="str">
        <f>IF(ISBLANK('Azerbaijan 2013'!$F$85),"",'Azerbaijan 2013'!$F$85)</f>
        <v/>
      </c>
      <c r="EV7" s="84" t="str">
        <f>IF(ISBLANK('Azerbaijan 2013'!$G$85),"",'Azerbaijan 2013'!$G$85)</f>
        <v/>
      </c>
      <c r="EW7" s="84" t="str">
        <f>IF(ISBLANK('Azerbaijan 2013'!$F$86),"",'Azerbaijan 2013'!$F$86)</f>
        <v>Yes</v>
      </c>
      <c r="EX7" s="84" t="str">
        <f>IF(ISBLANK('Azerbaijan 2013'!$E$87),"",'Azerbaijan 2013'!$E$87)</f>
        <v>Commercial sector (no information regarding other sectors)</v>
      </c>
      <c r="EY7" s="84" t="str">
        <f>IF(ISBLANK('Azerbaijan 2013'!$E$88),"",'Azerbaijan 2013'!$E$88)</f>
        <v>For oral pills - 18% VAT + 1% other fees; for medical devices (condom, IUD) - up to 36% VAT</v>
      </c>
      <c r="EZ7" s="84" t="str">
        <f>IF(ISBLANK('Azerbaijan 2013'!$H$89),"",'Azerbaijan 2013'!$H$89)</f>
        <v>No</v>
      </c>
      <c r="FA7" s="84" t="str">
        <f>IF(ISBLANK('Azerbaijan 2013'!$D$90),"",'Azerbaijan 2013'!$D$90)</f>
        <v>Not applicable</v>
      </c>
      <c r="FB7" s="84" t="str">
        <f>IF(ISBLANK('Azerbaijan 2013'!$H$91),"",'Azerbaijan 2013'!$H$91)</f>
        <v>Yes</v>
      </c>
      <c r="FC7" s="84" t="str">
        <f>IF(ISBLANK('Azerbaijan 2013'!$D$92),"",'Azerbaijan 2013'!$D$92)</f>
        <v>There is no price control policy.</v>
      </c>
      <c r="FD7" s="298"/>
      <c r="FE7" s="84" t="str">
        <f>IF(ISBLANK('Azerbaijan 2013'!$D$95),"",'Azerbaijan 2013'!$D$95)</f>
        <v>Not applicable</v>
      </c>
      <c r="FF7" s="84" t="str">
        <f>IF(ISBLANK('Azerbaijan 2013'!$G$95),"",'Azerbaijan 2013'!$G$95)</f>
        <v>Doctor</v>
      </c>
      <c r="FG7" s="84" t="str">
        <f>IF(ISBLANK('Azerbaijan 2013'!$D$96),"",'Azerbaijan 2013'!$D$96)</f>
        <v>Not applicable</v>
      </c>
      <c r="FH7" s="84" t="str">
        <f>IF(ISBLANK('Azerbaijan 2013'!$G$96),"",'Azerbaijan 2013'!$G$96)</f>
        <v>Doctor</v>
      </c>
      <c r="FI7" s="84" t="str">
        <f>IF(ISBLANK('Azerbaijan 2013'!$D$97),"",'Azerbaijan 2013'!$D$97)</f>
        <v>Not applicable</v>
      </c>
      <c r="FJ7" s="84" t="str">
        <f>IF(ISBLANK('Azerbaijan 2013'!$G$97),"",'Azerbaijan 2013'!$G$97)</f>
        <v>Not applicable</v>
      </c>
      <c r="FK7" s="84" t="str">
        <f>IF(ISBLANK('Azerbaijan 2013'!$D$98),"",'Azerbaijan 2013'!$D$98)</f>
        <v>Not applicable</v>
      </c>
      <c r="FL7" s="84" t="str">
        <f>IF(ISBLANK('Azerbaijan 2013'!$G$98),"",'Azerbaijan 2013'!$G$98)</f>
        <v>Doctor</v>
      </c>
      <c r="FM7" s="84" t="str">
        <f>IF(ISBLANK('Azerbaijan 2013'!$D$99),"",'Azerbaijan 2013'!$D$99)</f>
        <v>Not applicable</v>
      </c>
      <c r="FN7" s="84" t="str">
        <f>IF(ISBLANK('Azerbaijan 2013'!$G$99),"",'Azerbaijan 2013'!$G$99)</f>
        <v>Community health worker</v>
      </c>
      <c r="FO7" s="84" t="str">
        <f>IF(ISBLANK('Azerbaijan 2013'!$D$100),"",'Azerbaijan 2013'!$D$100)</f>
        <v>Not applicable</v>
      </c>
      <c r="FP7" s="84" t="str">
        <f>IF(ISBLANK('Azerbaijan 2013'!$G$100),"",'Azerbaijan 2013'!$G$100)</f>
        <v>Doctor</v>
      </c>
      <c r="FQ7" s="84" t="str">
        <f>IF(ISBLANK('Azerbaijan 2013'!$D$101),"",'Azerbaijan 2013'!$D$101)</f>
        <v>Doctor</v>
      </c>
      <c r="FR7" s="84" t="str">
        <f>IF(ISBLANK('Azerbaijan 2013'!$G$101),"",'Azerbaijan 2013'!$G$101)</f>
        <v>Doctor</v>
      </c>
      <c r="FS7" s="84" t="str">
        <f>IF(ISBLANK('Azerbaijan 2013'!$D$102),"",'Azerbaijan 2013'!$D$102)</f>
        <v>Not applicable</v>
      </c>
      <c r="FT7" s="84" t="str">
        <f>IF(ISBLANK('Azerbaijan 2013'!$G$102),"",'Azerbaijan 2013'!$G$102)</f>
        <v>Not applicable</v>
      </c>
      <c r="FU7" s="84" t="str">
        <f>IF(ISBLANK('Azerbaijan 2013'!$D$103),"",'Azerbaijan 2013'!$D$103)</f>
        <v xml:space="preserve">Currently only Ob/Gyns can provide FP services. Therefore, people from remote rural areas need to travel to a central regional hospital or FP clinic to get an IUD insertion, OC prescription or sterilization.   </v>
      </c>
      <c r="FV7" s="90"/>
      <c r="FW7" s="84" t="str">
        <f>IF(ISBLANK('Azerbaijan 2013'!$D$106),"",'Azerbaijan 2013'!$D$106)</f>
        <v>No</v>
      </c>
      <c r="FX7" s="84" t="str">
        <f>IF(ISBLANK('Azerbaijan 2013'!$E$106),"",'Azerbaijan 2013'!$E$106)</f>
        <v/>
      </c>
      <c r="FY7" s="84" t="str">
        <f>IF(ISBLANK('Azerbaijan 2013'!$H$106),"",'Azerbaijan 2013'!$H$106)</f>
        <v/>
      </c>
      <c r="FZ7" s="84" t="str">
        <f>IF(ISBLANK('Azerbaijan 2013'!$D$107),"",'Azerbaijan 2013'!$D$107)</f>
        <v>No</v>
      </c>
      <c r="GA7" s="84" t="str">
        <f>IF(ISBLANK('Azerbaijan 2013'!$E$107),"",'Azerbaijan 2013'!$E$107)</f>
        <v/>
      </c>
      <c r="GB7" s="84" t="str">
        <f>IF(ISBLANK('Azerbaijan 2013'!$H$107),"",'Azerbaijan 2013'!$H$107)</f>
        <v/>
      </c>
      <c r="GC7" s="84" t="str">
        <f>IF(ISBLANK('Azerbaijan 2013'!$D$108),"",'Azerbaijan 2013'!$D$108)</f>
        <v>Yes</v>
      </c>
      <c r="GD7" s="84" t="str">
        <f>IF(ISBLANK('Azerbaijan 2013'!$E$108),"",'Azerbaijan 2013'!$E$108)</f>
        <v xml:space="preserve">Currently only Ob/Gyns can provide FP services. Therefore, people from remote rural areas need to travel to a central regional hospital or FP clinic to get an IUD insertion, OC prescription or sterilization.   </v>
      </c>
      <c r="GE7" s="84" t="str">
        <f>IF(ISBLANK('Azerbaijan 2013'!$H$108),"",'Azerbaijan 2013'!$H$108)</f>
        <v>Yes</v>
      </c>
      <c r="GF7" s="85"/>
      <c r="GG7" s="84" t="str">
        <f>IF(ISBLANK('Azerbaijan 2013'!$G$111),"",'Azerbaijan 2013'!$G$111)</f>
        <v>No</v>
      </c>
      <c r="GH7" s="84" t="str">
        <f>IF(ISBLANK('Azerbaijan 2013'!$G$112),"",'Azerbaijan 2013'!$G$112)</f>
        <v>No</v>
      </c>
      <c r="GI7" s="84" t="str">
        <f>IF(ISBLANK('Azerbaijan 2013'!$G$113),"",'Azerbaijan 2013'!$G$113)</f>
        <v>Not applicable</v>
      </c>
      <c r="GJ7" s="84" t="str">
        <f>IF(ISBLANK('Azerbaijan 2013'!$D$114),"",'Azerbaijan 2013'!$D$114)</f>
        <v>Not applicable</v>
      </c>
      <c r="GK7" s="85"/>
      <c r="GL7" s="84" t="str">
        <f>IF(ISBLANK('Azerbaijan 2013'!$G$116),"",'Azerbaijan 2013'!$G$116)</f>
        <v>No</v>
      </c>
      <c r="GM7" s="84" t="str">
        <f>IF(ISBLANK('Azerbaijan 2013'!$G$117),"",'Azerbaijan 2013'!$G$117)</f>
        <v>No</v>
      </c>
      <c r="GN7" s="84" t="str">
        <f>IF(ISBLANK('Azerbaijan 2013'!$G$118),"",'Azerbaijan 2013'!$G$118)</f>
        <v>No</v>
      </c>
      <c r="GO7" s="84" t="str">
        <f>IF(ISBLANK('Azerbaijan 2013'!$G$119),"",'Azerbaijan 2013'!$G$119)</f>
        <v>No</v>
      </c>
      <c r="GP7" s="84" t="str">
        <f>IF(ISBLANK('Azerbaijan 2013'!$G$120),"",'Azerbaijan 2013'!$G$120)</f>
        <v>No</v>
      </c>
      <c r="GQ7" s="84" t="str">
        <f>IF(ISBLANK('Azerbaijan 2013'!$G$121),"",'Azerbaijan 2013'!$G$121)</f>
        <v>No</v>
      </c>
      <c r="GR7" s="84" t="str">
        <f>IF(ISBLANK('Azerbaijan 2013'!$G$122),"",'Azerbaijan 2013'!$G$122)</f>
        <v>No</v>
      </c>
      <c r="GS7" s="84" t="str">
        <f>IF(ISBLANK('Azerbaijan 2013'!$G$123),"",'Azerbaijan 2013'!$G$123)</f>
        <v>No</v>
      </c>
      <c r="GT7" s="84" t="str">
        <f>IF(ISBLANK('Azerbaijan 2013'!$G$124),"",'Azerbaijan 2013'!$G$124)</f>
        <v>No</v>
      </c>
      <c r="GU7" s="84" t="str">
        <f>IF(ISBLANK('Azerbaijan 2013'!$G$125),"",'Azerbaijan 2013'!$G$125)</f>
        <v>No</v>
      </c>
      <c r="GV7" s="84" t="str">
        <f>IF(ISBLANK('Azerbaijan 2013'!$F$126),"",'Azerbaijan 2013'!$F$126)</f>
        <v>Not applicable</v>
      </c>
      <c r="GW7" s="84">
        <f>IF(ISBLANK('Azerbaijan 2013'!$F$127),"",'Azerbaijan 2013'!$F$127)</f>
        <v>2011</v>
      </c>
      <c r="GX7" s="84" t="str">
        <f>IF(ISBLANK('Azerbaijan 2013'!$D$128),"",'Azerbaijan 2013'!$D$128)</f>
        <v>Essential Drug List</v>
      </c>
      <c r="GY7" s="84" t="str">
        <f>IF(ISBLANK('Azerbaijan 2013'!$D$129),"",'Azerbaijan 2013'!$D$129)</f>
        <v/>
      </c>
      <c r="GZ7" s="85"/>
      <c r="HA7" s="84">
        <f>IF(ISBLANK('Azerbaijan 2013'!$F$131),"",'Azerbaijan 2013'!$F$131)</f>
        <v>2003</v>
      </c>
      <c r="HB7" s="84" t="str">
        <f>IF(ISBLANK('Azerbaijan 2013'!$G$132),"",'Azerbaijan 2013'!$G$132)</f>
        <v>Yes</v>
      </c>
      <c r="HC7" s="84" t="str">
        <f>IF(ISBLANK('Azerbaijan 2013'!$G$133),"",'Azerbaijan 2013'!$G$133)</f>
        <v>Yes</v>
      </c>
      <c r="HD7" s="84" t="str">
        <f>IF(ISBLANK('Azerbaijan 2013'!$G$134),"",'Azerbaijan 2013'!$G$134)</f>
        <v>No</v>
      </c>
      <c r="HE7" s="84" t="str">
        <f>IF(ISBLANK('Azerbaijan 2013'!$G$135),"",'Azerbaijan 2013'!$G$135)</f>
        <v>No</v>
      </c>
      <c r="HF7" s="84" t="str">
        <f>IF(ISBLANK('Azerbaijan 2013'!$D$136),"",'Azerbaijan 2013'!$D$136)</f>
        <v>Improving the system of delivering high quality contraceptives and medicines was a "measure and action" but not an indicator.</v>
      </c>
      <c r="HG7" s="93"/>
      <c r="HH7" s="86" t="str">
        <f>IF(ISBLANK('Azerbaijan 2013'!$G$138),"",'Azerbaijan 2013'!$G$138)</f>
        <v>Not applicable</v>
      </c>
      <c r="HI7" s="87"/>
      <c r="HJ7" s="86" t="str">
        <f>IF(ISBLANK('Azerbaijan 2013'!$G$140),"",'Azerbaijan 2013'!$G$140)</f>
        <v>Not applicable</v>
      </c>
      <c r="HK7" s="86" t="str">
        <f>IF(ISBLANK('Azerbaijan 2013'!$G$141),"",'Azerbaijan 2013'!$G$141)</f>
        <v>Not applicable</v>
      </c>
      <c r="HL7" s="86" t="str">
        <f>IF(ISBLANK('Azerbaijan 2013'!$G$142),"",'Azerbaijan 2013'!$G$142)</f>
        <v>Not applicable</v>
      </c>
      <c r="HM7" s="86" t="str">
        <f>IF(ISBLANK('Azerbaijan 2013'!$G$143),"",'Azerbaijan 2013'!$G$143)</f>
        <v>Not applicable</v>
      </c>
      <c r="HN7" s="86" t="str">
        <f>IF(ISBLANK('Azerbaijan 2013'!$G$144),"",'Azerbaijan 2013'!$G$144)</f>
        <v>Not applicable</v>
      </c>
      <c r="HO7" s="86" t="str">
        <f>IF(ISBLANK('Azerbaijan 2013'!$G$145),"",'Azerbaijan 2013'!$G$145)</f>
        <v>Not applicable</v>
      </c>
      <c r="HP7" s="86" t="str">
        <f>IF(ISBLANK('Azerbaijan 2013'!$G$146),"",'Azerbaijan 2013'!$G$146)</f>
        <v>Not applicable</v>
      </c>
      <c r="HQ7" s="86" t="str">
        <f>IF(ISBLANK('Azerbaijan 2013'!$G$147),"",'Azerbaijan 2013'!$G$147)</f>
        <v>Not applicable</v>
      </c>
      <c r="HR7" s="86" t="str">
        <f>IF(ISBLANK('Azerbaijan 2013'!$G$148),"",'Azerbaijan 2013'!$G$148)</f>
        <v>Not applicable</v>
      </c>
      <c r="HS7" s="86" t="str">
        <f>IF(ISBLANK('Azerbaijan 2013'!$F$149),"",'Azerbaijan 2013'!$F$149)</f>
        <v>Not applicable</v>
      </c>
      <c r="HT7" s="86" t="str">
        <f>IF(ISBLANK('Azerbaijan 2013'!$F$150),"",'Azerbaijan 2013'!$F$150)</f>
        <v>Not applicable</v>
      </c>
      <c r="HU7" s="87"/>
      <c r="HV7" s="86" t="str">
        <f>IF(ISBLANK('Azerbaijan 2013'!$G$152),"",'Azerbaijan 2013'!$G$152)</f>
        <v>Not applicable</v>
      </c>
      <c r="HW7" s="86" t="str">
        <f>IF(ISBLANK('Azerbaijan 2013'!$G$153),"",'Azerbaijan 2013'!$G$153)</f>
        <v>Not applicable</v>
      </c>
      <c r="HX7" s="91" t="str">
        <f>IF(ISBLANK('Azerbaijan 2013'!$D$154),"",'Azerbaijan 2013'!$D$154)</f>
        <v>There is a need for stronger government commitment towards the advancement of FP efforts in the country, including public sector contraceptive procurement.</v>
      </c>
      <c r="HY7" s="948" t="s">
        <v>62</v>
      </c>
    </row>
    <row r="8" spans="1:233" ht="39.950000000000003" customHeight="1" x14ac:dyDescent="0.2">
      <c r="A8" s="1046" t="s">
        <v>502</v>
      </c>
      <c r="B8" s="88"/>
      <c r="C8" s="74" t="str">
        <f>IF(ISBLANK('Bangladesh 2013'!$H$12),"",'Bangladesh 2013'!$H$12)</f>
        <v>Yes</v>
      </c>
      <c r="D8" s="74" t="str">
        <f>IF(ISBLANK('Bangladesh 2013'!$D$13),"",'Bangladesh 2013'!$D$13)</f>
        <v>Logistics Coordination Forum (LCF), Forecasting Working Group (FWG)</v>
      </c>
      <c r="E8" s="116"/>
      <c r="F8" s="74" t="str">
        <f>IF(ISBLANK('Bangladesh 2013'!$D$15),"",'Bangladesh 2013'!$D$15)</f>
        <v>Yes</v>
      </c>
      <c r="G8" s="74" t="str">
        <f>IF(ISBLANK('Bangladesh 2013'!$F$15),"",'Bangladesh 2013'!$F$15)</f>
        <v>Social Marketing Company (SMC)</v>
      </c>
      <c r="H8" s="74" t="str">
        <f>IF(ISBLANK('Bangladesh 2013'!$D$16),"",'Bangladesh 2013'!$D$16)</f>
        <v>Yes</v>
      </c>
      <c r="I8" s="74" t="str">
        <f>IF(ISBLANK('Bangladesh 2013'!$F$16),"",'Bangladesh 2013'!$F$16)</f>
        <v>Family Planning Association of Bangladesh, Marie Stopes, Pop Council, Management Sciences for Health/Systems for Improved Access to Pharmaceuticals and Services (SIAPS) Program</v>
      </c>
      <c r="J8" s="74" t="str">
        <f>IF(ISBLANK('Bangladesh 2013'!$D$17),"",'Bangladesh 2013'!$D$17)</f>
        <v>No</v>
      </c>
      <c r="K8" s="74" t="str">
        <f>IF(ISBLANK('Bangladesh 2013'!$F$17),"",'Bangladesh 2013'!$F$17)</f>
        <v/>
      </c>
      <c r="L8" s="74" t="str">
        <f>IF(ISBLANK('Bangladesh 2013'!$D$18),"",'Bangladesh 2013'!$D$18)</f>
        <v>Yes</v>
      </c>
      <c r="M8" s="74" t="str">
        <f>IF(ISBLANK('Bangladesh 2013'!$F$18),"",'Bangladesh 2013'!$F$18)</f>
        <v>USAID, World Bank, JICA, GiZ, CIDA, KfW, DFID</v>
      </c>
      <c r="N8" s="74" t="str">
        <f>IF(ISBLANK('Bangladesh 2013'!$D$19),"",'Bangladesh 2013'!$D$19)</f>
        <v>Yes</v>
      </c>
      <c r="O8" s="74" t="str">
        <f>IF(ISBLANK('Bangladesh 2013'!$F$19),"",'Bangladesh 2013'!$F$19)</f>
        <v>UNFPA</v>
      </c>
      <c r="P8" s="74" t="str">
        <f>IF(ISBLANK('Bangladesh 2013'!$D$20),"",'Bangladesh 2013'!$D$20)</f>
        <v>Yes</v>
      </c>
      <c r="Q8" s="74" t="str">
        <f>IF(ISBLANK('Bangladesh 2013'!$F$20),"",'Bangladesh 2013'!$F$20)</f>
        <v xml:space="preserve">Directorate General of Family Planning (DGFP), National Institute of Population, Research and Training, Ministry of Health and Family Welfare (MOHFW)  </v>
      </c>
      <c r="R8" s="74" t="str">
        <f>IF(ISBLANK('Bangladesh 2013'!$D$21),"",'Bangladesh 2013'!$D$21)</f>
        <v>Yes</v>
      </c>
      <c r="S8" s="74" t="str">
        <f>IF(ISBLANK('Bangladesh 2013'!$F$21),"",'Bangladesh 2013'!$F$21)</f>
        <v>Directorate General Family Planning (DGFP) central warehouse</v>
      </c>
      <c r="T8" s="74" t="str">
        <f>IF(ISBLANK('Bangladesh 2013'!$D$22),"",'Bangladesh 2013'!$D$22)</f>
        <v>No</v>
      </c>
      <c r="U8" s="74" t="str">
        <f>IF(ISBLANK('Bangladesh 2013'!$F$22),"",'Bangladesh 2013'!$F$22)</f>
        <v/>
      </c>
      <c r="V8" s="74" t="str">
        <f>IF(ISBLANK('Bangladesh 2013'!$D$23),"",'Bangladesh 2013'!$D$23)</f>
        <v>Yes</v>
      </c>
      <c r="W8" s="74" t="str">
        <f>IF(ISBLANK('Bangladesh 2013'!$F$23),"",'Bangladesh 2013'!$F$23)</f>
        <v xml:space="preserve">Population Science Department of  Dhaka University </v>
      </c>
      <c r="X8" s="74" t="str">
        <f>IF(ISBLANK('Bangladesh 2013'!$H$24),"",'Bangladesh 2013'!$H$24)</f>
        <v>3-5 times</v>
      </c>
      <c r="Y8" s="74" t="str">
        <f>IF(ISBLANK('Bangladesh 2013'!$H$25),"",'Bangladesh 2013'!$H$25)</f>
        <v>Yes</v>
      </c>
      <c r="Z8" s="74" t="str">
        <f>IF(ISBLANK('Bangladesh 2013'!$D$26),"",'Bangladesh 2013'!$D$26)</f>
        <v>Yes</v>
      </c>
      <c r="AA8" s="74" t="str">
        <f>IF(ISBLANK('Bangladesh 2013'!$F$26),"",'Bangladesh 2013'!$F$26)</f>
        <v>USAID</v>
      </c>
      <c r="AB8" s="74" t="str">
        <f>IF(ISBLANK('Bangladesh 2013'!$H$26),"",'Bangladesh 2013'!$H$26)</f>
        <v>Director, OPHNE</v>
      </c>
      <c r="AC8" s="89"/>
      <c r="AD8" s="75" t="str">
        <f>IF(ISBLANK('Bangladesh 2013'!$F$28),"",'Bangladesh 2013'!$F$28)</f>
        <v>July</v>
      </c>
      <c r="AE8" s="75" t="str">
        <f>IF(ISBLANK('Bangladesh 2013'!$H$28),"",'Bangladesh 2013'!$H$28)</f>
        <v>June</v>
      </c>
      <c r="AF8" s="407">
        <f>IF(ISBLANK('Bangladesh 2013'!$G$29),"",'Bangladesh 2013'!$G$29)</f>
        <v>42919277</v>
      </c>
      <c r="AG8" s="118" t="str">
        <f>IF(ISBLANK('Bangladesh 2013'!$E$30),"",'Bangladesh 2013'!$E$30)</f>
        <v>One year between 2012 and 2016</v>
      </c>
      <c r="AH8" s="118" t="str">
        <f>IF(ISBLANK('Bangladesh 2013'!$G$30),"",'Bangladesh 2013'!$G$30)</f>
        <v>Management Sciences for Health/SIAPS Program</v>
      </c>
      <c r="AI8" s="118" t="str">
        <f>IF(ISBLANK('Bangladesh 2013'!$H$31),"",'Bangladesh 2013'!$H$31)</f>
        <v>Yes</v>
      </c>
      <c r="AJ8" s="76" t="str">
        <f>IF(ISBLANK('Bangladesh 2013'!$H$32),"",'Bangladesh 2013'!$H$32)</f>
        <v>Yes</v>
      </c>
      <c r="AK8" s="76">
        <f>IF(ISBLANK('Bangladesh 2013'!$E$35),"",'Bangladesh 2013'!$E$35)</f>
        <v>0</v>
      </c>
      <c r="AL8" s="75" t="str">
        <f>IF(ISBLANK('Bangladesh 2013'!$F$35),"",'Bangladesh 2013'!$F$35)</f>
        <v>07/11-06/12</v>
      </c>
      <c r="AM8" s="75" t="str">
        <f>IF(ISBLANK('Bangladesh 2013'!$G$35),"",'Bangladesh 2013'!$G$35)</f>
        <v>DGFP procurement plan</v>
      </c>
      <c r="AN8" s="75" t="str">
        <f>IF(ISBLANK('Bangladesh 2013'!$H$35),"",'Bangladesh 2013'!$H$35)</f>
        <v/>
      </c>
      <c r="AO8" s="76">
        <f>IF(ISBLANK('Bangladesh 2013'!$E$36),"",'Bangladesh 2013'!$E$36)</f>
        <v>42919277</v>
      </c>
      <c r="AP8" s="75" t="str">
        <f>IF(ISBLANK('Bangladesh 2013'!$F$36),"",'Bangladesh 2013'!$F$36)</f>
        <v>07/11-06/12</v>
      </c>
      <c r="AQ8" s="75" t="str">
        <f>IF(ISBLANK('Bangladesh 2013'!$G$36),"",'Bangladesh 2013'!$G$36)</f>
        <v>DGFP procurement plan</v>
      </c>
      <c r="AR8" s="75" t="str">
        <f>IF(ISBLANK('Bangladesh 2013'!$H$36),"",'Bangladesh 2013'!$H$36)</f>
        <v/>
      </c>
      <c r="AS8" s="76">
        <f>IF(ISBLANK('Bangladesh 2013'!$E$37),"",'Bangladesh 2013'!$E$37)</f>
        <v>42919277</v>
      </c>
      <c r="AT8" s="75" t="str">
        <f>IF(ISBLANK('Bangladesh 2013'!$H$37),"",'Bangladesh 2013'!$H$37)</f>
        <v/>
      </c>
      <c r="AU8" s="75" t="str">
        <f>IF(ISBLANK('Bangladesh 2013'!$H$38),"",'Bangladesh 2013'!$H$38)</f>
        <v>Yes</v>
      </c>
      <c r="AV8" s="75" t="str">
        <f>IF(ISBLANK('Bangladesh 2013'!$D$41),"",'Bangladesh 2013'!$D$41)</f>
        <v>No</v>
      </c>
      <c r="AW8" s="75" t="str">
        <f>IF(ISBLANK('Bangladesh 2013'!$D$42),"",'Bangladesh 2013'!$D$42)</f>
        <v>Not applicable</v>
      </c>
      <c r="AX8" s="76">
        <f>IF(ISBLANK('Bangladesh 2013'!$E$41),"",'Bangladesh 2013'!$E$41)</f>
        <v>0</v>
      </c>
      <c r="AY8" s="76" t="str">
        <f>IF(ISBLANK('Bangladesh 2013'!$F$41),"",'Bangladesh 2013'!$F$41)</f>
        <v>07/11-06/12</v>
      </c>
      <c r="AZ8" s="76" t="str">
        <f>IF(ISBLANK('Bangladesh 2013'!$G$41),"",'Bangladesh 2013'!$G$41)</f>
        <v>DGFP</v>
      </c>
      <c r="BA8" s="75" t="str">
        <f>IF(ISBLANK('Bangladesh 2013'!$H$41),"",'Bangladesh 2013'!$H$41)</f>
        <v/>
      </c>
      <c r="BB8" s="75" t="str">
        <f>IF(ISBLANK('Bangladesh 2013'!$D$43),"",'Bangladesh 2013'!$D$43)</f>
        <v>Yes</v>
      </c>
      <c r="BC8" s="92" t="str">
        <f>IF(ISBLANK('Bangladesh 2013'!$D$44),"",'Bangladesh 2013'!$D$44)</f>
        <v>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v>
      </c>
      <c r="BD8" s="76">
        <f>IF(ISBLANK('Bangladesh 2013'!$E$43),"",'Bangladesh 2013'!$E$43)</f>
        <v>35690361</v>
      </c>
      <c r="BE8" s="76" t="str">
        <f>IF(ISBLANK('Bangladesh 2013'!$F$43),"",'Bangladesh 2013'!$F$43)</f>
        <v>07/11-06/12</v>
      </c>
      <c r="BF8" s="76" t="str">
        <f>IF(ISBLANK('Bangladesh 2013'!$G$43),"",'Bangladesh 2013'!$G$43)</f>
        <v>DGFP</v>
      </c>
      <c r="BG8" s="75" t="str">
        <f>IF(ISBLANK('Bangladesh 2013'!$H$43),"",'Bangladesh 2013'!$H$43)</f>
        <v/>
      </c>
      <c r="BH8" s="77">
        <f>IF(ISBLANK('Bangladesh 2013'!$E$45),"",'Bangladesh 2013'!$E$45)</f>
        <v>35690361</v>
      </c>
      <c r="BI8" s="75" t="str">
        <f>IF(ISBLANK('Bangladesh 2013'!$H$45),"",'Bangladesh 2013'!$H$45)</f>
        <v/>
      </c>
      <c r="BJ8" s="78"/>
      <c r="BK8" s="75" t="str">
        <f>IF(ISBLANK('Bangladesh 2013'!$D$49),"",'Bangladesh 2013'!$D$49)</f>
        <v>No</v>
      </c>
      <c r="BL8" s="76" t="str">
        <f>IF(ISBLANK('Bangladesh 2013'!$D$50),"",'Bangladesh 2013'!$D$50)</f>
        <v>Not applicable</v>
      </c>
      <c r="BM8" s="76">
        <f>IF(ISBLANK('Bangladesh 2013'!$E$49),"",'Bangladesh 2013'!$E$49)</f>
        <v>0</v>
      </c>
      <c r="BN8" s="76" t="str">
        <f>IF(ISBLANK('Bangladesh 2013'!$F$49),"",'Bangladesh 2013'!$F$49)</f>
        <v>07/11-06/12</v>
      </c>
      <c r="BO8" s="76" t="str">
        <f>IF(ISBLANK('Bangladesh 2013'!$G$49),"",'Bangladesh 2013'!$G$49)</f>
        <v/>
      </c>
      <c r="BP8" s="75" t="str">
        <f>IF(ISBLANK('Bangladesh 2013'!$H$49),"",'Bangladesh 2013'!$H$49)</f>
        <v/>
      </c>
      <c r="BQ8" s="75" t="str">
        <f>IF(ISBLANK('Bangladesh 2013'!$D$51),"",'Bangladesh 2013'!$D$51)</f>
        <v>Yes</v>
      </c>
      <c r="BR8" s="76">
        <f>IF(ISBLANK('Bangladesh 2013'!$E$51),"",'Bangladesh 2013'!$E$51)</f>
        <v>314553</v>
      </c>
      <c r="BS8" s="76" t="str">
        <f>IF(ISBLANK('Bangladesh 2013'!$F$51),"",'Bangladesh 2013'!$F$51)</f>
        <v>07/11-06/12</v>
      </c>
      <c r="BT8" s="92" t="str">
        <f>IF(ISBLANK('Bangladesh 2013'!$G$51),"",'Bangladesh 2013'!$G$51)</f>
        <v>http://www.theglobalfund.org/en/procurement/pqr/</v>
      </c>
      <c r="BU8" s="76" t="str">
        <f>IF(ISBLANK('Bangladesh 2013'!$H$51),"",'Bangladesh 2013'!$H$51)</f>
        <v>PQR Transaction Summary information found by the USAID | DELIVER PROJECT</v>
      </c>
      <c r="BV8" s="75" t="str">
        <f>IF(ISBLANK('Bangladesh 2013'!$D$52),"",'Bangladesh 2013'!$D$52)</f>
        <v>No</v>
      </c>
      <c r="BW8" s="76">
        <f>IF(ISBLANK('Bangladesh 2013'!$E$52),"",'Bangladesh 2013'!$E$52)</f>
        <v>0</v>
      </c>
      <c r="BX8" s="75" t="str">
        <f>IF(ISBLANK('Bangladesh 2013'!$F$52),"",'Bangladesh 2013'!$F$52)</f>
        <v>07/11-06/12</v>
      </c>
      <c r="BY8" s="76" t="str">
        <f>IF(ISBLANK('Bangladesh 2013'!$G$52),"",'Bangladesh 2013'!$G$52)</f>
        <v/>
      </c>
      <c r="BZ8" s="76" t="str">
        <f>IF(ISBLANK('Bangladesh 2013'!$H$52),"",'Bangladesh 2013'!$H$52)</f>
        <v/>
      </c>
      <c r="CA8" s="77">
        <f>IF(ISBLANK('Bangladesh 2013'!$E$53),"",'Bangladesh 2013'!$E$53)</f>
        <v>314553</v>
      </c>
      <c r="CB8" s="76" t="str">
        <f>IF(ISBLANK('Bangladesh 2013'!$H$53),"",'Bangladesh 2013'!$H$53)</f>
        <v/>
      </c>
      <c r="CC8" s="79">
        <f>IF(ISBLANK('Bangladesh 2013'!$F$56),"",'Bangladesh 2013'!$F$56)</f>
        <v>0.99126360918401302</v>
      </c>
      <c r="CD8" s="75" t="str">
        <f>IF(ISBLANK('Bangladesh 2013'!$G$56),"",'Bangladesh 2013'!$G$56)</f>
        <v xml:space="preserve">Comments:
</v>
      </c>
      <c r="CE8" s="79">
        <f>IF(ISBLANK('Bangladesh 2013'!$F$57),"",'Bangladesh 2013'!$F$57)</f>
        <v>0</v>
      </c>
      <c r="CF8" s="75" t="str">
        <f>IF(ISBLANK('Bangladesh 2013'!$G$57),"",'Bangladesh 2013'!$G$57)</f>
        <v xml:space="preserve">Comments:
</v>
      </c>
      <c r="CG8" s="79">
        <f>IF(ISBLANK('Bangladesh 2013'!$F$58),"",'Bangladesh 2013'!$F$58)</f>
        <v>0.83889842785562296</v>
      </c>
      <c r="CH8" s="75" t="str">
        <f>IF(ISBLANK('Bangladesh 2013'!$G$58),"",'Bangladesh 2013'!$G$58)</f>
        <v xml:space="preserve">Comments: </v>
      </c>
      <c r="CI8" s="75" t="str">
        <f>IF(ISBLANK('Bangladesh 2013'!$F$59),"",'Bangladesh 2013'!$F$59)</f>
        <v/>
      </c>
      <c r="CJ8" s="75" t="str">
        <f>IF(ISBLANK('Bangladesh 2013'!$G$59),"",'Bangladesh 2013'!$G$59)</f>
        <v xml:space="preserve">Comments:
</v>
      </c>
      <c r="CK8" s="75" t="str">
        <f>IF(ISBLANK('Bangladesh 2013'!$F$61),"",'Bangladesh 2013'!$F$61)</f>
        <v>The government (e.g., Central Medical Stores, MOH logistics unit, MOH procurement unit)</v>
      </c>
      <c r="CL8" s="75" t="str">
        <f>IF(ISBLANK('Bangladesh 2013'!$F$62),"",'Bangladesh 2013'!$F$62)</f>
        <v xml:space="preserve">Directorate General of Family Planning (DGFP), Ministry of Health and Family Welfare (MOHFW)  </v>
      </c>
      <c r="CM8" s="75" t="str">
        <f>IF(ISBLANK('Bangladesh 2013'!$F$63),"",'Bangladesh 2013'!$F$63)</f>
        <v>No</v>
      </c>
      <c r="CN8" s="75" t="str">
        <f>IF(ISBLANK('Bangladesh 2013'!$D$64),"",'Bangladesh 2013'!$D$64)</f>
        <v xml:space="preserve">The DGFP follows GOB and World Bank procurement policy to procure the commodities through international bidding. The procurement packages are approved by the World Bank before launching of the bidding. </v>
      </c>
      <c r="CO8" s="115"/>
      <c r="CP8" s="80"/>
      <c r="CQ8" s="81" t="str">
        <f>IF(ISBLANK('Bangladesh 2013'!$D$68),"",'Bangladesh 2013'!$D$68)</f>
        <v>Yes</v>
      </c>
      <c r="CR8" s="81" t="str">
        <f>IF(ISBLANK('Bangladesh 2013'!$D$69),"",'Bangladesh 2013'!$D$69)</f>
        <v>Yes</v>
      </c>
      <c r="CS8" s="81" t="str">
        <f>IF(ISBLANK('Bangladesh 2013'!$D$70),"",'Bangladesh 2013'!$D$70)</f>
        <v>Yes</v>
      </c>
      <c r="CT8" s="81" t="str">
        <f>IF(ISBLANK('Bangladesh 2013'!$D$71),"",'Bangladesh 2013'!$D$71)</f>
        <v>No</v>
      </c>
      <c r="CU8" s="81" t="str">
        <f>IF(ISBLANK('Bangladesh 2013'!$D$72),"",'Bangladesh 2013'!$D$72)</f>
        <v>No</v>
      </c>
      <c r="CV8" s="81" t="str">
        <f>IF(ISBLANK('Bangladesh 2013'!$D$73),"",'Bangladesh 2013'!$D$73)</f>
        <v>Yes</v>
      </c>
      <c r="CW8" s="81" t="str">
        <f>IF(ISBLANK('Bangladesh 2013'!$D$74),"",'Bangladesh 2013'!$D$74)</f>
        <v>No</v>
      </c>
      <c r="CX8" s="81" t="str">
        <f>IF(ISBLANK('Bangladesh 2013'!$D$75),"",'Bangladesh 2013'!$D$75)</f>
        <v>Yes</v>
      </c>
      <c r="CY8" s="81" t="str">
        <f>IF(ISBLANK('Bangladesh 2013'!$D$76),"",'Bangladesh 2013'!$D$76)</f>
        <v>Yes</v>
      </c>
      <c r="CZ8" s="81" t="str">
        <f>IF(ISBLANK('Bangladesh 2013'!$D$77),"",'Bangladesh 2013'!$D$77)</f>
        <v>Yes</v>
      </c>
      <c r="DA8" s="81" t="str">
        <f>IF(ISBLANK('Bangladesh 2013'!$D$78),"",'Bangladesh 2013'!$D$78)</f>
        <v>No</v>
      </c>
      <c r="DB8" s="81" t="str">
        <f>IF(ISBLANK('Bangladesh 2013'!$D$79),"",'Bangladesh 2013'!$D$79)</f>
        <v/>
      </c>
      <c r="DC8" s="80"/>
      <c r="DD8" s="81" t="str">
        <f>IF(ISBLANK('Bangladesh 2013'!$F$68),"",'Bangladesh 2013'!$F$68)</f>
        <v>Yes</v>
      </c>
      <c r="DE8" s="81" t="str">
        <f>IF(ISBLANK('Bangladesh 2013'!$F$69),"",'Bangladesh 2013'!$F$69)</f>
        <v>No</v>
      </c>
      <c r="DF8" s="81" t="str">
        <f>IF(ISBLANK('Bangladesh 2013'!$F$70),"",'Bangladesh 2013'!$F$70)</f>
        <v>Yes</v>
      </c>
      <c r="DG8" s="81" t="str">
        <f>IF(ISBLANK('Bangladesh 2013'!$F$71),"",'Bangladesh 2013'!$F$71)</f>
        <v>Yes</v>
      </c>
      <c r="DH8" s="81" t="str">
        <f>IF(ISBLANK('Bangladesh 2013'!$F$72),"",'Bangladesh 2013'!$F$72)</f>
        <v>Yes</v>
      </c>
      <c r="DI8" s="81" t="str">
        <f>IF(ISBLANK('Bangladesh 2013'!$F$73),"",'Bangladesh 2013'!$F$73)</f>
        <v>Yes</v>
      </c>
      <c r="DJ8" s="81" t="str">
        <f>IF(ISBLANK('Bangladesh 2013'!$F$74),"",'Bangladesh 2013'!$F$74)</f>
        <v>No</v>
      </c>
      <c r="DK8" s="81" t="str">
        <f>IF(ISBLANK('Bangladesh 2013'!$F$75),"",'Bangladesh 2013'!$F$75)</f>
        <v>Yes</v>
      </c>
      <c r="DL8" s="81" t="str">
        <f>IF(ISBLANK('Bangladesh 2013'!$F$76),"",'Bangladesh 2013'!$F$76)</f>
        <v>Yes</v>
      </c>
      <c r="DM8" s="81" t="str">
        <f>IF(ISBLANK('Bangladesh 2013'!$F$77),"",'Bangladesh 2013'!$F$77)</f>
        <v>Yes</v>
      </c>
      <c r="DN8" s="81" t="str">
        <f>IF(ISBLANK('Bangladesh 2013'!$F$78),"",'Bangladesh 2013'!$F$78)</f>
        <v>No</v>
      </c>
      <c r="DO8" s="81" t="str">
        <f>IF(ISBLANK('Bangladesh 2013'!$F$79),"",'Bangladesh 2013'!$F$79)</f>
        <v/>
      </c>
      <c r="DP8" s="82"/>
      <c r="DQ8" s="81" t="str">
        <f>IF(ISBLANK('Bangladesh 2013'!$G$68),"",'Bangladesh 2013'!$G$68)</f>
        <v>Yes</v>
      </c>
      <c r="DR8" s="81" t="str">
        <f>IF(ISBLANK('Bangladesh 2013'!$G$69),"",'Bangladesh 2013'!$G$69)</f>
        <v>Yes</v>
      </c>
      <c r="DS8" s="81" t="str">
        <f>IF(ISBLANK('Bangladesh 2013'!$G$70),"",'Bangladesh 2013'!$G$70)</f>
        <v>Yes</v>
      </c>
      <c r="DT8" s="81" t="str">
        <f>IF(ISBLANK('Bangladesh 2013'!$G$71),"",'Bangladesh 2013'!$G$71)</f>
        <v>Yes</v>
      </c>
      <c r="DU8" s="81" t="str">
        <f>IF(ISBLANK('Bangladesh 2013'!$G$72),"",'Bangladesh 2013'!$G$72)</f>
        <v>Yes</v>
      </c>
      <c r="DV8" s="81" t="str">
        <f>IF(ISBLANK('Bangladesh 2013'!$G$73),"",'Bangladesh 2013'!$G$73)</f>
        <v>Yes</v>
      </c>
      <c r="DW8" s="81" t="str">
        <f>IF(ISBLANK('Bangladesh 2013'!$G$74),"",'Bangladesh 2013'!$G$74)</f>
        <v>No</v>
      </c>
      <c r="DX8" s="81" t="str">
        <f>IF(ISBLANK('Bangladesh 2013'!$G$75),"",'Bangladesh 2013'!$G$75)</f>
        <v>Yes</v>
      </c>
      <c r="DY8" s="81" t="str">
        <f>IF(ISBLANK('Bangladesh 2013'!$G$76),"",'Bangladesh 2013'!$G$76)</f>
        <v>Yes</v>
      </c>
      <c r="DZ8" s="81" t="str">
        <f>IF(ISBLANK('Bangladesh 2013'!$G$77),"",'Bangladesh 2013'!$G$77)</f>
        <v>Yes</v>
      </c>
      <c r="EA8" s="81" t="str">
        <f>IF(ISBLANK('Bangladesh 2013'!$G$78),"",'Bangladesh 2013'!$G$78)</f>
        <v>No</v>
      </c>
      <c r="EB8" s="81" t="str">
        <f>IF(ISBLANK('Bangladesh 2013'!$G$79),"",'Bangladesh 2013'!$G$79)</f>
        <v/>
      </c>
      <c r="EC8" s="82"/>
      <c r="ED8" s="81" t="str">
        <f>IF(ISBLANK('Bangladesh 2013'!$H$68),"",'Bangladesh 2013'!$H$68)</f>
        <v>Yes</v>
      </c>
      <c r="EE8" s="81" t="str">
        <f>IF(ISBLANK('Bangladesh 2013'!$H$69),"",'Bangladesh 2013'!$H$69)</f>
        <v>Yes</v>
      </c>
      <c r="EF8" s="81" t="str">
        <f>IF(ISBLANK('Bangladesh 2013'!$H$70),"",'Bangladesh 2013'!$H$70)</f>
        <v>Yes</v>
      </c>
      <c r="EG8" s="81" t="str">
        <f>IF(ISBLANK('Bangladesh 2013'!$H$71),"",'Bangladesh 2013'!$H$71)</f>
        <v>Yes</v>
      </c>
      <c r="EH8" s="81" t="str">
        <f>IF(ISBLANK('Bangladesh 2013'!$H$72),"",'Bangladesh 2013'!$H$72)</f>
        <v>Yes</v>
      </c>
      <c r="EI8" s="81" t="str">
        <f>IF(ISBLANK('Bangladesh 2013'!$H$73),"",'Bangladesh 2013'!$H$73)</f>
        <v>Yes</v>
      </c>
      <c r="EJ8" s="81" t="str">
        <f>IF(ISBLANK('Bangladesh 2013'!$H$74),"",'Bangladesh 2013'!$H$74)</f>
        <v>No</v>
      </c>
      <c r="EK8" s="81" t="str">
        <f>IF(ISBLANK('Bangladesh 2013'!$H$75),"",'Bangladesh 2013'!$H$75)</f>
        <v>Yes</v>
      </c>
      <c r="EL8" s="81" t="str">
        <f>IF(ISBLANK('Bangladesh 2013'!$H$76),"",'Bangladesh 2013'!$H$76)</f>
        <v>No</v>
      </c>
      <c r="EM8" s="81" t="str">
        <f>IF(ISBLANK('Bangladesh 2013'!$H$77),"",'Bangladesh 2013'!$H$77)</f>
        <v>No</v>
      </c>
      <c r="EN8" s="81" t="str">
        <f>IF(ISBLANK('Bangladesh 2013'!$H$78),"",'Bangladesh 2013'!$H$78)</f>
        <v>No</v>
      </c>
      <c r="EO8" s="81" t="str">
        <f>IF(ISBLANK('Bangladesh 2013'!$H$79),"",'Bangladesh 2013'!$H$79)</f>
        <v/>
      </c>
      <c r="EP8" s="81" t="str">
        <f>IF(ISBLANK('Bangladesh 2013'!$D$80),"",'Bangladesh 2013'!$D$80)</f>
        <v>NGOs obtain their commodities from the government.</v>
      </c>
      <c r="EQ8" s="83"/>
      <c r="ER8" s="84" t="str">
        <f>IF(ISBLANK('Bangladesh 2013'!$H$82),"",'Bangladesh 2013'!$H$82)</f>
        <v>Yes</v>
      </c>
      <c r="ES8" s="84" t="str">
        <f>IF(ISBLANK('Bangladesh 2013'!$C$85),"",'Bangladesh 2013'!$C$85)</f>
        <v>Health, Population, Nutrition Sector Development Program</v>
      </c>
      <c r="ET8" s="84" t="str">
        <f>IF(ISBLANK('Bangladesh 2013'!$D$85),"",'Bangladesh 2013'!$D$85)</f>
        <v>2011-2016</v>
      </c>
      <c r="EU8" s="84" t="str">
        <f>IF(ISBLANK('Bangladesh 2013'!$F$85),"",'Bangladesh 2013'!$F$85)</f>
        <v>Yes</v>
      </c>
      <c r="EV8" s="84" t="str">
        <f>IF(ISBLANK('Bangladesh 2013'!$G$85),"",'Bangladesh 2013'!$G$85)</f>
        <v>Yes</v>
      </c>
      <c r="EW8" s="84" t="str">
        <f>IF(ISBLANK('Bangladesh 2013'!$F$86),"",'Bangladesh 2013'!$F$86)</f>
        <v>Yes</v>
      </c>
      <c r="EX8" s="84" t="str">
        <f>IF(ISBLANK('Bangladesh 2013'!$E$87),"",'Bangladesh 2013'!$E$87)</f>
        <v>Private sector</v>
      </c>
      <c r="EY8" s="84" t="str">
        <f>IF(ISBLANK('Bangladesh 2013'!$E$88),"",'Bangladesh 2013'!$E$88)</f>
        <v>2.25% VAT, payable in advance</v>
      </c>
      <c r="EZ8" s="84" t="str">
        <f>IF(ISBLANK('Bangladesh 2013'!$H$89),"",'Bangladesh 2013'!$H$89)</f>
        <v>Yes</v>
      </c>
      <c r="FA8" s="84" t="str">
        <f>IF(ISBLANK('Bangladesh 2013'!$D$90),"",'Bangladesh 2013'!$D$90)</f>
        <v>Private sector needs specific permission to import &amp; distribute contraceptive commodities.</v>
      </c>
      <c r="FB8" s="84" t="str">
        <f>IF(ISBLANK('Bangladesh 2013'!$H$91),"",'Bangladesh 2013'!$H$91)</f>
        <v>Yes</v>
      </c>
      <c r="FC8" s="84" t="str">
        <f>IF(ISBLANK('Bangladesh 2013'!$D$92),"",'Bangladesh 2013'!$D$92)</f>
        <v>There is a policy to use IUDs and implants for long-term methods, and they are subject to a regulation that they should be inserted by a trained doctor and/or paramedic in a clinical environment. NGO clinics can offer these methods upon receiving the required training.</v>
      </c>
      <c r="FD8" s="298"/>
      <c r="FE8" s="84" t="str">
        <f>IF(ISBLANK('Bangladesh 2013'!$D$95),"",'Bangladesh 2013'!$D$95)</f>
        <v>Community health worker</v>
      </c>
      <c r="FF8" s="84" t="str">
        <f>IF(ISBLANK('Bangladesh 2013'!$G$95),"",'Bangladesh 2013'!$G$95)</f>
        <v>Community health worker</v>
      </c>
      <c r="FG8" s="84" t="str">
        <f>IF(ISBLANK('Bangladesh 2013'!$D$96),"",'Bangladesh 2013'!$D$96)</f>
        <v>Community health worker</v>
      </c>
      <c r="FH8" s="84" t="str">
        <f>IF(ISBLANK('Bangladesh 2013'!$G$96),"",'Bangladesh 2013'!$G$96)</f>
        <v>Trained health practitioners</v>
      </c>
      <c r="FI8" s="84" t="str">
        <f>IF(ISBLANK('Bangladesh 2013'!$D$97),"",'Bangladesh 2013'!$D$97)</f>
        <v>Doctor</v>
      </c>
      <c r="FJ8" s="84" t="str">
        <f>IF(ISBLANK('Bangladesh 2013'!$G$97),"",'Bangladesh 2013'!$G$97)</f>
        <v>Doctor</v>
      </c>
      <c r="FK8" s="84" t="str">
        <f>IF(ISBLANK('Bangladesh 2013'!$D$98),"",'Bangladesh 2013'!$D$98)</f>
        <v>Auxiliary nurse</v>
      </c>
      <c r="FL8" s="84" t="str">
        <f>IF(ISBLANK('Bangladesh 2013'!$G$98),"",'Bangladesh 2013'!$G$98)</f>
        <v>Doctor</v>
      </c>
      <c r="FM8" s="84" t="str">
        <f>IF(ISBLANK('Bangladesh 2013'!$D$99),"",'Bangladesh 2013'!$D$99)</f>
        <v>Community health worker</v>
      </c>
      <c r="FN8" s="84" t="str">
        <f>IF(ISBLANK('Bangladesh 2013'!$G$99),"",'Bangladesh 2013'!$G$99)</f>
        <v>Community health worker</v>
      </c>
      <c r="FO8" s="84" t="str">
        <f>IF(ISBLANK('Bangladesh 2013'!$D$100),"",'Bangladesh 2013'!$D$100)</f>
        <v>Auxiliary nurse</v>
      </c>
      <c r="FP8" s="84" t="str">
        <f>IF(ISBLANK('Bangladesh 2013'!$G$100),"",'Bangladesh 2013'!$G$100)</f>
        <v>Community health worker</v>
      </c>
      <c r="FQ8" s="84" t="str">
        <f>IF(ISBLANK('Bangladesh 2013'!$D$101),"",'Bangladesh 2013'!$D$101)</f>
        <v>Doctor</v>
      </c>
      <c r="FR8" s="84" t="str">
        <f>IF(ISBLANK('Bangladesh 2013'!$G$101),"",'Bangladesh 2013'!$G$101)</f>
        <v>Doctor</v>
      </c>
      <c r="FS8" s="84" t="str">
        <f>IF(ISBLANK('Bangladesh 2013'!$D$102),"",'Bangladesh 2013'!$D$102)</f>
        <v>Not applicable</v>
      </c>
      <c r="FT8" s="84" t="str">
        <f>IF(ISBLANK('Bangladesh 2013'!$G$102),"",'Bangladesh 2013'!$G$102)</f>
        <v>Not applicable</v>
      </c>
      <c r="FU8" s="84" t="str">
        <f>IF(ISBLANK('Bangladesh 2013'!$D$103),"",'Bangladesh 2013'!$D$103)</f>
        <v/>
      </c>
      <c r="FV8" s="90"/>
      <c r="FW8" s="84" t="str">
        <f>IF(ISBLANK('Bangladesh 2013'!$D$106),"",'Bangladesh 2013'!$D$106)</f>
        <v>Yes</v>
      </c>
      <c r="FX8" s="84" t="str">
        <f>IF(ISBLANK('Bangladesh 2013'!$E$106),"",'Bangladesh 2013'!$E$106)</f>
        <v>Unmarried women can't receive IUDs, injectables, implants, or tubal ligation.</v>
      </c>
      <c r="FY8" s="84" t="str">
        <f>IF(ISBLANK('Bangladesh 2013'!$H$106),"",'Bangladesh 2013'!$H$106)</f>
        <v>Yes</v>
      </c>
      <c r="FZ8" s="84" t="str">
        <f>IF(ISBLANK('Bangladesh 2013'!$D$107),"",'Bangladesh 2013'!$D$107)</f>
        <v>No</v>
      </c>
      <c r="GA8" s="84" t="str">
        <f>IF(ISBLANK('Bangladesh 2013'!$E$107),"",'Bangladesh 2013'!$E$107)</f>
        <v/>
      </c>
      <c r="GB8" s="84" t="str">
        <f>IF(ISBLANK('Bangladesh 2013'!$H$107),"",'Bangladesh 2013'!$H$107)</f>
        <v/>
      </c>
      <c r="GC8" s="84" t="str">
        <f>IF(ISBLANK('Bangladesh 2013'!$D$108),"",'Bangladesh 2013'!$D$108)</f>
        <v>Yes</v>
      </c>
      <c r="GD8" s="84" t="str">
        <f>IF(ISBLANK('Bangladesh 2013'!$E$108),"",'Bangladesh 2013'!$E$108)</f>
        <v>Low parity individuals can't receive an IUD, tubal ligation, or vasectomy. Non-parous women can't receive injectables or implants.</v>
      </c>
      <c r="GE8" s="84" t="str">
        <f>IF(ISBLANK('Bangladesh 2013'!$H$108),"",'Bangladesh 2013'!$H$108)</f>
        <v>Yes</v>
      </c>
      <c r="GF8" s="85"/>
      <c r="GG8" s="84" t="str">
        <f>IF(ISBLANK('Bangladesh 2013'!$G$111),"",'Bangladesh 2013'!$G$111)</f>
        <v>No</v>
      </c>
      <c r="GH8" s="84" t="str">
        <f>IF(ISBLANK('Bangladesh 2013'!$G$112),"",'Bangladesh 2013'!$G$112)</f>
        <v>No</v>
      </c>
      <c r="GI8" s="84" t="str">
        <f>IF(ISBLANK('Bangladesh 2013'!$G$113),"",'Bangladesh 2013'!$G$113)</f>
        <v>Not applicable</v>
      </c>
      <c r="GJ8" s="84" t="str">
        <f>IF(ISBLANK('Bangladesh 2013'!$D$114),"",'Bangladesh 2013'!$D$114)</f>
        <v>Not applicable</v>
      </c>
      <c r="GK8" s="85"/>
      <c r="GL8" s="84" t="str">
        <f>IF(ISBLANK('Bangladesh 2013'!$G$116),"",'Bangladesh 2013'!$G$116)</f>
        <v>Yes</v>
      </c>
      <c r="GM8" s="84" t="str">
        <f>IF(ISBLANK('Bangladesh 2013'!$G$117),"",'Bangladesh 2013'!$G$117)</f>
        <v>Yes</v>
      </c>
      <c r="GN8" s="84" t="str">
        <f>IF(ISBLANK('Bangladesh 2013'!$G$118),"",'Bangladesh 2013'!$G$118)</f>
        <v>Yes</v>
      </c>
      <c r="GO8" s="84" t="str">
        <f>IF(ISBLANK('Bangladesh 2013'!$G$119),"",'Bangladesh 2013'!$G$119)</f>
        <v>Yes</v>
      </c>
      <c r="GP8" s="84" t="str">
        <f>IF(ISBLANK('Bangladesh 2013'!$G$120),"",'Bangladesh 2013'!$G$120)</f>
        <v>Yes</v>
      </c>
      <c r="GQ8" s="84" t="str">
        <f>IF(ISBLANK('Bangladesh 2013'!$G$121),"",'Bangladesh 2013'!$G$121)</f>
        <v>Yes</v>
      </c>
      <c r="GR8" s="84" t="str">
        <f>IF(ISBLANK('Bangladesh 2013'!$G$122),"",'Bangladesh 2013'!$G$122)</f>
        <v>No</v>
      </c>
      <c r="GS8" s="84" t="str">
        <f>IF(ISBLANK('Bangladesh 2013'!$G$123),"",'Bangladesh 2013'!$G$123)</f>
        <v>Yes</v>
      </c>
      <c r="GT8" s="84" t="str">
        <f>IF(ISBLANK('Bangladesh 2013'!$G$124),"",'Bangladesh 2013'!$G$124)</f>
        <v>No</v>
      </c>
      <c r="GU8" s="84" t="str">
        <f>IF(ISBLANK('Bangladesh 2013'!$G$125),"",'Bangladesh 2013'!$G$125)</f>
        <v>No</v>
      </c>
      <c r="GV8" s="84" t="str">
        <f>IF(ISBLANK('Bangladesh 2013'!$F$126),"",'Bangladesh 2013'!$F$126)</f>
        <v>Not applicable</v>
      </c>
      <c r="GW8" s="84">
        <f>IF(ISBLANK('Bangladesh 2013'!$F$127),"",'Bangladesh 2013'!$F$127)</f>
        <v>2011</v>
      </c>
      <c r="GX8" s="84" t="str">
        <f>IF(ISBLANK('Bangladesh 2013'!$D$128),"",'Bangladesh 2013'!$D$128)</f>
        <v>Approved contraceptive list</v>
      </c>
      <c r="GY8" s="84" t="str">
        <f>IF(ISBLANK('Bangladesh 2013'!$D$129),"",'Bangladesh 2013'!$D$129)</f>
        <v/>
      </c>
      <c r="GZ8" s="85"/>
      <c r="HA8" s="84">
        <f>IF(ISBLANK('Bangladesh 2013'!$F$131),"",'Bangladesh 2013'!$F$131)</f>
        <v>2011</v>
      </c>
      <c r="HB8" s="84" t="str">
        <f>IF(ISBLANK('Bangladesh 2013'!$G$132),"",'Bangladesh 2013'!$G$132)</f>
        <v>Yes</v>
      </c>
      <c r="HC8" s="84" t="str">
        <f>IF(ISBLANK('Bangladesh 2013'!$G$133),"",'Bangladesh 2013'!$G$133)</f>
        <v>No</v>
      </c>
      <c r="HD8" s="84" t="str">
        <f>IF(ISBLANK('Bangladesh 2013'!$G$134),"",'Bangladesh 2013'!$G$134)</f>
        <v>Yes</v>
      </c>
      <c r="HE8" s="84" t="str">
        <f>IF(ISBLANK('Bangladesh 2013'!$G$135),"",'Bangladesh 2013'!$G$135)</f>
        <v>No</v>
      </c>
      <c r="HF8" s="84" t="str">
        <f>IF(ISBLANK('Bangladesh 2013'!$D$136),"",'Bangladesh 2013'!$D$136)</f>
        <v/>
      </c>
      <c r="HG8" s="93"/>
      <c r="HH8" s="86" t="str">
        <f>IF(ISBLANK('Bangladesh 2013'!$G$138),"",'Bangladesh 2013'!$G$138)</f>
        <v>Yes</v>
      </c>
      <c r="HI8" s="87"/>
      <c r="HJ8" s="86" t="str">
        <f>IF(ISBLANK('Bangladesh 2013'!$G$140),"",'Bangladesh 2013'!$G$140)</f>
        <v>Yes</v>
      </c>
      <c r="HK8" s="86" t="str">
        <f>IF(ISBLANK('Bangladesh 2013'!$G$141),"",'Bangladesh 2013'!$G$141)</f>
        <v>Not applicable</v>
      </c>
      <c r="HL8" s="86" t="str">
        <f>IF(ISBLANK('Bangladesh 2013'!$G$142),"",'Bangladesh 2013'!$G$142)</f>
        <v>No</v>
      </c>
      <c r="HM8" s="86" t="str">
        <f>IF(ISBLANK('Bangladesh 2013'!$G$143),"",'Bangladesh 2013'!$G$143)</f>
        <v>No</v>
      </c>
      <c r="HN8" s="86" t="str">
        <f>IF(ISBLANK('Bangladesh 2013'!$G$144),"",'Bangladesh 2013'!$G$144)</f>
        <v>No</v>
      </c>
      <c r="HO8" s="86" t="str">
        <f>IF(ISBLANK('Bangladesh 2013'!$G$145),"",'Bangladesh 2013'!$G$145)</f>
        <v>No</v>
      </c>
      <c r="HP8" s="86" t="str">
        <f>IF(ISBLANK('Bangladesh 2013'!$G$146),"",'Bangladesh 2013'!$G$146)</f>
        <v>Not applicable</v>
      </c>
      <c r="HQ8" s="86" t="str">
        <f>IF(ISBLANK('Bangladesh 2013'!$G$147),"",'Bangladesh 2013'!$G$147)</f>
        <v>No</v>
      </c>
      <c r="HR8" s="86" t="str">
        <f>IF(ISBLANK('Bangladesh 2013'!$G$148),"",'Bangladesh 2013'!$G$148)</f>
        <v>Not applicable</v>
      </c>
      <c r="HS8" s="86" t="str">
        <f>IF(ISBLANK('Bangladesh 2013'!$F$149),"",'Bangladesh 2013'!$F$149)</f>
        <v>01/12-12/12</v>
      </c>
      <c r="HT8" s="86" t="str">
        <f>IF(ISBLANK('Bangladesh 2013'!$F$150),"",'Bangladesh 2013'!$F$150)</f>
        <v>DGFP-LMIS</v>
      </c>
      <c r="HU8" s="87"/>
      <c r="HV8" s="86" t="str">
        <f>IF(ISBLANK('Bangladesh 2013'!$G$152),"",'Bangladesh 2013'!$G$152)</f>
        <v>No</v>
      </c>
      <c r="HW8" s="86" t="str">
        <f>IF(ISBLANK('Bangladesh 2013'!$G$153),"",'Bangladesh 2013'!$G$153)</f>
        <v>No</v>
      </c>
      <c r="HX8" s="91" t="str">
        <f>IF(ISBLANK('Bangladesh 2013'!$D$154),"",'Bangladesh 2013'!$D$154)</f>
        <v/>
      </c>
      <c r="HY8" s="1005" t="s">
        <v>62</v>
      </c>
    </row>
    <row r="9" spans="1:233" ht="39.950000000000003" customHeight="1" x14ac:dyDescent="0.2">
      <c r="A9" s="1046" t="s">
        <v>528</v>
      </c>
      <c r="B9" s="88"/>
      <c r="C9" s="74" t="str">
        <f>IF(ISBLANK('Benin 2013'!$H$12),"",'Benin 2013'!$H$12)</f>
        <v>Yes</v>
      </c>
      <c r="D9" s="74" t="str">
        <f>IF(ISBLANK('Benin 2013'!$D$13),"",'Benin 2013'!$D$13)</f>
        <v>Family Planning Panel (Panel PF)</v>
      </c>
      <c r="E9" s="116"/>
      <c r="F9" s="74" t="str">
        <f>IF(ISBLANK('Benin 2013'!$D$15),"",'Benin 2013'!$D$15)</f>
        <v>Yes</v>
      </c>
      <c r="G9" s="74" t="str">
        <f>IF(ISBLANK('Benin 2013'!$F$15),"",'Benin 2013'!$F$15)</f>
        <v xml:space="preserve">Association Béninoise pour le Marketing Social et la communication pour la santé (ABMS) (Benin Association for Social Marketing and Health Communication) / PSI </v>
      </c>
      <c r="H9" s="74" t="str">
        <f>IF(ISBLANK('Benin 2013'!$D$16),"",'Benin 2013'!$D$16)</f>
        <v>Yes</v>
      </c>
      <c r="I9" s="74" t="str">
        <f>IF(ISBLANK('Benin 2013'!$F$16),"",'Benin 2013'!$F$16)</f>
        <v>Association Béninoise pour la Promotion de la Famille (ABPF) (Benin Association for Family Promotion)</v>
      </c>
      <c r="J9" s="74" t="str">
        <f>IF(ISBLANK('Benin 2013'!$D$17),"",'Benin 2013'!$D$17)</f>
        <v>Don't know</v>
      </c>
      <c r="K9" s="74" t="str">
        <f>IF(ISBLANK('Benin 2013'!$F$17),"",'Benin 2013'!$F$17)</f>
        <v/>
      </c>
      <c r="L9" s="74" t="str">
        <f>IF(ISBLANK('Benin 2013'!$D$18),"",'Benin 2013'!$D$18)</f>
        <v>Yes</v>
      </c>
      <c r="M9" s="74" t="str">
        <f>IF(ISBLANK('Benin 2013'!$F$18),"",'Benin 2013'!$F$18)</f>
        <v xml:space="preserve"> USAID, Global Fund, KFW</v>
      </c>
      <c r="N9" s="74" t="str">
        <f>IF(ISBLANK('Benin 2013'!$D$19),"",'Benin 2013'!$D$19)</f>
        <v>Yes</v>
      </c>
      <c r="O9" s="74" t="str">
        <f>IF(ISBLANK('Benin 2013'!$F$19),"",'Benin 2013'!$F$19)</f>
        <v>UNFPA</v>
      </c>
      <c r="P9" s="74" t="str">
        <f>IF(ISBLANK('Benin 2013'!$D$20),"",'Benin 2013'!$D$20)</f>
        <v>Yes</v>
      </c>
      <c r="Q9" s="74" t="str">
        <f>IF(ISBLANK('Benin 2013'!$F$20),"",'Benin 2013'!$F$20)</f>
        <v>Contraceptive Logistics, Family Planning</v>
      </c>
      <c r="R9" s="74" t="str">
        <f>IF(ISBLANK('Benin 2013'!$D$21),"",'Benin 2013'!$D$21)</f>
        <v>Yes</v>
      </c>
      <c r="S9" s="74" t="str">
        <f>IF(ISBLANK('Benin 2013'!$F$21),"",'Benin 2013'!$F$21)</f>
        <v>Centrale d’Achat des Médicaments Essentiels et des Consommables Médicaux (CAME) - central medical store</v>
      </c>
      <c r="T9" s="74" t="str">
        <f>IF(ISBLANK('Benin 2013'!$D$22),"",'Benin 2013'!$D$22)</f>
        <v>No</v>
      </c>
      <c r="U9" s="74" t="str">
        <f>IF(ISBLANK('Benin 2013'!$F$22),"",'Benin 2013'!$F$22)</f>
        <v/>
      </c>
      <c r="V9" s="74" t="str">
        <f>IF(ISBLANK('Benin 2013'!$D$23),"",'Benin 2013'!$D$23)</f>
        <v>Yes</v>
      </c>
      <c r="W9" s="74" t="str">
        <f>IF(ISBLANK('Benin 2013'!$F$23),"",'Benin 2013'!$F$23)</f>
        <v>Universities</v>
      </c>
      <c r="X9" s="74" t="str">
        <f>IF(ISBLANK('Benin 2013'!$H$24),"",'Benin 2013'!$H$24)</f>
        <v>0 times</v>
      </c>
      <c r="Y9" s="74" t="str">
        <f>IF(ISBLANK('Benin 2013'!$H$25),"",'Benin 2013'!$H$25)</f>
        <v>Don't know</v>
      </c>
      <c r="Z9" s="74" t="str">
        <f>IF(ISBLANK('Benin 2013'!$D$26),"",'Benin 2013'!$D$26)</f>
        <v>Don't know</v>
      </c>
      <c r="AA9" s="74" t="str">
        <f>IF(ISBLANK('Benin 2013'!$F$26),"",'Benin 2013'!$F$26)</f>
        <v xml:space="preserve">Not applicable </v>
      </c>
      <c r="AB9" s="74" t="str">
        <f>IF(ISBLANK('Benin 2013'!$H$26),"",'Benin 2013'!$H$26)</f>
        <v>Not applicable</v>
      </c>
      <c r="AC9" s="89"/>
      <c r="AD9" s="75" t="str">
        <f>IF(ISBLANK('Benin 2013'!$F$28),"",'Benin 2013'!$F$28)</f>
        <v>January</v>
      </c>
      <c r="AE9" s="75" t="str">
        <f>IF(ISBLANK('Benin 2013'!$H$28),"",'Benin 2013'!$H$28)</f>
        <v>December</v>
      </c>
      <c r="AF9" s="407">
        <f>IF(ISBLANK('Benin 2013'!$G$29),"",'Benin 2013'!$G$29)</f>
        <v>3260000</v>
      </c>
      <c r="AG9" s="118" t="str">
        <f>IF(ISBLANK('Benin 2013'!$E$30),"",'Benin 2013'!$E$30)</f>
        <v>01/12 - 12/12</v>
      </c>
      <c r="AH9" s="118" t="str">
        <f>IF(ISBLANK('Benin 2013'!$G$30),"",'Benin 2013'!$G$30)</f>
        <v>Technical support from USAID and PISAF (Integrated Family Health Project - funded by USAID in Benin)</v>
      </c>
      <c r="AI9" s="118" t="str">
        <f>IF(ISBLANK('Benin 2013'!$H$31),"",'Benin 2013'!$H$31)</f>
        <v>Yes</v>
      </c>
      <c r="AJ9" s="76" t="str">
        <f>IF(ISBLANK('Benin 2013'!$H$32),"",'Benin 2013'!$H$32)</f>
        <v>Yes</v>
      </c>
      <c r="AK9" s="76">
        <f>IF(ISBLANK('Benin 2013'!$E$35),"",'Benin 2013'!$E$35)</f>
        <v>120000</v>
      </c>
      <c r="AL9" s="75" t="str">
        <f>IF(ISBLANK('Benin 2013'!$F$35),"",'Benin 2013'!$F$35)</f>
        <v>01/12 - 12/12</v>
      </c>
      <c r="AM9" s="75" t="str">
        <f>IF(ISBLANK('Benin 2013'!$G$35),"",'Benin 2013'!$G$35)</f>
        <v>Budget of the Ministry of Health</v>
      </c>
      <c r="AN9" s="75" t="str">
        <f>IF(ISBLANK('Benin 2013'!$H$35),"",'Benin 2013'!$H$35)</f>
        <v/>
      </c>
      <c r="AO9" s="76">
        <f>IF(ISBLANK('Benin 2013'!$E$36),"",'Benin 2013'!$E$36)</f>
        <v>367800</v>
      </c>
      <c r="AP9" s="75" t="str">
        <f>IF(ISBLANK('Benin 2013'!$F$36),"",'Benin 2013'!$F$36)</f>
        <v>01/12 - 12/12</v>
      </c>
      <c r="AQ9" s="75" t="str">
        <f>IF(ISBLANK('Benin 2013'!$G$36),"",'Benin 2013'!$G$36)</f>
        <v xml:space="preserve">Phase I grant from the Global Fund and WAHO/KFW funding </v>
      </c>
      <c r="AR9" s="75" t="str">
        <f>IF(ISBLANK('Benin 2013'!$H$36),"",'Benin 2013'!$H$36)</f>
        <v/>
      </c>
      <c r="AS9" s="76">
        <f>IF(ISBLANK('Benin 2013'!$E$37),"",'Benin 2013'!$E$37)</f>
        <v>487800</v>
      </c>
      <c r="AT9" s="75" t="str">
        <f>IF(ISBLANK('Benin 2013'!$H$37),"",'Benin 2013'!$H$37)</f>
        <v/>
      </c>
      <c r="AU9" s="75" t="str">
        <f>IF(ISBLANK('Benin 2013'!$H$38),"",'Benin 2013'!$H$38)</f>
        <v>Yes</v>
      </c>
      <c r="AV9" s="75" t="str">
        <f>IF(ISBLANK('Benin 2013'!$D$41),"",'Benin 2013'!$D$41)</f>
        <v>Yes</v>
      </c>
      <c r="AW9" s="75" t="str">
        <f>IF(ISBLANK('Benin 2013'!$D$42),"",'Benin 2013'!$D$42)</f>
        <v>2012 FY budget line of General budget of the State</v>
      </c>
      <c r="AX9" s="76">
        <f>IF(ISBLANK('Benin 2013'!$E$41),"",'Benin 2013'!$E$41)</f>
        <v>120000</v>
      </c>
      <c r="AY9" s="76" t="str">
        <f>IF(ISBLANK('Benin 2013'!$F$41),"",'Benin 2013'!$F$41)</f>
        <v>01/12 - 12/12</v>
      </c>
      <c r="AZ9" s="76" t="str">
        <f>IF(ISBLANK('Benin 2013'!$G$41),"",'Benin 2013'!$G$41)</f>
        <v>Execution of the Budget 2012</v>
      </c>
      <c r="BA9" s="75" t="str">
        <f>IF(ISBLANK('Benin 2013'!$H$41),"",'Benin 2013'!$H$41)</f>
        <v/>
      </c>
      <c r="BB9" s="75" t="str">
        <f>IF(ISBLANK('Benin 2013'!$D$43),"",'Benin 2013'!$D$43)</f>
        <v>Yes</v>
      </c>
      <c r="BC9" s="76" t="str">
        <f>IF(ISBLANK('Benin 2013'!$D$44),"",'Benin 2013'!$D$44)</f>
        <v>WAHO / KfW funds for procurement of contraceptives</v>
      </c>
      <c r="BD9" s="76">
        <f>IF(ISBLANK('Benin 2013'!$E$43),"",'Benin 2013'!$E$43)</f>
        <v>216000</v>
      </c>
      <c r="BE9" s="76" t="str">
        <f>IF(ISBLANK('Benin 2013'!$F$43),"",'Benin 2013'!$F$43)</f>
        <v>01/12 - 12/12</v>
      </c>
      <c r="BF9" s="76" t="str">
        <f>IF(ISBLANK('Benin 2013'!$G$43),"",'Benin 2013'!$G$43)</f>
        <v>Activity reports submitted to WAHO</v>
      </c>
      <c r="BG9" s="75" t="str">
        <f>IF(ISBLANK('Benin 2013'!$H$43),"",'Benin 2013'!$H$43)</f>
        <v/>
      </c>
      <c r="BH9" s="77">
        <f>IF(ISBLANK('Benin 2013'!$E$45),"",'Benin 2013'!$E$45)</f>
        <v>336000</v>
      </c>
      <c r="BI9" s="75" t="str">
        <f>IF(ISBLANK('Benin 2013'!$H$45),"",'Benin 2013'!$H$45)</f>
        <v/>
      </c>
      <c r="BJ9" s="78"/>
      <c r="BK9" s="75" t="str">
        <f>IF(ISBLANK('Benin 2013'!$D$49),"",'Benin 2013'!$D$49)</f>
        <v>Yes</v>
      </c>
      <c r="BL9" s="76" t="str">
        <f>IF(ISBLANK('Benin 2013'!$D$50),"",'Benin 2013'!$D$50)</f>
        <v>UNFPA and USAID</v>
      </c>
      <c r="BM9" s="76">
        <f>IF(ISBLANK('Benin 2013'!$E$49),"",'Benin 2013'!$E$49)</f>
        <v>3000000</v>
      </c>
      <c r="BN9" s="76" t="str">
        <f>IF(ISBLANK('Benin 2013'!$F$49),"",'Benin 2013'!$F$49)</f>
        <v>01/12 - 12/12</v>
      </c>
      <c r="BO9" s="76" t="str">
        <f>IF(ISBLANK('Benin 2013'!$G$49),"",'Benin 2013'!$G$49)</f>
        <v>Contraceptive Procurement Tables 2011</v>
      </c>
      <c r="BP9" s="75" t="str">
        <f>IF(ISBLANK('Benin 2013'!$H$49),"",'Benin 2013'!$H$49)</f>
        <v/>
      </c>
      <c r="BQ9" s="75" t="str">
        <f>IF(ISBLANK('Benin 2013'!$D$51),"",'Benin 2013'!$D$51)</f>
        <v>Yes</v>
      </c>
      <c r="BR9" s="76">
        <f>IF(ISBLANK('Benin 2013'!$E$51),"",'Benin 2013'!$E$51)</f>
        <v>150000</v>
      </c>
      <c r="BS9" s="76" t="str">
        <f>IF(ISBLANK('Benin 2013'!$F$51),"",'Benin 2013'!$F$51)</f>
        <v xml:space="preserve">Phase 1 of Global Fund Round 9 </v>
      </c>
      <c r="BT9" s="92" t="str">
        <f>IF(ISBLANK('Benin 2013'!$G$51),"",'Benin 2013'!$G$51)</f>
        <v/>
      </c>
      <c r="BU9" s="76" t="str">
        <f>IF(ISBLANK('Benin 2013'!$H$51),"",'Benin 2013'!$H$51)</f>
        <v/>
      </c>
      <c r="BV9" s="75" t="str">
        <f>IF(ISBLANK('Benin 2013'!$D$52),"",'Benin 2013'!$D$52)</f>
        <v>No</v>
      </c>
      <c r="BW9" s="76">
        <f>IF(ISBLANK('Benin 2013'!$E$52),"",'Benin 2013'!$E$52)</f>
        <v>0</v>
      </c>
      <c r="BX9" s="75" t="str">
        <f>IF(ISBLANK('Benin 2013'!$F$52),"",'Benin 2013'!$F$52)</f>
        <v xml:space="preserve">Phase 1 of Global Fund Round 9 </v>
      </c>
      <c r="BY9" s="76" t="str">
        <f>IF(ISBLANK('Benin 2013'!$G$52),"",'Benin 2013'!$G$52)</f>
        <v/>
      </c>
      <c r="BZ9" s="76" t="str">
        <f>IF(ISBLANK('Benin 2013'!$H$52),"",'Benin 2013'!$H$52)</f>
        <v/>
      </c>
      <c r="CA9" s="77">
        <f>IF(ISBLANK('Benin 2013'!$E$53),"",'Benin 2013'!$E$53)</f>
        <v>3150000</v>
      </c>
      <c r="CB9" s="76" t="str">
        <f>IF(ISBLANK('Benin 2013'!$H$53),"",'Benin 2013'!$H$53)</f>
        <v/>
      </c>
      <c r="CC9" s="79">
        <f>IF(ISBLANK('Benin 2013'!$F$56),"",'Benin 2013'!$F$56)</f>
        <v>9.6385542168674704E-2</v>
      </c>
      <c r="CD9" s="75" t="str">
        <f>IF(ISBLANK('Benin 2013'!$G$56),"",'Benin 2013'!$G$56)</f>
        <v xml:space="preserve">Comments:
</v>
      </c>
      <c r="CE9" s="79">
        <f>IF(ISBLANK('Benin 2013'!$F$57),"",'Benin 2013'!$F$57)</f>
        <v>0.35714285714285715</v>
      </c>
      <c r="CF9" s="75" t="str">
        <f>IF(ISBLANK('Benin 2013'!$G$57),"",'Benin 2013'!$G$57)</f>
        <v xml:space="preserve">Comments:
</v>
      </c>
      <c r="CG9" s="79">
        <f>IF(ISBLANK('Benin 2013'!$F$58),"",'Benin 2013'!$F$58)</f>
        <v>1.0693251533742332</v>
      </c>
      <c r="CH9" s="75" t="str">
        <f>IF(ISBLANK('Benin 2013'!$G$58),"",'Benin 2013'!$G$58)</f>
        <v xml:space="preserve">Comments: </v>
      </c>
      <c r="CI9" s="75" t="str">
        <f>IF(ISBLANK('Benin 2013'!$F$59),"",'Benin 2013'!$F$59)</f>
        <v/>
      </c>
      <c r="CJ9" s="75" t="str">
        <f>IF(ISBLANK('Benin 2013'!$G$59),"",'Benin 2013'!$G$59)</f>
        <v xml:space="preserve">Comments:
</v>
      </c>
      <c r="CK9" s="75" t="str">
        <f>IF(ISBLANK('Benin 2013'!$F$61),"",'Benin 2013'!$F$61)</f>
        <v>The government (e.g., Central Medical Stores, MOH logistics unit, MOH procurement unit)</v>
      </c>
      <c r="CL9" s="75" t="str">
        <f>IF(ISBLANK('Benin 2013'!$F$62),"",'Benin 2013'!$F$62)</f>
        <v>CAME (Central Medical Store)</v>
      </c>
      <c r="CM9" s="75" t="str">
        <f>IF(ISBLANK('Benin 2013'!$F$63),"",'Benin 2013'!$F$63)</f>
        <v>Yes</v>
      </c>
      <c r="CN9" s="75" t="str">
        <f>IF(ISBLANK('Benin 2013'!$D$64),"",'Benin 2013'!$D$64)</f>
        <v/>
      </c>
      <c r="CO9" s="115"/>
      <c r="CP9" s="80"/>
      <c r="CQ9" s="81" t="str">
        <f>IF(ISBLANK('Benin 2013'!$D$68),"",'Benin 2013'!$D$68)</f>
        <v>Yes</v>
      </c>
      <c r="CR9" s="81" t="str">
        <f>IF(ISBLANK('Benin 2013'!$D$69),"",'Benin 2013'!$D$69)</f>
        <v>Yes</v>
      </c>
      <c r="CS9" s="81" t="str">
        <f>IF(ISBLANK('Benin 2013'!$D$70),"",'Benin 2013'!$D$70)</f>
        <v>Yes</v>
      </c>
      <c r="CT9" s="81" t="str">
        <f>IF(ISBLANK('Benin 2013'!$D$71),"",'Benin 2013'!$D$71)</f>
        <v>Yes</v>
      </c>
      <c r="CU9" s="81" t="str">
        <f>IF(ISBLANK('Benin 2013'!$D$72),"",'Benin 2013'!$D$72)</f>
        <v>Yes</v>
      </c>
      <c r="CV9" s="81" t="str">
        <f>IF(ISBLANK('Benin 2013'!$D$73),"",'Benin 2013'!$D$73)</f>
        <v>Yes</v>
      </c>
      <c r="CW9" s="81" t="str">
        <f>IF(ISBLANK('Benin 2013'!$D$74),"",'Benin 2013'!$D$74)</f>
        <v>Yes</v>
      </c>
      <c r="CX9" s="81" t="str">
        <f>IF(ISBLANK('Benin 2013'!$D$75),"",'Benin 2013'!$D$75)</f>
        <v>Yes</v>
      </c>
      <c r="CY9" s="81" t="str">
        <f>IF(ISBLANK('Benin 2013'!$D$76),"",'Benin 2013'!$D$76)</f>
        <v>No</v>
      </c>
      <c r="CZ9" s="81" t="str">
        <f>IF(ISBLANK('Benin 2013'!$D$77),"",'Benin 2013'!$D$77)</f>
        <v>No</v>
      </c>
      <c r="DA9" s="81" t="str">
        <f>IF(ISBLANK('Benin 2013'!$D$78),"",'Benin 2013'!$D$78)</f>
        <v>Yes</v>
      </c>
      <c r="DB9" s="81" t="str">
        <f>IF(ISBLANK('Benin 2013'!$D$79),"",'Benin 2013'!$D$79)</f>
        <v>Spermicides</v>
      </c>
      <c r="DC9" s="80"/>
      <c r="DD9" s="81" t="str">
        <f>IF(ISBLANK('Benin 2013'!$F$68),"",'Benin 2013'!$F$68)</f>
        <v>Yes</v>
      </c>
      <c r="DE9" s="81" t="str">
        <f>IF(ISBLANK('Benin 2013'!$F$69),"",'Benin 2013'!$F$69)</f>
        <v>Yes</v>
      </c>
      <c r="DF9" s="81" t="str">
        <f>IF(ISBLANK('Benin 2013'!$F$70),"",'Benin 2013'!$F$70)</f>
        <v>Yes</v>
      </c>
      <c r="DG9" s="81" t="str">
        <f>IF(ISBLANK('Benin 2013'!$F$71),"",'Benin 2013'!$F$71)</f>
        <v>Yes</v>
      </c>
      <c r="DH9" s="81" t="str">
        <f>IF(ISBLANK('Benin 2013'!$F$72),"",'Benin 2013'!$F$72)</f>
        <v>Yes</v>
      </c>
      <c r="DI9" s="81" t="str">
        <f>IF(ISBLANK('Benin 2013'!$F$73),"",'Benin 2013'!$F$73)</f>
        <v>Yes</v>
      </c>
      <c r="DJ9" s="81" t="str">
        <f>IF(ISBLANK('Benin 2013'!$F$74),"",'Benin 2013'!$F$74)</f>
        <v>Yes</v>
      </c>
      <c r="DK9" s="81" t="str">
        <f>IF(ISBLANK('Benin 2013'!$F$75),"",'Benin 2013'!$F$75)</f>
        <v>Yes</v>
      </c>
      <c r="DL9" s="81" t="str">
        <f>IF(ISBLANK('Benin 2013'!$F$76),"",'Benin 2013'!$F$76)</f>
        <v>Yes</v>
      </c>
      <c r="DM9" s="81" t="str">
        <f>IF(ISBLANK('Benin 2013'!$F$77),"",'Benin 2013'!$F$77)</f>
        <v>Yes</v>
      </c>
      <c r="DN9" s="81" t="str">
        <f>IF(ISBLANK('Benin 2013'!$F$78),"",'Benin 2013'!$F$78)</f>
        <v>Yes</v>
      </c>
      <c r="DO9" s="81" t="str">
        <f>IF(ISBLANK('Benin 2013'!$F$79),"",'Benin 2013'!$F$79)</f>
        <v/>
      </c>
      <c r="DP9" s="82"/>
      <c r="DQ9" s="81" t="str">
        <f>IF(ISBLANK('Benin 2013'!$G$68),"",'Benin 2013'!$G$68)</f>
        <v>Yes</v>
      </c>
      <c r="DR9" s="81" t="str">
        <f>IF(ISBLANK('Benin 2013'!$G$69),"",'Benin 2013'!$G$69)</f>
        <v>Yes</v>
      </c>
      <c r="DS9" s="81" t="str">
        <f>IF(ISBLANK('Benin 2013'!$G$70),"",'Benin 2013'!$G$70)</f>
        <v>Yes</v>
      </c>
      <c r="DT9" s="81" t="str">
        <f>IF(ISBLANK('Benin 2013'!$G$71),"",'Benin 2013'!$G$71)</f>
        <v>Yes</v>
      </c>
      <c r="DU9" s="81" t="str">
        <f>IF(ISBLANK('Benin 2013'!$G$72),"",'Benin 2013'!$G$72)</f>
        <v>Yes</v>
      </c>
      <c r="DV9" s="81" t="str">
        <f>IF(ISBLANK('Benin 2013'!$G$73),"",'Benin 2013'!$G$73)</f>
        <v>Yes</v>
      </c>
      <c r="DW9" s="81" t="str">
        <f>IF(ISBLANK('Benin 2013'!$G$74),"",'Benin 2013'!$G$74)</f>
        <v>Yes</v>
      </c>
      <c r="DX9" s="81" t="str">
        <f>IF(ISBLANK('Benin 2013'!$G$75),"",'Benin 2013'!$G$75)</f>
        <v>Yes</v>
      </c>
      <c r="DY9" s="81" t="str">
        <f>IF(ISBLANK('Benin 2013'!$G$76),"",'Benin 2013'!$G$76)</f>
        <v>No</v>
      </c>
      <c r="DZ9" s="81" t="str">
        <f>IF(ISBLANK('Benin 2013'!$G$77),"",'Benin 2013'!$G$77)</f>
        <v>No</v>
      </c>
      <c r="EA9" s="81" t="str">
        <f>IF(ISBLANK('Benin 2013'!$G$78),"",'Benin 2013'!$G$78)</f>
        <v>Yes</v>
      </c>
      <c r="EB9" s="81" t="str">
        <f>IF(ISBLANK('Benin 2013'!$G$79),"",'Benin 2013'!$G$79)</f>
        <v>Spermicides</v>
      </c>
      <c r="EC9" s="82"/>
      <c r="ED9" s="81" t="str">
        <f>IF(ISBLANK('Benin 2013'!$H$68),"",'Benin 2013'!$H$68)</f>
        <v>Yes</v>
      </c>
      <c r="EE9" s="81" t="str">
        <f>IF(ISBLANK('Benin 2013'!$H$69),"",'Benin 2013'!$H$69)</f>
        <v>Yes</v>
      </c>
      <c r="EF9" s="81" t="str">
        <f>IF(ISBLANK('Benin 2013'!$H$70),"",'Benin 2013'!$H$70)</f>
        <v>Yes</v>
      </c>
      <c r="EG9" s="81" t="str">
        <f>IF(ISBLANK('Benin 2013'!$H$71),"",'Benin 2013'!$H$71)</f>
        <v>Yes</v>
      </c>
      <c r="EH9" s="81" t="str">
        <f>IF(ISBLANK('Benin 2013'!$H$72),"",'Benin 2013'!$H$72)</f>
        <v>Yes</v>
      </c>
      <c r="EI9" s="81" t="str">
        <f>IF(ISBLANK('Benin 2013'!$H$73),"",'Benin 2013'!$H$73)</f>
        <v>Yes</v>
      </c>
      <c r="EJ9" s="81" t="str">
        <f>IF(ISBLANK('Benin 2013'!$H$74),"",'Benin 2013'!$H$74)</f>
        <v>Yes</v>
      </c>
      <c r="EK9" s="81" t="str">
        <f>IF(ISBLANK('Benin 2013'!$H$75),"",'Benin 2013'!$H$75)</f>
        <v>Yes</v>
      </c>
      <c r="EL9" s="81" t="str">
        <f>IF(ISBLANK('Benin 2013'!$H$76),"",'Benin 2013'!$H$76)</f>
        <v>No</v>
      </c>
      <c r="EM9" s="81" t="str">
        <f>IF(ISBLANK('Benin 2013'!$H$77),"",'Benin 2013'!$H$77)</f>
        <v>No</v>
      </c>
      <c r="EN9" s="81" t="str">
        <f>IF(ISBLANK('Benin 2013'!$H$78),"",'Benin 2013'!$H$78)</f>
        <v>Yes</v>
      </c>
      <c r="EO9" s="81" t="str">
        <f>IF(ISBLANK('Benin 2013'!$H$79),"",'Benin 2013'!$H$79)</f>
        <v>Spermicides</v>
      </c>
      <c r="EP9" s="81" t="str">
        <f>IF(ISBLANK('Benin 2013'!$D$80),"",'Benin 2013'!$D$80)</f>
        <v/>
      </c>
      <c r="EQ9" s="83"/>
      <c r="ER9" s="84" t="str">
        <f>IF(ISBLANK('Benin 2013'!$H$82),"",'Benin 2013'!$H$82)</f>
        <v>Yes</v>
      </c>
      <c r="ES9" s="84" t="str">
        <f>IF(ISBLANK('Benin 2013'!$C$85),"",'Benin 2013'!$C$85)</f>
        <v>Reproductive Health Commodity Security Strategy</v>
      </c>
      <c r="ET9" s="84" t="str">
        <f>IF(ISBLANK('Benin 2013'!$D$85),"",'Benin 2013'!$D$85)</f>
        <v>2006-2015</v>
      </c>
      <c r="EU9" s="84" t="str">
        <f>IF(ISBLANK('Benin 2013'!$F$85),"",'Benin 2013'!$F$85)</f>
        <v>Yes</v>
      </c>
      <c r="EV9" s="84" t="str">
        <f>IF(ISBLANK('Benin 2013'!$G$85),"",'Benin 2013'!$G$85)</f>
        <v>Yes</v>
      </c>
      <c r="EW9" s="84" t="str">
        <f>IF(ISBLANK('Benin 2013'!$F$86),"",'Benin 2013'!$F$86)</f>
        <v>Yes</v>
      </c>
      <c r="EX9" s="84" t="str">
        <f>IF(ISBLANK('Benin 2013'!$E$87),"",'Benin 2013'!$E$87)</f>
        <v>Commercial sector</v>
      </c>
      <c r="EY9" s="84" t="str">
        <f>IF(ISBLANK('Benin 2013'!$E$88),"",'Benin 2013'!$E$88)</f>
        <v>Don't know</v>
      </c>
      <c r="EZ9" s="84" t="str">
        <f>IF(ISBLANK('Benin 2013'!$H$89),"",'Benin 2013'!$H$89)</f>
        <v>No</v>
      </c>
      <c r="FA9" s="84" t="str">
        <f>IF(ISBLANK('Benin 2013'!$D$90),"",'Benin 2013'!$D$90)</f>
        <v>Not applicable</v>
      </c>
      <c r="FB9" s="84" t="str">
        <f>IF(ISBLANK('Benin 2013'!$H$91),"",'Benin 2013'!$H$91)</f>
        <v>No</v>
      </c>
      <c r="FC9" s="84" t="str">
        <f>IF(ISBLANK('Benin 2013'!$D$92),"",'Benin 2013'!$D$92)</f>
        <v>Not applicable</v>
      </c>
      <c r="FD9" s="298"/>
      <c r="FE9" s="84" t="str">
        <f>IF(ISBLANK('Benin 2013'!$D$95),"",'Benin 2013'!$D$95)</f>
        <v>Community health worker</v>
      </c>
      <c r="FF9" s="84" t="str">
        <f>IF(ISBLANK('Benin 2013'!$G$95),"",'Benin 2013'!$G$95)</f>
        <v>Auxiliary nurse</v>
      </c>
      <c r="FG9" s="84" t="str">
        <f>IF(ISBLANK('Benin 2013'!$D$96),"",'Benin 2013'!$D$96)</f>
        <v>Auxiliary nurse</v>
      </c>
      <c r="FH9" s="84" t="str">
        <f>IF(ISBLANK('Benin 2013'!$G$96),"",'Benin 2013'!$G$96)</f>
        <v>Auxiliary nurse</v>
      </c>
      <c r="FI9" s="84" t="str">
        <f>IF(ISBLANK('Benin 2013'!$D$97),"",'Benin 2013'!$D$97)</f>
        <v>Midwife</v>
      </c>
      <c r="FJ9" s="84" t="str">
        <f>IF(ISBLANK('Benin 2013'!$G$97),"",'Benin 2013'!$G$97)</f>
        <v>Midwife</v>
      </c>
      <c r="FK9" s="84" t="str">
        <f>IF(ISBLANK('Benin 2013'!$D$98),"",'Benin 2013'!$D$98)</f>
        <v>Midwife</v>
      </c>
      <c r="FL9" s="84" t="str">
        <f>IF(ISBLANK('Benin 2013'!$G$98),"",'Benin 2013'!$G$98)</f>
        <v>Midwife</v>
      </c>
      <c r="FM9" s="84" t="str">
        <f>IF(ISBLANK('Benin 2013'!$D$99),"",'Benin 2013'!$D$99)</f>
        <v>Community health worker</v>
      </c>
      <c r="FN9" s="84" t="str">
        <f>IF(ISBLANK('Benin 2013'!$G$99),"",'Benin 2013'!$G$99)</f>
        <v>Auxiliary nurse</v>
      </c>
      <c r="FO9" s="84" t="str">
        <f>IF(ISBLANK('Benin 2013'!$D$100),"",'Benin 2013'!$D$100)</f>
        <v>Auxiliary nurse</v>
      </c>
      <c r="FP9" s="84" t="str">
        <f>IF(ISBLANK('Benin 2013'!$G$100),"",'Benin 2013'!$G$100)</f>
        <v>Auxiliary nurse</v>
      </c>
      <c r="FQ9" s="84" t="str">
        <f>IF(ISBLANK('Benin 2013'!$D$101),"",'Benin 2013'!$D$101)</f>
        <v>Doctor</v>
      </c>
      <c r="FR9" s="84" t="str">
        <f>IF(ISBLANK('Benin 2013'!$G$101),"",'Benin 2013'!$G$101)</f>
        <v>Doctor</v>
      </c>
      <c r="FS9" s="84" t="str">
        <f>IF(ISBLANK('Benin 2013'!$D$102),"",'Benin 2013'!$D$102)</f>
        <v>Community health worker</v>
      </c>
      <c r="FT9" s="84" t="str">
        <f>IF(ISBLANK('Benin 2013'!$G$102),"",'Benin 2013'!$G$102)</f>
        <v>Auxiliary nurse</v>
      </c>
      <c r="FU9" s="84" t="str">
        <f>IF(ISBLANK('Benin 2013'!$D$103),"",'Benin 2013'!$D$103)</f>
        <v/>
      </c>
      <c r="FV9" s="90"/>
      <c r="FW9" s="84" t="str">
        <f>IF(ISBLANK('Benin 2013'!$D$106),"",'Benin 2013'!$D$106)</f>
        <v>No</v>
      </c>
      <c r="FX9" s="84" t="str">
        <f>IF(ISBLANK('Benin 2013'!$E$106),"",'Benin 2013'!$E$106)</f>
        <v/>
      </c>
      <c r="FY9" s="84" t="str">
        <f>IF(ISBLANK('Benin 2013'!$H$106),"",'Benin 2013'!$H$106)</f>
        <v/>
      </c>
      <c r="FZ9" s="84" t="str">
        <f>IF(ISBLANK('Benin 2013'!$D$107),"",'Benin 2013'!$D$107)</f>
        <v>No</v>
      </c>
      <c r="GA9" s="84" t="str">
        <f>IF(ISBLANK('Benin 2013'!$E$107),"",'Benin 2013'!$E$107)</f>
        <v/>
      </c>
      <c r="GB9" s="84" t="str">
        <f>IF(ISBLANK('Benin 2013'!$H$107),"",'Benin 2013'!$H$107)</f>
        <v/>
      </c>
      <c r="GC9" s="84" t="str">
        <f>IF(ISBLANK('Benin 2013'!$D$108),"",'Benin 2013'!$D$108)</f>
        <v>No</v>
      </c>
      <c r="GD9" s="84" t="str">
        <f>IF(ISBLANK('Benin 2013'!$E$108),"",'Benin 2013'!$E$108)</f>
        <v/>
      </c>
      <c r="GE9" s="84" t="str">
        <f>IF(ISBLANK('Benin 2013'!$H$108),"",'Benin 2013'!$H$108)</f>
        <v/>
      </c>
      <c r="GF9" s="85"/>
      <c r="GG9" s="84" t="str">
        <f>IF(ISBLANK('Benin 2013'!$G$111),"",'Benin 2013'!$G$111)</f>
        <v>No</v>
      </c>
      <c r="GH9" s="84" t="str">
        <f>IF(ISBLANK('Benin 2013'!$G$112),"",'Benin 2013'!$G$112)</f>
        <v>Yes</v>
      </c>
      <c r="GI9" s="84" t="str">
        <f>IF(ISBLANK('Benin 2013'!$G$113),"",'Benin 2013'!$G$113)</f>
        <v>No</v>
      </c>
      <c r="GJ9" s="84" t="str">
        <f>IF(ISBLANK('Benin 2013'!$D$114),"",'Benin 2013'!$D$114)</f>
        <v>Not applicable</v>
      </c>
      <c r="GK9" s="85"/>
      <c r="GL9" s="84" t="str">
        <f>IF(ISBLANK('Benin 2013'!$G$116),"",'Benin 2013'!$G$116)</f>
        <v>Yes</v>
      </c>
      <c r="GM9" s="84" t="str">
        <f>IF(ISBLANK('Benin 2013'!$G$117),"",'Benin 2013'!$G$117)</f>
        <v>Yes</v>
      </c>
      <c r="GN9" s="84" t="str">
        <f>IF(ISBLANK('Benin 2013'!$G$118),"",'Benin 2013'!$G$118)</f>
        <v>Yes</v>
      </c>
      <c r="GO9" s="84" t="str">
        <f>IF(ISBLANK('Benin 2013'!$G$119),"",'Benin 2013'!$G$119)</f>
        <v>Yes</v>
      </c>
      <c r="GP9" s="84" t="str">
        <f>IF(ISBLANK('Benin 2013'!$G$120),"",'Benin 2013'!$G$120)</f>
        <v>Yes</v>
      </c>
      <c r="GQ9" s="84" t="str">
        <f>IF(ISBLANK('Benin 2013'!$G$121),"",'Benin 2013'!$G$121)</f>
        <v>Yes</v>
      </c>
      <c r="GR9" s="84" t="str">
        <f>IF(ISBLANK('Benin 2013'!$G$122),"",'Benin 2013'!$G$122)</f>
        <v>Yes</v>
      </c>
      <c r="GS9" s="84" t="str">
        <f>IF(ISBLANK('Benin 2013'!$G$123),"",'Benin 2013'!$G$123)</f>
        <v>No</v>
      </c>
      <c r="GT9" s="84" t="str">
        <f>IF(ISBLANK('Benin 2013'!$G$124),"",'Benin 2013'!$G$124)</f>
        <v>Yes</v>
      </c>
      <c r="GU9" s="84" t="str">
        <f>IF(ISBLANK('Benin 2013'!$G$125),"",'Benin 2013'!$G$125)</f>
        <v>No</v>
      </c>
      <c r="GV9" s="84" t="str">
        <f>IF(ISBLANK('Benin 2013'!$F$126),"",'Benin 2013'!$F$126)</f>
        <v xml:space="preserve">Not applicable </v>
      </c>
      <c r="GW9" s="84">
        <f>IF(ISBLANK('Benin 2013'!$F$127),"",'Benin 2013'!$F$127)</f>
        <v>2012</v>
      </c>
      <c r="GX9" s="84" t="str">
        <f>IF(ISBLANK('Benin 2013'!$D$128),"",'Benin 2013'!$D$128)</f>
        <v>National Reproductive Health Medicines List</v>
      </c>
      <c r="GY9" s="84" t="str">
        <f>IF(ISBLANK('Benin 2013'!$D$129),"",'Benin 2013'!$D$129)</f>
        <v/>
      </c>
      <c r="GZ9" s="85"/>
      <c r="HA9" s="84">
        <f>IF(ISBLANK('Benin 2013'!$F$131),"",'Benin 2013'!$F$131)</f>
        <v>2011</v>
      </c>
      <c r="HB9" s="84" t="str">
        <f>IF(ISBLANK('Benin 2013'!$G$132),"",'Benin 2013'!$G$132)</f>
        <v>Yes</v>
      </c>
      <c r="HC9" s="84" t="str">
        <f>IF(ISBLANK('Benin 2013'!$G$133),"",'Benin 2013'!$G$133)</f>
        <v>No</v>
      </c>
      <c r="HD9" s="84" t="str">
        <f>IF(ISBLANK('Benin 2013'!$G$134),"",'Benin 2013'!$G$134)</f>
        <v>No</v>
      </c>
      <c r="HE9" s="84" t="str">
        <f>IF(ISBLANK('Benin 2013'!$G$135),"",'Benin 2013'!$G$135)</f>
        <v>No</v>
      </c>
      <c r="HF9" s="84" t="str">
        <f>IF(ISBLANK('Benin 2013'!$D$136),"",'Benin 2013'!$D$136)</f>
        <v/>
      </c>
      <c r="HG9" s="93"/>
      <c r="HH9" s="86" t="str">
        <f>IF(ISBLANK('Benin 2013'!$G$138),"",'Benin 2013'!$G$138)</f>
        <v>Yes</v>
      </c>
      <c r="HI9" s="87"/>
      <c r="HJ9" s="86" t="str">
        <f>IF(ISBLANK('Benin 2013'!$G$140),"",'Benin 2013'!$G$140)</f>
        <v>Yes</v>
      </c>
      <c r="HK9" s="86" t="str">
        <f>IF(ISBLANK('Benin 2013'!$G$141),"",'Benin 2013'!$G$141)</f>
        <v>Yes</v>
      </c>
      <c r="HL9" s="86" t="str">
        <f>IF(ISBLANK('Benin 2013'!$G$142),"",'Benin 2013'!$G$142)</f>
        <v>No</v>
      </c>
      <c r="HM9" s="86" t="str">
        <f>IF(ISBLANK('Benin 2013'!$G$143),"",'Benin 2013'!$G$143)</f>
        <v>No</v>
      </c>
      <c r="HN9" s="86" t="str">
        <f>IF(ISBLANK('Benin 2013'!$G$144),"",'Benin 2013'!$G$144)</f>
        <v>No</v>
      </c>
      <c r="HO9" s="86" t="str">
        <f>IF(ISBLANK('Benin 2013'!$G$145),"",'Benin 2013'!$G$145)</f>
        <v>No</v>
      </c>
      <c r="HP9" s="86" t="str">
        <f>IF(ISBLANK('Benin 2013'!$G$146),"",'Benin 2013'!$G$146)</f>
        <v>No</v>
      </c>
      <c r="HQ9" s="86" t="str">
        <f>IF(ISBLANK('Benin 2013'!$G$147),"",'Benin 2013'!$G$147)</f>
        <v>Don't know</v>
      </c>
      <c r="HR9" s="86" t="str">
        <f>IF(ISBLANK('Benin 2013'!$G$148),"",'Benin 2013'!$G$148)</f>
        <v>No</v>
      </c>
      <c r="HS9" s="86" t="str">
        <f>IF(ISBLANK('Benin 2013'!$F$149),"",'Benin 2013'!$F$149)</f>
        <v>01/12-12/12</v>
      </c>
      <c r="HT9" s="86" t="str">
        <f>IF(ISBLANK('Benin 2013'!$F$150),"",'Benin 2013'!$F$150)</f>
        <v>Contraceptive Procurement Table (CPT) March 2013</v>
      </c>
      <c r="HU9" s="87"/>
      <c r="HV9" s="86" t="str">
        <f>IF(ISBLANK('Benin 2013'!$G$152),"",'Benin 2013'!$G$152)</f>
        <v>Yes</v>
      </c>
      <c r="HW9" s="86" t="str">
        <f>IF(ISBLANK('Benin 2013'!$G$153),"",'Benin 2013'!$G$153)</f>
        <v>Yes</v>
      </c>
      <c r="HX9" s="91" t="str">
        <f>IF(ISBLANK('Benin 2013'!$D$154),"",'Benin 2013'!$D$154)</f>
        <v/>
      </c>
      <c r="HY9" s="943" t="s">
        <v>116</v>
      </c>
    </row>
    <row r="10" spans="1:233" ht="39.950000000000003" customHeight="1" x14ac:dyDescent="0.2">
      <c r="A10" s="1046" t="s">
        <v>548</v>
      </c>
      <c r="B10" s="88"/>
      <c r="C10" s="74" t="str">
        <f>IF(ISBLANK('Burkina Faso 2013'!$H$12),"",'Burkina Faso 2013'!$H$12)</f>
        <v>Yes</v>
      </c>
      <c r="D10" s="74" t="str">
        <f>IF(ISBLANK('Burkina Faso 2013'!$D$13),"",'Burkina Faso 2013'!$D$13)</f>
        <v>Steering Committee for the Implementation of the Reproductive Health Commodity Security Plan</v>
      </c>
      <c r="E10" s="116"/>
      <c r="F10" s="74" t="str">
        <f>IF(ISBLANK('Burkina Faso 2013'!$D$15),"",'Burkina Faso 2013'!$D$15)</f>
        <v>Yes</v>
      </c>
      <c r="G10" s="74" t="str">
        <f>IF(ISBLANK('Burkina Faso 2013'!$F$15),"",'Burkina Faso 2013'!$F$15)</f>
        <v>Projet de Marketing Social et de Communication pour la Santé (PROMACO) (Social Marketing and Health Communication Project)</v>
      </c>
      <c r="H10" s="74" t="str">
        <f>IF(ISBLANK('Burkina Faso 2013'!$D$16),"",'Burkina Faso 2013'!$D$16)</f>
        <v>Yes</v>
      </c>
      <c r="I10" s="74" t="str">
        <f>IF(ISBLANK('Burkina Faso 2013'!$F$16),"",'Burkina Faso 2013'!$F$16)</f>
        <v>Marie Stopes International (MSI)</v>
      </c>
      <c r="J10" s="74" t="str">
        <f>IF(ISBLANK('Burkina Faso 2013'!$D$17),"",'Burkina Faso 2013'!$D$17)</f>
        <v>No</v>
      </c>
      <c r="K10" s="74" t="str">
        <f>IF(ISBLANK('Burkina Faso 2013'!$F$17),"",'Burkina Faso 2013'!$F$17)</f>
        <v/>
      </c>
      <c r="L10" s="74" t="str">
        <f>IF(ISBLANK('Burkina Faso 2013'!$D$18),"",'Burkina Faso 2013'!$D$18)</f>
        <v>Yes</v>
      </c>
      <c r="M10" s="74" t="str">
        <f>IF(ISBLANK('Burkina Faso 2013'!$F$18),"",'Burkina Faso 2013'!$F$18)</f>
        <v>UNFPA, USAID Represented by USAID | DELIVER PROJECT, IPPF Represented by L’Association Burkinabè pour le Bien-Être Familial (ABBEF) (the Burkinabe Association for Family Well-Being)</v>
      </c>
      <c r="N10" s="74" t="str">
        <f>IF(ISBLANK('Burkina Faso 2013'!$D$19),"",'Burkina Faso 2013'!$D$19)</f>
        <v>Yes</v>
      </c>
      <c r="O10" s="74" t="str">
        <f>IF(ISBLANK('Burkina Faso 2013'!$F$19),"",'Burkina Faso 2013'!$F$19)</f>
        <v>UNICEF, WHO, UNFPA</v>
      </c>
      <c r="P10" s="74" t="str">
        <f>IF(ISBLANK('Burkina Faso 2013'!$D$20),"",'Burkina Faso 2013'!$D$20)</f>
        <v>Yes</v>
      </c>
      <c r="Q10" s="74" t="str">
        <f>IF(ISBLANK('Burkina Faso 2013'!$F$20),"",'Burkina Faso 2013'!$F$20)</f>
        <v>Directorate of Pharmacy and Laboratories, National HIV/AIDS Program, Permanent Secretariat For the Fight Against AIDS and Sexually Transmitted Diseases, Maternal and Child Health Directorate, Family Health Directorate</v>
      </c>
      <c r="R10" s="74" t="str">
        <f>IF(ISBLANK('Burkina Faso 2013'!$D$21),"",'Burkina Faso 2013'!$D$21)</f>
        <v>Yes</v>
      </c>
      <c r="S10" s="74" t="str">
        <f>IF(ISBLANK('Burkina Faso 2013'!$F$21),"",'Burkina Faso 2013'!$F$21)</f>
        <v>CAMEG (Central Medical Stores)</v>
      </c>
      <c r="T10" s="74" t="str">
        <f>IF(ISBLANK('Burkina Faso 2013'!$D$22),"",'Burkina Faso 2013'!$D$22)</f>
        <v>Yes</v>
      </c>
      <c r="U10" s="74" t="str">
        <f>IF(ISBLANK('Burkina Faso 2013'!$F$22),"",'Burkina Faso 2013'!$F$22)</f>
        <v>Directorate of Population Policy</v>
      </c>
      <c r="V10" s="74" t="str">
        <f>IF(ISBLANK('Burkina Faso 2013'!$D$23),"",'Burkina Faso 2013'!$D$23)</f>
        <v>Yes</v>
      </c>
      <c r="W10" s="74" t="str">
        <f>IF(ISBLANK('Burkina Faso 2013'!$F$23),"",'Burkina Faso 2013'!$F$23)</f>
        <v>Directorate of Information and Health Statistics, National Public Health School, HIV/AIDS Associations, Burkinabe Association of Midwives, Society of Gynecologists and Obstetricians, Jhpiego, RAJS (African Youth Network for Health and Development), RESPOND, GIZ, Institute of Research in Health Sciences, DASPAJ (Directorate of Adolescent Health, Youth and the Elderly), Directorate of Community Health, Directorate of Public Hygiene and of Health Education, Burkinabe Society of Pediatrics, Network of organizations of youth for development, and Equilibres et populations (Balance and Populations - a local NGO)</v>
      </c>
      <c r="X10" s="74" t="str">
        <f>IF(ISBLANK('Burkina Faso 2013'!$H$24),"",'Burkina Faso 2013'!$H$24)</f>
        <v>1-2 times</v>
      </c>
      <c r="Y10" s="74" t="str">
        <f>IF(ISBLANK('Burkina Faso 2013'!$H$25),"",'Burkina Faso 2013'!$H$25)</f>
        <v>Yes</v>
      </c>
      <c r="Z10" s="74" t="str">
        <f>IF(ISBLANK('Burkina Faso 2013'!$D$26),"",'Burkina Faso 2013'!$D$26)</f>
        <v>Yes</v>
      </c>
      <c r="AA10" s="74" t="str">
        <f>IF(ISBLANK('Burkina Faso 2013'!$F$26),"",'Burkina Faso 2013'!$F$26)</f>
        <v>Maternal and Child Health Directorate</v>
      </c>
      <c r="AB10" s="74" t="str">
        <f>IF(ISBLANK('Burkina Faso 2013'!$H$26),"",'Burkina Faso 2013'!$H$26)</f>
        <v>Director</v>
      </c>
      <c r="AC10" s="89"/>
      <c r="AD10" s="75" t="str">
        <f>IF(ISBLANK('Burkina Faso 2013'!$F$28),"",'Burkina Faso 2013'!$F$28)</f>
        <v>January</v>
      </c>
      <c r="AE10" s="75" t="str">
        <f>IF(ISBLANK('Burkina Faso 2013'!$H$28),"",'Burkina Faso 2013'!$H$28)</f>
        <v>December</v>
      </c>
      <c r="AF10" s="407">
        <f>IF(ISBLANK('Burkina Faso 2013'!$G$29),"",'Burkina Faso 2013'!$G$29)</f>
        <v>5268813</v>
      </c>
      <c r="AG10" s="118" t="str">
        <f>IF(ISBLANK('Burkina Faso 2013'!$E$30),"",'Burkina Faso 2013'!$E$30)</f>
        <v>01/12 - 12/12</v>
      </c>
      <c r="AH10" s="118" t="str">
        <f>IF(ISBLANK('Burkina Faso 2013'!$G$30),"",'Burkina Faso 2013'!$G$30)</f>
        <v>Maternal and Child Health Directorate</v>
      </c>
      <c r="AI10" s="118" t="str">
        <f>IF(ISBLANK('Burkina Faso 2013'!$H$31),"",'Burkina Faso 2013'!$H$31)</f>
        <v>Yes</v>
      </c>
      <c r="AJ10" s="76" t="str">
        <f>IF(ISBLANK('Burkina Faso 2013'!$H$32),"",'Burkina Faso 2013'!$H$32)</f>
        <v>Yes</v>
      </c>
      <c r="AK10" s="76">
        <f>IF(ISBLANK('Burkina Faso 2013'!$E$35),"",'Burkina Faso 2013'!$E$35)</f>
        <v>1000000</v>
      </c>
      <c r="AL10" s="75" t="str">
        <f>IF(ISBLANK('Burkina Faso 2013'!$F$35),"",'Burkina Faso 2013'!$F$35)</f>
        <v>1/12 - 12/12</v>
      </c>
      <c r="AM10" s="75" t="str">
        <f>IF(ISBLANK('Burkina Faso 2013'!$G$35),"",'Burkina Faso 2013'!$G$35)</f>
        <v xml:space="preserve">Government Budget </v>
      </c>
      <c r="AN10" s="75" t="str">
        <f>IF(ISBLANK('Burkina Faso 2013'!$H$35),"",'Burkina Faso 2013'!$H$35)</f>
        <v/>
      </c>
      <c r="AO10" s="76">
        <f>IF(ISBLANK('Burkina Faso 2013'!$E$36),"",'Burkina Faso 2013'!$E$36)</f>
        <v>0</v>
      </c>
      <c r="AP10" s="75" t="str">
        <f>IF(ISBLANK('Burkina Faso 2013'!$F$36),"",'Burkina Faso 2013'!$F$36)</f>
        <v>1/12 - 12/12</v>
      </c>
      <c r="AQ10" s="75" t="str">
        <f>IF(ISBLANK('Burkina Faso 2013'!$G$36),"",'Burkina Faso 2013'!$G$36)</f>
        <v/>
      </c>
      <c r="AR10" s="75" t="str">
        <f>IF(ISBLANK('Burkina Faso 2013'!$H$36),"",'Burkina Faso 2013'!$H$36)</f>
        <v/>
      </c>
      <c r="AS10" s="76">
        <f>IF(ISBLANK('Burkina Faso 2013'!$E$37),"",'Burkina Faso 2013'!$E$37)</f>
        <v>1000000</v>
      </c>
      <c r="AT10" s="75" t="str">
        <f>IF(ISBLANK('Burkina Faso 2013'!$H$37),"",'Burkina Faso 2013'!$H$37)</f>
        <v/>
      </c>
      <c r="AU10" s="75" t="str">
        <f>IF(ISBLANK('Burkina Faso 2013'!$H$38),"",'Burkina Faso 2013'!$H$38)</f>
        <v>Yes</v>
      </c>
      <c r="AV10" s="75" t="str">
        <f>IF(ISBLANK('Burkina Faso 2013'!$D$41),"",'Burkina Faso 2013'!$D$41)</f>
        <v>Yes</v>
      </c>
      <c r="AW10" s="75" t="str">
        <f>IF(ISBLANK('Burkina Faso 2013'!$D$42),"",'Burkina Faso 2013'!$D$42)</f>
        <v>Taxes and duties</v>
      </c>
      <c r="AX10" s="76">
        <f>IF(ISBLANK('Burkina Faso 2013'!$E$41),"",'Burkina Faso 2013'!$E$41)</f>
        <v>720438</v>
      </c>
      <c r="AY10" s="76" t="str">
        <f>IF(ISBLANK('Burkina Faso 2013'!$F$41),"",'Burkina Faso 2013'!$F$41)</f>
        <v>01/12 - 12/12</v>
      </c>
      <c r="AZ10" s="76" t="str">
        <f>IF(ISBLANK('Burkina Faso 2013'!$G$41),"",'Burkina Faso 2013'!$G$41)</f>
        <v>Shipping Documents</v>
      </c>
      <c r="BA10" s="75" t="str">
        <f>IF(ISBLANK('Burkina Faso 2013'!$H$41),"",'Burkina Faso 2013'!$H$41)</f>
        <v/>
      </c>
      <c r="BB10" s="75" t="str">
        <f>IF(ISBLANK('Burkina Faso 2013'!$D$43),"",'Burkina Faso 2013'!$D$43)</f>
        <v>No</v>
      </c>
      <c r="BC10" s="76" t="str">
        <f>IF(ISBLANK('Burkina Faso 2013'!$D$44),"",'Burkina Faso 2013'!$D$44)</f>
        <v>Not applicable</v>
      </c>
      <c r="BD10" s="76">
        <f>IF(ISBLANK('Burkina Faso 2013'!$E$43),"",'Burkina Faso 2013'!$E$43)</f>
        <v>0</v>
      </c>
      <c r="BE10" s="76" t="str">
        <f>IF(ISBLANK('Burkina Faso 2013'!$F$43),"",'Burkina Faso 2013'!$F$43)</f>
        <v>1/12 - 12/12</v>
      </c>
      <c r="BF10" s="76" t="str">
        <f>IF(ISBLANK('Burkina Faso 2013'!$G$43),"",'Burkina Faso 2013'!$G$43)</f>
        <v/>
      </c>
      <c r="BG10" s="75" t="str">
        <f>IF(ISBLANK('Burkina Faso 2013'!$H$43),"",'Burkina Faso 2013'!$H$43)</f>
        <v/>
      </c>
      <c r="BH10" s="77">
        <f>IF(ISBLANK('Burkina Faso 2013'!$E$45),"",'Burkina Faso 2013'!$E$45)</f>
        <v>720438</v>
      </c>
      <c r="BI10" s="75" t="str">
        <f>IF(ISBLANK('Burkina Faso 2013'!$H$45),"",'Burkina Faso 2013'!$H$45)</f>
        <v/>
      </c>
      <c r="BJ10" s="78"/>
      <c r="BK10" s="75" t="str">
        <f>IF(ISBLANK('Burkina Faso 2013'!$D$49),"",'Burkina Faso 2013'!$D$49)</f>
        <v>Yes</v>
      </c>
      <c r="BL10" s="76" t="str">
        <f>IF(ISBLANK('Burkina Faso 2013'!$D$50),"",'Burkina Faso 2013'!$D$50)</f>
        <v>UNFPA,USAID, WAHO/KfW</v>
      </c>
      <c r="BM10" s="76">
        <f>IF(ISBLANK('Burkina Faso 2013'!$E$49),"",'Burkina Faso 2013'!$E$49)</f>
        <v>3985668</v>
      </c>
      <c r="BN10" s="76" t="str">
        <f>IF(ISBLANK('Burkina Faso 2013'!$F$49),"",'Burkina Faso 2013'!$F$49)</f>
        <v>1/12 - 12/12</v>
      </c>
      <c r="BO10" s="76" t="str">
        <f>IF(ISBLANK('Burkina Faso 2013'!$G$49),"",'Burkina Faso 2013'!$G$49)</f>
        <v>PipeLine, contraceptive monitoring forms</v>
      </c>
      <c r="BP10" s="75" t="str">
        <f>IF(ISBLANK('Burkina Faso 2013'!$H$49),"",'Burkina Faso 2013'!$H$49)</f>
        <v/>
      </c>
      <c r="BQ10" s="75" t="str">
        <f>IF(ISBLANK('Burkina Faso 2013'!$D$51),"",'Burkina Faso 2013'!$D$51)</f>
        <v>Yes</v>
      </c>
      <c r="BR10" s="76">
        <f>IF(ISBLANK('Burkina Faso 2013'!$E$51),"",'Burkina Faso 2013'!$E$51)</f>
        <v>29125</v>
      </c>
      <c r="BS10" s="76" t="str">
        <f>IF(ISBLANK('Burkina Faso 2013'!$F$51),"",'Burkina Faso 2013'!$F$51)</f>
        <v>1/12 - 12/12</v>
      </c>
      <c r="BT10" s="92" t="str">
        <f>IF(ISBLANK('Burkina Faso 2013'!$G$51),"",'Burkina Faso 2013'!$G$51)</f>
        <v xml:space="preserve">Global Fund Round 10 agreement </v>
      </c>
      <c r="BU10" s="76" t="str">
        <f>IF(ISBLANK('Burkina Faso 2013'!$H$51),"",'Burkina Faso 2013'!$H$51)</f>
        <v>Procurement was executed by CAMEG</v>
      </c>
      <c r="BV10" s="75" t="str">
        <f>IF(ISBLANK('Burkina Faso 2013'!$D$52),"",'Burkina Faso 2013'!$D$52)</f>
        <v>No</v>
      </c>
      <c r="BW10" s="76">
        <f>IF(ISBLANK('Burkina Faso 2013'!$E$52),"",'Burkina Faso 2013'!$E$52)</f>
        <v>0</v>
      </c>
      <c r="BX10" s="75" t="str">
        <f>IF(ISBLANK('Burkina Faso 2013'!$F$52),"",'Burkina Faso 2013'!$F$52)</f>
        <v>1/12 - 12/12</v>
      </c>
      <c r="BY10" s="76" t="str">
        <f>IF(ISBLANK('Burkina Faso 2013'!$G$52),"",'Burkina Faso 2013'!$G$52)</f>
        <v/>
      </c>
      <c r="BZ10" s="76" t="str">
        <f>IF(ISBLANK('Burkina Faso 2013'!$H$52),"",'Burkina Faso 2013'!$H$52)</f>
        <v/>
      </c>
      <c r="CA10" s="77">
        <f>IF(ISBLANK('Burkina Faso 2013'!$E$53),"",'Burkina Faso 2013'!$E$53)</f>
        <v>4014793</v>
      </c>
      <c r="CB10" s="76" t="str">
        <f>IF(ISBLANK('Burkina Faso 2013'!$H$53),"",'Burkina Faso 2013'!$H$53)</f>
        <v/>
      </c>
      <c r="CC10" s="79">
        <f>IF(ISBLANK('Burkina Faso 2013'!$F$56),"",'Burkina Faso 2013'!$F$56)</f>
        <v>0.15214421429493091</v>
      </c>
      <c r="CD10" s="75" t="str">
        <f>IF(ISBLANK('Burkina Faso 2013'!$G$56),"",'Burkina Faso 2013'!$G$56)</f>
        <v xml:space="preserve">Comments:
</v>
      </c>
      <c r="CE10" s="79">
        <f>IF(ISBLANK('Burkina Faso 2013'!$F$57),"",'Burkina Faso 2013'!$F$57)</f>
        <v>1</v>
      </c>
      <c r="CF10" s="75" t="str">
        <f>IF(ISBLANK('Burkina Faso 2013'!$G$57),"",'Burkina Faso 2013'!$G$57)</f>
        <v xml:space="preserve">Comments:
</v>
      </c>
      <c r="CG10" s="79">
        <f>IF(ISBLANK('Burkina Faso 2013'!$F$58),"",'Burkina Faso 2013'!$F$58)</f>
        <v>0.8987282334749781</v>
      </c>
      <c r="CH10" s="75" t="str">
        <f>IF(ISBLANK('Burkina Faso 2013'!$G$58),"",'Burkina Faso 2013'!$G$58)</f>
        <v xml:space="preserve">Comments: </v>
      </c>
      <c r="CI10" s="75" t="str">
        <f>IF(ISBLANK('Burkina Faso 2013'!$F$59),"",'Burkina Faso 2013'!$F$59)</f>
        <v/>
      </c>
      <c r="CJ10" s="75" t="str">
        <f>IF(ISBLANK('Burkina Faso 2013'!$G$59),"",'Burkina Faso 2013'!$G$59)</f>
        <v xml:space="preserve">Comments:
</v>
      </c>
      <c r="CK10" s="75" t="str">
        <f>IF(ISBLANK('Burkina Faso 2013'!$F$61),"",'Burkina Faso 2013'!$F$61)</f>
        <v>The government (e.g., Central Medical Stores, MOH logistics unit, MOH procurement unit)</v>
      </c>
      <c r="CL10" s="75" t="str">
        <f>IF(ISBLANK('Burkina Faso 2013'!$F$62),"",'Burkina Faso 2013'!$F$62)</f>
        <v>CAMEG (Central Medical Stores)</v>
      </c>
      <c r="CM10" s="75" t="str">
        <f>IF(ISBLANK('Burkina Faso 2013'!$F$63),"",'Burkina Faso 2013'!$F$63)</f>
        <v>Yes</v>
      </c>
      <c r="CN10" s="75" t="str">
        <f>IF(ISBLANK('Burkina Faso 2013'!$D$64),"",'Burkina Faso 2013'!$D$64)</f>
        <v xml:space="preserve">The contraceptive needs are transmitted by the Directorate of Maternal and Child Health to the Direction of Financial Administration/Head of Health to execute the procurement operations with CAMEG according to the purchasing procedures. There are often difficulties of dispensing the government budget allocated for contraceptives. </v>
      </c>
      <c r="CO10" s="115"/>
      <c r="CP10" s="80"/>
      <c r="CQ10" s="81" t="str">
        <f>IF(ISBLANK('Burkina Faso 2013'!$D$68),"",'Burkina Faso 2013'!$D$68)</f>
        <v>Yes</v>
      </c>
      <c r="CR10" s="81" t="str">
        <f>IF(ISBLANK('Burkina Faso 2013'!$D$69),"",'Burkina Faso 2013'!$D$69)</f>
        <v>Yes</v>
      </c>
      <c r="CS10" s="81" t="str">
        <f>IF(ISBLANK('Burkina Faso 2013'!$D$70),"",'Burkina Faso 2013'!$D$70)</f>
        <v>Yes</v>
      </c>
      <c r="CT10" s="81" t="str">
        <f>IF(ISBLANK('Burkina Faso 2013'!$D$71),"",'Burkina Faso 2013'!$D$71)</f>
        <v>Yes</v>
      </c>
      <c r="CU10" s="81" t="str">
        <f>IF(ISBLANK('Burkina Faso 2013'!$D$72),"",'Burkina Faso 2013'!$D$72)</f>
        <v>Yes</v>
      </c>
      <c r="CV10" s="81" t="str">
        <f>IF(ISBLANK('Burkina Faso 2013'!$D$73),"",'Burkina Faso 2013'!$D$73)</f>
        <v>Yes</v>
      </c>
      <c r="CW10" s="81" t="str">
        <f>IF(ISBLANK('Burkina Faso 2013'!$D$74),"",'Burkina Faso 2013'!$D$74)</f>
        <v>Yes</v>
      </c>
      <c r="CX10" s="81" t="str">
        <f>IF(ISBLANK('Burkina Faso 2013'!$D$75),"",'Burkina Faso 2013'!$D$75)</f>
        <v>Yes</v>
      </c>
      <c r="CY10" s="81" t="str">
        <f>IF(ISBLANK('Burkina Faso 2013'!$D$76),"",'Burkina Faso 2013'!$D$76)</f>
        <v>Don't know</v>
      </c>
      <c r="CZ10" s="81" t="str">
        <f>IF(ISBLANK('Burkina Faso 2013'!$D$77),"",'Burkina Faso 2013'!$D$77)</f>
        <v>Yes</v>
      </c>
      <c r="DA10" s="81" t="str">
        <f>IF(ISBLANK('Burkina Faso 2013'!$D$78),"",'Burkina Faso 2013'!$D$78)</f>
        <v>No</v>
      </c>
      <c r="DB10" s="81" t="str">
        <f>IF(ISBLANK('Burkina Faso 2013'!$D$79),"",'Burkina Faso 2013'!$D$79)</f>
        <v/>
      </c>
      <c r="DC10" s="80"/>
      <c r="DD10" s="81" t="str">
        <f>IF(ISBLANK('Burkina Faso 2013'!$F$68),"",'Burkina Faso 2013'!$F$68)</f>
        <v>Yes</v>
      </c>
      <c r="DE10" s="81" t="str">
        <f>IF(ISBLANK('Burkina Faso 2013'!$F$69),"",'Burkina Faso 2013'!$F$69)</f>
        <v>Yes</v>
      </c>
      <c r="DF10" s="81" t="str">
        <f>IF(ISBLANK('Burkina Faso 2013'!$F$70),"",'Burkina Faso 2013'!$F$70)</f>
        <v>Yes</v>
      </c>
      <c r="DG10" s="81" t="str">
        <f>IF(ISBLANK('Burkina Faso 2013'!$F$71),"",'Burkina Faso 2013'!$F$71)</f>
        <v>Yes</v>
      </c>
      <c r="DH10" s="81" t="str">
        <f>IF(ISBLANK('Burkina Faso 2013'!$F$72),"",'Burkina Faso 2013'!$F$72)</f>
        <v>Yes</v>
      </c>
      <c r="DI10" s="81" t="str">
        <f>IF(ISBLANK('Burkina Faso 2013'!$F$73),"",'Burkina Faso 2013'!$F$73)</f>
        <v>Yes</v>
      </c>
      <c r="DJ10" s="81" t="str">
        <f>IF(ISBLANK('Burkina Faso 2013'!$F$74),"",'Burkina Faso 2013'!$F$74)</f>
        <v>Yes</v>
      </c>
      <c r="DK10" s="81" t="str">
        <f>IF(ISBLANK('Burkina Faso 2013'!$F$75),"",'Burkina Faso 2013'!$F$75)</f>
        <v>No</v>
      </c>
      <c r="DL10" s="81" t="str">
        <f>IF(ISBLANK('Burkina Faso 2013'!$F$76),"",'Burkina Faso 2013'!$F$76)</f>
        <v>Yes</v>
      </c>
      <c r="DM10" s="81" t="str">
        <f>IF(ISBLANK('Burkina Faso 2013'!$F$77),"",'Burkina Faso 2013'!$F$77)</f>
        <v>Yes</v>
      </c>
      <c r="DN10" s="81" t="str">
        <f>IF(ISBLANK('Burkina Faso 2013'!$F$78),"",'Burkina Faso 2013'!$F$78)</f>
        <v>Yes</v>
      </c>
      <c r="DO10" s="81" t="str">
        <f>IF(ISBLANK('Burkina Faso 2013'!$F$79),"",'Burkina Faso 2013'!$F$79)</f>
        <v/>
      </c>
      <c r="DP10" s="82"/>
      <c r="DQ10" s="81" t="str">
        <f>IF(ISBLANK('Burkina Faso 2013'!$G$68),"",'Burkina Faso 2013'!$G$68)</f>
        <v>Yes</v>
      </c>
      <c r="DR10" s="81" t="str">
        <f>IF(ISBLANK('Burkina Faso 2013'!$G$69),"",'Burkina Faso 2013'!$G$69)</f>
        <v>Yes</v>
      </c>
      <c r="DS10" s="81" t="str">
        <f>IF(ISBLANK('Burkina Faso 2013'!$G$70),"",'Burkina Faso 2013'!$G$70)</f>
        <v>Yes</v>
      </c>
      <c r="DT10" s="81" t="str">
        <f>IF(ISBLANK('Burkina Faso 2013'!$G$71),"",'Burkina Faso 2013'!$G$71)</f>
        <v>Yes</v>
      </c>
      <c r="DU10" s="81" t="str">
        <f>IF(ISBLANK('Burkina Faso 2013'!$G$72),"",'Burkina Faso 2013'!$G$72)</f>
        <v>Yes</v>
      </c>
      <c r="DV10" s="81" t="str">
        <f>IF(ISBLANK('Burkina Faso 2013'!$G$73),"",'Burkina Faso 2013'!$G$73)</f>
        <v>Yes</v>
      </c>
      <c r="DW10" s="81" t="str">
        <f>IF(ISBLANK('Burkina Faso 2013'!$G$74),"",'Burkina Faso 2013'!$G$74)</f>
        <v>Yes</v>
      </c>
      <c r="DX10" s="81" t="str">
        <f>IF(ISBLANK('Burkina Faso 2013'!$G$75),"",'Burkina Faso 2013'!$G$75)</f>
        <v>Yes</v>
      </c>
      <c r="DY10" s="81" t="str">
        <f>IF(ISBLANK('Burkina Faso 2013'!$G$76),"",'Burkina Faso 2013'!$G$76)</f>
        <v>Yes</v>
      </c>
      <c r="DZ10" s="81" t="str">
        <f>IF(ISBLANK('Burkina Faso 2013'!$G$77),"",'Burkina Faso 2013'!$G$77)</f>
        <v>Yes</v>
      </c>
      <c r="EA10" s="81" t="str">
        <f>IF(ISBLANK('Burkina Faso 2013'!$G$78),"",'Burkina Faso 2013'!$G$78)</f>
        <v>Yes</v>
      </c>
      <c r="EB10" s="81" t="str">
        <f>IF(ISBLANK('Burkina Faso 2013'!$G$79),"",'Burkina Faso 2013'!$G$79)</f>
        <v>Spermicides</v>
      </c>
      <c r="EC10" s="82"/>
      <c r="ED10" s="81" t="str">
        <f>IF(ISBLANK('Burkina Faso 2013'!$H$68),"",'Burkina Faso 2013'!$H$68)</f>
        <v>Yes</v>
      </c>
      <c r="EE10" s="81" t="str">
        <f>IF(ISBLANK('Burkina Faso 2013'!$H$69),"",'Burkina Faso 2013'!$H$69)</f>
        <v>No</v>
      </c>
      <c r="EF10" s="81" t="str">
        <f>IF(ISBLANK('Burkina Faso 2013'!$H$70),"",'Burkina Faso 2013'!$H$70)</f>
        <v>No</v>
      </c>
      <c r="EG10" s="81" t="str">
        <f>IF(ISBLANK('Burkina Faso 2013'!$H$71),"",'Burkina Faso 2013'!$H$71)</f>
        <v>No</v>
      </c>
      <c r="EH10" s="81" t="str">
        <f>IF(ISBLANK('Burkina Faso 2013'!$H$72),"",'Burkina Faso 2013'!$H$72)</f>
        <v>No</v>
      </c>
      <c r="EI10" s="81" t="str">
        <f>IF(ISBLANK('Burkina Faso 2013'!$H$73),"",'Burkina Faso 2013'!$H$73)</f>
        <v>Yes</v>
      </c>
      <c r="EJ10" s="81" t="str">
        <f>IF(ISBLANK('Burkina Faso 2013'!$H$74),"",'Burkina Faso 2013'!$H$74)</f>
        <v>Yes</v>
      </c>
      <c r="EK10" s="81" t="str">
        <f>IF(ISBLANK('Burkina Faso 2013'!$H$75),"",'Burkina Faso 2013'!$H$75)</f>
        <v>No</v>
      </c>
      <c r="EL10" s="81" t="str">
        <f>IF(ISBLANK('Burkina Faso 2013'!$H$76),"",'Burkina Faso 2013'!$H$76)</f>
        <v>No</v>
      </c>
      <c r="EM10" s="81" t="str">
        <f>IF(ISBLANK('Burkina Faso 2013'!$H$77),"",'Burkina Faso 2013'!$H$77)</f>
        <v>No</v>
      </c>
      <c r="EN10" s="81" t="str">
        <f>IF(ISBLANK('Burkina Faso 2013'!$H$78),"",'Burkina Faso 2013'!$H$78)</f>
        <v>No</v>
      </c>
      <c r="EO10" s="81" t="str">
        <f>IF(ISBLANK('Burkina Faso 2013'!$H$79),"",'Burkina Faso 2013'!$H$79)</f>
        <v/>
      </c>
      <c r="EP10" s="81" t="str">
        <f>IF(ISBLANK('Burkina Faso 2013'!$D$80),"",'Burkina Faso 2013'!$D$80)</f>
        <v>Commercial sector pharmacies do not offer long-acting permanent methods for men or women. It is the MOH's understanding that the commercial sector now includes private clinics, some of which are managed by gynecologists who provide a wide range of contraceptive methods including tubal ligation. But the vast majority of the private clinics need  technical  support  to include FP into their activities.</v>
      </c>
      <c r="EQ10" s="83"/>
      <c r="ER10" s="84" t="str">
        <f>IF(ISBLANK('Burkina Faso 2013'!$H$82),"",'Burkina Faso 2013'!$H$82)</f>
        <v>Yes</v>
      </c>
      <c r="ES10" s="84" t="str">
        <f>IF(ISBLANK('Burkina Faso 2013'!$C$85),"",'Burkina Faso 2013'!$C$85)</f>
        <v>Reproductive Health Commodity Security Strategic Plan 2009 - 2015</v>
      </c>
      <c r="ET10" s="84" t="str">
        <f>IF(ISBLANK('Burkina Faso 2013'!$D$85),"",'Burkina Faso 2013'!$D$85)</f>
        <v>2009-2015</v>
      </c>
      <c r="EU10" s="84" t="str">
        <f>IF(ISBLANK('Burkina Faso 2013'!$F$85),"",'Burkina Faso 2013'!$F$85)</f>
        <v>Yes</v>
      </c>
      <c r="EV10" s="84" t="str">
        <f>IF(ISBLANK('Burkina Faso 2013'!$G$85),"",'Burkina Faso 2013'!$G$85)</f>
        <v>Yes</v>
      </c>
      <c r="EW10" s="84" t="str">
        <f>IF(ISBLANK('Burkina Faso 2013'!$F$86),"",'Burkina Faso 2013'!$F$86)</f>
        <v>Yes</v>
      </c>
      <c r="EX10" s="84" t="str">
        <f>IF(ISBLANK('Burkina Faso 2013'!$E$87),"",'Burkina Faso 2013'!$E$87)</f>
        <v xml:space="preserve">Commercial Sector </v>
      </c>
      <c r="EY10" s="84" t="str">
        <f>IF(ISBLANK('Burkina Faso 2013'!$E$88),"",'Burkina Faso 2013'!$E$88)</f>
        <v xml:space="preserve">A fee of 2.4% of FOB price called the community tax of the Union Monetaire Ouest Africaine (UMOA) and of the Economic Community of West African States (ECOWAS).
</v>
      </c>
      <c r="EZ10" s="84" t="str">
        <f>IF(ISBLANK('Burkina Faso 2013'!$H$89),"",'Burkina Faso 2013'!$H$89)</f>
        <v>No</v>
      </c>
      <c r="FA10" s="84" t="str">
        <f>IF(ISBLANK('Burkina Faso 2013'!$D$90),"",'Burkina Faso 2013'!$D$90)</f>
        <v xml:space="preserve">Not applicable </v>
      </c>
      <c r="FB10" s="84" t="str">
        <f>IF(ISBLANK('Burkina Faso 2013'!$H$91),"",'Burkina Faso 2013'!$H$91)</f>
        <v>Yes</v>
      </c>
      <c r="FC10" s="84" t="str">
        <f>IF(ISBLANK('Burkina Faso 2013'!$D$92),"",'Burkina Faso 2013'!$D$92)</f>
        <v>ABBEF and MSI have access to subsidized products by the public sector.</v>
      </c>
      <c r="FD10" s="298"/>
      <c r="FE10" s="84" t="str">
        <f>IF(ISBLANK('Burkina Faso 2013'!$D$95),"",'Burkina Faso 2013'!$D$95)</f>
        <v>Community health worker</v>
      </c>
      <c r="FF10" s="84" t="str">
        <f>IF(ISBLANK('Burkina Faso 2013'!$G$95),"",'Burkina Faso 2013'!$G$95)</f>
        <v>Midwife</v>
      </c>
      <c r="FG10" s="84" t="str">
        <f>IF(ISBLANK('Burkina Faso 2013'!$D$96),"",'Burkina Faso 2013'!$D$96)</f>
        <v>Auxiliary nurse</v>
      </c>
      <c r="FH10" s="84" t="str">
        <f>IF(ISBLANK('Burkina Faso 2013'!$G$96),"",'Burkina Faso 2013'!$G$96)</f>
        <v>Midwife</v>
      </c>
      <c r="FI10" s="84" t="str">
        <f>IF(ISBLANK('Burkina Faso 2013'!$D$97),"",'Burkina Faso 2013'!$D$97)</f>
        <v>Nurse</v>
      </c>
      <c r="FJ10" s="84" t="str">
        <f>IF(ISBLANK('Burkina Faso 2013'!$G$97),"",'Burkina Faso 2013'!$G$97)</f>
        <v>Midwife</v>
      </c>
      <c r="FK10" s="84" t="str">
        <f>IF(ISBLANK('Burkina Faso 2013'!$D$98),"",'Burkina Faso 2013'!$D$98)</f>
        <v>Nurse</v>
      </c>
      <c r="FL10" s="84" t="str">
        <f>IF(ISBLANK('Burkina Faso 2013'!$G$98),"",'Burkina Faso 2013'!$G$98)</f>
        <v>Clinical Officer</v>
      </c>
      <c r="FM10" s="84" t="str">
        <f>IF(ISBLANK('Burkina Faso 2013'!$D$99),"",'Burkina Faso 2013'!$D$99)</f>
        <v>Community health worker</v>
      </c>
      <c r="FN10" s="84" t="str">
        <f>IF(ISBLANK('Burkina Faso 2013'!$G$99),"",'Burkina Faso 2013'!$G$99)</f>
        <v>Midwife</v>
      </c>
      <c r="FO10" s="84" t="str">
        <f>IF(ISBLANK('Burkina Faso 2013'!$D$100),"",'Burkina Faso 2013'!$D$100)</f>
        <v>Not applicable</v>
      </c>
      <c r="FP10" s="84" t="str">
        <f>IF(ISBLANK('Burkina Faso 2013'!$G$100),"",'Burkina Faso 2013'!$G$100)</f>
        <v>Midwife</v>
      </c>
      <c r="FQ10" s="84" t="str">
        <f>IF(ISBLANK('Burkina Faso 2013'!$D$101),"",'Burkina Faso 2013'!$D$101)</f>
        <v>Doctor</v>
      </c>
      <c r="FR10" s="84" t="str">
        <f>IF(ISBLANK('Burkina Faso 2013'!$G$101),"",'Burkina Faso 2013'!$G$101)</f>
        <v>Doctor</v>
      </c>
      <c r="FS10" s="84" t="str">
        <f>IF(ISBLANK('Burkina Faso 2013'!$D$102),"",'Burkina Faso 2013'!$D$102)</f>
        <v>Community health worker</v>
      </c>
      <c r="FT10" s="84" t="str">
        <f>IF(ISBLANK('Burkina Faso 2013'!$G$102),"",'Burkina Faso 2013'!$G$102)</f>
        <v>Midwife</v>
      </c>
      <c r="FU10" s="84" t="str">
        <f>IF(ISBLANK('Burkina Faso 2013'!$D$103),"",'Burkina Faso 2013'!$D$103)</f>
        <v/>
      </c>
      <c r="FV10" s="90"/>
      <c r="FW10" s="84" t="str">
        <f>IF(ISBLANK('Burkina Faso 2013'!$D$106),"",'Burkina Faso 2013'!$D$106)</f>
        <v>No</v>
      </c>
      <c r="FX10" s="84" t="str">
        <f>IF(ISBLANK('Burkina Faso 2013'!$E$106),"",'Burkina Faso 2013'!$E$106)</f>
        <v/>
      </c>
      <c r="FY10" s="84" t="str">
        <f>IF(ISBLANK('Burkina Faso 2013'!$H$106),"",'Burkina Faso 2013'!$H$106)</f>
        <v/>
      </c>
      <c r="FZ10" s="84" t="str">
        <f>IF(ISBLANK('Burkina Faso 2013'!$D$107),"",'Burkina Faso 2013'!$D$107)</f>
        <v>No</v>
      </c>
      <c r="GA10" s="84" t="str">
        <f>IF(ISBLANK('Burkina Faso 2013'!$E$107),"",'Burkina Faso 2013'!$E$107)</f>
        <v/>
      </c>
      <c r="GB10" s="84" t="str">
        <f>IF(ISBLANK('Burkina Faso 2013'!$H$107),"",'Burkina Faso 2013'!$H$107)</f>
        <v/>
      </c>
      <c r="GC10" s="84" t="str">
        <f>IF(ISBLANK('Burkina Faso 2013'!$D$108),"",'Burkina Faso 2013'!$D$108)</f>
        <v>No</v>
      </c>
      <c r="GD10" s="84" t="str">
        <f>IF(ISBLANK('Burkina Faso 2013'!$E$108),"",'Burkina Faso 2013'!$E$108)</f>
        <v/>
      </c>
      <c r="GE10" s="84" t="str">
        <f>IF(ISBLANK('Burkina Faso 2013'!$H$108),"",'Burkina Faso 2013'!$H$108)</f>
        <v/>
      </c>
      <c r="GF10" s="85"/>
      <c r="GG10" s="84" t="str">
        <f>IF(ISBLANK('Burkina Faso 2013'!$G$111),"",'Burkina Faso 2013'!$G$111)</f>
        <v>Yes</v>
      </c>
      <c r="GH10" s="84" t="str">
        <f>IF(ISBLANK('Burkina Faso 2013'!$G$112),"",'Burkina Faso 2013'!$G$112)</f>
        <v>Yes</v>
      </c>
      <c r="GI10" s="84" t="str">
        <f>IF(ISBLANK('Burkina Faso 2013'!$G$113),"",'Burkina Faso 2013'!$G$113)</f>
        <v>No</v>
      </c>
      <c r="GJ10" s="84" t="str">
        <f>IF(ISBLANK('Burkina Faso 2013'!$D$114),"",'Burkina Faso 2013'!$D$114)</f>
        <v>Not applicable</v>
      </c>
      <c r="GK10" s="85"/>
      <c r="GL10" s="84" t="str">
        <f>IF(ISBLANK('Burkina Faso 2013'!$G$116),"",'Burkina Faso 2013'!$G$116)</f>
        <v>Yes</v>
      </c>
      <c r="GM10" s="84" t="str">
        <f>IF(ISBLANK('Burkina Faso 2013'!$G$117),"",'Burkina Faso 2013'!$G$117)</f>
        <v>Yes</v>
      </c>
      <c r="GN10" s="84" t="str">
        <f>IF(ISBLANK('Burkina Faso 2013'!$G$118),"",'Burkina Faso 2013'!$G$118)</f>
        <v>Yes</v>
      </c>
      <c r="GO10" s="84" t="str">
        <f>IF(ISBLANK('Burkina Faso 2013'!$G$119),"",'Burkina Faso 2013'!$G$119)</f>
        <v>Yes</v>
      </c>
      <c r="GP10" s="84" t="str">
        <f>IF(ISBLANK('Burkina Faso 2013'!$G$120),"",'Burkina Faso 2013'!$G$120)</f>
        <v>Yes</v>
      </c>
      <c r="GQ10" s="84" t="str">
        <f>IF(ISBLANK('Burkina Faso 2013'!$G$121),"",'Burkina Faso 2013'!$G$121)</f>
        <v>Yes</v>
      </c>
      <c r="GR10" s="84" t="str">
        <f>IF(ISBLANK('Burkina Faso 2013'!$G$122),"",'Burkina Faso 2013'!$G$122)</f>
        <v>Yes</v>
      </c>
      <c r="GS10" s="84" t="str">
        <f>IF(ISBLANK('Burkina Faso 2013'!$G$123),"",'Burkina Faso 2013'!$G$123)</f>
        <v>No</v>
      </c>
      <c r="GT10" s="84" t="str">
        <f>IF(ISBLANK('Burkina Faso 2013'!$G$124),"",'Burkina Faso 2013'!$G$124)</f>
        <v>No</v>
      </c>
      <c r="GU10" s="84" t="str">
        <f>IF(ISBLANK('Burkina Faso 2013'!$G$125),"",'Burkina Faso 2013'!$G$125)</f>
        <v>No</v>
      </c>
      <c r="GV10" s="84" t="str">
        <f>IF(ISBLANK('Burkina Faso 2013'!$F$126),"",'Burkina Faso 2013'!$F$126)</f>
        <v>Not applicable</v>
      </c>
      <c r="GW10" s="84">
        <f>IF(ISBLANK('Burkina Faso 2013'!$F$127),"",'Burkina Faso 2013'!$F$127)</f>
        <v>2012</v>
      </c>
      <c r="GX10" s="84" t="str">
        <f>IF(ISBLANK('Burkina Faso 2013'!$D$128),"",'Burkina Faso 2013'!$D$128)</f>
        <v>National  Essential Medicines List (NEML)</v>
      </c>
      <c r="GY10" s="84" t="str">
        <f>IF(ISBLANK('Burkina Faso 2013'!$D$129),"",'Burkina Faso 2013'!$D$129)</f>
        <v/>
      </c>
      <c r="GZ10" s="85"/>
      <c r="HA10" s="84">
        <f>IF(ISBLANK('Burkina Faso 2013'!$F$131),"",'Burkina Faso 2013'!$F$131)</f>
        <v>2005</v>
      </c>
      <c r="HB10" s="84" t="str">
        <f>IF(ISBLANK('Burkina Faso 2013'!$G$132),"",'Burkina Faso 2013'!$G$132)</f>
        <v>Yes</v>
      </c>
      <c r="HC10" s="84" t="str">
        <f>IF(ISBLANK('Burkina Faso 2013'!$G$133),"",'Burkina Faso 2013'!$G$133)</f>
        <v>No</v>
      </c>
      <c r="HD10" s="84" t="str">
        <f>IF(ISBLANK('Burkina Faso 2013'!$G$134),"",'Burkina Faso 2013'!$G$134)</f>
        <v>No</v>
      </c>
      <c r="HE10" s="84" t="str">
        <f>IF(ISBLANK('Burkina Faso 2013'!$G$135),"",'Burkina Faso 2013'!$G$135)</f>
        <v>No</v>
      </c>
      <c r="HF10" s="84" t="str">
        <f>IF(ISBLANK('Burkina Faso 2013'!$D$136),"",'Burkina Faso 2013'!$D$136)</f>
        <v>A supply indicator is included for generic and essential drugs. It does not refer directly to RH or FP supplies though.</v>
      </c>
      <c r="HG10" s="93"/>
      <c r="HH10" s="86" t="str">
        <f>IF(ISBLANK('Burkina Faso 2013'!$G$138),"",'Burkina Faso 2013'!$G$138)</f>
        <v>Yes</v>
      </c>
      <c r="HI10" s="87"/>
      <c r="HJ10" s="86" t="str">
        <f>IF(ISBLANK('Burkina Faso 2013'!$G$140),"",'Burkina Faso 2013'!$G$140)</f>
        <v>No</v>
      </c>
      <c r="HK10" s="86" t="str">
        <f>IF(ISBLANK('Burkina Faso 2013'!$G$141),"",'Burkina Faso 2013'!$G$141)</f>
        <v>No</v>
      </c>
      <c r="HL10" s="86" t="str">
        <f>IF(ISBLANK('Burkina Faso 2013'!$G$142),"",'Burkina Faso 2013'!$G$142)</f>
        <v>No</v>
      </c>
      <c r="HM10" s="86" t="str">
        <f>IF(ISBLANK('Burkina Faso 2013'!$G$143),"",'Burkina Faso 2013'!$G$143)</f>
        <v>Yes</v>
      </c>
      <c r="HN10" s="86" t="str">
        <f>IF(ISBLANK('Burkina Faso 2013'!$G$144),"",'Burkina Faso 2013'!$G$144)</f>
        <v>No</v>
      </c>
      <c r="HO10" s="86" t="str">
        <f>IF(ISBLANK('Burkina Faso 2013'!$G$145),"",'Burkina Faso 2013'!$G$145)</f>
        <v>No</v>
      </c>
      <c r="HP10" s="86" t="str">
        <f>IF(ISBLANK('Burkina Faso 2013'!$G$146),"",'Burkina Faso 2013'!$G$146)</f>
        <v>No</v>
      </c>
      <c r="HQ10" s="86" t="str">
        <f>IF(ISBLANK('Burkina Faso 2013'!$G$147),"",'Burkina Faso 2013'!$G$147)</f>
        <v>Not applicable</v>
      </c>
      <c r="HR10" s="86" t="str">
        <f>IF(ISBLANK('Burkina Faso 2013'!$G$148),"",'Burkina Faso 2013'!$G$148)</f>
        <v>No</v>
      </c>
      <c r="HS10" s="86" t="str">
        <f>IF(ISBLANK('Burkina Faso 2013'!$F$149),"",'Burkina Faso 2013'!$F$149)</f>
        <v>04/12-04/13</v>
      </c>
      <c r="HT10" s="86" t="str">
        <f>IF(ISBLANK('Burkina Faso 2013'!$F$150),"",'Burkina Faso 2013'!$F$150)</f>
        <v>Central Level Warehouse Reports</v>
      </c>
      <c r="HU10" s="87"/>
      <c r="HV10" s="86" t="str">
        <f>IF(ISBLANK('Burkina Faso 2013'!$G$152),"",'Burkina Faso 2013'!$G$152)</f>
        <v>Yes</v>
      </c>
      <c r="HW10" s="86" t="str">
        <f>IF(ISBLANK('Burkina Faso 2013'!$G$153),"",'Burkina Faso 2013'!$G$153)</f>
        <v>Yes</v>
      </c>
      <c r="HX10" s="91" t="str">
        <f>IF(ISBLANK('Burkina Faso 2013'!$D$154),"",'Burkina Faso 2013'!$D$154)</f>
        <v/>
      </c>
      <c r="HY10" s="944" t="s">
        <v>116</v>
      </c>
    </row>
    <row r="11" spans="1:233" ht="39.950000000000003" customHeight="1" x14ac:dyDescent="0.2">
      <c r="A11" s="1046" t="s">
        <v>726</v>
      </c>
      <c r="B11" s="88"/>
      <c r="C11" s="74" t="str">
        <f>IF(ISBLANK('Burundi 2013'!$H$12),"",'Burundi 2013'!$H$12)</f>
        <v>Yes</v>
      </c>
      <c r="D11" s="74" t="str">
        <f>IF(ISBLANK('Burundi 2013'!$D$13),"",'Burundi 2013'!$D$13)</f>
        <v>Coordination Committee of Reproductive Health Partners</v>
      </c>
      <c r="E11" s="116"/>
      <c r="F11" s="74" t="str">
        <f>IF(ISBLANK('Burundi 2013'!$D$15),"",'Burundi 2013'!$D$15)</f>
        <v>Yes</v>
      </c>
      <c r="G11" s="74" t="str">
        <f>IF(ISBLANK('Burundi 2013'!$F$15),"",'Burundi 2013'!$F$15)</f>
        <v>PSI</v>
      </c>
      <c r="H11" s="74" t="str">
        <f>IF(ISBLANK('Burundi 2013'!$D$16),"",'Burundi 2013'!$D$16)</f>
        <v>Yes</v>
      </c>
      <c r="I11" s="74" t="str">
        <f>IF(ISBLANK('Burundi 2013'!$F$16),"",'Burundi 2013'!$F$16)</f>
        <v>L'Association Burundaise pour le Bien être Familial (ABUBEF), Centre SERUKA, Handicap International, Medecins San Frontieres (MSF), Pathfinder International, World Vision Burundi, Catholic Organisation for Relief &amp; Development Aid (CORDAID)</v>
      </c>
      <c r="J11" s="74" t="str">
        <f>IF(ISBLANK('Burundi 2013'!$D$17),"",'Burundi 2013'!$D$17)</f>
        <v>No</v>
      </c>
      <c r="K11" s="74" t="str">
        <f>IF(ISBLANK('Burundi 2013'!$F$17),"",'Burundi 2013'!$F$17)</f>
        <v/>
      </c>
      <c r="L11" s="74" t="str">
        <f>IF(ISBLANK('Burundi 2013'!$D$18),"",'Burundi 2013'!$D$18)</f>
        <v>Yes</v>
      </c>
      <c r="M11" s="74" t="str">
        <f>IF(ISBLANK('Burundi 2013'!$F$18),"",'Burundi 2013'!$F$18)</f>
        <v>USG (USAID), German Cooperation (KFW, GIZ), Belgian Cooperation, Dutch Cooperation, Japanese Cooperation</v>
      </c>
      <c r="N11" s="74" t="str">
        <f>IF(ISBLANK('Burundi 2013'!$D$19),"",'Burundi 2013'!$D$19)</f>
        <v>Yes</v>
      </c>
      <c r="O11" s="74" t="str">
        <f>IF(ISBLANK('Burundi 2013'!$F$19),"",'Burundi 2013'!$F$19)</f>
        <v>UNFPA, WHO, UNICEF</v>
      </c>
      <c r="P11" s="74" t="str">
        <f>IF(ISBLANK('Burundi 2013'!$D$20),"",'Burundi 2013'!$D$20)</f>
        <v>Yes</v>
      </c>
      <c r="Q11" s="74" t="str">
        <f>IF(ISBLANK('Burundi 2013'!$F$20),"",'Burundi 2013'!$F$20)</f>
        <v>Reproductive Health National Program</v>
      </c>
      <c r="R11" s="74" t="str">
        <f>IF(ISBLANK('Burundi 2013'!$D$21),"",'Burundi 2013'!$D$21)</f>
        <v>No</v>
      </c>
      <c r="S11" s="74" t="str">
        <f>IF(ISBLANK('Burundi 2013'!$F$21),"",'Burundi 2013'!$F$21)</f>
        <v/>
      </c>
      <c r="T11" s="74" t="str">
        <f>IF(ISBLANK('Burundi 2013'!$D$22),"",'Burundi 2013'!$D$22)</f>
        <v>No</v>
      </c>
      <c r="U11" s="74" t="str">
        <f>IF(ISBLANK('Burundi 2013'!$F$22),"",'Burundi 2013'!$F$22)</f>
        <v/>
      </c>
      <c r="V11" s="74" t="str">
        <f>IF(ISBLANK('Burundi 2013'!$D$23),"",'Burundi 2013'!$D$23)</f>
        <v>Yes</v>
      </c>
      <c r="W11" s="74" t="str">
        <f>IF(ISBLANK('Burundi 2013'!$F$23),"",'Burundi 2013'!$F$23)</f>
        <v>Global Fund</v>
      </c>
      <c r="X11" s="74" t="str">
        <f>IF(ISBLANK('Burundi 2013'!$H$24),"",'Burundi 2013'!$H$24)</f>
        <v>1-2 times</v>
      </c>
      <c r="Y11" s="74" t="str">
        <f>IF(ISBLANK('Burundi 2013'!$H$25),"",'Burundi 2013'!$H$25)</f>
        <v>No</v>
      </c>
      <c r="Z11" s="74" t="str">
        <f>IF(ISBLANK('Burundi 2013'!$D$26),"",'Burundi 2013'!$D$26)</f>
        <v>No</v>
      </c>
      <c r="AA11" s="74" t="str">
        <f>IF(ISBLANK('Burundi 2013'!$F$26),"",'Burundi 2013'!$F$26)</f>
        <v>Not applicable</v>
      </c>
      <c r="AB11" s="74" t="str">
        <f>IF(ISBLANK('Burundi 2013'!$H$26),"",'Burundi 2013'!$H$26)</f>
        <v>Not applicable</v>
      </c>
      <c r="AC11" s="89"/>
      <c r="AD11" s="75" t="str">
        <f>IF(ISBLANK('Burundi 2013'!$F$28),"",'Burundi 2013'!$F$28)</f>
        <v>January</v>
      </c>
      <c r="AE11" s="75" t="str">
        <f>IF(ISBLANK('Burundi 2013'!$H$28),"",'Burundi 2013'!$H$28)</f>
        <v>December</v>
      </c>
      <c r="AF11" s="407">
        <f>IF(ISBLANK('Burundi 2013'!$G$29),"",'Burundi 2013'!$G$29)</f>
        <v>3589869.35</v>
      </c>
      <c r="AG11" s="118" t="str">
        <f>IF(ISBLANK('Burundi 2013'!$E$30),"",'Burundi 2013'!$E$30)</f>
        <v>01/12-12/12</v>
      </c>
      <c r="AH11" s="118" t="str">
        <f>IF(ISBLANK('Burundi 2013'!$G$30),"",'Burundi 2013'!$G$30)</f>
        <v>The National Reproductive Health Program</v>
      </c>
      <c r="AI11" s="118" t="str">
        <f>IF(ISBLANK('Burundi 2013'!$H$31),"",'Burundi 2013'!$H$31)</f>
        <v>Yes</v>
      </c>
      <c r="AJ11" s="76" t="str">
        <f>IF(ISBLANK('Burundi 2013'!$H$32),"",'Burundi 2013'!$H$32)</f>
        <v>Yes</v>
      </c>
      <c r="AK11" s="76">
        <f>IF(ISBLANK('Burundi 2013'!$E$35),"",'Burundi 2013'!$E$35)</f>
        <v>59519.199999999997</v>
      </c>
      <c r="AL11" s="75" t="str">
        <f>IF(ISBLANK('Burundi 2013'!$F$35),"",'Burundi 2013'!$F$35)</f>
        <v>01/12-12/12</v>
      </c>
      <c r="AM11" s="75" t="str">
        <f>IF(ISBLANK('Burundi 2013'!$G$35),"",'Burundi 2013'!$G$35)</f>
        <v>Records from the National Reproductive Health Program</v>
      </c>
      <c r="AN11" s="75" t="str">
        <f>IF(ISBLANK('Burundi 2013'!$H$35),"",'Burundi 2013'!$H$35)</f>
        <v/>
      </c>
      <c r="AO11" s="76">
        <f>IF(ISBLANK('Burundi 2013'!$E$36),"",'Burundi 2013'!$E$36)</f>
        <v>425180</v>
      </c>
      <c r="AP11" s="75" t="str">
        <f>IF(ISBLANK('Burundi 2013'!$F$36),"",'Burundi 2013'!$F$36)</f>
        <v>01/12-12/12</v>
      </c>
      <c r="AQ11" s="75" t="str">
        <f>IF(ISBLANK('Burundi 2013'!$G$36),"",'Burundi 2013'!$G$36)</f>
        <v>Records from the National Reproductive Health Program</v>
      </c>
      <c r="AR11" s="75" t="str">
        <f>IF(ISBLANK('Burundi 2013'!$H$36),"",'Burundi 2013'!$H$36)</f>
        <v/>
      </c>
      <c r="AS11" s="76">
        <f>IF(ISBLANK('Burundi 2013'!$E$37),"",'Burundi 2013'!$E$37)</f>
        <v>484699.2</v>
      </c>
      <c r="AT11" s="75" t="str">
        <f>IF(ISBLANK('Burundi 2013'!$H$37),"",'Burundi 2013'!$H$37)</f>
        <v/>
      </c>
      <c r="AU11" s="75" t="str">
        <f>IF(ISBLANK('Burundi 2013'!$H$38),"",'Burundi 2013'!$H$38)</f>
        <v>Yes</v>
      </c>
      <c r="AV11" s="75" t="str">
        <f>IF(ISBLANK('Burundi 2013'!$D$41),"",'Burundi 2013'!$D$41)</f>
        <v>Yes</v>
      </c>
      <c r="AW11" s="75" t="str">
        <f>IF(ISBLANK('Burundi 2013'!$D$42),"",'Burundi 2013'!$D$42)</f>
        <v>Taxes</v>
      </c>
      <c r="AX11" s="76">
        <f>IF(ISBLANK('Burundi 2013'!$E$41),"",'Burundi 2013'!$E$41)</f>
        <v>59519.199999999997</v>
      </c>
      <c r="AY11" s="76" t="str">
        <f>IF(ISBLANK('Burundi 2013'!$F$41),"",'Burundi 2013'!$F$41)</f>
        <v>01/12-12/12</v>
      </c>
      <c r="AZ11" s="76" t="str">
        <f>IF(ISBLANK('Burundi 2013'!$G$41),"",'Burundi 2013'!$G$41)</f>
        <v>Records from the National Reproductive Health Program</v>
      </c>
      <c r="BA11" s="75" t="str">
        <f>IF(ISBLANK('Burundi 2013'!$H$41),"",'Burundi 2013'!$H$41)</f>
        <v/>
      </c>
      <c r="BB11" s="75" t="str">
        <f>IF(ISBLANK('Burundi 2013'!$D$43),"",'Burundi 2013'!$D$43)</f>
        <v>Yes</v>
      </c>
      <c r="BC11" s="76" t="str">
        <f>IF(ISBLANK('Burundi 2013'!$D$44),"",'Burundi 2013'!$D$44)</f>
        <v xml:space="preserve">Various contributions from the partners and government </v>
      </c>
      <c r="BD11" s="76">
        <f>IF(ISBLANK('Burundi 2013'!$E$43),"",'Burundi 2013'!$E$43)</f>
        <v>425180</v>
      </c>
      <c r="BE11" s="76" t="str">
        <f>IF(ISBLANK('Burundi 2013'!$F$43),"",'Burundi 2013'!$F$43)</f>
        <v>01/12-12/12</v>
      </c>
      <c r="BF11" s="76" t="str">
        <f>IF(ISBLANK('Burundi 2013'!$G$43),"",'Burundi 2013'!$G$43)</f>
        <v>Records from the National Reproductive Health Program</v>
      </c>
      <c r="BG11" s="75" t="str">
        <f>IF(ISBLANK('Burundi 2013'!$H$43),"",'Burundi 2013'!$H$43)</f>
        <v/>
      </c>
      <c r="BH11" s="77">
        <f>IF(ISBLANK('Burundi 2013'!$E$45),"",'Burundi 2013'!$E$45)</f>
        <v>484699.2</v>
      </c>
      <c r="BI11" s="75" t="str">
        <f>IF(ISBLANK('Burundi 2013'!$H$45),"",'Burundi 2013'!$H$45)</f>
        <v/>
      </c>
      <c r="BJ11" s="78"/>
      <c r="BK11" s="75" t="str">
        <f>IF(ISBLANK('Burundi 2013'!$D$49),"",'Burundi 2013'!$D$49)</f>
        <v>Yes</v>
      </c>
      <c r="BL11" s="76" t="str">
        <f>IF(ISBLANK('Burundi 2013'!$D$50),"",'Burundi 2013'!$D$50)</f>
        <v>USAID: $272,270 (Condom: $162,270; Femidom: $110,000); UNFPA: $2,832,900 (Jadelle: $2,165,983; DMPA: $292,640; Condom: $141,300; Femidom: $89,600; Postinor: $5,850; POP: $53,352; COC: $84,175)</v>
      </c>
      <c r="BM11" s="76">
        <f>IF(ISBLANK('Burundi 2013'!$E$49),"",'Burundi 2013'!$E$49)</f>
        <v>3105170</v>
      </c>
      <c r="BN11" s="76" t="str">
        <f>IF(ISBLANK('Burundi 2013'!$F$49),"",'Burundi 2013'!$F$49)</f>
        <v>01/12-12/12</v>
      </c>
      <c r="BO11" s="76" t="str">
        <f>IF(ISBLANK('Burundi 2013'!$G$49),"",'Burundi 2013'!$G$49)</f>
        <v>Records from the National Reproductive Health Program</v>
      </c>
      <c r="BP11" s="75" t="str">
        <f>IF(ISBLANK('Burundi 2013'!$H$49),"",'Burundi 2013'!$H$49)</f>
        <v/>
      </c>
      <c r="BQ11" s="75" t="str">
        <f>IF(ISBLANK('Burundi 2013'!$D$51),"",'Burundi 2013'!$D$51)</f>
        <v>Yes</v>
      </c>
      <c r="BR11" s="76">
        <f>IF(ISBLANK('Burundi 2013'!$E$51),"",'Burundi 2013'!$E$51)</f>
        <v>97034.97</v>
      </c>
      <c r="BS11" s="76" t="str">
        <f>IF(ISBLANK('Burundi 2013'!$F$51),"",'Burundi 2013'!$F$51)</f>
        <v>01/12-12/12</v>
      </c>
      <c r="BT11" s="92" t="str">
        <f>IF(ISBLANK('Burundi 2013'!$G$51),"",'Burundi 2013'!$G$51)</f>
        <v>Records from the National Reproductive Health Program</v>
      </c>
      <c r="BU11" s="76" t="str">
        <f>IF(ISBLANK('Burundi 2013'!$H$51),"",'Burundi 2013'!$H$51)</f>
        <v/>
      </c>
      <c r="BV11" s="75" t="str">
        <f>IF(ISBLANK('Burundi 2013'!$D$52),"",'Burundi 2013'!$D$52)</f>
        <v>No</v>
      </c>
      <c r="BW11" s="76">
        <f>IF(ISBLANK('Burundi 2013'!$E$52),"",'Burundi 2013'!$E$52)</f>
        <v>0</v>
      </c>
      <c r="BX11" s="75" t="str">
        <f>IF(ISBLANK('Burundi 2013'!$F$52),"",'Burundi 2013'!$F$52)</f>
        <v>01/12-12/12</v>
      </c>
      <c r="BY11" s="76" t="str">
        <f>IF(ISBLANK('Burundi 2013'!$G$52),"",'Burundi 2013'!$G$52)</f>
        <v>Records from the National Reproductive Health Program</v>
      </c>
      <c r="BZ11" s="76" t="str">
        <f>IF(ISBLANK('Burundi 2013'!$H$52),"",'Burundi 2013'!$H$52)</f>
        <v/>
      </c>
      <c r="CA11" s="77">
        <f>IF(ISBLANK('Burundi 2013'!$E$53),"",'Burundi 2013'!$E$53)</f>
        <v>3202204.97</v>
      </c>
      <c r="CB11" s="76" t="str">
        <f>IF(ISBLANK('Burundi 2013'!$H$53),"",'Burundi 2013'!$H$53)</f>
        <v/>
      </c>
      <c r="CC11" s="79">
        <f>IF(ISBLANK('Burundi 2013'!$F$56),"",'Burundi 2013'!$F$56)</f>
        <v>0.1314650931108958</v>
      </c>
      <c r="CD11" s="75" t="str">
        <f>IF(ISBLANK('Burundi 2013'!$G$56),"",'Burundi 2013'!$G$56)</f>
        <v xml:space="preserve">Comments:
</v>
      </c>
      <c r="CE11" s="79">
        <f>IF(ISBLANK('Burundi 2013'!$F$57),"",'Burundi 2013'!$F$57)</f>
        <v>0.12279615893733679</v>
      </c>
      <c r="CF11" s="75" t="str">
        <f>IF(ISBLANK('Burundi 2013'!$G$57),"",'Burundi 2013'!$G$57)</f>
        <v xml:space="preserve">Comments:
</v>
      </c>
      <c r="CG11" s="79">
        <f>IF(ISBLANK('Burundi 2013'!$F$58),"",'Burundi 2013'!$F$58)</f>
        <v>1.0270301814744318</v>
      </c>
      <c r="CH11" s="75" t="str">
        <f>IF(ISBLANK('Burundi 2013'!$G$58),"",'Burundi 2013'!$G$58)</f>
        <v xml:space="preserve">Comments: </v>
      </c>
      <c r="CI11" s="75" t="str">
        <f>IF(ISBLANK('Burundi 2013'!$F$59),"",'Burundi 2013'!$F$59)</f>
        <v/>
      </c>
      <c r="CJ11" s="75" t="str">
        <f>IF(ISBLANK('Burundi 2013'!$G$59),"",'Burundi 2013'!$G$59)</f>
        <v xml:space="preserve">Comments:
</v>
      </c>
      <c r="CK11" s="75" t="str">
        <f>IF(ISBLANK('Burundi 2013'!$F$61),"",'Burundi 2013'!$F$61)</f>
        <v>The government (e.g., Central Medical Stores, MOH logistics unit, MOH procurement unit)</v>
      </c>
      <c r="CL11" s="75" t="str">
        <f>IF(ISBLANK('Burundi 2013'!$F$62),"",'Burundi 2013'!$F$62)</f>
        <v>Public Procurement Service (a department of the Ministry of Finance)</v>
      </c>
      <c r="CM11" s="75" t="str">
        <f>IF(ISBLANK('Burundi 2013'!$F$63),"",'Burundi 2013'!$F$63)</f>
        <v>No</v>
      </c>
      <c r="CN11" s="75" t="str">
        <f>IF(ISBLANK('Burundi 2013'!$D$64),"",'Burundi 2013'!$D$64)</f>
        <v/>
      </c>
      <c r="CO11" s="115"/>
      <c r="CP11" s="80"/>
      <c r="CQ11" s="81" t="str">
        <f>IF(ISBLANK('Burundi 2013'!$D$68),"",'Burundi 2013'!$D$68)</f>
        <v>Yes</v>
      </c>
      <c r="CR11" s="81" t="str">
        <f>IF(ISBLANK('Burundi 2013'!$D$69),"",'Burundi 2013'!$D$69)</f>
        <v>Yes</v>
      </c>
      <c r="CS11" s="81" t="str">
        <f>IF(ISBLANK('Burundi 2013'!$D$70),"",'Burundi 2013'!$D$70)</f>
        <v>No</v>
      </c>
      <c r="CT11" s="81" t="str">
        <f>IF(ISBLANK('Burundi 2013'!$D$71),"",'Burundi 2013'!$D$71)</f>
        <v>No</v>
      </c>
      <c r="CU11" s="81" t="str">
        <f>IF(ISBLANK('Burundi 2013'!$D$72),"",'Burundi 2013'!$D$72)</f>
        <v>No</v>
      </c>
      <c r="CV11" s="81" t="str">
        <f>IF(ISBLANK('Burundi 2013'!$D$73),"",'Burundi 2013'!$D$73)</f>
        <v>Yes</v>
      </c>
      <c r="CW11" s="81" t="str">
        <f>IF(ISBLANK('Burundi 2013'!$D$74),"",'Burundi 2013'!$D$74)</f>
        <v>No</v>
      </c>
      <c r="CX11" s="81" t="str">
        <f>IF(ISBLANK('Burundi 2013'!$D$75),"",'Burundi 2013'!$D$75)</f>
        <v>No</v>
      </c>
      <c r="CY11" s="81" t="str">
        <f>IF(ISBLANK('Burundi 2013'!$D$76),"",'Burundi 2013'!$D$76)</f>
        <v>No</v>
      </c>
      <c r="CZ11" s="81" t="str">
        <f>IF(ISBLANK('Burundi 2013'!$D$77),"",'Burundi 2013'!$D$77)</f>
        <v>No</v>
      </c>
      <c r="DA11" s="81" t="str">
        <f>IF(ISBLANK('Burundi 2013'!$D$78),"",'Burundi 2013'!$D$78)</f>
        <v>No</v>
      </c>
      <c r="DB11" s="81" t="str">
        <f>IF(ISBLANK('Burundi 2013'!$D$79),"",'Burundi 2013'!$D$79)</f>
        <v/>
      </c>
      <c r="DC11" s="80"/>
      <c r="DD11" s="81" t="str">
        <f>IF(ISBLANK('Burundi 2013'!$F$68),"",'Burundi 2013'!$F$68)</f>
        <v>Yes</v>
      </c>
      <c r="DE11" s="81" t="str">
        <f>IF(ISBLANK('Burundi 2013'!$F$69),"",'Burundi 2013'!$F$69)</f>
        <v>Yes</v>
      </c>
      <c r="DF11" s="81" t="str">
        <f>IF(ISBLANK('Burundi 2013'!$F$70),"",'Burundi 2013'!$F$70)</f>
        <v>Yes</v>
      </c>
      <c r="DG11" s="81" t="str">
        <f>IF(ISBLANK('Burundi 2013'!$F$71),"",'Burundi 2013'!$F$71)</f>
        <v>Yes</v>
      </c>
      <c r="DH11" s="81" t="str">
        <f>IF(ISBLANK('Burundi 2013'!$F$72),"",'Burundi 2013'!$F$72)</f>
        <v>Yes</v>
      </c>
      <c r="DI11" s="81" t="str">
        <f>IF(ISBLANK('Burundi 2013'!$F$73),"",'Burundi 2013'!$F$73)</f>
        <v>Yes</v>
      </c>
      <c r="DJ11" s="81" t="str">
        <f>IF(ISBLANK('Burundi 2013'!$F$74),"",'Burundi 2013'!$F$74)</f>
        <v>Yes</v>
      </c>
      <c r="DK11" s="81" t="str">
        <f>IF(ISBLANK('Burundi 2013'!$F$75),"",'Burundi 2013'!$F$75)</f>
        <v>Yes</v>
      </c>
      <c r="DL11" s="81" t="str">
        <f>IF(ISBLANK('Burundi 2013'!$F$76),"",'Burundi 2013'!$F$76)</f>
        <v>Yes</v>
      </c>
      <c r="DM11" s="81" t="str">
        <f>IF(ISBLANK('Burundi 2013'!$F$77),"",'Burundi 2013'!$F$77)</f>
        <v>Yes</v>
      </c>
      <c r="DN11" s="81" t="str">
        <f>IF(ISBLANK('Burundi 2013'!$F$78),"",'Burundi 2013'!$F$78)</f>
        <v>Yes</v>
      </c>
      <c r="DO11" s="81" t="str">
        <f>IF(ISBLANK('Burundi 2013'!$F$79),"",'Burundi 2013'!$F$79)</f>
        <v/>
      </c>
      <c r="DP11" s="82"/>
      <c r="DQ11" s="81" t="str">
        <f>IF(ISBLANK('Burundi 2013'!$G$68),"",'Burundi 2013'!$G$68)</f>
        <v>Yes</v>
      </c>
      <c r="DR11" s="81" t="str">
        <f>IF(ISBLANK('Burundi 2013'!$G$69),"",'Burundi 2013'!$G$69)</f>
        <v>Yes</v>
      </c>
      <c r="DS11" s="81" t="str">
        <f>IF(ISBLANK('Burundi 2013'!$G$70),"",'Burundi 2013'!$G$70)</f>
        <v>Yes</v>
      </c>
      <c r="DT11" s="81" t="str">
        <f>IF(ISBLANK('Burundi 2013'!$G$71),"",'Burundi 2013'!$G$71)</f>
        <v>Yes</v>
      </c>
      <c r="DU11" s="81" t="str">
        <f>IF(ISBLANK('Burundi 2013'!$G$72),"",'Burundi 2013'!$G$72)</f>
        <v>Yes</v>
      </c>
      <c r="DV11" s="81" t="str">
        <f>IF(ISBLANK('Burundi 2013'!$G$73),"",'Burundi 2013'!$G$73)</f>
        <v>Yes</v>
      </c>
      <c r="DW11" s="81" t="str">
        <f>IF(ISBLANK('Burundi 2013'!$G$74),"",'Burundi 2013'!$G$74)</f>
        <v>Yes</v>
      </c>
      <c r="DX11" s="81" t="str">
        <f>IF(ISBLANK('Burundi 2013'!$G$75),"",'Burundi 2013'!$G$75)</f>
        <v>Yes</v>
      </c>
      <c r="DY11" s="81" t="str">
        <f>IF(ISBLANK('Burundi 2013'!$G$76),"",'Burundi 2013'!$G$76)</f>
        <v>No</v>
      </c>
      <c r="DZ11" s="81" t="str">
        <f>IF(ISBLANK('Burundi 2013'!$G$77),"",'Burundi 2013'!$G$77)</f>
        <v>No</v>
      </c>
      <c r="EA11" s="81" t="str">
        <f>IF(ISBLANK('Burundi 2013'!$G$78),"",'Burundi 2013'!$G$78)</f>
        <v>Yes</v>
      </c>
      <c r="EB11" s="81" t="str">
        <f>IF(ISBLANK('Burundi 2013'!$G$79),"",'Burundi 2013'!$G$79)</f>
        <v/>
      </c>
      <c r="EC11" s="82"/>
      <c r="ED11" s="81" t="str">
        <f>IF(ISBLANK('Burundi 2013'!$H$68),"",'Burundi 2013'!$H$68)</f>
        <v>No</v>
      </c>
      <c r="EE11" s="81" t="str">
        <f>IF(ISBLANK('Burundi 2013'!$H$69),"",'Burundi 2013'!$H$69)</f>
        <v>No</v>
      </c>
      <c r="EF11" s="81" t="str">
        <f>IF(ISBLANK('Burundi 2013'!$H$70),"",'Burundi 2013'!$H$70)</f>
        <v>No</v>
      </c>
      <c r="EG11" s="81" t="str">
        <f>IF(ISBLANK('Burundi 2013'!$H$71),"",'Burundi 2013'!$H$71)</f>
        <v>No</v>
      </c>
      <c r="EH11" s="81" t="str">
        <f>IF(ISBLANK('Burundi 2013'!$H$72),"",'Burundi 2013'!$H$72)</f>
        <v>No</v>
      </c>
      <c r="EI11" s="81" t="str">
        <f>IF(ISBLANK('Burundi 2013'!$H$73),"",'Burundi 2013'!$H$73)</f>
        <v>Yes</v>
      </c>
      <c r="EJ11" s="81" t="str">
        <f>IF(ISBLANK('Burundi 2013'!$H$74),"",'Burundi 2013'!$H$74)</f>
        <v>No</v>
      </c>
      <c r="EK11" s="81" t="str">
        <f>IF(ISBLANK('Burundi 2013'!$H$75),"",'Burundi 2013'!$H$75)</f>
        <v>No</v>
      </c>
      <c r="EL11" s="81" t="str">
        <f>IF(ISBLANK('Burundi 2013'!$H$76),"",'Burundi 2013'!$H$76)</f>
        <v>No</v>
      </c>
      <c r="EM11" s="81" t="str">
        <f>IF(ISBLANK('Burundi 2013'!$H$77),"",'Burundi 2013'!$H$77)</f>
        <v>No</v>
      </c>
      <c r="EN11" s="81" t="str">
        <f>IF(ISBLANK('Burundi 2013'!$H$78),"",'Burundi 2013'!$H$78)</f>
        <v>No</v>
      </c>
      <c r="EO11" s="81" t="str">
        <f>IF(ISBLANK('Burundi 2013'!$H$79),"",'Burundi 2013'!$H$79)</f>
        <v/>
      </c>
      <c r="EP11" s="81" t="str">
        <f>IF(ISBLANK('Burundi 2013'!$D$80),"",'Burundi 2013'!$D$80)</f>
        <v/>
      </c>
      <c r="EQ11" s="83"/>
      <c r="ER11" s="84" t="str">
        <f>IF(ISBLANK('Burundi 2013'!$H$82),"",'Burundi 2013'!$H$82)</f>
        <v>Yes</v>
      </c>
      <c r="ES11" s="84" t="str">
        <f>IF(ISBLANK('Burundi 2013'!$C$85),"",'Burundi 2013'!$C$85)</f>
        <v>Strategic Plan for Reproductive Health (2013-2015)</v>
      </c>
      <c r="ET11" s="84" t="str">
        <f>IF(ISBLANK('Burundi 2013'!$D$85),"",'Burundi 2013'!$D$85)</f>
        <v>2013-2015</v>
      </c>
      <c r="EU11" s="84" t="str">
        <f>IF(ISBLANK('Burundi 2013'!$F$85),"",'Burundi 2013'!$F$85)</f>
        <v>Yes</v>
      </c>
      <c r="EV11" s="84" t="str">
        <f>IF(ISBLANK('Burundi 2013'!$G$85),"",'Burundi 2013'!$G$85)</f>
        <v>Yes</v>
      </c>
      <c r="EW11" s="84" t="str">
        <f>IF(ISBLANK('Burundi 2013'!$F$86),"",'Burundi 2013'!$F$86)</f>
        <v>No</v>
      </c>
      <c r="EX11" s="84" t="str">
        <f>IF(ISBLANK('Burundi 2013'!$E$87),"",'Burundi 2013'!$E$87)</f>
        <v>Not applicable</v>
      </c>
      <c r="EY11" s="84" t="str">
        <f>IF(ISBLANK('Burundi 2013'!$E$88),"",'Burundi 2013'!$E$88)</f>
        <v>Not applicable</v>
      </c>
      <c r="EZ11" s="84" t="str">
        <f>IF(ISBLANK('Burundi 2013'!$H$89),"",'Burundi 2013'!$H$89)</f>
        <v>No</v>
      </c>
      <c r="FA11" s="84" t="str">
        <f>IF(ISBLANK('Burundi 2013'!$D$90),"",'Burundi 2013'!$D$90)</f>
        <v>Not applicable</v>
      </c>
      <c r="FB11" s="84" t="str">
        <f>IF(ISBLANK('Burundi 2013'!$H$91),"",'Burundi 2013'!$H$91)</f>
        <v>Yes</v>
      </c>
      <c r="FC11" s="84" t="str">
        <f>IF(ISBLANK('Burundi 2013'!$D$92),"",'Burundi 2013'!$D$92)</f>
        <v>The National Pharmaceutical Policy stipulates that drugstores with qualified pharmacists can commercialize oral contraceptives and provide them based on a medical prescription.</v>
      </c>
      <c r="FD11" s="298"/>
      <c r="FE11" s="84" t="str">
        <f>IF(ISBLANK('Burundi 2013'!$D$95),"",'Burundi 2013'!$D$95)</f>
        <v>Auxiliary nurse</v>
      </c>
      <c r="FF11" s="84" t="str">
        <f>IF(ISBLANK('Burundi 2013'!$G$95),"",'Burundi 2013'!$G$95)</f>
        <v>Nurse</v>
      </c>
      <c r="FG11" s="84" t="str">
        <f>IF(ISBLANK('Burundi 2013'!$D$96),"",'Burundi 2013'!$D$96)</f>
        <v>Auxiliary nurse</v>
      </c>
      <c r="FH11" s="84" t="str">
        <f>IF(ISBLANK('Burundi 2013'!$G$96),"",'Burundi 2013'!$G$96)</f>
        <v>Not applicable</v>
      </c>
      <c r="FI11" s="84" t="str">
        <f>IF(ISBLANK('Burundi 2013'!$D$97),"",'Burundi 2013'!$D$97)</f>
        <v>Clinical Officer</v>
      </c>
      <c r="FJ11" s="84" t="str">
        <f>IF(ISBLANK('Burundi 2013'!$G$97),"",'Burundi 2013'!$G$97)</f>
        <v>Not applicable</v>
      </c>
      <c r="FK11" s="84" t="str">
        <f>IF(ISBLANK('Burundi 2013'!$D$98),"",'Burundi 2013'!$D$98)</f>
        <v>Don't know</v>
      </c>
      <c r="FL11" s="84" t="str">
        <f>IF(ISBLANK('Burundi 2013'!$G$98),"",'Burundi 2013'!$G$98)</f>
        <v>Not applicable</v>
      </c>
      <c r="FM11" s="84" t="str">
        <f>IF(ISBLANK('Burundi 2013'!$D$99),"",'Burundi 2013'!$D$99)</f>
        <v>Community health worker</v>
      </c>
      <c r="FN11" s="84" t="str">
        <f>IF(ISBLANK('Burundi 2013'!$G$99),"",'Burundi 2013'!$G$99)</f>
        <v>Nurse</v>
      </c>
      <c r="FO11" s="84" t="str">
        <f>IF(ISBLANK('Burundi 2013'!$D$100),"",'Burundi 2013'!$D$100)</f>
        <v>Auxiliary nurse</v>
      </c>
      <c r="FP11" s="84" t="str">
        <f>IF(ISBLANK('Burundi 2013'!$G$100),"",'Burundi 2013'!$G$100)</f>
        <v>Not applicable</v>
      </c>
      <c r="FQ11" s="84" t="str">
        <f>IF(ISBLANK('Burundi 2013'!$D$101),"",'Burundi 2013'!$D$101)</f>
        <v>Doctor</v>
      </c>
      <c r="FR11" s="84" t="str">
        <f>IF(ISBLANK('Burundi 2013'!$G$101),"",'Burundi 2013'!$G$101)</f>
        <v>Not applicable</v>
      </c>
      <c r="FS11" s="84" t="str">
        <f>IF(ISBLANK('Burundi 2013'!$D$102),"",'Burundi 2013'!$D$102)</f>
        <v>Auxiliary nurse</v>
      </c>
      <c r="FT11" s="84" t="str">
        <f>IF(ISBLANK('Burundi 2013'!$G$102),"",'Burundi 2013'!$G$102)</f>
        <v>Not applicable</v>
      </c>
      <c r="FU11" s="84" t="str">
        <f>IF(ISBLANK('Burundi 2013'!$D$103),"",'Burundi 2013'!$D$103)</f>
        <v>The National Pharmaceutical Policy stipulates that drugstores with qualified pharmacists can commercialize oral contraceptives and provide them based on a medical prescription.</v>
      </c>
      <c r="FV11" s="90"/>
      <c r="FW11" s="84" t="str">
        <f>IF(ISBLANK('Burundi 2013'!$D$106),"",'Burundi 2013'!$D$106)</f>
        <v>No</v>
      </c>
      <c r="FX11" s="84" t="str">
        <f>IF(ISBLANK('Burundi 2013'!$E$106),"",'Burundi 2013'!$E$106)</f>
        <v/>
      </c>
      <c r="FY11" s="84" t="str">
        <f>IF(ISBLANK('Burundi 2013'!$H$106),"",'Burundi 2013'!$H$106)</f>
        <v/>
      </c>
      <c r="FZ11" s="84" t="str">
        <f>IF(ISBLANK('Burundi 2013'!$D$107),"",'Burundi 2013'!$D$107)</f>
        <v>No</v>
      </c>
      <c r="GA11" s="84" t="str">
        <f>IF(ISBLANK('Burundi 2013'!$E$107),"",'Burundi 2013'!$E$107)</f>
        <v/>
      </c>
      <c r="GB11" s="84" t="str">
        <f>IF(ISBLANK('Burundi 2013'!$H$107),"",'Burundi 2013'!$H$107)</f>
        <v/>
      </c>
      <c r="GC11" s="84" t="str">
        <f>IF(ISBLANK('Burundi 2013'!$D$108),"",'Burundi 2013'!$D$108)</f>
        <v>No</v>
      </c>
      <c r="GD11" s="84" t="str">
        <f>IF(ISBLANK('Burundi 2013'!$E$108),"",'Burundi 2013'!$E$108)</f>
        <v/>
      </c>
      <c r="GE11" s="84" t="str">
        <f>IF(ISBLANK('Burundi 2013'!$H$108),"",'Burundi 2013'!$H$108)</f>
        <v/>
      </c>
      <c r="GF11" s="85"/>
      <c r="GG11" s="84" t="str">
        <f>IF(ISBLANK('Burundi 2013'!$G$111),"",'Burundi 2013'!$G$111)</f>
        <v>No</v>
      </c>
      <c r="GH11" s="84" t="str">
        <f>IF(ISBLANK('Burundi 2013'!$G$112),"",'Burundi 2013'!$G$112)</f>
        <v>No</v>
      </c>
      <c r="GI11" s="84" t="str">
        <f>IF(ISBLANK('Burundi 2013'!$G$113),"",'Burundi 2013'!$G$113)</f>
        <v>Not applicable</v>
      </c>
      <c r="GJ11" s="84" t="str">
        <f>IF(ISBLANK('Burundi 2013'!$D$114),"",'Burundi 2013'!$D$114)</f>
        <v>Not applicable</v>
      </c>
      <c r="GK11" s="85"/>
      <c r="GL11" s="84" t="str">
        <f>IF(ISBLANK('Burundi 2013'!$G$116),"",'Burundi 2013'!$G$116)</f>
        <v>Yes</v>
      </c>
      <c r="GM11" s="84" t="str">
        <f>IF(ISBLANK('Burundi 2013'!$G$117),"",'Burundi 2013'!$G$117)</f>
        <v>Yes</v>
      </c>
      <c r="GN11" s="84" t="str">
        <f>IF(ISBLANK('Burundi 2013'!$G$118),"",'Burundi 2013'!$G$118)</f>
        <v>Yes</v>
      </c>
      <c r="GO11" s="84" t="str">
        <f>IF(ISBLANK('Burundi 2013'!$G$119),"",'Burundi 2013'!$G$119)</f>
        <v>Yes</v>
      </c>
      <c r="GP11" s="84" t="str">
        <f>IF(ISBLANK('Burundi 2013'!$G$120),"",'Burundi 2013'!$G$120)</f>
        <v>Yes</v>
      </c>
      <c r="GQ11" s="84" t="str">
        <f>IF(ISBLANK('Burundi 2013'!$G$121),"",'Burundi 2013'!$G$121)</f>
        <v>Yes</v>
      </c>
      <c r="GR11" s="84" t="str">
        <f>IF(ISBLANK('Burundi 2013'!$G$122),"",'Burundi 2013'!$G$122)</f>
        <v>Yes</v>
      </c>
      <c r="GS11" s="84" t="str">
        <f>IF(ISBLANK('Burundi 2013'!$G$123),"",'Burundi 2013'!$G$123)</f>
        <v>Yes</v>
      </c>
      <c r="GT11" s="84" t="str">
        <f>IF(ISBLANK('Burundi 2013'!$G$124),"",'Burundi 2013'!$G$124)</f>
        <v>No</v>
      </c>
      <c r="GU11" s="84" t="str">
        <f>IF(ISBLANK('Burundi 2013'!$G$125),"",'Burundi 2013'!$G$125)</f>
        <v>No</v>
      </c>
      <c r="GV11" s="84" t="str">
        <f>IF(ISBLANK('Burundi 2013'!$F$126),"",'Burundi 2013'!$F$126)</f>
        <v>Not applicable</v>
      </c>
      <c r="GW11" s="84">
        <f>IF(ISBLANK('Burundi 2013'!$F$127),"",'Burundi 2013'!$F$127)</f>
        <v>2012</v>
      </c>
      <c r="GX11" s="84" t="str">
        <f>IF(ISBLANK('Burundi 2013'!$D$128),"",'Burundi 2013'!$D$128)</f>
        <v>List of Essential Medicines in Burundi</v>
      </c>
      <c r="GY11" s="84" t="str">
        <f>IF(ISBLANK('Burundi 2013'!$D$129),"",'Burundi 2013'!$D$129)</f>
        <v>The list was drafted in 2011 and finalized in 2012.</v>
      </c>
      <c r="GZ11" s="85"/>
      <c r="HA11" s="84">
        <f>IF(ISBLANK('Burundi 2013'!$F$131),"",'Burundi 2013'!$F$131)</f>
        <v>2012</v>
      </c>
      <c r="HB11" s="84" t="str">
        <f>IF(ISBLANK('Burundi 2013'!$G$132),"",'Burundi 2013'!$G$132)</f>
        <v>No</v>
      </c>
      <c r="HC11" s="84" t="str">
        <f>IF(ISBLANK('Burundi 2013'!$G$133),"",'Burundi 2013'!$G$133)</f>
        <v>Yes</v>
      </c>
      <c r="HD11" s="84" t="str">
        <f>IF(ISBLANK('Burundi 2013'!$G$134),"",'Burundi 2013'!$G$134)</f>
        <v>Yes</v>
      </c>
      <c r="HE11" s="84" t="str">
        <f>IF(ISBLANK('Burundi 2013'!$G$135),"",'Burundi 2013'!$G$135)</f>
        <v>No</v>
      </c>
      <c r="HF11" s="84" t="str">
        <f>IF(ISBLANK('Burundi 2013'!$D$136),"",'Burundi 2013'!$D$136)</f>
        <v/>
      </c>
      <c r="HG11" s="93"/>
      <c r="HH11" s="86" t="str">
        <f>IF(ISBLANK('Burundi 2013'!$G$138),"",'Burundi 2013'!$G$138)</f>
        <v>No</v>
      </c>
      <c r="HI11" s="87"/>
      <c r="HJ11" s="86" t="str">
        <f>IF(ISBLANK('Burundi 2013'!$G$140),"",'Burundi 2013'!$G$140)</f>
        <v>No</v>
      </c>
      <c r="HK11" s="86" t="str">
        <f>IF(ISBLANK('Burundi 2013'!$G$141),"",'Burundi 2013'!$G$141)</f>
        <v>No</v>
      </c>
      <c r="HL11" s="86" t="str">
        <f>IF(ISBLANK('Burundi 2013'!$G$142),"",'Burundi 2013'!$G$142)</f>
        <v>No</v>
      </c>
      <c r="HM11" s="86" t="str">
        <f>IF(ISBLANK('Burundi 2013'!$G$143),"",'Burundi 2013'!$G$143)</f>
        <v>No</v>
      </c>
      <c r="HN11" s="86" t="str">
        <f>IF(ISBLANK('Burundi 2013'!$G$144),"",'Burundi 2013'!$G$144)</f>
        <v>No</v>
      </c>
      <c r="HO11" s="86" t="str">
        <f>IF(ISBLANK('Burundi 2013'!$G$145),"",'Burundi 2013'!$G$145)</f>
        <v>No</v>
      </c>
      <c r="HP11" s="86" t="str">
        <f>IF(ISBLANK('Burundi 2013'!$G$146),"",'Burundi 2013'!$G$146)</f>
        <v>No</v>
      </c>
      <c r="HQ11" s="86" t="str">
        <f>IF(ISBLANK('Burundi 2013'!$G$147),"",'Burundi 2013'!$G$147)</f>
        <v>No</v>
      </c>
      <c r="HR11" s="86" t="str">
        <f>IF(ISBLANK('Burundi 2013'!$G$148),"",'Burundi 2013'!$G$148)</f>
        <v>No</v>
      </c>
      <c r="HS11" s="86" t="str">
        <f>IF(ISBLANK('Burundi 2013'!$F$149),"",'Burundi 2013'!$F$149)</f>
        <v>01/12-12/12</v>
      </c>
      <c r="HT11" s="86" t="str">
        <f>IF(ISBLANK('Burundi 2013'!$F$150),"",'Burundi 2013'!$F$150)</f>
        <v xml:space="preserve">Reproductive Health National Program, annual report 2012 </v>
      </c>
      <c r="HU11" s="87"/>
      <c r="HV11" s="86" t="str">
        <f>IF(ISBLANK('Burundi 2013'!$G$152),"",'Burundi 2013'!$G$152)</f>
        <v>No</v>
      </c>
      <c r="HW11" s="86" t="str">
        <f>IF(ISBLANK('Burundi 2013'!$G$153),"",'Burundi 2013'!$G$153)</f>
        <v>No</v>
      </c>
      <c r="HX11" s="91" t="str">
        <f>IF(ISBLANK('Burundi 2013'!$D$154),"",'Burundi 2013'!$D$154)</f>
        <v>Challenge: Health centers attached to the Catholic Church (12%) do not provide modern contraceptive methods.
Success: The country did not experience stock outs of contraceptives during the reporting period.</v>
      </c>
      <c r="HY11" s="1004" t="s">
        <v>116</v>
      </c>
    </row>
    <row r="12" spans="1:233" ht="39.950000000000003" customHeight="1" x14ac:dyDescent="0.2">
      <c r="A12" s="1046" t="s">
        <v>1080</v>
      </c>
      <c r="B12" s="88"/>
      <c r="C12" s="74" t="str">
        <f>IF(ISBLANK('Dominican Republic 2013'!$H$12),"",'Dominican Republic 2013'!$H$12)</f>
        <v>Yes</v>
      </c>
      <c r="D12" s="74" t="str">
        <f>IF(ISBLANK('Dominican Republic 2013'!$D$13),"",'Dominican Republic 2013'!$D$13)</f>
        <v xml:space="preserve">Comite para la Disponibilidad Asegurada de Insumos y Anticonceptivos (Contraceptive and Commodity Security Committee) (A change to ". . . reproductive health supplies" has been approved.) </v>
      </c>
      <c r="E12" s="116"/>
      <c r="F12" s="74" t="str">
        <f>IF(ISBLANK('Dominican Republic 2013'!$D$15),"",'Dominican Republic 2013'!$D$15)</f>
        <v>Yes</v>
      </c>
      <c r="G12" s="74" t="str">
        <f>IF(ISBLANK('Dominican Republic 2013'!$F$15),"",'Dominican Republic 2013'!$F$15)</f>
        <v>PROFAMILIA (Family Well-Being Association/IPPF affiliate), ADOPLAFAM (Dominican Family Planning Association), MUDE (Dominican Women in Development) PSI</v>
      </c>
      <c r="H12" s="74" t="str">
        <f>IF(ISBLANK('Dominican Republic 2013'!$D$16),"",'Dominican Republic 2013'!$D$16)</f>
        <v>Yes</v>
      </c>
      <c r="I12" s="74" t="str">
        <f>IF(ISBLANK('Dominican Republic 2013'!$F$16),"",'Dominican Republic 2013'!$F$16)</f>
        <v>PROFAMILIA, ADOPLAFAM, MUDE and 30 more institutions</v>
      </c>
      <c r="J12" s="74" t="str">
        <f>IF(ISBLANK('Dominican Republic 2013'!$D$17),"",'Dominican Republic 2013'!$D$17)</f>
        <v>No</v>
      </c>
      <c r="K12" s="74" t="str">
        <f>IF(ISBLANK('Dominican Republic 2013'!$F$17),"",'Dominican Republic 2013'!$F$17)</f>
        <v/>
      </c>
      <c r="L12" s="74" t="str">
        <f>IF(ISBLANK('Dominican Republic 2013'!$D$18),"",'Dominican Republic 2013'!$D$18)</f>
        <v>Yes</v>
      </c>
      <c r="M12" s="74" t="str">
        <f>IF(ISBLANK('Dominican Republic 2013'!$F$18),"",'Dominican Republic 2013'!$F$18)</f>
        <v>USAID</v>
      </c>
      <c r="N12" s="74" t="str">
        <f>IF(ISBLANK('Dominican Republic 2013'!$D$19),"",'Dominican Republic 2013'!$D$19)</f>
        <v>Yes</v>
      </c>
      <c r="O12" s="74" t="str">
        <f>IF(ISBLANK('Dominican Republic 2013'!$F$19),"",'Dominican Republic 2013'!$F$19)</f>
        <v>UNFPA, OPS/OMS (Pan American Health Organization/World Health Organization)</v>
      </c>
      <c r="P12" s="74" t="str">
        <f>IF(ISBLANK('Dominican Republic 2013'!$D$20),"",'Dominican Republic 2013'!$D$20)</f>
        <v>Yes</v>
      </c>
      <c r="Q12" s="74" t="str">
        <f>IF(ISBLANK('Dominican Republic 2013'!$F$20),"",'Dominican Republic 2013'!$F$20)</f>
        <v>Reproductive health, logistics, HIV program, pharmacy units</v>
      </c>
      <c r="R12" s="74" t="str">
        <f>IF(ISBLANK('Dominican Republic 2013'!$D$21),"",'Dominican Republic 2013'!$D$21)</f>
        <v>Yes</v>
      </c>
      <c r="S12" s="74" t="str">
        <f>IF(ISBLANK('Dominican Republic 2013'!$F$21),"",'Dominican Republic 2013'!$F$21)</f>
        <v>Central Warehouse MOH</v>
      </c>
      <c r="T12" s="74" t="str">
        <f>IF(ISBLANK('Dominican Republic 2013'!$D$22),"",'Dominican Republic 2013'!$D$22)</f>
        <v>No</v>
      </c>
      <c r="U12" s="74" t="str">
        <f>IF(ISBLANK('Dominican Republic 2013'!$F$22),"",'Dominican Republic 2013'!$F$22)</f>
        <v/>
      </c>
      <c r="V12" s="74" t="str">
        <f>IF(ISBLANK('Dominican Republic 2013'!$D$23),"",'Dominican Republic 2013'!$D$23)</f>
        <v>Yes</v>
      </c>
      <c r="W12" s="74" t="str">
        <f>IF(ISBLANK('Dominican Republic 2013'!$F$23),"",'Dominican Republic 2013'!$F$23)</f>
        <v>Social Security, Political and Military Forces</v>
      </c>
      <c r="X12" s="74" t="str">
        <f>IF(ISBLANK('Dominican Republic 2013'!$H$24),"",'Dominican Republic 2013'!$H$24)</f>
        <v>1-2 times</v>
      </c>
      <c r="Y12" s="74" t="str">
        <f>IF(ISBLANK('Dominican Republic 2013'!$H$25),"",'Dominican Republic 2013'!$H$25)</f>
        <v>Yes</v>
      </c>
      <c r="Z12" s="74" t="str">
        <f>IF(ISBLANK('Dominican Republic 2013'!$D$26),"",'Dominican Republic 2013'!$D$26)</f>
        <v>Yes</v>
      </c>
      <c r="AA12" s="74" t="str">
        <f>IF(ISBLANK('Dominican Republic 2013'!$F$26),"",'Dominican Republic 2013'!$F$26)</f>
        <v>Ministry of Health</v>
      </c>
      <c r="AB12" s="74" t="str">
        <f>IF(ISBLANK('Dominican Republic 2013'!$H$26),"",'Dominican Republic 2013'!$H$26)</f>
        <v>Family Planning Coordinator</v>
      </c>
      <c r="AC12" s="89"/>
      <c r="AD12" s="75" t="str">
        <f>IF(ISBLANK('Dominican Republic 2013'!$F$28),"",'Dominican Republic 2013'!$F$28)</f>
        <v>January</v>
      </c>
      <c r="AE12" s="75" t="str">
        <f>IF(ISBLANK('Dominican Republic 2013'!$H$28),"",'Dominican Republic 2013'!$H$28)</f>
        <v>December</v>
      </c>
      <c r="AF12" s="407">
        <f>IF(ISBLANK('Dominican Republic 2013'!$G$29),"",'Dominican Republic 2013'!$G$29)</f>
        <v>1356200</v>
      </c>
      <c r="AG12" s="118" t="str">
        <f>IF(ISBLANK('Dominican Republic 2013'!$E$30),"",'Dominican Republic 2013'!$E$30)</f>
        <v>01/12-12/12</v>
      </c>
      <c r="AH12" s="118" t="str">
        <f>IF(ISBLANK('Dominican Republic 2013'!$G$30),"",'Dominican Republic 2013'!$G$30)</f>
        <v>Ministry of Health</v>
      </c>
      <c r="AI12" s="118" t="str">
        <f>IF(ISBLANK('Dominican Republic 2013'!$H$31),"",'Dominican Republic 2013'!$H$31)</f>
        <v>Yes</v>
      </c>
      <c r="AJ12" s="76" t="str">
        <f>IF(ISBLANK('Dominican Republic 2013'!$H$32),"",'Dominican Republic 2013'!$H$32)</f>
        <v>No</v>
      </c>
      <c r="AK12" s="76">
        <f>IF(ISBLANK('Dominican Republic 2013'!$E$35),"",'Dominican Republic 2013'!$E$35)</f>
        <v>0</v>
      </c>
      <c r="AL12" s="75" t="str">
        <f>IF(ISBLANK('Dominican Republic 2013'!$F$35),"",'Dominican Republic 2013'!$F$35)</f>
        <v>01/12-12/12</v>
      </c>
      <c r="AM12" s="75" t="str">
        <f>IF(ISBLANK('Dominican Republic 2013'!$G$35),"",'Dominican Republic 2013'!$G$35)</f>
        <v/>
      </c>
      <c r="AN12" s="75" t="str">
        <f>IF(ISBLANK('Dominican Republic 2013'!$H$35),"",'Dominican Republic 2013'!$H$35)</f>
        <v xml:space="preserve">No funds were specifically allocated. They were solicited and then disbursed. </v>
      </c>
      <c r="AO12" s="76">
        <f>IF(ISBLANK('Dominican Republic 2013'!$E$36),"",'Dominican Republic 2013'!$E$36)</f>
        <v>0</v>
      </c>
      <c r="AP12" s="75" t="str">
        <f>IF(ISBLANK('Dominican Republic 2013'!$F$36),"",'Dominican Republic 2013'!$F$36)</f>
        <v>01/12-12/12</v>
      </c>
      <c r="AQ12" s="75" t="str">
        <f>IF(ISBLANK('Dominican Republic 2013'!$G$36),"",'Dominican Republic 2013'!$G$36)</f>
        <v/>
      </c>
      <c r="AR12" s="75" t="str">
        <f>IF(ISBLANK('Dominican Republic 2013'!$H$36),"",'Dominican Republic 2013'!$H$36)</f>
        <v/>
      </c>
      <c r="AS12" s="76">
        <f>IF(ISBLANK('Dominican Republic 2013'!$E$37),"",'Dominican Republic 2013'!$E$37)</f>
        <v>0</v>
      </c>
      <c r="AT12" s="75" t="str">
        <f>IF(ISBLANK('Dominican Republic 2013'!$H$37),"",'Dominican Republic 2013'!$H$37)</f>
        <v/>
      </c>
      <c r="AU12" s="75" t="str">
        <f>IF(ISBLANK('Dominican Republic 2013'!$H$38),"",'Dominican Republic 2013'!$H$38)</f>
        <v>Yes</v>
      </c>
      <c r="AV12" s="75" t="str">
        <f>IF(ISBLANK('Dominican Republic 2013'!$D$41),"",'Dominican Republic 2013'!$D$41)</f>
        <v>Yes</v>
      </c>
      <c r="AW12" s="75" t="str">
        <f>IF(ISBLANK('Dominican Republic 2013'!$D$42),"",'Dominican Republic 2013'!$D$42)</f>
        <v>Government funds assigned to the Ministry of Health</v>
      </c>
      <c r="AX12" s="76">
        <f>IF(ISBLANK('Dominican Republic 2013'!$E$41),"",'Dominican Republic 2013'!$E$41)</f>
        <v>586096</v>
      </c>
      <c r="AY12" s="76" t="str">
        <f>IF(ISBLANK('Dominican Republic 2013'!$F$41),"",'Dominican Republic 2013'!$F$41)</f>
        <v>01/12-12/12</v>
      </c>
      <c r="AZ12" s="76" t="str">
        <f>IF(ISBLANK('Dominican Republic 2013'!$G$41),"",'Dominican Republic 2013'!$G$41)</f>
        <v>PipeLine and Annual Operating Plan</v>
      </c>
      <c r="BA12" s="75" t="str">
        <f>IF(ISBLANK('Dominican Republic 2013'!$H$41),"",'Dominican Republic 2013'!$H$41)</f>
        <v/>
      </c>
      <c r="BB12" s="75" t="str">
        <f>IF(ISBLANK('Dominican Republic 2013'!$D$43),"",'Dominican Republic 2013'!$D$43)</f>
        <v>No</v>
      </c>
      <c r="BC12" s="76" t="str">
        <f>IF(ISBLANK('Dominican Republic 2013'!$D$44),"",'Dominican Republic 2013'!$D$44)</f>
        <v>Not applicable</v>
      </c>
      <c r="BD12" s="76">
        <f>IF(ISBLANK('Dominican Republic 2013'!$E$43),"",'Dominican Republic 2013'!$E$43)</f>
        <v>0</v>
      </c>
      <c r="BE12" s="76" t="str">
        <f>IF(ISBLANK('Dominican Republic 2013'!$F$43),"",'Dominican Republic 2013'!$F$43)</f>
        <v>01/12-12/12</v>
      </c>
      <c r="BF12" s="76" t="str">
        <f>IF(ISBLANK('Dominican Republic 2013'!$G$43),"",'Dominican Republic 2013'!$G$43)</f>
        <v/>
      </c>
      <c r="BG12" s="75" t="str">
        <f>IF(ISBLANK('Dominican Republic 2013'!$H$43),"",'Dominican Republic 2013'!$H$43)</f>
        <v/>
      </c>
      <c r="BH12" s="946">
        <f>IF(ISBLANK('Dominican Republic 2013'!$E$45),"",'Dominican Republic 2013'!$E$45)</f>
        <v>586096</v>
      </c>
      <c r="BI12" s="75" t="str">
        <f>IF(ISBLANK('Dominican Republic 2013'!$H$45),"",'Dominican Republic 2013'!$H$45)</f>
        <v/>
      </c>
      <c r="BJ12" s="78"/>
      <c r="BK12" s="75" t="str">
        <f>IF(ISBLANK('Dominican Republic 2013'!$D$49),"",'Dominican Republic 2013'!$D$49)</f>
        <v>Yes</v>
      </c>
      <c r="BL12" s="76" t="str">
        <f>IF(ISBLANK('Dominican Republic 2013'!$D$50),"",'Dominican Republic 2013'!$D$50)</f>
        <v>UNFPA</v>
      </c>
      <c r="BM12" s="76">
        <f>IF(ISBLANK('Dominican Republic 2013'!$E$49),"",'Dominican Republic 2013'!$E$49)</f>
        <v>104500</v>
      </c>
      <c r="BN12" s="76" t="str">
        <f>IF(ISBLANK('Dominican Republic 2013'!$F$49),"",'Dominican Republic 2013'!$F$49)</f>
        <v>01/12-12/12</v>
      </c>
      <c r="BO12" s="76" t="str">
        <f>IF(ISBLANK('Dominican Republic 2013'!$G$49),"",'Dominican Republic 2013'!$G$49)</f>
        <v>Ministry of Health</v>
      </c>
      <c r="BP12" s="75" t="str">
        <f>IF(ISBLANK('Dominican Republic 2013'!$H$49),"",'Dominican Republic 2013'!$H$49)</f>
        <v>There was a contraceptive exchange according to the needs of each sector. 5,000 Implanon implants and 50,000 emergency pills were donated. The estimated prices for Implanon and emergency pills was $16 and $0.49 respectively.</v>
      </c>
      <c r="BQ12" s="75" t="str">
        <f>IF(ISBLANK('Dominican Republic 2013'!$D$51),"",'Dominican Republic 2013'!$D$51)</f>
        <v>No</v>
      </c>
      <c r="BR12" s="76">
        <f>IF(ISBLANK('Dominican Republic 2013'!$E$51),"",'Dominican Republic 2013'!$E$51)</f>
        <v>0</v>
      </c>
      <c r="BS12" s="76" t="str">
        <f>IF(ISBLANK('Dominican Republic 2013'!$F$51),"",'Dominican Republic 2013'!$F$51)</f>
        <v>01/12-12/12</v>
      </c>
      <c r="BT12" s="92" t="str">
        <f>IF(ISBLANK('Dominican Republic 2013'!$G$51),"",'Dominican Republic 2013'!$G$51)</f>
        <v/>
      </c>
      <c r="BU12" s="76" t="str">
        <f>IF(ISBLANK('Dominican Republic 2013'!$H$51),"",'Dominican Republic 2013'!$H$51)</f>
        <v/>
      </c>
      <c r="BV12" s="75" t="str">
        <f>IF(ISBLANK('Dominican Republic 2013'!$D$52),"",'Dominican Republic 2013'!$D$52)</f>
        <v>No</v>
      </c>
      <c r="BW12" s="76">
        <f>IF(ISBLANK('Dominican Republic 2013'!$E$52),"",'Dominican Republic 2013'!$E$52)</f>
        <v>0</v>
      </c>
      <c r="BX12" s="75" t="str">
        <f>IF(ISBLANK('Dominican Republic 2013'!$F$52),"",'Dominican Republic 2013'!$F$52)</f>
        <v>01/12-12/12</v>
      </c>
      <c r="BY12" s="76" t="str">
        <f>IF(ISBLANK('Dominican Republic 2013'!$G$52),"",'Dominican Republic 2013'!$G$52)</f>
        <v/>
      </c>
      <c r="BZ12" s="76" t="str">
        <f>IF(ISBLANK('Dominican Republic 2013'!$H$52),"",'Dominican Republic 2013'!$H$52)</f>
        <v/>
      </c>
      <c r="CA12" s="946">
        <f>IF(ISBLANK('Dominican Republic 2013'!$E$53),"",'Dominican Republic 2013'!$E$53)</f>
        <v>104500</v>
      </c>
      <c r="CB12" s="76" t="str">
        <f>IF(ISBLANK('Dominican Republic 2013'!$H$53),"",'Dominican Republic 2013'!$H$53)</f>
        <v/>
      </c>
      <c r="CC12" s="79">
        <f>IF(ISBLANK('Dominican Republic 2013'!$F$56),"",'Dominican Republic 2013'!$F$56)</f>
        <v>0.8486814287948381</v>
      </c>
      <c r="CD12" s="75" t="str">
        <f>IF(ISBLANK('Dominican Republic 2013'!$G$56),"",'Dominican Republic 2013'!$G$56)</f>
        <v xml:space="preserve">Comments:
</v>
      </c>
      <c r="CE12" s="79">
        <f>IF(ISBLANK('Dominican Republic 2013'!$F$57),"",'Dominican Republic 2013'!$F$57)</f>
        <v>1</v>
      </c>
      <c r="CF12" s="75" t="str">
        <f>IF(ISBLANK('Dominican Republic 2013'!$G$57),"",'Dominican Republic 2013'!$G$57)</f>
        <v xml:space="preserve">Comments:
</v>
      </c>
      <c r="CG12" s="79">
        <f>IF(ISBLANK('Dominican Republic 2013'!$F$58),"",'Dominican Republic 2013'!$F$58)</f>
        <v>0.50921398023890285</v>
      </c>
      <c r="CH12" s="75" t="str">
        <f>IF(ISBLANK('Dominican Republic 2013'!$G$58),"",'Dominican Republic 2013'!$G$58)</f>
        <v>Comments: Funds spent represented half of what was requested and corresponded to 6 months, but there was no other disbursement in the year to complete the coverage for 2012.</v>
      </c>
      <c r="CI12" s="75" t="str">
        <f>IF(ISBLANK('Dominican Republic 2013'!$F$59),"",'Dominican Republic 2013'!$F$59)</f>
        <v/>
      </c>
      <c r="CJ12" s="75" t="str">
        <f>IF(ISBLANK('Dominican Republic 2013'!$G$59),"",'Dominican Republic 2013'!$G$59)</f>
        <v xml:space="preserve">Comments:
</v>
      </c>
      <c r="CK12" s="75" t="str">
        <f>IF(ISBLANK('Dominican Republic 2013'!$F$61),"",'Dominican Republic 2013'!$F$61)</f>
        <v>The government and a third-party agent</v>
      </c>
      <c r="CL12" s="75" t="str">
        <f>IF(ISBLANK('Dominican Republic 2013'!$F$62),"",'Dominican Republic 2013'!$F$62)</f>
        <v>General Directorate of Mothers, Children, and Adolescents (DIGEMIA); Unified System of Supply and Medicine Management (SUGEMI); and UNFPA</v>
      </c>
      <c r="CM12" s="75" t="str">
        <f>IF(ISBLANK('Dominican Republic 2013'!$F$63),"",'Dominican Republic 2013'!$F$63)</f>
        <v>No</v>
      </c>
      <c r="CN12" s="75" t="str">
        <f>IF(ISBLANK('Dominican Republic 2013'!$D$64),"",'Dominican Republic 2013'!$D$64)</f>
        <v/>
      </c>
      <c r="CO12" s="115"/>
      <c r="CP12" s="80"/>
      <c r="CQ12" s="81" t="str">
        <f>IF(ISBLANK('Dominican Republic 2013'!$D$68),"",'Dominican Republic 2013'!$D$68)</f>
        <v>Yes</v>
      </c>
      <c r="CR12" s="81" t="str">
        <f>IF(ISBLANK('Dominican Republic 2013'!$D$69),"",'Dominican Republic 2013'!$D$69)</f>
        <v>Yes</v>
      </c>
      <c r="CS12" s="81" t="str">
        <f>IF(ISBLANK('Dominican Republic 2013'!$D$70),"",'Dominican Republic 2013'!$D$70)</f>
        <v>Yes</v>
      </c>
      <c r="CT12" s="81" t="str">
        <f>IF(ISBLANK('Dominican Republic 2013'!$D$71),"",'Dominican Republic 2013'!$D$71)</f>
        <v>Yes</v>
      </c>
      <c r="CU12" s="81" t="str">
        <f>IF(ISBLANK('Dominican Republic 2013'!$D$72),"",'Dominican Republic 2013'!$D$72)</f>
        <v>Yes</v>
      </c>
      <c r="CV12" s="81" t="str">
        <f>IF(ISBLANK('Dominican Republic 2013'!$D$73),"",'Dominican Republic 2013'!$D$73)</f>
        <v>Yes</v>
      </c>
      <c r="CW12" s="81" t="str">
        <f>IF(ISBLANK('Dominican Republic 2013'!$D$74),"",'Dominican Republic 2013'!$D$74)</f>
        <v>No</v>
      </c>
      <c r="CX12" s="81" t="str">
        <f>IF(ISBLANK('Dominican Republic 2013'!$D$75),"",'Dominican Republic 2013'!$D$75)</f>
        <v>Yes</v>
      </c>
      <c r="CY12" s="81" t="str">
        <f>IF(ISBLANK('Dominican Republic 2013'!$D$76),"",'Dominican Republic 2013'!$D$76)</f>
        <v>Yes</v>
      </c>
      <c r="CZ12" s="81" t="str">
        <f>IF(ISBLANK('Dominican Republic 2013'!$D$77),"",'Dominican Republic 2013'!$D$77)</f>
        <v>Yes</v>
      </c>
      <c r="DA12" s="81" t="str">
        <f>IF(ISBLANK('Dominican Republic 2013'!$D$78),"",'Dominican Republic 2013'!$D$78)</f>
        <v>No</v>
      </c>
      <c r="DB12" s="81" t="str">
        <f>IF(ISBLANK('Dominican Republic 2013'!$D$79),"",'Dominican Republic 2013'!$D$79)</f>
        <v>Vaginal spermicides</v>
      </c>
      <c r="DC12" s="80"/>
      <c r="DD12" s="81" t="str">
        <f>IF(ISBLANK('Dominican Republic 2013'!$F$68),"",'Dominican Republic 2013'!$F$68)</f>
        <v>Yes</v>
      </c>
      <c r="DE12" s="81" t="str">
        <f>IF(ISBLANK('Dominican Republic 2013'!$F$69),"",'Dominican Republic 2013'!$F$69)</f>
        <v>Yes</v>
      </c>
      <c r="DF12" s="81" t="str">
        <f>IF(ISBLANK('Dominican Republic 2013'!$F$70),"",'Dominican Republic 2013'!$F$70)</f>
        <v>Yes</v>
      </c>
      <c r="DG12" s="81" t="str">
        <f>IF(ISBLANK('Dominican Republic 2013'!$F$71),"",'Dominican Republic 2013'!$F$71)</f>
        <v>Yes</v>
      </c>
      <c r="DH12" s="81" t="str">
        <f>IF(ISBLANK('Dominican Republic 2013'!$F$72),"",'Dominican Republic 2013'!$F$72)</f>
        <v>Yes</v>
      </c>
      <c r="DI12" s="81" t="str">
        <f>IF(ISBLANK('Dominican Republic 2013'!$F$73),"",'Dominican Republic 2013'!$F$73)</f>
        <v>Yes</v>
      </c>
      <c r="DJ12" s="81" t="str">
        <f>IF(ISBLANK('Dominican Republic 2013'!$F$74),"",'Dominican Republic 2013'!$F$74)</f>
        <v>Yes</v>
      </c>
      <c r="DK12" s="81" t="str">
        <f>IF(ISBLANK('Dominican Republic 2013'!$F$75),"",'Dominican Republic 2013'!$F$75)</f>
        <v>Yes</v>
      </c>
      <c r="DL12" s="81" t="str">
        <f>IF(ISBLANK('Dominican Republic 2013'!$F$76),"",'Dominican Republic 2013'!$F$76)</f>
        <v>Yes</v>
      </c>
      <c r="DM12" s="81" t="str">
        <f>IF(ISBLANK('Dominican Republic 2013'!$F$77),"",'Dominican Republic 2013'!$F$77)</f>
        <v>Yes</v>
      </c>
      <c r="DN12" s="81" t="str">
        <f>IF(ISBLANK('Dominican Republic 2013'!$F$78),"",'Dominican Republic 2013'!$F$78)</f>
        <v>No</v>
      </c>
      <c r="DO12" s="81" t="str">
        <f>IF(ISBLANK('Dominican Republic 2013'!$F$79),"",'Dominican Republic 2013'!$F$79)</f>
        <v/>
      </c>
      <c r="DP12" s="82"/>
      <c r="DQ12" s="81" t="str">
        <f>IF(ISBLANK('Dominican Republic 2013'!$G$68),"",'Dominican Republic 2013'!$G$68)</f>
        <v>Yes</v>
      </c>
      <c r="DR12" s="81" t="str">
        <f>IF(ISBLANK('Dominican Republic 2013'!$G$69),"",'Dominican Republic 2013'!$G$69)</f>
        <v>Yes</v>
      </c>
      <c r="DS12" s="81" t="str">
        <f>IF(ISBLANK('Dominican Republic 2013'!$G$70),"",'Dominican Republic 2013'!$G$70)</f>
        <v>Yes</v>
      </c>
      <c r="DT12" s="81" t="str">
        <f>IF(ISBLANK('Dominican Republic 2013'!$G$71),"",'Dominican Republic 2013'!$G$71)</f>
        <v>Yes</v>
      </c>
      <c r="DU12" s="81" t="str">
        <f>IF(ISBLANK('Dominican Republic 2013'!$G$72),"",'Dominican Republic 2013'!$G$72)</f>
        <v>Yes</v>
      </c>
      <c r="DV12" s="81" t="str">
        <f>IF(ISBLANK('Dominican Republic 2013'!$G$73),"",'Dominican Republic 2013'!$G$73)</f>
        <v>Yes</v>
      </c>
      <c r="DW12" s="81" t="str">
        <f>IF(ISBLANK('Dominican Republic 2013'!$G$74),"",'Dominican Republic 2013'!$G$74)</f>
        <v>Yes</v>
      </c>
      <c r="DX12" s="81" t="str">
        <f>IF(ISBLANK('Dominican Republic 2013'!$G$75),"",'Dominican Republic 2013'!$G$75)</f>
        <v>Yes</v>
      </c>
      <c r="DY12" s="81" t="str">
        <f>IF(ISBLANK('Dominican Republic 2013'!$G$76),"",'Dominican Republic 2013'!$G$76)</f>
        <v>Yes</v>
      </c>
      <c r="DZ12" s="81" t="str">
        <f>IF(ISBLANK('Dominican Republic 2013'!$G$77),"",'Dominican Republic 2013'!$G$77)</f>
        <v>Yes</v>
      </c>
      <c r="EA12" s="81" t="str">
        <f>IF(ISBLANK('Dominican Republic 2013'!$G$78),"",'Dominican Republic 2013'!$G$78)</f>
        <v>No</v>
      </c>
      <c r="EB12" s="81" t="str">
        <f>IF(ISBLANK('Dominican Republic 2013'!$G$79),"",'Dominican Republic 2013'!$G$79)</f>
        <v/>
      </c>
      <c r="EC12" s="82"/>
      <c r="ED12" s="81" t="str">
        <f>IF(ISBLANK('Dominican Republic 2013'!$H$68),"",'Dominican Republic 2013'!$H$68)</f>
        <v>Yes</v>
      </c>
      <c r="EE12" s="81" t="str">
        <f>IF(ISBLANK('Dominican Republic 2013'!$H$69),"",'Dominican Republic 2013'!$H$69)</f>
        <v>Yes</v>
      </c>
      <c r="EF12" s="81" t="str">
        <f>IF(ISBLANK('Dominican Republic 2013'!$H$70),"",'Dominican Republic 2013'!$H$70)</f>
        <v>Yes</v>
      </c>
      <c r="EG12" s="81" t="str">
        <f>IF(ISBLANK('Dominican Republic 2013'!$H$71),"",'Dominican Republic 2013'!$H$71)</f>
        <v>Yes</v>
      </c>
      <c r="EH12" s="81" t="str">
        <f>IF(ISBLANK('Dominican Republic 2013'!$H$72),"",'Dominican Republic 2013'!$H$72)</f>
        <v>Don't know</v>
      </c>
      <c r="EI12" s="81" t="str">
        <f>IF(ISBLANK('Dominican Republic 2013'!$H$73),"",'Dominican Republic 2013'!$H$73)</f>
        <v>Yes</v>
      </c>
      <c r="EJ12" s="81" t="str">
        <f>IF(ISBLANK('Dominican Republic 2013'!$H$74),"",'Dominican Republic 2013'!$H$74)</f>
        <v>No</v>
      </c>
      <c r="EK12" s="81" t="str">
        <f>IF(ISBLANK('Dominican Republic 2013'!$H$75),"",'Dominican Republic 2013'!$H$75)</f>
        <v>Yes</v>
      </c>
      <c r="EL12" s="81" t="str">
        <f>IF(ISBLANK('Dominican Republic 2013'!$H$76),"",'Dominican Republic 2013'!$H$76)</f>
        <v>Not applicable</v>
      </c>
      <c r="EM12" s="81" t="str">
        <f>IF(ISBLANK('Dominican Republic 2013'!$H$77),"",'Dominican Republic 2013'!$H$77)</f>
        <v>Not applicable</v>
      </c>
      <c r="EN12" s="81" t="str">
        <f>IF(ISBLANK('Dominican Republic 2013'!$H$78),"",'Dominican Republic 2013'!$H$78)</f>
        <v>No</v>
      </c>
      <c r="EO12" s="81" t="str">
        <f>IF(ISBLANK('Dominican Republic 2013'!$H$79),"",'Dominican Republic 2013'!$H$79)</f>
        <v/>
      </c>
      <c r="EP12" s="81" t="str">
        <f>IF(ISBLANK('Dominican Republic 2013'!$D$80),"",'Dominican Republic 2013'!$D$80)</f>
        <v xml:space="preserve">The MOH has not bought emergency contraceptives. UNFPA has donated them, and they are only distributed in some main hospitals. </v>
      </c>
      <c r="EQ12" s="83"/>
      <c r="ER12" s="84" t="str">
        <f>IF(ISBLANK('Dominican Republic 2013'!$H$82),"",'Dominican Republic 2013'!$H$82)</f>
        <v>Yes</v>
      </c>
      <c r="ES12" s="84" t="str">
        <f>IF(ISBLANK('Dominican Republic 2013'!$C$85),"",'Dominican Republic 2013'!$C$85)</f>
        <v>Contraceptive and Commodity Security National Strategy</v>
      </c>
      <c r="ET12" s="84" t="str">
        <f>IF(ISBLANK('Dominican Republic 2013'!$D$85),"",'Dominican Republic 2013'!$D$85)</f>
        <v>Until 2012</v>
      </c>
      <c r="EU12" s="84" t="str">
        <f>IF(ISBLANK('Dominican Republic 2013'!$F$85),"",'Dominican Republic 2013'!$F$85)</f>
        <v>Yes</v>
      </c>
      <c r="EV12" s="84" t="str">
        <f>IF(ISBLANK('Dominican Republic 2013'!$G$85),"",'Dominican Republic 2013'!$G$85)</f>
        <v>Yes</v>
      </c>
      <c r="EW12" s="84" t="str">
        <f>IF(ISBLANK('Dominican Republic 2013'!$F$86),"",'Dominican Republic 2013'!$F$86)</f>
        <v>Yes</v>
      </c>
      <c r="EX12" s="84" t="str">
        <f>IF(ISBLANK('Dominican Republic 2013'!$E$87),"",'Dominican Republic 2013'!$E$87)</f>
        <v>Commercial sector</v>
      </c>
      <c r="EY12" s="84" t="str">
        <f>IF(ISBLANK('Dominican Republic 2013'!$E$88),"",'Dominican Republic 2013'!$E$88)</f>
        <v>18% value added tax</v>
      </c>
      <c r="EZ12" s="84" t="str">
        <f>IF(ISBLANK('Dominican Republic 2013'!$H$89),"",'Dominican Republic 2013'!$H$89)</f>
        <v>No</v>
      </c>
      <c r="FA12" s="84" t="str">
        <f>IF(ISBLANK('Dominican Republic 2013'!$D$90),"",'Dominican Republic 2013'!$D$90)</f>
        <v>Not applicable</v>
      </c>
      <c r="FB12" s="84" t="str">
        <f>IF(ISBLANK('Dominican Republic 2013'!$H$91),"",'Dominican Republic 2013'!$H$91)</f>
        <v>Yes</v>
      </c>
      <c r="FC12" s="84" t="str">
        <f>IF(ISBLANK('Dominican Republic 2013'!$D$92),"",'Dominican Republic 2013'!$D$92)</f>
        <v>Authorization documents should include all brand name drugs and also the generic drugs, medical equipment, supplies, diagnostic reagents, medical equipment, etc. These authorizations (documents) must be requested prior to placing a product on the market or using it in any health facility. This ensures the quality of products and prevents any damage to the population. Therefore, all pharmacies must dispense products that are registered in the country (i.e., that are accepted in the country).</v>
      </c>
      <c r="FD12" s="298"/>
      <c r="FE12" s="84" t="str">
        <f>IF(ISBLANK('Dominican Republic 2013'!$D$95),"",'Dominican Republic 2013'!$D$95)</f>
        <v>Community health worker</v>
      </c>
      <c r="FF12" s="84" t="str">
        <f>IF(ISBLANK('Dominican Republic 2013'!$G$95),"",'Dominican Republic 2013'!$G$95)</f>
        <v>Community health worker</v>
      </c>
      <c r="FG12" s="84" t="str">
        <f>IF(ISBLANK('Dominican Republic 2013'!$D$96),"",'Dominican Republic 2013'!$D$96)</f>
        <v>Doctor</v>
      </c>
      <c r="FH12" s="84" t="str">
        <f>IF(ISBLANK('Dominican Republic 2013'!$G$96),"",'Dominican Republic 2013'!$G$96)</f>
        <v>Doctor</v>
      </c>
      <c r="FI12" s="84" t="str">
        <f>IF(ISBLANK('Dominican Republic 2013'!$D$97),"",'Dominican Republic 2013'!$D$97)</f>
        <v>Doctor</v>
      </c>
      <c r="FJ12" s="84" t="str">
        <f>IF(ISBLANK('Dominican Republic 2013'!$G$97),"",'Dominican Republic 2013'!$G$97)</f>
        <v>Doctor</v>
      </c>
      <c r="FK12" s="84" t="str">
        <f>IF(ISBLANK('Dominican Republic 2013'!$D$98),"",'Dominican Republic 2013'!$D$98)</f>
        <v>Nurse</v>
      </c>
      <c r="FL12" s="84" t="str">
        <f>IF(ISBLANK('Dominican Republic 2013'!$G$98),"",'Dominican Republic 2013'!$G$98)</f>
        <v>Doctor</v>
      </c>
      <c r="FM12" s="84" t="str">
        <f>IF(ISBLANK('Dominican Republic 2013'!$D$99),"",'Dominican Republic 2013'!$D$99)</f>
        <v>Community health worker</v>
      </c>
      <c r="FN12" s="84" t="str">
        <f>IF(ISBLANK('Dominican Republic 2013'!$G$99),"",'Dominican Republic 2013'!$G$99)</f>
        <v>Community health worker</v>
      </c>
      <c r="FO12" s="84" t="str">
        <f>IF(ISBLANK('Dominican Republic 2013'!$D$100),"",'Dominican Republic 2013'!$D$100)</f>
        <v>Nurse</v>
      </c>
      <c r="FP12" s="84" t="str">
        <f>IF(ISBLANK('Dominican Republic 2013'!$G$100),"",'Dominican Republic 2013'!$G$100)</f>
        <v>Nurse</v>
      </c>
      <c r="FQ12" s="84" t="str">
        <f>IF(ISBLANK('Dominican Republic 2013'!$D$101),"",'Dominican Republic 2013'!$D$101)</f>
        <v>Doctor</v>
      </c>
      <c r="FR12" s="84" t="str">
        <f>IF(ISBLANK('Dominican Republic 2013'!$G$101),"",'Dominican Republic 2013'!$G$101)</f>
        <v>Doctor</v>
      </c>
      <c r="FS12" s="84" t="str">
        <f>IF(ISBLANK('Dominican Republic 2013'!$D$102),"",'Dominican Republic 2013'!$D$102)</f>
        <v>Not applicable</v>
      </c>
      <c r="FT12" s="84" t="str">
        <f>IF(ISBLANK('Dominican Republic 2013'!$G$102),"",'Dominican Republic 2013'!$G$102)</f>
        <v>Not applicable</v>
      </c>
      <c r="FU12" s="84" t="str">
        <f>IF(ISBLANK('Dominican Republic 2013'!$D$103),"",'Dominican Republic 2013'!$D$103)</f>
        <v>Most methods are provided with a medical prescription. By law, pharmacies are required to sell hormonal methods with prescription only; they cannot prescribe. However, in most pharmacies people can obtain the methods without a prescription. There is more flexibility with pills, especially in the public sector and in NGO's.</v>
      </c>
      <c r="FV12" s="90"/>
      <c r="FW12" s="84" t="str">
        <f>IF(ISBLANK('Dominican Republic 2013'!$D$106),"",'Dominican Republic 2013'!$D$106)</f>
        <v>No</v>
      </c>
      <c r="FX12" s="84" t="str">
        <f>IF(ISBLANK('Dominican Republic 2013'!$E$106),"",'Dominican Republic 2013'!$E$106)</f>
        <v/>
      </c>
      <c r="FY12" s="84" t="str">
        <f>IF(ISBLANK('Dominican Republic 2013'!$H$106),"",'Dominican Republic 2013'!$H$106)</f>
        <v/>
      </c>
      <c r="FZ12" s="84" t="str">
        <f>IF(ISBLANK('Dominican Republic 2013'!$D$107),"",'Dominican Republic 2013'!$D$107)</f>
        <v>No</v>
      </c>
      <c r="GA12" s="84" t="str">
        <f>IF(ISBLANK('Dominican Republic 2013'!$E$107),"",'Dominican Republic 2013'!$E$107)</f>
        <v/>
      </c>
      <c r="GB12" s="84" t="str">
        <f>IF(ISBLANK('Dominican Republic 2013'!$H$107),"",'Dominican Republic 2013'!$H$107)</f>
        <v/>
      </c>
      <c r="GC12" s="84" t="str">
        <f>IF(ISBLANK('Dominican Republic 2013'!$D$108),"",'Dominican Republic 2013'!$D$108)</f>
        <v>No</v>
      </c>
      <c r="GD12" s="84" t="str">
        <f>IF(ISBLANK('Dominican Republic 2013'!$E$108),"",'Dominican Republic 2013'!$E$108)</f>
        <v/>
      </c>
      <c r="GE12" s="84" t="str">
        <f>IF(ISBLANK('Dominican Republic 2013'!$H$108),"",'Dominican Republic 2013'!$H$108)</f>
        <v/>
      </c>
      <c r="GF12" s="85"/>
      <c r="GG12" s="84" t="str">
        <f>IF(ISBLANK('Dominican Republic 2013'!$G$111),"",'Dominican Republic 2013'!$G$111)</f>
        <v>No</v>
      </c>
      <c r="GH12" s="84" t="str">
        <f>IF(ISBLANK('Dominican Republic 2013'!$G$112),"",'Dominican Republic 2013'!$G$112)</f>
        <v>No</v>
      </c>
      <c r="GI12" s="84" t="str">
        <f>IF(ISBLANK('Dominican Republic 2013'!$G$113),"",'Dominican Republic 2013'!$G$113)</f>
        <v>Not applicable</v>
      </c>
      <c r="GJ12" s="84" t="str">
        <f>IF(ISBLANK('Dominican Republic 2013'!$D$114),"",'Dominican Republic 2013'!$D$114)</f>
        <v>Not applicable</v>
      </c>
      <c r="GK12" s="85"/>
      <c r="GL12" s="84" t="str">
        <f>IF(ISBLANK('Dominican Republic 2013'!$G$116),"",'Dominican Republic 2013'!$G$116)</f>
        <v>Yes</v>
      </c>
      <c r="GM12" s="84" t="str">
        <f>IF(ISBLANK('Dominican Republic 2013'!$G$117),"",'Dominican Republic 2013'!$G$117)</f>
        <v>Yes</v>
      </c>
      <c r="GN12" s="84" t="str">
        <f>IF(ISBLANK('Dominican Republic 2013'!$G$118),"",'Dominican Republic 2013'!$G$118)</f>
        <v>Yes</v>
      </c>
      <c r="GO12" s="84" t="str">
        <f>IF(ISBLANK('Dominican Republic 2013'!$G$119),"",'Dominican Republic 2013'!$G$119)</f>
        <v>No</v>
      </c>
      <c r="GP12" s="84" t="str">
        <f>IF(ISBLANK('Dominican Republic 2013'!$G$120),"",'Dominican Republic 2013'!$G$120)</f>
        <v>Yes</v>
      </c>
      <c r="GQ12" s="84" t="str">
        <f>IF(ISBLANK('Dominican Republic 2013'!$G$121),"",'Dominican Republic 2013'!$G$121)</f>
        <v>Yes</v>
      </c>
      <c r="GR12" s="84" t="str">
        <f>IF(ISBLANK('Dominican Republic 2013'!$G$122),"",'Dominican Republic 2013'!$G$122)</f>
        <v>No</v>
      </c>
      <c r="GS12" s="84" t="str">
        <f>IF(ISBLANK('Dominican Republic 2013'!$G$123),"",'Dominican Republic 2013'!$G$123)</f>
        <v>No</v>
      </c>
      <c r="GT12" s="84" t="str">
        <f>IF(ISBLANK('Dominican Republic 2013'!$G$124),"",'Dominican Republic 2013'!$G$124)</f>
        <v>No</v>
      </c>
      <c r="GU12" s="84" t="str">
        <f>IF(ISBLANK('Dominican Republic 2013'!$G$125),"",'Dominican Republic 2013'!$G$125)</f>
        <v>No</v>
      </c>
      <c r="GV12" s="84" t="str">
        <f>IF(ISBLANK('Dominican Republic 2013'!$F$126),"",'Dominican Republic 2013'!$F$126)</f>
        <v xml:space="preserve">Not applicable </v>
      </c>
      <c r="GW12" s="84">
        <f>IF(ISBLANK('Dominican Republic 2013'!$F$127),"",'Dominican Republic 2013'!$F$127)</f>
        <v>2007</v>
      </c>
      <c r="GX12" s="84" t="str">
        <f>IF(ISBLANK('Dominican Republic 2013'!$D$128),"",'Dominican Republic 2013'!$D$128)</f>
        <v>Cuadro Basico de los Medicamentos Esenciales (CBME) (basic chart of essential medicines)</v>
      </c>
      <c r="GY12" s="84" t="str">
        <f>IF(ISBLANK('Dominican Republic 2013'!$D$129),"",'Dominican Republic 2013'!$D$129)</f>
        <v/>
      </c>
      <c r="GZ12" s="85"/>
      <c r="HA12" s="84" t="str">
        <f>IF(ISBLANK('Dominican Republic 2013'!$F$131),"",'Dominican Republic 2013'!$F$131)</f>
        <v xml:space="preserve">Not applicable </v>
      </c>
      <c r="HB12" s="84" t="str">
        <f>IF(ISBLANK('Dominican Republic 2013'!$G$132),"",'Dominican Republic 2013'!$G$132)</f>
        <v>Not applicable</v>
      </c>
      <c r="HC12" s="84" t="str">
        <f>IF(ISBLANK('Dominican Republic 2013'!$G$133),"",'Dominican Republic 2013'!$G$133)</f>
        <v>Not applicable</v>
      </c>
      <c r="HD12" s="84" t="str">
        <f>IF(ISBLANK('Dominican Republic 2013'!$G$134),"",'Dominican Republic 2013'!$G$134)</f>
        <v>Not applicable</v>
      </c>
      <c r="HE12" s="84" t="str">
        <f>IF(ISBLANK('Dominican Republic 2013'!$G$135),"",'Dominican Republic 2013'!$G$135)</f>
        <v>Not applicable</v>
      </c>
      <c r="HF12" s="84" t="str">
        <f>IF(ISBLANK('Dominican Republic 2013'!$D$136),"",'Dominican Republic 2013'!$D$136)</f>
        <v>Document not available on IMF's website</v>
      </c>
      <c r="HG12" s="93"/>
      <c r="HH12" s="86" t="str">
        <f>IF(ISBLANK('Dominican Republic 2013'!$G$138),"",'Dominican Republic 2013'!$G$138)</f>
        <v>Yes</v>
      </c>
      <c r="HI12" s="87"/>
      <c r="HJ12" s="86" t="str">
        <f>IF(ISBLANK('Dominican Republic 2013'!$G$140),"",'Dominican Republic 2013'!$G$140)</f>
        <v>Yes</v>
      </c>
      <c r="HK12" s="86" t="str">
        <f>IF(ISBLANK('Dominican Republic 2013'!$G$141),"",'Dominican Republic 2013'!$G$141)</f>
        <v>Yes</v>
      </c>
      <c r="HL12" s="86" t="str">
        <f>IF(ISBLANK('Dominican Republic 2013'!$G$142),"",'Dominican Republic 2013'!$G$142)</f>
        <v>Yes</v>
      </c>
      <c r="HM12" s="86" t="str">
        <f>IF(ISBLANK('Dominican Republic 2013'!$G$143),"",'Dominican Republic 2013'!$G$143)</f>
        <v>No</v>
      </c>
      <c r="HN12" s="86" t="str">
        <f>IF(ISBLANK('Dominican Republic 2013'!$G$144),"",'Dominican Republic 2013'!$G$144)</f>
        <v>No</v>
      </c>
      <c r="HO12" s="86" t="str">
        <f>IF(ISBLANK('Dominican Republic 2013'!$G$145),"",'Dominican Republic 2013'!$G$145)</f>
        <v>Yes</v>
      </c>
      <c r="HP12" s="86" t="str">
        <f>IF(ISBLANK('Dominican Republic 2013'!$G$146),"",'Dominican Republic 2013'!$G$146)</f>
        <v>No</v>
      </c>
      <c r="HQ12" s="86" t="str">
        <f>IF(ISBLANK('Dominican Republic 2013'!$G$147),"",'Dominican Republic 2013'!$G$147)</f>
        <v>No</v>
      </c>
      <c r="HR12" s="86" t="str">
        <f>IF(ISBLANK('Dominican Republic 2013'!$G$148),"",'Dominican Republic 2013'!$G$148)</f>
        <v>Not applicable</v>
      </c>
      <c r="HS12" s="86" t="str">
        <f>IF(ISBLANK('Dominican Republic 2013'!$F$149),"",'Dominican Republic 2013'!$F$149)</f>
        <v>01/12-12/12</v>
      </c>
      <c r="HT12" s="86" t="str">
        <f>IF(ISBLANK('Dominican Republic 2013'!$F$150),"",'Dominican Republic 2013'!$F$150)</f>
        <v>Monthly reports of the logistics information system</v>
      </c>
      <c r="HU12" s="87"/>
      <c r="HV12" s="86" t="str">
        <f>IF(ISBLANK('Dominican Republic 2013'!$G$152),"",'Dominican Republic 2013'!$G$152)</f>
        <v>Yes</v>
      </c>
      <c r="HW12" s="86" t="str">
        <f>IF(ISBLANK('Dominican Republic 2013'!$G$153),"",'Dominican Republic 2013'!$G$153)</f>
        <v>Yes</v>
      </c>
      <c r="HX12" s="91" t="str">
        <f>IF(ISBLANK('Dominican Republic 2013'!$D$154),"",'Dominican Republic 2013'!$D$154)</f>
        <v>Challenges: a) Achieving a specific budget for the procurement of contraceptives (requested and expended b) Reducing barriers to the procurement process (UNFPA). c) Strengthening the logistics and information system. d) Improving regional storage capacity. e) Ensuring Social Security honors its contractual commitments of contraceptive delivery to its insured population.</v>
      </c>
      <c r="HY12" s="947" t="s">
        <v>115</v>
      </c>
    </row>
    <row r="13" spans="1:233" ht="39.950000000000003" customHeight="1" x14ac:dyDescent="0.2">
      <c r="A13" s="1046" t="s">
        <v>1308</v>
      </c>
      <c r="B13" s="88"/>
      <c r="C13" s="74" t="str">
        <f>IF(ISBLANK('El Salvador 2013'!$H$12),"",'El Salvador 2013'!$H$12)</f>
        <v>Yes</v>
      </c>
      <c r="D13" s="74" t="str">
        <f>IF(ISBLANK('El Salvador 2013'!$D$13),"",'El Salvador 2013'!$D$13)</f>
        <v>Interinstitutional and Intersectoral Alliance for Maternal Health</v>
      </c>
      <c r="E13" s="116"/>
      <c r="F13" s="74" t="str">
        <f>IF(ISBLANK('El Salvador 2013'!$D$15),"",'El Salvador 2013'!$D$15)</f>
        <v>Yes</v>
      </c>
      <c r="G13" s="74" t="str">
        <f>IF(ISBLANK('El Salvador 2013'!$F$15),"",'El Salvador 2013'!$F$15)</f>
        <v>Salvadoran Demographic Association (ADS)</v>
      </c>
      <c r="H13" s="74" t="str">
        <f>IF(ISBLANK('El Salvador 2013'!$D$16),"",'El Salvador 2013'!$D$16)</f>
        <v>Yes</v>
      </c>
      <c r="I13" s="74" t="str">
        <f>IF(ISBLANK('El Salvador 2013'!$F$16),"",'El Salvador 2013'!$F$16)</f>
        <v xml:space="preserve">Salvadoran Demographic Association (ADS) </v>
      </c>
      <c r="J13" s="74" t="str">
        <f>IF(ISBLANK('El Salvador 2013'!$D$17),"",'El Salvador 2013'!$D$17)</f>
        <v>No</v>
      </c>
      <c r="K13" s="74" t="str">
        <f>IF(ISBLANK('El Salvador 2013'!$F$17),"",'El Salvador 2013'!$F$17)</f>
        <v/>
      </c>
      <c r="L13" s="74" t="str">
        <f>IF(ISBLANK('El Salvador 2013'!$D$18),"",'El Salvador 2013'!$D$18)</f>
        <v>No</v>
      </c>
      <c r="M13" s="74" t="str">
        <f>IF(ISBLANK('El Salvador 2013'!$F$18),"",'El Salvador 2013'!$F$18)</f>
        <v/>
      </c>
      <c r="N13" s="74" t="str">
        <f>IF(ISBLANK('El Salvador 2013'!$D$19),"",'El Salvador 2013'!$D$19)</f>
        <v>Yes</v>
      </c>
      <c r="O13" s="74" t="str">
        <f>IF(ISBLANK('El Salvador 2013'!$F$19),"",'El Salvador 2013'!$F$19)</f>
        <v>UNFPA</v>
      </c>
      <c r="P13" s="74" t="str">
        <f>IF(ISBLANK('El Salvador 2013'!$D$20),"",'El Salvador 2013'!$D$20)</f>
        <v>Yes</v>
      </c>
      <c r="Q13" s="74" t="str">
        <f>IF(ISBLANK('El Salvador 2013'!$F$20),"",'El Salvador 2013'!$F$20)</f>
        <v>Unit of Comprehensive and Integrated Attention to Sexual and Reproductive Health (Atencion Integral e Integrada a la SSR), Maternal Health sub-program</v>
      </c>
      <c r="R13" s="74" t="str">
        <f>IF(ISBLANK('El Salvador 2013'!$D$21),"",'El Salvador 2013'!$D$21)</f>
        <v>No</v>
      </c>
      <c r="S13" s="74" t="str">
        <f>IF(ISBLANK('El Salvador 2013'!$F$21),"",'El Salvador 2013'!$F$21)</f>
        <v/>
      </c>
      <c r="T13" s="74" t="str">
        <f>IF(ISBLANK('El Salvador 2013'!$D$22),"",'El Salvador 2013'!$D$22)</f>
        <v>No</v>
      </c>
      <c r="U13" s="74" t="str">
        <f>IF(ISBLANK('El Salvador 2013'!$F$22),"",'El Salvador 2013'!$F$22)</f>
        <v/>
      </c>
      <c r="V13" s="74" t="str">
        <f>IF(ISBLANK('El Salvador 2013'!$D$23),"",'El Salvador 2013'!$D$23)</f>
        <v>No</v>
      </c>
      <c r="W13" s="74" t="str">
        <f>IF(ISBLANK('El Salvador 2013'!$F$23),"",'El Salvador 2013'!$F$23)</f>
        <v/>
      </c>
      <c r="X13" s="74" t="str">
        <f>IF(ISBLANK('El Salvador 2013'!$H$24),"",'El Salvador 2013'!$H$24)</f>
        <v>3-5 times</v>
      </c>
      <c r="Y13" s="74" t="str">
        <f>IF(ISBLANK('El Salvador 2013'!$H$25),"",'El Salvador 2013'!$H$25)</f>
        <v>Don't know</v>
      </c>
      <c r="Z13" s="74" t="str">
        <f>IF(ISBLANK('El Salvador 2013'!$D$26),"",'El Salvador 2013'!$D$26)</f>
        <v>Yes</v>
      </c>
      <c r="AA13" s="74" t="str">
        <f>IF(ISBLANK('El Salvador 2013'!$F$26),"",'El Salvador 2013'!$F$26)</f>
        <v>Ministry of Health</v>
      </c>
      <c r="AB13" s="74" t="str">
        <f>IF(ISBLANK('El Salvador 2013'!$H$26),"",'El Salvador 2013'!$H$26)</f>
        <v>Coordinator of Sexual and Reproductive Health Unit, Head of Stock Unit</v>
      </c>
      <c r="AC13" s="89"/>
      <c r="AD13" s="75" t="str">
        <f>IF(ISBLANK('El Salvador 2013'!$F$28),"",'El Salvador 2013'!$F$28)</f>
        <v>January</v>
      </c>
      <c r="AE13" s="75" t="str">
        <f>IF(ISBLANK('El Salvador 2013'!$H$28),"",'El Salvador 2013'!$H$28)</f>
        <v>December</v>
      </c>
      <c r="AF13" s="407">
        <f>IF(ISBLANK('El Salvador 2013'!$G$29),"",'El Salvador 2013'!$G$29)</f>
        <v>1094871</v>
      </c>
      <c r="AG13" s="118" t="str">
        <f>IF(ISBLANK('El Salvador 2013'!$E$30),"",'El Salvador 2013'!$E$30)</f>
        <v>01/12-12/12</v>
      </c>
      <c r="AH13" s="118" t="str">
        <f>IF(ISBLANK('El Salvador 2013'!$G$30),"",'El Salvador 2013'!$G$30)</f>
        <v>Ministry of Health</v>
      </c>
      <c r="AI13" s="118" t="str">
        <f>IF(ISBLANK('El Salvador 2013'!$H$31),"",'El Salvador 2013'!$H$31)</f>
        <v>No</v>
      </c>
      <c r="AJ13" s="76" t="str">
        <f>IF(ISBLANK('El Salvador 2013'!$H$32),"",'El Salvador 2013'!$H$32)</f>
        <v>Yes</v>
      </c>
      <c r="AK13" s="76">
        <f>IF(ISBLANK('El Salvador 2013'!$E$35),"",'El Salvador 2013'!$E$35)</f>
        <v>916000</v>
      </c>
      <c r="AL13" s="75" t="str">
        <f>IF(ISBLANK('El Salvador 2013'!$F$35),"",'El Salvador 2013'!$F$35)</f>
        <v>01/12-12/12</v>
      </c>
      <c r="AM13" s="75" t="str">
        <f>IF(ISBLANK('El Salvador 2013'!$G$35),"",'El Salvador 2013'!$G$35)</f>
        <v>Procurement request (Ministry of Health) and proformas (UNFPA)</v>
      </c>
      <c r="AN13" s="75" t="str">
        <f>IF(ISBLANK('El Salvador 2013'!$H$35),"",'El Salvador 2013'!$H$35)</f>
        <v/>
      </c>
      <c r="AO13" s="76">
        <f>IF(ISBLANK('El Salvador 2013'!$E$36),"",'El Salvador 2013'!$E$36)</f>
        <v>0</v>
      </c>
      <c r="AP13" s="75" t="str">
        <f>IF(ISBLANK('El Salvador 2013'!$F$36),"",'El Salvador 2013'!$F$36)</f>
        <v>01/12-12/12</v>
      </c>
      <c r="AQ13" s="75" t="str">
        <f>IF(ISBLANK('El Salvador 2013'!$G$36),"",'El Salvador 2013'!$G$36)</f>
        <v/>
      </c>
      <c r="AR13" s="75" t="str">
        <f>IF(ISBLANK('El Salvador 2013'!$H$36),"",'El Salvador 2013'!$H$36)</f>
        <v/>
      </c>
      <c r="AS13" s="76">
        <f>IF(ISBLANK('El Salvador 2013'!$E$37),"",'El Salvador 2013'!$E$37)</f>
        <v>916000</v>
      </c>
      <c r="AT13" s="75" t="str">
        <f>IF(ISBLANK('El Salvador 2013'!$H$37),"",'El Salvador 2013'!$H$37)</f>
        <v/>
      </c>
      <c r="AU13" s="75" t="str">
        <f>IF(ISBLANK('El Salvador 2013'!$H$38),"",'El Salvador 2013'!$H$38)</f>
        <v>Yes</v>
      </c>
      <c r="AV13" s="75" t="str">
        <f>IF(ISBLANK('El Salvador 2013'!$D$41),"",'El Salvador 2013'!$D$41)</f>
        <v>Yes</v>
      </c>
      <c r="AW13" s="75" t="str">
        <f>IF(ISBLANK('El Salvador 2013'!$D$42),"",'El Salvador 2013'!$D$42)</f>
        <v>National Treasury</v>
      </c>
      <c r="AX13" s="76">
        <f>IF(ISBLANK('El Salvador 2013'!$E$41),"",'El Salvador 2013'!$E$41)</f>
        <v>914500</v>
      </c>
      <c r="AY13" s="76" t="str">
        <f>IF(ISBLANK('El Salvador 2013'!$F$41),"",'El Salvador 2013'!$F$41)</f>
        <v>01/12-12/12</v>
      </c>
      <c r="AZ13" s="76" t="str">
        <f>IF(ISBLANK('El Salvador 2013'!$G$41),"",'El Salvador 2013'!$G$41)</f>
        <v>Module of vertical programs,
PipeLine</v>
      </c>
      <c r="BA13" s="75" t="str">
        <f>IF(ISBLANK('El Salvador 2013'!$H$41),"",'El Salvador 2013'!$H$41)</f>
        <v/>
      </c>
      <c r="BB13" s="75" t="str">
        <f>IF(ISBLANK('El Salvador 2013'!$D$43),"",'El Salvador 2013'!$D$43)</f>
        <v>Yes</v>
      </c>
      <c r="BC13" s="76" t="str">
        <f>IF(ISBLANK('El Salvador 2013'!$D$44),"",'El Salvador 2013'!$D$44)</f>
        <v>World Bank loan</v>
      </c>
      <c r="BD13" s="76">
        <f>IF(ISBLANK('El Salvador 2013'!$E$43),"",'El Salvador 2013'!$E$43)</f>
        <v>547434</v>
      </c>
      <c r="BE13" s="76" t="str">
        <f>IF(ISBLANK('El Salvador 2013'!$F$43),"",'El Salvador 2013'!$F$43)</f>
        <v>01/12-12/12</v>
      </c>
      <c r="BF13" s="76" t="str">
        <f>IF(ISBLANK('El Salvador 2013'!$G$43),"",'El Salvador 2013'!$G$43)</f>
        <v/>
      </c>
      <c r="BG13" s="75" t="str">
        <f>IF(ISBLANK('El Salvador 2013'!$H$43),"",'El Salvador 2013'!$H$43)</f>
        <v>With World Bank  loan, will buy contraceptives for some municipalities in 2013.</v>
      </c>
      <c r="BH13" s="946">
        <f>IF(ISBLANK('El Salvador 2013'!$E$45),"",'El Salvador 2013'!$E$45)</f>
        <v>1461934</v>
      </c>
      <c r="BI13" s="75" t="str">
        <f>IF(ISBLANK('El Salvador 2013'!$H$45),"",'El Salvador 2013'!$H$45)</f>
        <v/>
      </c>
      <c r="BJ13" s="78"/>
      <c r="BK13" s="75" t="str">
        <f>IF(ISBLANK('El Salvador 2013'!$D$49),"",'El Salvador 2013'!$D$49)</f>
        <v>No</v>
      </c>
      <c r="BL13" s="76" t="str">
        <f>IF(ISBLANK('El Salvador 2013'!$D$50),"",'El Salvador 2013'!$D$50)</f>
        <v>Not applicable</v>
      </c>
      <c r="BM13" s="76">
        <f>IF(ISBLANK('El Salvador 2013'!$E$49),"",'El Salvador 2013'!$E$49)</f>
        <v>0</v>
      </c>
      <c r="BN13" s="76" t="str">
        <f>IF(ISBLANK('El Salvador 2013'!$F$49),"",'El Salvador 2013'!$F$49)</f>
        <v>01/12-12/12</v>
      </c>
      <c r="BO13" s="76" t="str">
        <f>IF(ISBLANK('El Salvador 2013'!$G$49),"",'El Salvador 2013'!$G$49)</f>
        <v/>
      </c>
      <c r="BP13" s="75" t="str">
        <f>IF(ISBLANK('El Salvador 2013'!$H$49),"",'El Salvador 2013'!$H$49)</f>
        <v/>
      </c>
      <c r="BQ13" s="75" t="str">
        <f>IF(ISBLANK('El Salvador 2013'!$D$51),"",'El Salvador 2013'!$D$51)</f>
        <v>Yes</v>
      </c>
      <c r="BR13" s="76">
        <f>IF(ISBLANK('El Salvador 2013'!$E$51),"",'El Salvador 2013'!$E$51)</f>
        <v>547437</v>
      </c>
      <c r="BS13" s="76" t="str">
        <f>IF(ISBLANK('El Salvador 2013'!$F$51),"",'El Salvador 2013'!$F$51)</f>
        <v>01/12-12/12</v>
      </c>
      <c r="BT13" s="92" t="str">
        <f>IF(ISBLANK('El Salvador 2013'!$G$51),"",'El Salvador 2013'!$G$51)</f>
        <v/>
      </c>
      <c r="BU13" s="76" t="str">
        <f>IF(ISBLANK('El Salvador 2013'!$H$51),"",'El Salvador 2013'!$H$51)</f>
        <v/>
      </c>
      <c r="BV13" s="75" t="str">
        <f>IF(ISBLANK('El Salvador 2013'!$D$52),"",'El Salvador 2013'!$D$52)</f>
        <v>No</v>
      </c>
      <c r="BW13" s="76">
        <f>IF(ISBLANK('El Salvador 2013'!$E$52),"",'El Salvador 2013'!$E$52)</f>
        <v>0</v>
      </c>
      <c r="BX13" s="75" t="str">
        <f>IF(ISBLANK('El Salvador 2013'!$F$52),"",'El Salvador 2013'!$F$52)</f>
        <v>01/12-12/12</v>
      </c>
      <c r="BY13" s="76" t="str">
        <f>IF(ISBLANK('El Salvador 2013'!$G$52),"",'El Salvador 2013'!$G$52)</f>
        <v/>
      </c>
      <c r="BZ13" s="76" t="str">
        <f>IF(ISBLANK('El Salvador 2013'!$H$52),"",'El Salvador 2013'!$H$52)</f>
        <v/>
      </c>
      <c r="CA13" s="946">
        <f>IF(ISBLANK('El Salvador 2013'!$E$53),"",'El Salvador 2013'!$E$53)</f>
        <v>547437</v>
      </c>
      <c r="CB13" s="76" t="str">
        <f>IF(ISBLANK('El Salvador 2013'!$H$53),"",'El Salvador 2013'!$H$53)</f>
        <v/>
      </c>
      <c r="CC13" s="79">
        <f>IF(ISBLANK('El Salvador 2013'!$F$56),"",'El Salvador 2013'!$F$56)</f>
        <v>0.7275580268651235</v>
      </c>
      <c r="CD13" s="75" t="str">
        <f>IF(ISBLANK('El Salvador 2013'!$G$56),"",'El Salvador 2013'!$G$56)</f>
        <v>Comments:
Some of the funds are Global Fund/UNDP</v>
      </c>
      <c r="CE13" s="79">
        <f>IF(ISBLANK('El Salvador 2013'!$F$57),"",'El Salvador 2013'!$F$57)</f>
        <v>0.62554123510363668</v>
      </c>
      <c r="CF13" s="75" t="str">
        <f>IF(ISBLANK('El Salvador 2013'!$G$57),"",'El Salvador 2013'!$G$57)</f>
        <v xml:space="preserve">Comments:
</v>
      </c>
      <c r="CG13" s="79">
        <f>IF(ISBLANK('El Salvador 2013'!$F$58),"",'El Salvador 2013'!$F$58)</f>
        <v>1.8352582176347716</v>
      </c>
      <c r="CH13" s="75" t="str">
        <f>IF(ISBLANK('El Salvador 2013'!$G$58),"",'El Salvador 2013'!$G$58)</f>
        <v>Comments:</v>
      </c>
      <c r="CI13" s="75" t="str">
        <f>IF(ISBLANK('El Salvador 2013'!$F$59),"",'El Salvador 2013'!$F$59)</f>
        <v>No</v>
      </c>
      <c r="CJ13" s="75" t="str">
        <f>IF(ISBLANK('El Salvador 2013'!$G$59),"",'El Salvador 2013'!$G$59)</f>
        <v xml:space="preserve">Comments:
</v>
      </c>
      <c r="CK13" s="75" t="str">
        <f>IF(ISBLANK('El Salvador 2013'!$F$61),"",'El Salvador 2013'!$F$61)</f>
        <v>Third-party agent (e.g., UNFPA, Crown Agents)</v>
      </c>
      <c r="CL13" s="75" t="str">
        <f>IF(ISBLANK('El Salvador 2013'!$F$62),"",'El Salvador 2013'!$F$62)</f>
        <v>UNFPA</v>
      </c>
      <c r="CM13" s="75" t="str">
        <f>IF(ISBLANK('El Salvador 2013'!$F$63),"",'El Salvador 2013'!$F$63)</f>
        <v>No</v>
      </c>
      <c r="CN13" s="75" t="str">
        <f>IF(ISBLANK('El Salvador 2013'!$D$64),"",'El Salvador 2013'!$D$64)</f>
        <v/>
      </c>
      <c r="CO13" s="115"/>
      <c r="CP13" s="80"/>
      <c r="CQ13" s="81" t="str">
        <f>IF(ISBLANK('El Salvador 2013'!$D$68),"",'El Salvador 2013'!$D$68)</f>
        <v>Yes</v>
      </c>
      <c r="CR13" s="81" t="str">
        <f>IF(ISBLANK('El Salvador 2013'!$D$69),"",'El Salvador 2013'!$D$69)</f>
        <v>Yes</v>
      </c>
      <c r="CS13" s="81" t="str">
        <f>IF(ISBLANK('El Salvador 2013'!$D$70),"",'El Salvador 2013'!$D$70)</f>
        <v>Yes</v>
      </c>
      <c r="CT13" s="81" t="str">
        <f>IF(ISBLANK('El Salvador 2013'!$D$71),"",'El Salvador 2013'!$D$71)</f>
        <v>Yes</v>
      </c>
      <c r="CU13" s="81" t="str">
        <f>IF(ISBLANK('El Salvador 2013'!$D$72),"",'El Salvador 2013'!$D$72)</f>
        <v>Yes</v>
      </c>
      <c r="CV13" s="81" t="str">
        <f>IF(ISBLANK('El Salvador 2013'!$D$73),"",'El Salvador 2013'!$D$73)</f>
        <v>Yes</v>
      </c>
      <c r="CW13" s="81" t="str">
        <f>IF(ISBLANK('El Salvador 2013'!$D$74),"",'El Salvador 2013'!$D$74)</f>
        <v>Yes</v>
      </c>
      <c r="CX13" s="81" t="str">
        <f>IF(ISBLANK('El Salvador 2013'!$D$75),"",'El Salvador 2013'!$D$75)</f>
        <v>Yes</v>
      </c>
      <c r="CY13" s="81" t="str">
        <f>IF(ISBLANK('El Salvador 2013'!$D$76),"",'El Salvador 2013'!$D$76)</f>
        <v>Yes</v>
      </c>
      <c r="CZ13" s="81" t="str">
        <f>IF(ISBLANK('El Salvador 2013'!$D$77),"",'El Salvador 2013'!$D$77)</f>
        <v>Yes</v>
      </c>
      <c r="DA13" s="81" t="str">
        <f>IF(ISBLANK('El Salvador 2013'!$D$78),"",'El Salvador 2013'!$D$78)</f>
        <v>No</v>
      </c>
      <c r="DB13" s="81" t="str">
        <f>IF(ISBLANK('El Salvador 2013'!$D$79),"",'El Salvador 2013'!$D$79)</f>
        <v>Vaginal ring</v>
      </c>
      <c r="DC13" s="80"/>
      <c r="DD13" s="81" t="str">
        <f>IF(ISBLANK('El Salvador 2013'!$F$68),"",'El Salvador 2013'!$F$68)</f>
        <v>Yes</v>
      </c>
      <c r="DE13" s="81" t="str">
        <f>IF(ISBLANK('El Salvador 2013'!$F$69),"",'El Salvador 2013'!$F$69)</f>
        <v>No</v>
      </c>
      <c r="DF13" s="81" t="str">
        <f>IF(ISBLANK('El Salvador 2013'!$F$70),"",'El Salvador 2013'!$F$70)</f>
        <v>Yes</v>
      </c>
      <c r="DG13" s="81" t="str">
        <f>IF(ISBLANK('El Salvador 2013'!$F$71),"",'El Salvador 2013'!$F$71)</f>
        <v>No</v>
      </c>
      <c r="DH13" s="81" t="str">
        <f>IF(ISBLANK('El Salvador 2013'!$F$72),"",'El Salvador 2013'!$F$72)</f>
        <v>Yes</v>
      </c>
      <c r="DI13" s="81" t="str">
        <f>IF(ISBLANK('El Salvador 2013'!$F$73),"",'El Salvador 2013'!$F$73)</f>
        <v>Yes</v>
      </c>
      <c r="DJ13" s="81" t="str">
        <f>IF(ISBLANK('El Salvador 2013'!$F$74),"",'El Salvador 2013'!$F$74)</f>
        <v>No</v>
      </c>
      <c r="DK13" s="81" t="str">
        <f>IF(ISBLANK('El Salvador 2013'!$F$75),"",'El Salvador 2013'!$F$75)</f>
        <v>No</v>
      </c>
      <c r="DL13" s="81" t="str">
        <f>IF(ISBLANK('El Salvador 2013'!$F$76),"",'El Salvador 2013'!$F$76)</f>
        <v>Yes</v>
      </c>
      <c r="DM13" s="81" t="str">
        <f>IF(ISBLANK('El Salvador 2013'!$F$77),"",'El Salvador 2013'!$F$77)</f>
        <v>Yes</v>
      </c>
      <c r="DN13" s="81" t="str">
        <f>IF(ISBLANK('El Salvador 2013'!$F$78),"",'El Salvador 2013'!$F$78)</f>
        <v>No</v>
      </c>
      <c r="DO13" s="81" t="str">
        <f>IF(ISBLANK('El Salvador 2013'!$F$79),"",'El Salvador 2013'!$F$79)</f>
        <v/>
      </c>
      <c r="DP13" s="82"/>
      <c r="DQ13" s="81" t="str">
        <f>IF(ISBLANK('El Salvador 2013'!$G$68),"",'El Salvador 2013'!$G$68)</f>
        <v>Yes</v>
      </c>
      <c r="DR13" s="81" t="str">
        <f>IF(ISBLANK('El Salvador 2013'!$G$69),"",'El Salvador 2013'!$G$69)</f>
        <v>Yes</v>
      </c>
      <c r="DS13" s="81" t="str">
        <f>IF(ISBLANK('El Salvador 2013'!$G$70),"",'El Salvador 2013'!$G$70)</f>
        <v>Yes</v>
      </c>
      <c r="DT13" s="81" t="str">
        <f>IF(ISBLANK('El Salvador 2013'!$G$71),"",'El Salvador 2013'!$G$71)</f>
        <v>Yes</v>
      </c>
      <c r="DU13" s="81" t="str">
        <f>IF(ISBLANK('El Salvador 2013'!$G$72),"",'El Salvador 2013'!$G$72)</f>
        <v>Yes</v>
      </c>
      <c r="DV13" s="81" t="str">
        <f>IF(ISBLANK('El Salvador 2013'!$G$73),"",'El Salvador 2013'!$G$73)</f>
        <v>Yes</v>
      </c>
      <c r="DW13" s="81" t="str">
        <f>IF(ISBLANK('El Salvador 2013'!$G$74),"",'El Salvador 2013'!$G$74)</f>
        <v>Yes</v>
      </c>
      <c r="DX13" s="81" t="str">
        <f>IF(ISBLANK('El Salvador 2013'!$G$75),"",'El Salvador 2013'!$G$75)</f>
        <v>Yes</v>
      </c>
      <c r="DY13" s="81" t="str">
        <f>IF(ISBLANK('El Salvador 2013'!$G$76),"",'El Salvador 2013'!$G$76)</f>
        <v>Yes</v>
      </c>
      <c r="DZ13" s="81" t="str">
        <f>IF(ISBLANK('El Salvador 2013'!$G$77),"",'El Salvador 2013'!$G$77)</f>
        <v>Yes</v>
      </c>
      <c r="EA13" s="81" t="str">
        <f>IF(ISBLANK('El Salvador 2013'!$G$78),"",'El Salvador 2013'!$G$78)</f>
        <v>Yes</v>
      </c>
      <c r="EB13" s="81" t="str">
        <f>IF(ISBLANK('El Salvador 2013'!$G$79),"",'El Salvador 2013'!$G$79)</f>
        <v/>
      </c>
      <c r="EC13" s="82"/>
      <c r="ED13" s="81" t="str">
        <f>IF(ISBLANK('El Salvador 2013'!$H$68),"",'El Salvador 2013'!$H$68)</f>
        <v>Yes</v>
      </c>
      <c r="EE13" s="81" t="str">
        <f>IF(ISBLANK('El Salvador 2013'!$H$69),"",'El Salvador 2013'!$H$69)</f>
        <v>Don't know</v>
      </c>
      <c r="EF13" s="81" t="str">
        <f>IF(ISBLANK('El Salvador 2013'!$H$70),"",'El Salvador 2013'!$H$70)</f>
        <v>Yes</v>
      </c>
      <c r="EG13" s="81" t="str">
        <f>IF(ISBLANK('El Salvador 2013'!$H$71),"",'El Salvador 2013'!$H$71)</f>
        <v>Yes</v>
      </c>
      <c r="EH13" s="81" t="str">
        <f>IF(ISBLANK('El Salvador 2013'!$H$72),"",'El Salvador 2013'!$H$72)</f>
        <v>Yes</v>
      </c>
      <c r="EI13" s="81" t="str">
        <f>IF(ISBLANK('El Salvador 2013'!$H$73),"",'El Salvador 2013'!$H$73)</f>
        <v>Yes</v>
      </c>
      <c r="EJ13" s="81" t="str">
        <f>IF(ISBLANK('El Salvador 2013'!$H$74),"",'El Salvador 2013'!$H$74)</f>
        <v>Yes</v>
      </c>
      <c r="EK13" s="81" t="str">
        <f>IF(ISBLANK('El Salvador 2013'!$H$75),"",'El Salvador 2013'!$H$75)</f>
        <v>Yes</v>
      </c>
      <c r="EL13" s="81" t="str">
        <f>IF(ISBLANK('El Salvador 2013'!$H$76),"",'El Salvador 2013'!$H$76)</f>
        <v>No</v>
      </c>
      <c r="EM13" s="81" t="str">
        <f>IF(ISBLANK('El Salvador 2013'!$H$77),"",'El Salvador 2013'!$H$77)</f>
        <v>No</v>
      </c>
      <c r="EN13" s="81" t="str">
        <f>IF(ISBLANK('El Salvador 2013'!$H$78),"",'El Salvador 2013'!$H$78)</f>
        <v>No</v>
      </c>
      <c r="EO13" s="81" t="str">
        <f>IF(ISBLANK('El Salvador 2013'!$H$79),"",'El Salvador 2013'!$H$79)</f>
        <v/>
      </c>
      <c r="EP13" s="81" t="str">
        <f>IF(ISBLANK('El Salvador 2013'!$D$80),"",'El Salvador 2013'!$D$80)</f>
        <v/>
      </c>
      <c r="EQ13" s="83"/>
      <c r="ER13" s="84" t="str">
        <f>IF(ISBLANK('El Salvador 2013'!$H$82),"",'El Salvador 2013'!$H$82)</f>
        <v>Yes</v>
      </c>
      <c r="ES13" s="84" t="str">
        <f>IF(ISBLANK('El Salvador 2013'!$C$85),"",'El Salvador 2013'!$C$85)</f>
        <v>Commodity Security Strategy for Sexual and Reproductive Health Medicines and Supplies</v>
      </c>
      <c r="ET13" s="84" t="str">
        <f>IF(ISBLANK('El Salvador 2013'!$D$85),"",'El Salvador 2013'!$D$85)</f>
        <v>2010-2015</v>
      </c>
      <c r="EU13" s="84" t="str">
        <f>IF(ISBLANK('El Salvador 2013'!$F$85),"",'El Salvador 2013'!$F$85)</f>
        <v>Yes</v>
      </c>
      <c r="EV13" s="84" t="str">
        <f>IF(ISBLANK('El Salvador 2013'!$G$85),"",'El Salvador 2013'!$G$85)</f>
        <v>Yes</v>
      </c>
      <c r="EW13" s="84" t="str">
        <f>IF(ISBLANK('El Salvador 2013'!$F$86),"",'El Salvador 2013'!$F$86)</f>
        <v>Yes</v>
      </c>
      <c r="EX13" s="84" t="str">
        <f>IF(ISBLANK('El Salvador 2013'!$E$87),"",'El Salvador 2013'!$E$87)</f>
        <v>All Sectors</v>
      </c>
      <c r="EY13" s="84" t="str">
        <f>IF(ISBLANK('El Salvador 2013'!$E$88),"",'El Salvador 2013'!$E$88)</f>
        <v>VAT 13% on the purchase price, customs clearance fee of 3%. Other - 5% of overhead charged by UNFPA as purchase agent.</v>
      </c>
      <c r="EZ13" s="84" t="str">
        <f>IF(ISBLANK('El Salvador 2013'!$H$89),"",'El Salvador 2013'!$H$89)</f>
        <v>No</v>
      </c>
      <c r="FA13" s="84" t="str">
        <f>IF(ISBLANK('El Salvador 2013'!$D$90),"",'El Salvador 2013'!$D$90)</f>
        <v>Not applicable</v>
      </c>
      <c r="FB13" s="84" t="str">
        <f>IF(ISBLANK('El Salvador 2013'!$H$91),"",'El Salvador 2013'!$H$91)</f>
        <v>Don't know</v>
      </c>
      <c r="FC13" s="84" t="str">
        <f>IF(ISBLANK('El Salvador 2013'!$D$92),"",'El Salvador 2013'!$D$92)</f>
        <v>Don't know</v>
      </c>
      <c r="FD13" s="298"/>
      <c r="FE13" s="84" t="str">
        <f>IF(ISBLANK('El Salvador 2013'!$D$95),"",'El Salvador 2013'!$D$95)</f>
        <v>Community health worker</v>
      </c>
      <c r="FF13" s="84" t="str">
        <f>IF(ISBLANK('El Salvador 2013'!$G$95),"",'El Salvador 2013'!$G$95)</f>
        <v>Community health worker</v>
      </c>
      <c r="FG13" s="84" t="str">
        <f>IF(ISBLANK('El Salvador 2013'!$D$96),"",'El Salvador 2013'!$D$96)</f>
        <v>Community health worker</v>
      </c>
      <c r="FH13" s="84" t="str">
        <f>IF(ISBLANK('El Salvador 2013'!$G$96),"",'El Salvador 2013'!$G$96)</f>
        <v>Community health worker</v>
      </c>
      <c r="FI13" s="84" t="str">
        <f>IF(ISBLANK('El Salvador 2013'!$D$97),"",'El Salvador 2013'!$D$97)</f>
        <v>Not applicable</v>
      </c>
      <c r="FJ13" s="84" t="str">
        <f>IF(ISBLANK('El Salvador 2013'!$G$97),"",'El Salvador 2013'!$G$97)</f>
        <v>Doctor</v>
      </c>
      <c r="FK13" s="84" t="str">
        <f>IF(ISBLANK('El Salvador 2013'!$D$98),"",'El Salvador 2013'!$D$98)</f>
        <v>Nurse</v>
      </c>
      <c r="FL13" s="84" t="str">
        <f>IF(ISBLANK('El Salvador 2013'!$G$98),"",'El Salvador 2013'!$G$98)</f>
        <v>Doctor</v>
      </c>
      <c r="FM13" s="84" t="str">
        <f>IF(ISBLANK('El Salvador 2013'!$D$99),"",'El Salvador 2013'!$D$99)</f>
        <v>Community health worker</v>
      </c>
      <c r="FN13" s="84" t="str">
        <f>IF(ISBLANK('El Salvador 2013'!$G$99),"",'El Salvador 2013'!$G$99)</f>
        <v>Community health worker</v>
      </c>
      <c r="FO13" s="84" t="str">
        <f>IF(ISBLANK('El Salvador 2013'!$D$100),"",'El Salvador 2013'!$D$100)</f>
        <v>Not applicable</v>
      </c>
      <c r="FP13" s="84" t="str">
        <f>IF(ISBLANK('El Salvador 2013'!$G$100),"",'El Salvador 2013'!$G$100)</f>
        <v>Doctor</v>
      </c>
      <c r="FQ13" s="84" t="str">
        <f>IF(ISBLANK('El Salvador 2013'!$D$101),"",'El Salvador 2013'!$D$101)</f>
        <v>Doctor</v>
      </c>
      <c r="FR13" s="84" t="str">
        <f>IF(ISBLANK('El Salvador 2013'!$G$101),"",'El Salvador 2013'!$G$101)</f>
        <v>Doctor</v>
      </c>
      <c r="FS13" s="84" t="str">
        <f>IF(ISBLANK('El Salvador 2013'!$D$102),"",'El Salvador 2013'!$D$102)</f>
        <v>Not applicable</v>
      </c>
      <c r="FT13" s="84" t="str">
        <f>IF(ISBLANK('El Salvador 2013'!$G$102),"",'El Salvador 2013'!$G$102)</f>
        <v>Don't know</v>
      </c>
      <c r="FU13" s="84" t="str">
        <f>IF(ISBLANK('El Salvador 2013'!$D$103),"",'El Salvador 2013'!$D$103)</f>
        <v>Currently there are no restrictions.</v>
      </c>
      <c r="FV13" s="90"/>
      <c r="FW13" s="84" t="str">
        <f>IF(ISBLANK('El Salvador 2013'!$D$106),"",'El Salvador 2013'!$D$106)</f>
        <v>No</v>
      </c>
      <c r="FX13" s="84" t="str">
        <f>IF(ISBLANK('El Salvador 2013'!$E$106),"",'El Salvador 2013'!$E$106)</f>
        <v/>
      </c>
      <c r="FY13" s="84" t="str">
        <f>IF(ISBLANK('El Salvador 2013'!$H$106),"",'El Salvador 2013'!$H$106)</f>
        <v/>
      </c>
      <c r="FZ13" s="84" t="str">
        <f>IF(ISBLANK('El Salvador 2013'!$D$107),"",'El Salvador 2013'!$D$107)</f>
        <v>No</v>
      </c>
      <c r="GA13" s="84" t="str">
        <f>IF(ISBLANK('El Salvador 2013'!$E$107),"",'El Salvador 2013'!$E$107)</f>
        <v/>
      </c>
      <c r="GB13" s="84" t="str">
        <f>IF(ISBLANK('El Salvador 2013'!$H$107),"",'El Salvador 2013'!$H$107)</f>
        <v/>
      </c>
      <c r="GC13" s="84" t="str">
        <f>IF(ISBLANK('El Salvador 2013'!$D$108),"",'El Salvador 2013'!$D$108)</f>
        <v>No</v>
      </c>
      <c r="GD13" s="84" t="str">
        <f>IF(ISBLANK('El Salvador 2013'!$E$108),"",'El Salvador 2013'!$E$108)</f>
        <v/>
      </c>
      <c r="GE13" s="84" t="str">
        <f>IF(ISBLANK('El Salvador 2013'!$H$108),"",'El Salvador 2013'!$H$108)</f>
        <v/>
      </c>
      <c r="GF13" s="85"/>
      <c r="GG13" s="84" t="str">
        <f>IF(ISBLANK('El Salvador 2013'!$G$111),"",'El Salvador 2013'!$G$111)</f>
        <v>No</v>
      </c>
      <c r="GH13" s="84" t="str">
        <f>IF(ISBLANK('El Salvador 2013'!$G$112),"",'El Salvador 2013'!$G$112)</f>
        <v>No</v>
      </c>
      <c r="GI13" s="84" t="str">
        <f>IF(ISBLANK('El Salvador 2013'!$G$113),"",'El Salvador 2013'!$G$113)</f>
        <v>Not applicable</v>
      </c>
      <c r="GJ13" s="84" t="str">
        <f>IF(ISBLANK('El Salvador 2013'!$D$114),"",'El Salvador 2013'!$D$114)</f>
        <v>Not applicable</v>
      </c>
      <c r="GK13" s="85"/>
      <c r="GL13" s="84" t="str">
        <f>IF(ISBLANK('El Salvador 2013'!$G$116),"",'El Salvador 2013'!$G$116)</f>
        <v>Yes</v>
      </c>
      <c r="GM13" s="84" t="str">
        <f>IF(ISBLANK('El Salvador 2013'!$G$117),"",'El Salvador 2013'!$G$117)</f>
        <v>No</v>
      </c>
      <c r="GN13" s="84" t="str">
        <f>IF(ISBLANK('El Salvador 2013'!$G$118),"",'El Salvador 2013'!$G$118)</f>
        <v>Yes</v>
      </c>
      <c r="GO13" s="84" t="str">
        <f>IF(ISBLANK('El Salvador 2013'!$G$119),"",'El Salvador 2013'!$G$119)</f>
        <v>Yes</v>
      </c>
      <c r="GP13" s="84" t="str">
        <f>IF(ISBLANK('El Salvador 2013'!$G$120),"",'El Salvador 2013'!$G$120)</f>
        <v>Yes</v>
      </c>
      <c r="GQ13" s="84" t="str">
        <f>IF(ISBLANK('El Salvador 2013'!$G$121),"",'El Salvador 2013'!$G$121)</f>
        <v>Yes</v>
      </c>
      <c r="GR13" s="84" t="str">
        <f>IF(ISBLANK('El Salvador 2013'!$G$122),"",'El Salvador 2013'!$G$122)</f>
        <v>No</v>
      </c>
      <c r="GS13" s="84" t="str">
        <f>IF(ISBLANK('El Salvador 2013'!$G$123),"",'El Salvador 2013'!$G$123)</f>
        <v>No</v>
      </c>
      <c r="GT13" s="84" t="str">
        <f>IF(ISBLANK('El Salvador 2013'!$G$124),"",'El Salvador 2013'!$G$124)</f>
        <v>No</v>
      </c>
      <c r="GU13" s="84" t="str">
        <f>IF(ISBLANK('El Salvador 2013'!$G$125),"",'El Salvador 2013'!$G$125)</f>
        <v>Don't know</v>
      </c>
      <c r="GV13" s="84" t="str">
        <f>IF(ISBLANK('El Salvador 2013'!$F$126),"",'El Salvador 2013'!$F$126)</f>
        <v>Don't know</v>
      </c>
      <c r="GW13" s="84">
        <f>IF(ISBLANK('El Salvador 2013'!$F$127),"",'El Salvador 2013'!$F$127)</f>
        <v>2009</v>
      </c>
      <c r="GX13" s="84" t="str">
        <f>IF(ISBLANK('El Salvador 2013'!$D$128),"",'El Salvador 2013'!$D$128)</f>
        <v>Official List of Essential Medicines (version 10a)</v>
      </c>
      <c r="GY13" s="84" t="str">
        <f>IF(ISBLANK('El Salvador 2013'!$D$129),"",'El Salvador 2013'!$D$129)</f>
        <v xml:space="preserve">The official list has had addenda added in the last 3 years.  </v>
      </c>
      <c r="GZ13" s="85"/>
      <c r="HA13" s="84" t="str">
        <f>IF(ISBLANK('El Salvador 2013'!$F$131),"",'El Salvador 2013'!$F$131)</f>
        <v>Not applicable</v>
      </c>
      <c r="HB13" s="84" t="str">
        <f>IF(ISBLANK('El Salvador 2013'!$G$132),"",'El Salvador 2013'!$G$132)</f>
        <v>Not applicable</v>
      </c>
      <c r="HC13" s="84" t="str">
        <f>IF(ISBLANK('El Salvador 2013'!$G$133),"",'El Salvador 2013'!$G$133)</f>
        <v>Not applicable</v>
      </c>
      <c r="HD13" s="84" t="str">
        <f>IF(ISBLANK('El Salvador 2013'!$G$134),"",'El Salvador 2013'!$G$134)</f>
        <v>Not applicable</v>
      </c>
      <c r="HE13" s="84" t="str">
        <f>IF(ISBLANK('El Salvador 2013'!$G$135),"",'El Salvador 2013'!$G$135)</f>
        <v>Not applicable</v>
      </c>
      <c r="HF13" s="84" t="str">
        <f>IF(ISBLANK('El Salvador 2013'!$D$136),"",'El Salvador 2013'!$D$136)</f>
        <v>Document not available on IMF's website</v>
      </c>
      <c r="HG13" s="93"/>
      <c r="HH13" s="86" t="str">
        <f>IF(ISBLANK('El Salvador 2013'!$G$138),"",'El Salvador 2013'!$G$138)</f>
        <v>Yes</v>
      </c>
      <c r="HI13" s="87"/>
      <c r="HJ13" s="86" t="str">
        <f>IF(ISBLANK('El Salvador 2013'!$G$140),"",'El Salvador 2013'!$G$140)</f>
        <v>No</v>
      </c>
      <c r="HK13" s="86" t="str">
        <f>IF(ISBLANK('El Salvador 2013'!$G$141),"",'El Salvador 2013'!$G$141)</f>
        <v>Not applicable</v>
      </c>
      <c r="HL13" s="86" t="str">
        <f>IF(ISBLANK('El Salvador 2013'!$G$142),"",'El Salvador 2013'!$G$142)</f>
        <v>Yes</v>
      </c>
      <c r="HM13" s="86" t="str">
        <f>IF(ISBLANK('El Salvador 2013'!$G$143),"",'El Salvador 2013'!$G$143)</f>
        <v>Not applicable</v>
      </c>
      <c r="HN13" s="86" t="str">
        <f>IF(ISBLANK('El Salvador 2013'!$G$144),"",'El Salvador 2013'!$G$144)</f>
        <v>No</v>
      </c>
      <c r="HO13" s="86" t="str">
        <f>IF(ISBLANK('El Salvador 2013'!$G$145),"",'El Salvador 2013'!$G$145)</f>
        <v>No</v>
      </c>
      <c r="HP13" s="86" t="str">
        <f>IF(ISBLANK('El Salvador 2013'!$G$146),"",'El Salvador 2013'!$G$146)</f>
        <v>Not applicable</v>
      </c>
      <c r="HQ13" s="86" t="str">
        <f>IF(ISBLANK('El Salvador 2013'!$G$147),"",'El Salvador 2013'!$G$147)</f>
        <v>Not applicable</v>
      </c>
      <c r="HR13" s="86" t="str">
        <f>IF(ISBLANK('El Salvador 2013'!$G$148),"",'El Salvador 2013'!$G$148)</f>
        <v>Not applicable</v>
      </c>
      <c r="HS13" s="86" t="str">
        <f>IF(ISBLANK('El Salvador 2013'!$F$149),"",'El Salvador 2013'!$F$149)</f>
        <v>01/12-12/12</v>
      </c>
      <c r="HT13" s="86" t="str">
        <f>IF(ISBLANK('El Salvador 2013'!$F$150),"",'El Salvador 2013'!$F$150)</f>
        <v>Ministry of Health's Vertical Program Module for family planning</v>
      </c>
      <c r="HU13" s="87"/>
      <c r="HV13" s="86" t="str">
        <f>IF(ISBLANK('El Salvador 2013'!$G$152),"",'El Salvador 2013'!$G$152)</f>
        <v>No</v>
      </c>
      <c r="HW13" s="86" t="str">
        <f>IF(ISBLANK('El Salvador 2013'!$G$153),"",'El Salvador 2013'!$G$153)</f>
        <v>Yes</v>
      </c>
      <c r="HX13" s="91" t="str">
        <f>IF(ISBLANK('El Salvador 2013'!$D$154),"",'El Salvador 2013'!$D$154)</f>
        <v>After graduation from USAID assistance, the contraceptive security committee has been absorbed by the Interinstitutional and Intersectoral Alliance for Maternal Health, which is broader and became official in December 2012. For this reason, contraceptive security  is at the table again in the area of Maternal Health.</v>
      </c>
      <c r="HY13" s="947" t="s">
        <v>115</v>
      </c>
    </row>
    <row r="14" spans="1:233" ht="39.950000000000003" customHeight="1" x14ac:dyDescent="0.2">
      <c r="A14" s="1046" t="s">
        <v>758</v>
      </c>
      <c r="B14" s="88"/>
      <c r="C14" s="74" t="str">
        <f>IF(ISBLANK('Ethiopia 2013'!$H$12),"",'Ethiopia 2013'!$H$12)</f>
        <v>Yes</v>
      </c>
      <c r="D14" s="74" t="str">
        <f>IF(ISBLANK('Ethiopia 2013'!$D$13),"",'Ethiopia 2013'!$D$13)</f>
        <v>Family Planning Technical Working Group (FPTWG)</v>
      </c>
      <c r="E14" s="116"/>
      <c r="F14" s="74" t="str">
        <f>IF(ISBLANK('Ethiopia 2013'!$D$15),"",'Ethiopia 2013'!$D$15)</f>
        <v>Yes</v>
      </c>
      <c r="G14" s="74" t="str">
        <f>IF(ISBLANK('Ethiopia 2013'!$F$15),"",'Ethiopia 2013'!$F$15)</f>
        <v>DKT</v>
      </c>
      <c r="H14" s="74" t="str">
        <f>IF(ISBLANK('Ethiopia 2013'!$D$16),"",'Ethiopia 2013'!$D$16)</f>
        <v>Yes</v>
      </c>
      <c r="I14" s="74" t="str">
        <f>IF(ISBLANK('Ethiopia 2013'!$F$16),"",'Ethiopia 2013'!$F$16)</f>
        <v xml:space="preserve">Family Guidance Association of Ethiopia, Marie Stopes International Ethiopia, Integrated Family Health Programs, Engender Health, Ipas, Population Council, Family Health International, Consortium of Reproductive Health Association Ethiopia (CORHA) </v>
      </c>
      <c r="J14" s="74" t="str">
        <f>IF(ISBLANK('Ethiopia 2013'!$D$17),"",'Ethiopia 2013'!$D$17)</f>
        <v>No</v>
      </c>
      <c r="K14" s="74" t="str">
        <f>IF(ISBLANK('Ethiopia 2013'!$F$17),"",'Ethiopia 2013'!$F$17)</f>
        <v/>
      </c>
      <c r="L14" s="74" t="str">
        <f>IF(ISBLANK('Ethiopia 2013'!$D$18),"",'Ethiopia 2013'!$D$18)</f>
        <v>Yes</v>
      </c>
      <c r="M14" s="74" t="str">
        <f>IF(ISBLANK('Ethiopia 2013'!$F$18),"",'Ethiopia 2013'!$F$18)</f>
        <v>USAID, Packard Foundation</v>
      </c>
      <c r="N14" s="74" t="str">
        <f>IF(ISBLANK('Ethiopia 2013'!$D$19),"",'Ethiopia 2013'!$D$19)</f>
        <v>Yes</v>
      </c>
      <c r="O14" s="74" t="str">
        <f>IF(ISBLANK('Ethiopia 2013'!$F$19),"",'Ethiopia 2013'!$F$19)</f>
        <v>UNFPA, WHO</v>
      </c>
      <c r="P14" s="74" t="str">
        <f>IF(ISBLANK('Ethiopia 2013'!$D$20),"",'Ethiopia 2013'!$D$20)</f>
        <v>Yes</v>
      </c>
      <c r="Q14" s="74" t="str">
        <f>IF(ISBLANK('Ethiopia 2013'!$F$20),"",'Ethiopia 2013'!$F$20)</f>
        <v>Urban Health Promotion and Disease Prevention Directorate &amp; Maternal Newborn and Child Health Coordinator</v>
      </c>
      <c r="R14" s="74" t="str">
        <f>IF(ISBLANK('Ethiopia 2013'!$D$21),"",'Ethiopia 2013'!$D$21)</f>
        <v>No</v>
      </c>
      <c r="S14" s="74" t="str">
        <f>IF(ISBLANK('Ethiopia 2013'!$F$21),"",'Ethiopia 2013'!$F$21)</f>
        <v/>
      </c>
      <c r="T14" s="74" t="str">
        <f>IF(ISBLANK('Ethiopia 2013'!$D$22),"",'Ethiopia 2013'!$D$22)</f>
        <v>Yes</v>
      </c>
      <c r="U14" s="74" t="str">
        <f>IF(ISBLANK('Ethiopia 2013'!$F$22),"",'Ethiopia 2013'!$F$22)</f>
        <v>Population Department of Ministry of Finance and Economic Development (MOFED)</v>
      </c>
      <c r="V14" s="74" t="str">
        <f>IF(ISBLANK('Ethiopia 2013'!$D$23),"",'Ethiopia 2013'!$D$23)</f>
        <v>Yes</v>
      </c>
      <c r="W14" s="74" t="str">
        <f>IF(ISBLANK('Ethiopia 2013'!$F$23),"",'Ethiopia 2013'!$F$23)</f>
        <v>JHIPIEGO/ACCESS</v>
      </c>
      <c r="X14" s="74" t="str">
        <f>IF(ISBLANK('Ethiopia 2013'!$H$24),"",'Ethiopia 2013'!$H$24)</f>
        <v>6 or more times</v>
      </c>
      <c r="Y14" s="74" t="str">
        <f>IF(ISBLANK('Ethiopia 2013'!$H$25),"",'Ethiopia 2013'!$H$25)</f>
        <v>No</v>
      </c>
      <c r="Z14" s="74" t="str">
        <f>IF(ISBLANK('Ethiopia 2013'!$D$26),"",'Ethiopia 2013'!$D$26)</f>
        <v>Yes</v>
      </c>
      <c r="AA14" s="74" t="str">
        <f>IF(ISBLANK('Ethiopia 2013'!$F$26),"",'Ethiopia 2013'!$F$26)</f>
        <v>Federal Ministry of Health</v>
      </c>
      <c r="AB14" s="74" t="str">
        <f>IF(ISBLANK('Ethiopia 2013'!$H$26),"",'Ethiopia 2013'!$H$26)</f>
        <v xml:space="preserve">Director General, Health Promotion and Disease Prevention Directorate &amp; Urban Health Promotion and Disease Prevention Directorate </v>
      </c>
      <c r="AC14" s="89"/>
      <c r="AD14" s="75" t="str">
        <f>IF(ISBLANK('Ethiopia 2013'!$F$28),"",'Ethiopia 2013'!$F$28)</f>
        <v>July</v>
      </c>
      <c r="AE14" s="75" t="str">
        <f>IF(ISBLANK('Ethiopia 2013'!$H$28),"",'Ethiopia 2013'!$H$28)</f>
        <v>June</v>
      </c>
      <c r="AF14" s="407">
        <f>IF(ISBLANK('Ethiopia 2013'!$G$29),"",'Ethiopia 2013'!$G$29)</f>
        <v>34582421</v>
      </c>
      <c r="AG14" s="118" t="str">
        <f>IF(ISBLANK('Ethiopia 2013'!$E$30),"",'Ethiopia 2013'!$E$30)</f>
        <v>07/11-06/12</v>
      </c>
      <c r="AH14" s="118" t="str">
        <f>IF(ISBLANK('Ethiopia 2013'!$G$30),"",'Ethiopia 2013'!$G$30)</f>
        <v xml:space="preserve">The FMOH and PFSA with the technical assistance from the USAID | DELIVER PROJECT </v>
      </c>
      <c r="AI14" s="118" t="str">
        <f>IF(ISBLANK('Ethiopia 2013'!$H$31),"",'Ethiopia 2013'!$H$31)</f>
        <v>Yes</v>
      </c>
      <c r="AJ14" s="76" t="str">
        <f>IF(ISBLANK('Ethiopia 2013'!$H$32),"",'Ethiopia 2013'!$H$32)</f>
        <v>Yes</v>
      </c>
      <c r="AK14" s="76">
        <f>IF(ISBLANK('Ethiopia 2013'!$E$35),"",'Ethiopia 2013'!$E$35)</f>
        <v>711111</v>
      </c>
      <c r="AL14" s="75" t="str">
        <f>IF(ISBLANK('Ethiopia 2013'!$F$35),"",'Ethiopia 2013'!$F$35)</f>
        <v>07/11-06/12</v>
      </c>
      <c r="AM14" s="75" t="str">
        <f>IF(ISBLANK('Ethiopia 2013'!$G$35),"",'Ethiopia 2013'!$G$35)</f>
        <v xml:space="preserve">Ministry records </v>
      </c>
      <c r="AN14" s="75" t="str">
        <f>IF(ISBLANK('Ethiopia 2013'!$H$35),"",'Ethiopia 2013'!$H$35)</f>
        <v xml:space="preserve">$311,111 was allocated by the regional governments </v>
      </c>
      <c r="AO14" s="76">
        <f>IF(ISBLANK('Ethiopia 2013'!$E$36),"",'Ethiopia 2013'!$E$36)</f>
        <v>16200000</v>
      </c>
      <c r="AP14" s="75" t="str">
        <f>IF(ISBLANK('Ethiopia 2013'!$F$36),"",'Ethiopia 2013'!$F$36)</f>
        <v>07/11-06/12</v>
      </c>
      <c r="AQ14" s="75" t="str">
        <f>IF(ISBLANK('Ethiopia 2013'!$G$36),"",'Ethiopia 2013'!$G$36)</f>
        <v xml:space="preserve">Ministry Records </v>
      </c>
      <c r="AR14" s="75" t="str">
        <f>IF(ISBLANK('Ethiopia 2013'!$H$36),"",'Ethiopia 2013'!$H$36)</f>
        <v/>
      </c>
      <c r="AS14" s="76">
        <f>IF(ISBLANK('Ethiopia 2013'!$E$37),"",'Ethiopia 2013'!$E$37)</f>
        <v>16911111</v>
      </c>
      <c r="AT14" s="75" t="str">
        <f>IF(ISBLANK('Ethiopia 2013'!$H$37),"",'Ethiopia 2013'!$H$37)</f>
        <v>$6.6 million ($6,200,000 from World Bank + $400,000 internally generated funds) was initially allocated for  2010/11, but not spent within that period, so the government allocated it for this fiscal year.</v>
      </c>
      <c r="AU14" s="75" t="str">
        <f>IF(ISBLANK('Ethiopia 2013'!$H$38),"",'Ethiopia 2013'!$H$38)</f>
        <v>Yes</v>
      </c>
      <c r="AV14" s="75" t="str">
        <f>IF(ISBLANK('Ethiopia 2013'!$D$41),"",'Ethiopia 2013'!$D$41)</f>
        <v>Yes</v>
      </c>
      <c r="AW14" s="75" t="str">
        <f>IF(ISBLANK('Ethiopia 2013'!$D$42),"",'Ethiopia 2013'!$D$42)</f>
        <v xml:space="preserve">tax revenue </v>
      </c>
      <c r="AX14" s="76">
        <f>IF(ISBLANK('Ethiopia 2013'!$E$41),"",'Ethiopia 2013'!$E$41)</f>
        <v>400000</v>
      </c>
      <c r="AY14" s="76" t="str">
        <f>IF(ISBLANK('Ethiopia 2013'!$F$41),"",'Ethiopia 2013'!$F$41)</f>
        <v>07/11-06/12</v>
      </c>
      <c r="AZ14" s="76" t="str">
        <f>IF(ISBLANK('Ethiopia 2013'!$G$41),"",'Ethiopia 2013'!$G$41)</f>
        <v xml:space="preserve">Ministry records </v>
      </c>
      <c r="BA14" s="75" t="str">
        <f>IF(ISBLANK('Ethiopia 2013'!$H$41),"",'Ethiopia 2013'!$H$41)</f>
        <v>The $311,111 allocated through the regional governments was not spent this fiscal year.</v>
      </c>
      <c r="BB14" s="75" t="str">
        <f>IF(ISBLANK('Ethiopia 2013'!$D$43),"",'Ethiopia 2013'!$D$43)</f>
        <v>Yes</v>
      </c>
      <c r="BC14" s="76" t="str">
        <f>IF(ISBLANK('Ethiopia 2013'!$D$44),"",'Ethiopia 2013'!$D$44)</f>
        <v xml:space="preserve">World Bank basket funding, MDG pooled fund </v>
      </c>
      <c r="BD14" s="76">
        <f>IF(ISBLANK('Ethiopia 2013'!$E$43),"",'Ethiopia 2013'!$E$43)</f>
        <v>16200000</v>
      </c>
      <c r="BE14" s="76" t="str">
        <f>IF(ISBLANK('Ethiopia 2013'!$F$43),"",'Ethiopia 2013'!$F$43)</f>
        <v>07/11-06/12</v>
      </c>
      <c r="BF14" s="76" t="str">
        <f>IF(ISBLANK('Ethiopia 2013'!$G$43),"",'Ethiopia 2013'!$G$43)</f>
        <v xml:space="preserve">Ministry records </v>
      </c>
      <c r="BG14" s="75" t="str">
        <f>IF(ISBLANK('Ethiopia 2013'!$H$43),"",'Ethiopia 2013'!$H$43)</f>
        <v/>
      </c>
      <c r="BH14" s="946">
        <f>IF(ISBLANK('Ethiopia 2013'!$E$45),"",'Ethiopia 2013'!$E$45)</f>
        <v>16600000</v>
      </c>
      <c r="BI14" s="75" t="str">
        <f>IF(ISBLANK('Ethiopia 2013'!$H$45),"",'Ethiopia 2013'!$H$45)</f>
        <v>Out of the total spent, $6.6 million ($6,200,000 from World Bank + $400,000 internally generated funds) was allocated for  2010/11, though spent in this fiscal year.</v>
      </c>
      <c r="BJ14" s="78"/>
      <c r="BK14" s="75" t="str">
        <f>IF(ISBLANK('Ethiopia 2013'!$D$49),"",'Ethiopia 2013'!$D$49)</f>
        <v>Yes</v>
      </c>
      <c r="BL14" s="76" t="str">
        <f>IF(ISBLANK('Ethiopia 2013'!$D$50),"",'Ethiopia 2013'!$D$50)</f>
        <v>USAID, UNFPA</v>
      </c>
      <c r="BM14" s="76">
        <f>IF(ISBLANK('Ethiopia 2013'!$E$49),"",'Ethiopia 2013'!$E$49)</f>
        <v>21825214</v>
      </c>
      <c r="BN14" s="76" t="str">
        <f>IF(ISBLANK('Ethiopia 2013'!$F$49),"",'Ethiopia 2013'!$F$49)</f>
        <v>07/11-06/12</v>
      </c>
      <c r="BO14" s="76" t="str">
        <f>IF(ISBLANK('Ethiopia 2013'!$G$49),"",'Ethiopia 2013'!$G$49)</f>
        <v>RHI</v>
      </c>
      <c r="BP14" s="75" t="str">
        <f>IF(ISBLANK('Ethiopia 2013'!$H$49),"",'Ethiopia 2013'!$H$49)</f>
        <v/>
      </c>
      <c r="BQ14" s="75" t="str">
        <f>IF(ISBLANK('Ethiopia 2013'!$D$51),"",'Ethiopia 2013'!$D$51)</f>
        <v>No</v>
      </c>
      <c r="BR14" s="76">
        <f>IF(ISBLANK('Ethiopia 2013'!$E$51),"",'Ethiopia 2013'!$E$51)</f>
        <v>0</v>
      </c>
      <c r="BS14" s="76" t="str">
        <f>IF(ISBLANK('Ethiopia 2013'!$F$51),"",'Ethiopia 2013'!$F$51)</f>
        <v>07/11-06/12</v>
      </c>
      <c r="BT14" s="92" t="str">
        <f>IF(ISBLANK('Ethiopia 2013'!$G$51),"",'Ethiopia 2013'!$G$51)</f>
        <v>RHI</v>
      </c>
      <c r="BU14" s="76" t="str">
        <f>IF(ISBLANK('Ethiopia 2013'!$H$51),"",'Ethiopia 2013'!$H$51)</f>
        <v/>
      </c>
      <c r="BV14" s="75" t="str">
        <f>IF(ISBLANK('Ethiopia 2013'!$D$52),"",'Ethiopia 2013'!$D$52)</f>
        <v>No</v>
      </c>
      <c r="BW14" s="76">
        <f>IF(ISBLANK('Ethiopia 2013'!$E$52),"",'Ethiopia 2013'!$E$52)</f>
        <v>0</v>
      </c>
      <c r="BX14" s="75" t="str">
        <f>IF(ISBLANK('Ethiopia 2013'!$F$52),"",'Ethiopia 2013'!$F$52)</f>
        <v>07/11-06/12</v>
      </c>
      <c r="BY14" s="76" t="str">
        <f>IF(ISBLANK('Ethiopia 2013'!$G$52),"",'Ethiopia 2013'!$G$52)</f>
        <v>RHI</v>
      </c>
      <c r="BZ14" s="76" t="str">
        <f>IF(ISBLANK('Ethiopia 2013'!$H$52),"",'Ethiopia 2013'!$H$52)</f>
        <v xml:space="preserve">Ethiopia has not started to use the GF money for contraceptive procurement </v>
      </c>
      <c r="CA14" s="946">
        <f>IF(ISBLANK('Ethiopia 2013'!$E$53),"",'Ethiopia 2013'!$E$53)</f>
        <v>21825214</v>
      </c>
      <c r="CB14" s="76" t="str">
        <f>IF(ISBLANK('Ethiopia 2013'!$H$53),"",'Ethiopia 2013'!$H$53)</f>
        <v/>
      </c>
      <c r="CC14" s="79">
        <f>IF(ISBLANK('Ethiopia 2013'!$F$56),"",'Ethiopia 2013'!$F$56)</f>
        <v>0.43200800391118188</v>
      </c>
      <c r="CD14" s="75" t="str">
        <f>IF(ISBLANK('Ethiopia 2013'!$G$56),"",'Ethiopia 2013'!$G$56)</f>
        <v xml:space="preserve">Comments:
</v>
      </c>
      <c r="CE14" s="79">
        <f>IF(ISBLANK('Ethiopia 2013'!$F$57),"",'Ethiopia 2013'!$F$57)</f>
        <v>2.4096385542168676E-2</v>
      </c>
      <c r="CF14" s="75" t="str">
        <f>IF(ISBLANK('Ethiopia 2013'!$G$57),"",'Ethiopia 2013'!$G$57)</f>
        <v xml:space="preserve">Comments:
</v>
      </c>
      <c r="CG14" s="79">
        <f>IF(ISBLANK('Ethiopia 2013'!$F$58),"",'Ethiopia 2013'!$F$58)</f>
        <v>1.1111198374457358</v>
      </c>
      <c r="CH14" s="75" t="str">
        <f>IF(ISBLANK('Ethiopia 2013'!$G$58),"",'Ethiopia 2013'!$G$58)</f>
        <v xml:space="preserve">Comments: Out of the total government expenditure, 6.6 million USD was allocated for 2010/11, though spent in 2011/12. </v>
      </c>
      <c r="CI14" s="75" t="str">
        <f>IF(ISBLANK('Ethiopia 2013'!$F$59),"",'Ethiopia 2013'!$F$59)</f>
        <v/>
      </c>
      <c r="CJ14" s="75" t="str">
        <f>IF(ISBLANK('Ethiopia 2013'!$G$59),"",'Ethiopia 2013'!$G$59)</f>
        <v xml:space="preserve">Comments:
</v>
      </c>
      <c r="CK14" s="75" t="str">
        <f>IF(ISBLANK('Ethiopia 2013'!$F$61),"",'Ethiopia 2013'!$F$61)</f>
        <v>The government (e.g., Central Medical Stores, MOH logistics unit, MOH procurement unit)</v>
      </c>
      <c r="CL14" s="75" t="str">
        <f>IF(ISBLANK('Ethiopia 2013'!$F$62),"",'Ethiopia 2013'!$F$62)</f>
        <v>Pharmaceutical Fund and Supply Agency (PFSA)</v>
      </c>
      <c r="CM14" s="75" t="str">
        <f>IF(ISBLANK('Ethiopia 2013'!$F$63),"",'Ethiopia 2013'!$F$63)</f>
        <v>Yes</v>
      </c>
      <c r="CN14" s="75" t="str">
        <f>IF(ISBLANK('Ethiopia 2013'!$D$64),"",'Ethiopia 2013'!$D$64)</f>
        <v xml:space="preserve">Financing: even though the amounts are not all that significant, the central government and a number of the regional governments continue to finance contraceptive procurement from internally generated (budget) funds. The existence of basket and MDG pooled funds, and the possibilities of future funding for commodities, as well as an overall increase in donor support for FP, have put the country in a generally better position. Procurement: Pharmaceutical Fund &amp; Supply Agency (PFSA) has handled the procurement of contraceptives from Protection of Basic Services (PBS)II, MDG pooled funds, and internally generated funds, except for IUCDs.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v>
      </c>
      <c r="CO14" s="115"/>
      <c r="CP14" s="80"/>
      <c r="CQ14" s="81" t="str">
        <f>IF(ISBLANK('Ethiopia 2013'!$D$68),"",'Ethiopia 2013'!$D$68)</f>
        <v>Yes</v>
      </c>
      <c r="CR14" s="81" t="str">
        <f>IF(ISBLANK('Ethiopia 2013'!$D$69),"",'Ethiopia 2013'!$D$69)</f>
        <v>Yes</v>
      </c>
      <c r="CS14" s="81" t="str">
        <f>IF(ISBLANK('Ethiopia 2013'!$D$70),"",'Ethiopia 2013'!$D$70)</f>
        <v>Yes</v>
      </c>
      <c r="CT14" s="81" t="str">
        <f>IF(ISBLANK('Ethiopia 2013'!$D$71),"",'Ethiopia 2013'!$D$71)</f>
        <v>Yes</v>
      </c>
      <c r="CU14" s="81" t="str">
        <f>IF(ISBLANK('Ethiopia 2013'!$D$72),"",'Ethiopia 2013'!$D$72)</f>
        <v>Yes</v>
      </c>
      <c r="CV14" s="81" t="str">
        <f>IF(ISBLANK('Ethiopia 2013'!$D$73),"",'Ethiopia 2013'!$D$73)</f>
        <v>Yes</v>
      </c>
      <c r="CW14" s="81" t="str">
        <f>IF(ISBLANK('Ethiopia 2013'!$D$74),"",'Ethiopia 2013'!$D$74)</f>
        <v>No</v>
      </c>
      <c r="CX14" s="81" t="str">
        <f>IF(ISBLANK('Ethiopia 2013'!$D$75),"",'Ethiopia 2013'!$D$75)</f>
        <v>Yes</v>
      </c>
      <c r="CY14" s="81" t="str">
        <f>IF(ISBLANK('Ethiopia 2013'!$D$76),"",'Ethiopia 2013'!$D$76)</f>
        <v>Yes</v>
      </c>
      <c r="CZ14" s="81" t="str">
        <f>IF(ISBLANK('Ethiopia 2013'!$D$77),"",'Ethiopia 2013'!$D$77)</f>
        <v>Yes</v>
      </c>
      <c r="DA14" s="81" t="str">
        <f>IF(ISBLANK('Ethiopia 2013'!$D$78),"",'Ethiopia 2013'!$D$78)</f>
        <v>No</v>
      </c>
      <c r="DB14" s="81" t="str">
        <f>IF(ISBLANK('Ethiopia 2013'!$D$79),"",'Ethiopia 2013'!$D$79)</f>
        <v/>
      </c>
      <c r="DC14" s="80"/>
      <c r="DD14" s="81" t="str">
        <f>IF(ISBLANK('Ethiopia 2013'!$F$68),"",'Ethiopia 2013'!$F$68)</f>
        <v>Yes</v>
      </c>
      <c r="DE14" s="81" t="str">
        <f>IF(ISBLANK('Ethiopia 2013'!$F$69),"",'Ethiopia 2013'!$F$69)</f>
        <v>Yes</v>
      </c>
      <c r="DF14" s="81" t="str">
        <f>IF(ISBLANK('Ethiopia 2013'!$F$70),"",'Ethiopia 2013'!$F$70)</f>
        <v>Yes</v>
      </c>
      <c r="DG14" s="81" t="str">
        <f>IF(ISBLANK('Ethiopia 2013'!$F$71),"",'Ethiopia 2013'!$F$71)</f>
        <v>Yes</v>
      </c>
      <c r="DH14" s="81" t="str">
        <f>IF(ISBLANK('Ethiopia 2013'!$F$72),"",'Ethiopia 2013'!$F$72)</f>
        <v>Yes</v>
      </c>
      <c r="DI14" s="81" t="str">
        <f>IF(ISBLANK('Ethiopia 2013'!$F$73),"",'Ethiopia 2013'!$F$73)</f>
        <v>Yes</v>
      </c>
      <c r="DJ14" s="81" t="str">
        <f>IF(ISBLANK('Ethiopia 2013'!$F$74),"",'Ethiopia 2013'!$F$74)</f>
        <v>No</v>
      </c>
      <c r="DK14" s="81" t="str">
        <f>IF(ISBLANK('Ethiopia 2013'!$F$75),"",'Ethiopia 2013'!$F$75)</f>
        <v>Yes</v>
      </c>
      <c r="DL14" s="81" t="str">
        <f>IF(ISBLANK('Ethiopia 2013'!$F$76),"",'Ethiopia 2013'!$F$76)</f>
        <v>Yes</v>
      </c>
      <c r="DM14" s="81" t="str">
        <f>IF(ISBLANK('Ethiopia 2013'!$F$77),"",'Ethiopia 2013'!$F$77)</f>
        <v>Yes</v>
      </c>
      <c r="DN14" s="81" t="str">
        <f>IF(ISBLANK('Ethiopia 2013'!$F$78),"",'Ethiopia 2013'!$F$78)</f>
        <v>No</v>
      </c>
      <c r="DO14" s="81" t="str">
        <f>IF(ISBLANK('Ethiopia 2013'!$F$79),"",'Ethiopia 2013'!$F$79)</f>
        <v/>
      </c>
      <c r="DP14" s="82"/>
      <c r="DQ14" s="81" t="str">
        <f>IF(ISBLANK('Ethiopia 2013'!$G$68),"",'Ethiopia 2013'!$G$68)</f>
        <v>Yes</v>
      </c>
      <c r="DR14" s="81" t="str">
        <f>IF(ISBLANK('Ethiopia 2013'!$G$69),"",'Ethiopia 2013'!$G$69)</f>
        <v>Yes</v>
      </c>
      <c r="DS14" s="81" t="str">
        <f>IF(ISBLANK('Ethiopia 2013'!$G$70),"",'Ethiopia 2013'!$G$70)</f>
        <v>Yes</v>
      </c>
      <c r="DT14" s="81" t="str">
        <f>IF(ISBLANK('Ethiopia 2013'!$G$71),"",'Ethiopia 2013'!$G$71)</f>
        <v>Yes</v>
      </c>
      <c r="DU14" s="81" t="str">
        <f>IF(ISBLANK('Ethiopia 2013'!$G$72),"",'Ethiopia 2013'!$G$72)</f>
        <v>Yes</v>
      </c>
      <c r="DV14" s="81" t="str">
        <f>IF(ISBLANK('Ethiopia 2013'!$G$73),"",'Ethiopia 2013'!$G$73)</f>
        <v>Yes</v>
      </c>
      <c r="DW14" s="81" t="str">
        <f>IF(ISBLANK('Ethiopia 2013'!$G$74),"",'Ethiopia 2013'!$G$74)</f>
        <v>No</v>
      </c>
      <c r="DX14" s="81" t="str">
        <f>IF(ISBLANK('Ethiopia 2013'!$G$75),"",'Ethiopia 2013'!$G$75)</f>
        <v>Yes</v>
      </c>
      <c r="DY14" s="81" t="str">
        <f>IF(ISBLANK('Ethiopia 2013'!$G$76),"",'Ethiopia 2013'!$G$76)</f>
        <v>Yes</v>
      </c>
      <c r="DZ14" s="81" t="str">
        <f>IF(ISBLANK('Ethiopia 2013'!$G$77),"",'Ethiopia 2013'!$G$77)</f>
        <v>Yes</v>
      </c>
      <c r="EA14" s="81" t="str">
        <f>IF(ISBLANK('Ethiopia 2013'!$G$78),"",'Ethiopia 2013'!$G$78)</f>
        <v>No</v>
      </c>
      <c r="EB14" s="81" t="str">
        <f>IF(ISBLANK('Ethiopia 2013'!$G$79),"",'Ethiopia 2013'!$G$79)</f>
        <v/>
      </c>
      <c r="EC14" s="82"/>
      <c r="ED14" s="81" t="str">
        <f>IF(ISBLANK('Ethiopia 2013'!$H$68),"",'Ethiopia 2013'!$H$68)</f>
        <v>Yes</v>
      </c>
      <c r="EE14" s="81" t="str">
        <f>IF(ISBLANK('Ethiopia 2013'!$H$69),"",'Ethiopia 2013'!$H$69)</f>
        <v>Yes</v>
      </c>
      <c r="EF14" s="81" t="str">
        <f>IF(ISBLANK('Ethiopia 2013'!$H$70),"",'Ethiopia 2013'!$H$70)</f>
        <v>Yes</v>
      </c>
      <c r="EG14" s="81" t="str">
        <f>IF(ISBLANK('Ethiopia 2013'!$H$71),"",'Ethiopia 2013'!$H$71)</f>
        <v>Yes</v>
      </c>
      <c r="EH14" s="81" t="str">
        <f>IF(ISBLANK('Ethiopia 2013'!$H$72),"",'Ethiopia 2013'!$H$72)</f>
        <v>Yes</v>
      </c>
      <c r="EI14" s="81" t="str">
        <f>IF(ISBLANK('Ethiopia 2013'!$H$73),"",'Ethiopia 2013'!$H$73)</f>
        <v>Yes</v>
      </c>
      <c r="EJ14" s="81" t="str">
        <f>IF(ISBLANK('Ethiopia 2013'!$H$74),"",'Ethiopia 2013'!$H$74)</f>
        <v>Yes</v>
      </c>
      <c r="EK14" s="81" t="str">
        <f>IF(ISBLANK('Ethiopia 2013'!$H$75),"",'Ethiopia 2013'!$H$75)</f>
        <v>Yes</v>
      </c>
      <c r="EL14" s="81" t="str">
        <f>IF(ISBLANK('Ethiopia 2013'!$H$76),"",'Ethiopia 2013'!$H$76)</f>
        <v>No</v>
      </c>
      <c r="EM14" s="81" t="str">
        <f>IF(ISBLANK('Ethiopia 2013'!$H$77),"",'Ethiopia 2013'!$H$77)</f>
        <v>No</v>
      </c>
      <c r="EN14" s="81" t="str">
        <f>IF(ISBLANK('Ethiopia 2013'!$H$78),"",'Ethiopia 2013'!$H$78)</f>
        <v>No</v>
      </c>
      <c r="EO14" s="81" t="str">
        <f>IF(ISBLANK('Ethiopia 2013'!$H$79),"",'Ethiopia 2013'!$H$79)</f>
        <v/>
      </c>
      <c r="EP14" s="81" t="str">
        <f>IF(ISBLANK('Ethiopia 2013'!$D$80),"",'Ethiopia 2013'!$D$80)</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EQ14" s="83"/>
      <c r="ER14" s="84" t="str">
        <f>IF(ISBLANK('Ethiopia 2013'!$H$82),"",'Ethiopia 2013'!$H$82)</f>
        <v>Yes</v>
      </c>
      <c r="ES14" s="84" t="str">
        <f>IF(ISBLANK('Ethiopia 2013'!$C$85),"",'Ethiopia 2013'!$C$85)</f>
        <v xml:space="preserve">National Reproductive Health Strategy </v>
      </c>
      <c r="ET14" s="84" t="str">
        <f>IF(ISBLANK('Ethiopia 2013'!$D$85),"",'Ethiopia 2013'!$D$85)</f>
        <v>2006-2015</v>
      </c>
      <c r="EU14" s="84" t="str">
        <f>IF(ISBLANK('Ethiopia 2013'!$F$85),"",'Ethiopia 2013'!$F$85)</f>
        <v>Yes</v>
      </c>
      <c r="EV14" s="84" t="str">
        <f>IF(ISBLANK('Ethiopia 2013'!$G$85),"",'Ethiopia 2013'!$G$85)</f>
        <v>Yes</v>
      </c>
      <c r="EW14" s="84" t="str">
        <f>IF(ISBLANK('Ethiopia 2013'!$F$86),"",'Ethiopia 2013'!$F$86)</f>
        <v>No</v>
      </c>
      <c r="EX14" s="84" t="str">
        <f>IF(ISBLANK('Ethiopia 2013'!$E$87),"",'Ethiopia 2013'!$E$87)</f>
        <v>Not applicable</v>
      </c>
      <c r="EY14" s="84" t="str">
        <f>IF(ISBLANK('Ethiopia 2013'!$E$88),"",'Ethiopia 2013'!$E$88)</f>
        <v>Not applicable</v>
      </c>
      <c r="EZ14" s="84" t="str">
        <f>IF(ISBLANK('Ethiopia 2013'!$H$89),"",'Ethiopia 2013'!$H$89)</f>
        <v>No</v>
      </c>
      <c r="FA14" s="84" t="str">
        <f>IF(ISBLANK('Ethiopia 2013'!$D$90),"",'Ethiopia 2013'!$D$90)</f>
        <v>Not applicable</v>
      </c>
      <c r="FB14" s="84" t="str">
        <f>IF(ISBLANK('Ethiopia 2013'!$H$91),"",'Ethiopia 2013'!$H$91)</f>
        <v>Yes</v>
      </c>
      <c r="FC14" s="84" t="str">
        <f>IF(ISBLANK('Ethiopia 2013'!$D$92),"",'Ethiopia 2013'!$D$92)</f>
        <v xml:space="preserve">National RH Strategy (mentions enhancing CS through the effective use of social marketing), Adolescent Reproductive Health Strategy, Family Planning Policy Guideline </v>
      </c>
      <c r="FD14" s="298"/>
      <c r="FE14" s="84" t="str">
        <f>IF(ISBLANK('Ethiopia 2013'!$D$95),"",'Ethiopia 2013'!$D$95)</f>
        <v>Health Extension Worker</v>
      </c>
      <c r="FF14" s="84" t="str">
        <f>IF(ISBLANK('Ethiopia 2013'!$G$95),"",'Ethiopia 2013'!$G$95)</f>
        <v>Nurse</v>
      </c>
      <c r="FG14" s="84" t="str">
        <f>IF(ISBLANK('Ethiopia 2013'!$D$96),"",'Ethiopia 2013'!$D$96)</f>
        <v>Health Extension Worker</v>
      </c>
      <c r="FH14" s="84" t="str">
        <f>IF(ISBLANK('Ethiopia 2013'!$G$96),"",'Ethiopia 2013'!$G$96)</f>
        <v>Nurse</v>
      </c>
      <c r="FI14" s="84" t="str">
        <f>IF(ISBLANK('Ethiopia 2013'!$D$97),"",'Ethiopia 2013'!$D$97)</f>
        <v>Health Extension Worker</v>
      </c>
      <c r="FJ14" s="84" t="str">
        <f>IF(ISBLANK('Ethiopia 2013'!$G$97),"",'Ethiopia 2013'!$G$97)</f>
        <v>Clinical Officer</v>
      </c>
      <c r="FK14" s="84" t="str">
        <f>IF(ISBLANK('Ethiopia 2013'!$D$98),"",'Ethiopia 2013'!$D$98)</f>
        <v>Nurse</v>
      </c>
      <c r="FL14" s="84" t="str">
        <f>IF(ISBLANK('Ethiopia 2013'!$G$98),"",'Ethiopia 2013'!$G$98)</f>
        <v>Clinical Officer</v>
      </c>
      <c r="FM14" s="84" t="str">
        <f>IF(ISBLANK('Ethiopia 2013'!$D$99),"",'Ethiopia 2013'!$D$99)</f>
        <v>Health Extension Worker</v>
      </c>
      <c r="FN14" s="84" t="str">
        <f>IF(ISBLANK('Ethiopia 2013'!$G$99),"",'Ethiopia 2013'!$G$99)</f>
        <v>Nurse</v>
      </c>
      <c r="FO14" s="84" t="str">
        <f>IF(ISBLANK('Ethiopia 2013'!$D$100),"",'Ethiopia 2013'!$D$100)</f>
        <v>Health Extension Worker</v>
      </c>
      <c r="FP14" s="84" t="str">
        <f>IF(ISBLANK('Ethiopia 2013'!$G$100),"",'Ethiopia 2013'!$G$100)</f>
        <v>Nurse</v>
      </c>
      <c r="FQ14" s="84" t="str">
        <f>IF(ISBLANK('Ethiopia 2013'!$D$101),"",'Ethiopia 2013'!$D$101)</f>
        <v>Clinical Officer</v>
      </c>
      <c r="FR14" s="84" t="str">
        <f>IF(ISBLANK('Ethiopia 2013'!$G$101),"",'Ethiopia 2013'!$G$101)</f>
        <v>Clinical Officer</v>
      </c>
      <c r="FS14" s="84" t="str">
        <f>IF(ISBLANK('Ethiopia 2013'!$D$102),"",'Ethiopia 2013'!$D$102)</f>
        <v>Not applicable</v>
      </c>
      <c r="FT14" s="84" t="str">
        <f>IF(ISBLANK('Ethiopia 2013'!$G$102),"",'Ethiopia 2013'!$G$102)</f>
        <v>Not applicable</v>
      </c>
      <c r="FU14" s="84" t="str">
        <f>IF(ISBLANK('Ethiopia 2013'!$D$103),"",'Ethiopia 2013'!$D$103)</f>
        <v xml:space="preserve">Health Extension Workers are allowed to insert the one-rod implant (Implanon). Pharmacists, pharmacy technicians, and druggists are allowed to dispense oral pills, emergency pills, and male and/or female condoms in retail outlets. </v>
      </c>
      <c r="FV14" s="90"/>
      <c r="FW14" s="84" t="str">
        <f>IF(ISBLANK('Ethiopia 2013'!$D$106),"",'Ethiopia 2013'!$D$106)</f>
        <v>No</v>
      </c>
      <c r="FX14" s="84" t="str">
        <f>IF(ISBLANK('Ethiopia 2013'!$E$106),"",'Ethiopia 2013'!$E$106)</f>
        <v/>
      </c>
      <c r="FY14" s="84" t="str">
        <f>IF(ISBLANK('Ethiopia 2013'!$H$106),"",'Ethiopia 2013'!$H$106)</f>
        <v/>
      </c>
      <c r="FZ14" s="84" t="str">
        <f>IF(ISBLANK('Ethiopia 2013'!$D$107),"",'Ethiopia 2013'!$D$107)</f>
        <v>No</v>
      </c>
      <c r="GA14" s="84" t="str">
        <f>IF(ISBLANK('Ethiopia 2013'!$E$107),"",'Ethiopia 2013'!$E$107)</f>
        <v/>
      </c>
      <c r="GB14" s="84" t="str">
        <f>IF(ISBLANK('Ethiopia 2013'!$H$107),"",'Ethiopia 2013'!$H$107)</f>
        <v/>
      </c>
      <c r="GC14" s="84" t="str">
        <f>IF(ISBLANK('Ethiopia 2013'!$D$108),"",'Ethiopia 2013'!$D$108)</f>
        <v>No</v>
      </c>
      <c r="GD14" s="84" t="str">
        <f>IF(ISBLANK('Ethiopia 2013'!$E$108),"",'Ethiopia 2013'!$E$108)</f>
        <v/>
      </c>
      <c r="GE14" s="84" t="str">
        <f>IF(ISBLANK('Ethiopia 2013'!$H$108),"",'Ethiopia 2013'!$H$108)</f>
        <v/>
      </c>
      <c r="GF14" s="85"/>
      <c r="GG14" s="84" t="str">
        <f>IF(ISBLANK('Ethiopia 2013'!$G$111),"",'Ethiopia 2013'!$G$111)</f>
        <v>No</v>
      </c>
      <c r="GH14" s="84" t="str">
        <f>IF(ISBLANK('Ethiopia 2013'!$G$112),"",'Ethiopia 2013'!$G$112)</f>
        <v>No</v>
      </c>
      <c r="GI14" s="84" t="str">
        <f>IF(ISBLANK('Ethiopia 2013'!$G$113),"",'Ethiopia 2013'!$G$113)</f>
        <v>Not applicable</v>
      </c>
      <c r="GJ14" s="84" t="str">
        <f>IF(ISBLANK('Ethiopia 2013'!$D$114),"",'Ethiopia 2013'!$D$114)</f>
        <v>Not applicable</v>
      </c>
      <c r="GK14" s="85"/>
      <c r="GL14" s="84" t="str">
        <f>IF(ISBLANK('Ethiopia 2013'!$G$116),"",'Ethiopia 2013'!$G$116)</f>
        <v>Yes</v>
      </c>
      <c r="GM14" s="84" t="str">
        <f>IF(ISBLANK('Ethiopia 2013'!$G$117),"",'Ethiopia 2013'!$G$117)</f>
        <v>Yes</v>
      </c>
      <c r="GN14" s="84" t="str">
        <f>IF(ISBLANK('Ethiopia 2013'!$G$118),"",'Ethiopia 2013'!$G$118)</f>
        <v>Yes</v>
      </c>
      <c r="GO14" s="84" t="str">
        <f>IF(ISBLANK('Ethiopia 2013'!$G$119),"",'Ethiopia 2013'!$G$119)</f>
        <v>Yes</v>
      </c>
      <c r="GP14" s="84" t="str">
        <f>IF(ISBLANK('Ethiopia 2013'!$G$120),"",'Ethiopia 2013'!$G$120)</f>
        <v>Yes</v>
      </c>
      <c r="GQ14" s="84" t="str">
        <f>IF(ISBLANK('Ethiopia 2013'!$G$121),"",'Ethiopia 2013'!$G$121)</f>
        <v>Yes</v>
      </c>
      <c r="GR14" s="84" t="str">
        <f>IF(ISBLANK('Ethiopia 2013'!$G$122),"",'Ethiopia 2013'!$G$122)</f>
        <v>Yes</v>
      </c>
      <c r="GS14" s="84" t="str">
        <f>IF(ISBLANK('Ethiopia 2013'!$G$123),"",'Ethiopia 2013'!$G$123)</f>
        <v>Yes</v>
      </c>
      <c r="GT14" s="84" t="str">
        <f>IF(ISBLANK('Ethiopia 2013'!$G$124),"",'Ethiopia 2013'!$G$124)</f>
        <v>No</v>
      </c>
      <c r="GU14" s="84" t="str">
        <f>IF(ISBLANK('Ethiopia 2013'!$G$125),"",'Ethiopia 2013'!$G$125)</f>
        <v>Yes</v>
      </c>
      <c r="GV14" s="84" t="str">
        <f>IF(ISBLANK('Ethiopia 2013'!$F$126),"",'Ethiopia 2013'!$F$126)</f>
        <v xml:space="preserve">Diaphragm with spermicidal </v>
      </c>
      <c r="GW14" s="84">
        <f>IF(ISBLANK('Ethiopia 2013'!$F$127),"",'Ethiopia 2013'!$F$127)</f>
        <v>2010</v>
      </c>
      <c r="GX14" s="84" t="str">
        <f>IF(ISBLANK('Ethiopia 2013'!$D$128),"",'Ethiopia 2013'!$D$128)</f>
        <v xml:space="preserve"> Essential Medicine List (EML)</v>
      </c>
      <c r="GY14" s="84" t="str">
        <f>IF(ISBLANK('Ethiopia 2013'!$D$129),"",'Ethiopia 2013'!$D$129)</f>
        <v/>
      </c>
      <c r="GZ14" s="85"/>
      <c r="HA14" s="84">
        <f>IF(ISBLANK('Ethiopia 2013'!$F$131),"",'Ethiopia 2013'!$F$131)</f>
        <v>2010</v>
      </c>
      <c r="HB14" s="84" t="str">
        <f>IF(ISBLANK('Ethiopia 2013'!$G$132),"",'Ethiopia 2013'!$G$132)</f>
        <v>No</v>
      </c>
      <c r="HC14" s="84" t="str">
        <f>IF(ISBLANK('Ethiopia 2013'!$G$133),"",'Ethiopia 2013'!$G$133)</f>
        <v>No</v>
      </c>
      <c r="HD14" s="84" t="str">
        <f>IF(ISBLANK('Ethiopia 2013'!$G$134),"",'Ethiopia 2013'!$G$134)</f>
        <v>Yes</v>
      </c>
      <c r="HE14" s="84" t="str">
        <f>IF(ISBLANK('Ethiopia 2013'!$G$135),"",'Ethiopia 2013'!$G$135)</f>
        <v>No</v>
      </c>
      <c r="HF14" s="84" t="str">
        <f>IF(ISBLANK('Ethiopia 2013'!$D$136),"",'Ethiopia 2013'!$D$136)</f>
        <v/>
      </c>
      <c r="HG14" s="93"/>
      <c r="HH14" s="86" t="str">
        <f>IF(ISBLANK('Ethiopia 2013'!$G$138),"",'Ethiopia 2013'!$G$138)</f>
        <v>Yes</v>
      </c>
      <c r="HI14" s="87"/>
      <c r="HJ14" s="86" t="str">
        <f>IF(ISBLANK('Ethiopia 2013'!$G$140),"",'Ethiopia 2013'!$G$140)</f>
        <v>No</v>
      </c>
      <c r="HK14" s="86" t="str">
        <f>IF(ISBLANK('Ethiopia 2013'!$G$141),"",'Ethiopia 2013'!$G$141)</f>
        <v>Yes</v>
      </c>
      <c r="HL14" s="86" t="str">
        <f>IF(ISBLANK('Ethiopia 2013'!$G$142),"",'Ethiopia 2013'!$G$142)</f>
        <v>No</v>
      </c>
      <c r="HM14" s="86" t="str">
        <f>IF(ISBLANK('Ethiopia 2013'!$G$143),"",'Ethiopia 2013'!$G$143)</f>
        <v>No</v>
      </c>
      <c r="HN14" s="86" t="str">
        <f>IF(ISBLANK('Ethiopia 2013'!$G$144),"",'Ethiopia 2013'!$G$144)</f>
        <v>Yes</v>
      </c>
      <c r="HO14" s="86" t="str">
        <f>IF(ISBLANK('Ethiopia 2013'!$G$145),"",'Ethiopia 2013'!$G$145)</f>
        <v>No</v>
      </c>
      <c r="HP14" s="86" t="str">
        <f>IF(ISBLANK('Ethiopia 2013'!$G$146),"",'Ethiopia 2013'!$G$146)</f>
        <v>Not applicable</v>
      </c>
      <c r="HQ14" s="86" t="str">
        <f>IF(ISBLANK('Ethiopia 2013'!$G$147),"",'Ethiopia 2013'!$G$147)</f>
        <v>No</v>
      </c>
      <c r="HR14" s="86" t="str">
        <f>IF(ISBLANK('Ethiopia 2013'!$G$148),"",'Ethiopia 2013'!$G$148)</f>
        <v>Not applicable</v>
      </c>
      <c r="HS14" s="86" t="str">
        <f>IF(ISBLANK('Ethiopia 2013'!$F$149),"",'Ethiopia 2013'!$F$149)</f>
        <v xml:space="preserve">07/11-06/12 </v>
      </c>
      <c r="HT14" s="86" t="str">
        <f>IF(ISBLANK('Ethiopia 2013'!$F$150),"",'Ethiopia 2013'!$F$150)</f>
        <v>LMIS</v>
      </c>
      <c r="HU14" s="87"/>
      <c r="HV14" s="86" t="str">
        <f>IF(ISBLANK('Ethiopia 2013'!$G$152),"",'Ethiopia 2013'!$G$152)</f>
        <v>No</v>
      </c>
      <c r="HW14" s="86" t="str">
        <f>IF(ISBLANK('Ethiopia 2013'!$G$153),"",'Ethiopia 2013'!$G$153)</f>
        <v>No</v>
      </c>
      <c r="HX14" s="91" t="str">
        <f>IF(ISBLANK('Ethiopia 2013'!$D$154),"",'Ethiopia 2013'!$D$154)</f>
        <v xml:space="preserve">PFSA has started distributing program commodities including contraceptives through the integrated system. Depending on the accessibility of facilities and availability of resources, hubs are applying different distribution modalities to deliver products to facilities. Project staff continue to provide technical support to PFSA and regional health bureaus (RHBs) in smoothing this transition. </v>
      </c>
      <c r="HY14" s="945" t="s">
        <v>116</v>
      </c>
    </row>
    <row r="15" spans="1:233" ht="39.950000000000003" customHeight="1" x14ac:dyDescent="0.2">
      <c r="A15" s="1046" t="s">
        <v>587</v>
      </c>
      <c r="B15" s="88"/>
      <c r="C15" s="74" t="str">
        <f>IF(ISBLANK('Georgia 2013'!$H$12),"",'Georgia 2013'!$H$12)</f>
        <v>Yes</v>
      </c>
      <c r="D15" s="74" t="str">
        <f>IF(ISBLANK('Georgia 2013'!$D$13),"",'Georgia 2013'!$D$13)</f>
        <v xml:space="preserve">National Reproductive Health Council </v>
      </c>
      <c r="E15" s="116"/>
      <c r="F15" s="74" t="str">
        <f>IF(ISBLANK('Georgia 2013'!$D$15),"",'Georgia 2013'!$D$15)</f>
        <v>Yes</v>
      </c>
      <c r="G15" s="74" t="str">
        <f>IF(ISBLANK('Georgia 2013'!$F$15),"",'Georgia 2013'!$F$15)</f>
        <v>John Snow, Inc. (JSI) (Under its USAID funded project, JSI is involved in social marketing of contraceptives in Georgia)</v>
      </c>
      <c r="H15" s="74" t="str">
        <f>IF(ISBLANK('Georgia 2013'!$D$16),"",'Georgia 2013'!$D$16)</f>
        <v>Yes</v>
      </c>
      <c r="I15" s="74" t="str">
        <f>IF(ISBLANK('Georgia 2013'!$F$16),"",'Georgia 2013'!$F$16)</f>
        <v>John Snow, Inc. (JSI)</v>
      </c>
      <c r="J15" s="74" t="str">
        <f>IF(ISBLANK('Georgia 2013'!$D$17),"",'Georgia 2013'!$D$17)</f>
        <v>No</v>
      </c>
      <c r="K15" s="74" t="str">
        <f>IF(ISBLANK('Georgia 2013'!$F$17),"",'Georgia 2013'!$F$17)</f>
        <v/>
      </c>
      <c r="L15" s="74" t="str">
        <f>IF(ISBLANK('Georgia 2013'!$D$18),"",'Georgia 2013'!$D$18)</f>
        <v>Yes</v>
      </c>
      <c r="M15" s="74" t="str">
        <f>IF(ISBLANK('Georgia 2013'!$F$18),"",'Georgia 2013'!$F$18)</f>
        <v>USAID</v>
      </c>
      <c r="N15" s="74" t="str">
        <f>IF(ISBLANK('Georgia 2013'!$D$19),"",'Georgia 2013'!$D$19)</f>
        <v>Yes</v>
      </c>
      <c r="O15" s="74" t="str">
        <f>IF(ISBLANK('Georgia 2013'!$F$19),"",'Georgia 2013'!$F$19)</f>
        <v>UNFPA, UNICEF, WHO</v>
      </c>
      <c r="P15" s="74" t="str">
        <f>IF(ISBLANK('Georgia 2013'!$D$20),"",'Georgia 2013'!$D$20)</f>
        <v>Yes</v>
      </c>
      <c r="Q15" s="74" t="str">
        <f>IF(ISBLANK('Georgia 2013'!$F$20),"",'Georgia 2013'!$F$20)</f>
        <v>The committee is chaired by the First Lady of Georgia and co-chaired by the Minister of Health and Deputy Minister of Health.</v>
      </c>
      <c r="R15" s="74" t="str">
        <f>IF(ISBLANK('Georgia 2013'!$D$21),"",'Georgia 2013'!$D$21)</f>
        <v>Not applicable</v>
      </c>
      <c r="S15" s="74" t="str">
        <f>IF(ISBLANK('Georgia 2013'!$F$21),"",'Georgia 2013'!$F$21)</f>
        <v/>
      </c>
      <c r="T15" s="74" t="str">
        <f>IF(ISBLANK('Georgia 2013'!$D$22),"",'Georgia 2013'!$D$22)</f>
        <v>No</v>
      </c>
      <c r="U15" s="74" t="str">
        <f>IF(ISBLANK('Georgia 2013'!$F$22),"",'Georgia 2013'!$F$22)</f>
        <v/>
      </c>
      <c r="V15" s="74" t="str">
        <f>IF(ISBLANK('Georgia 2013'!$D$23),"",'Georgia 2013'!$D$23)</f>
        <v>Yes</v>
      </c>
      <c r="W15" s="74" t="str">
        <f>IF(ISBLANK('Georgia 2013'!$F$23),"",'Georgia 2013'!$F$23)</f>
        <v>National Perinatal Center</v>
      </c>
      <c r="X15" s="74" t="str">
        <f>IF(ISBLANK('Georgia 2013'!$H$24),"",'Georgia 2013'!$H$24)</f>
        <v>6 or more times</v>
      </c>
      <c r="Y15" s="74" t="str">
        <f>IF(ISBLANK('Georgia 2013'!$H$25),"",'Georgia 2013'!$H$25)</f>
        <v>No</v>
      </c>
      <c r="Z15" s="74" t="str">
        <f>IF(ISBLANK('Georgia 2013'!$D$26),"",'Georgia 2013'!$D$26)</f>
        <v>No</v>
      </c>
      <c r="AA15" s="74" t="str">
        <f>IF(ISBLANK('Georgia 2013'!$F$26),"",'Georgia 2013'!$F$26)</f>
        <v>Not applicable</v>
      </c>
      <c r="AB15" s="74" t="str">
        <f>IF(ISBLANK('Georgia 2013'!$H$26),"",'Georgia 2013'!$H$26)</f>
        <v>Not applicable</v>
      </c>
      <c r="AC15" s="89"/>
      <c r="AD15" s="75" t="str">
        <f>IF(ISBLANK('Georgia 2013'!$F$28),"",'Georgia 2013'!$F$28)</f>
        <v>January</v>
      </c>
      <c r="AE15" s="75" t="str">
        <f>IF(ISBLANK('Georgia 2013'!$H$28),"",'Georgia 2013'!$H$28)</f>
        <v>December</v>
      </c>
      <c r="AF15" s="407" t="str">
        <f>IF(ISBLANK('Georgia 2013'!$G$29),"",'Georgia 2013'!$G$29)</f>
        <v>Don’t know</v>
      </c>
      <c r="AG15" s="118" t="str">
        <f>IF(ISBLANK('Georgia 2013'!$E$30),"",'Georgia 2013'!$E$30)</f>
        <v>12/11-12/12</v>
      </c>
      <c r="AH15" s="118" t="str">
        <f>IF(ISBLANK('Georgia 2013'!$G$30),"",'Georgia 2013'!$G$30)</f>
        <v>JSI</v>
      </c>
      <c r="AI15" s="118" t="str">
        <f>IF(ISBLANK('Georgia 2013'!$H$31),"",'Georgia 2013'!$H$31)</f>
        <v>No</v>
      </c>
      <c r="AJ15" s="76" t="str">
        <f>IF(ISBLANK('Georgia 2013'!$H$32),"",'Georgia 2013'!$H$32)</f>
        <v>No</v>
      </c>
      <c r="AK15" s="76">
        <f>IF(ISBLANK('Georgia 2013'!$E$35),"",'Georgia 2013'!$E$35)</f>
        <v>0</v>
      </c>
      <c r="AL15" s="75" t="str">
        <f>IF(ISBLANK('Georgia 2013'!$F$35),"",'Georgia 2013'!$F$35)</f>
        <v>01/12-12/12</v>
      </c>
      <c r="AM15" s="75" t="str">
        <f>IF(ISBLANK('Georgia 2013'!$G$35),"",'Georgia 2013'!$G$35)</f>
        <v/>
      </c>
      <c r="AN15" s="75" t="str">
        <f>IF(ISBLANK('Georgia 2013'!$H$35),"",'Georgia 2013'!$H$35)</f>
        <v/>
      </c>
      <c r="AO15" s="76">
        <f>IF(ISBLANK('Georgia 2013'!$E$36),"",'Georgia 2013'!$E$36)</f>
        <v>0</v>
      </c>
      <c r="AP15" s="75" t="str">
        <f>IF(ISBLANK('Georgia 2013'!$F$36),"",'Georgia 2013'!$F$36)</f>
        <v>01/12-12/12</v>
      </c>
      <c r="AQ15" s="75" t="str">
        <f>IF(ISBLANK('Georgia 2013'!$G$36),"",'Georgia 2013'!$G$36)</f>
        <v/>
      </c>
      <c r="AR15" s="75" t="str">
        <f>IF(ISBLANK('Georgia 2013'!$H$36),"",'Georgia 2013'!$H$36)</f>
        <v/>
      </c>
      <c r="AS15" s="76">
        <f>IF(ISBLANK('Georgia 2013'!$E$37),"",'Georgia 2013'!$E$37)</f>
        <v>0</v>
      </c>
      <c r="AT15" s="75" t="str">
        <f>IF(ISBLANK('Georgia 2013'!$H$37),"",'Georgia 2013'!$H$37)</f>
        <v>Government funds have never been allocated for contraceptives.</v>
      </c>
      <c r="AU15" s="75" t="str">
        <f>IF(ISBLANK('Georgia 2013'!$H$38),"",'Georgia 2013'!$H$38)</f>
        <v>No</v>
      </c>
      <c r="AV15" s="75" t="str">
        <f>IF(ISBLANK('Georgia 2013'!$D$41),"",'Georgia 2013'!$D$41)</f>
        <v>No</v>
      </c>
      <c r="AW15" s="75" t="str">
        <f>IF(ISBLANK('Georgia 2013'!$D$42),"",'Georgia 2013'!$D$42)</f>
        <v>Not applicable</v>
      </c>
      <c r="AX15" s="76">
        <f>IF(ISBLANK('Georgia 2013'!$E$41),"",'Georgia 2013'!$E$41)</f>
        <v>0</v>
      </c>
      <c r="AY15" s="76" t="str">
        <f>IF(ISBLANK('Georgia 2013'!$F$41),"",'Georgia 2013'!$F$41)</f>
        <v>01/12-12/12</v>
      </c>
      <c r="AZ15" s="76" t="str">
        <f>IF(ISBLANK('Georgia 2013'!$G$41),"",'Georgia 2013'!$G$41)</f>
        <v/>
      </c>
      <c r="BA15" s="75" t="str">
        <f>IF(ISBLANK('Georgia 2013'!$H$41),"",'Georgia 2013'!$H$41)</f>
        <v/>
      </c>
      <c r="BB15" s="75" t="str">
        <f>IF(ISBLANK('Georgia 2013'!$D$43),"",'Georgia 2013'!$D$43)</f>
        <v>No</v>
      </c>
      <c r="BC15" s="76" t="str">
        <f>IF(ISBLANK('Georgia 2013'!$D$44),"",'Georgia 2013'!$D$44)</f>
        <v>Not applicable</v>
      </c>
      <c r="BD15" s="76">
        <f>IF(ISBLANK('Georgia 2013'!$E$43),"",'Georgia 2013'!$E$43)</f>
        <v>0</v>
      </c>
      <c r="BE15" s="76" t="str">
        <f>IF(ISBLANK('Georgia 2013'!$F$43),"",'Georgia 2013'!$F$43)</f>
        <v>01/12-12/12</v>
      </c>
      <c r="BF15" s="76" t="str">
        <f>IF(ISBLANK('Georgia 2013'!$G$43),"",'Georgia 2013'!$G$43)</f>
        <v/>
      </c>
      <c r="BG15" s="75" t="str">
        <f>IF(ISBLANK('Georgia 2013'!$H$43),"",'Georgia 2013'!$H$43)</f>
        <v/>
      </c>
      <c r="BH15" s="946">
        <f>IF(ISBLANK('Georgia 2013'!$E$45),"",'Georgia 2013'!$E$45)</f>
        <v>0</v>
      </c>
      <c r="BI15" s="75" t="str">
        <f>IF(ISBLANK('Georgia 2013'!$H$45),"",'Georgia 2013'!$H$45)</f>
        <v/>
      </c>
      <c r="BJ15" s="78"/>
      <c r="BK15" s="75" t="str">
        <f>IF(ISBLANK('Georgia 2013'!$D$49),"",'Georgia 2013'!$D$49)</f>
        <v>Yes</v>
      </c>
      <c r="BL15" s="76" t="str">
        <f>IF(ISBLANK('Georgia 2013'!$D$50),"",'Georgia 2013'!$D$50)</f>
        <v xml:space="preserve">USAID (for JSI SUSTAIN Project to distribute contraceptives). SUSTAIN distributes contraceptives to NGOs and private health facilities for free distribution and to pharmaceutical distributors for social marketing sales in pharmacies. </v>
      </c>
      <c r="BM15" s="76">
        <f>IF(ISBLANK('Georgia 2013'!$E$49),"",'Georgia 2013'!$E$49)</f>
        <v>203095</v>
      </c>
      <c r="BN15" s="76" t="str">
        <f>IF(ISBLANK('Georgia 2013'!$F$49),"",'Georgia 2013'!$F$49)</f>
        <v>01/12-12/12</v>
      </c>
      <c r="BO15" s="76" t="str">
        <f>IF(ISBLANK('Georgia 2013'!$G$49),"",'Georgia 2013'!$G$49)</f>
        <v>RHInterchange</v>
      </c>
      <c r="BP15" s="75" t="str">
        <f>IF(ISBLANK('Georgia 2013'!$H$49),"",'Georgia 2013'!$H$49)</f>
        <v/>
      </c>
      <c r="BQ15" s="75" t="str">
        <f>IF(ISBLANK('Georgia 2013'!$D$51),"",'Georgia 2013'!$D$51)</f>
        <v>Yes</v>
      </c>
      <c r="BR15" s="76">
        <f>IF(ISBLANK('Georgia 2013'!$E$51),"",'Georgia 2013'!$E$51)</f>
        <v>21000</v>
      </c>
      <c r="BS15" s="76" t="str">
        <f>IF(ISBLANK('Georgia 2013'!$F$51),"",'Georgia 2013'!$F$51)</f>
        <v>01/12-12/12</v>
      </c>
      <c r="BT15" s="92" t="str">
        <f>IF(ISBLANK('Georgia 2013'!$G$51),"",'Georgia 2013'!$G$51)</f>
        <v>Global Fund procurement table</v>
      </c>
      <c r="BU15" s="76" t="str">
        <f>IF(ISBLANK('Georgia 2013'!$H$51),"",'Georgia 2013'!$H$51)</f>
        <v/>
      </c>
      <c r="BV15" s="75" t="str">
        <f>IF(ISBLANK('Georgia 2013'!$D$52),"",'Georgia 2013'!$D$52)</f>
        <v>Don't know</v>
      </c>
      <c r="BW15" s="76" t="str">
        <f>IF(ISBLANK('Georgia 2013'!$E$52),"",'Georgia 2013'!$E$52)</f>
        <v/>
      </c>
      <c r="BX15" s="75" t="str">
        <f>IF(ISBLANK('Georgia 2013'!$F$52),"",'Georgia 2013'!$F$52)</f>
        <v>01/12-12/12</v>
      </c>
      <c r="BY15" s="76" t="str">
        <f>IF(ISBLANK('Georgia 2013'!$G$52),"",'Georgia 2013'!$G$52)</f>
        <v/>
      </c>
      <c r="BZ15" s="76" t="str">
        <f>IF(ISBLANK('Georgia 2013'!$H$52),"",'Georgia 2013'!$H$52)</f>
        <v/>
      </c>
      <c r="CA15" s="946">
        <f>IF(ISBLANK('Georgia 2013'!$E$53),"",'Georgia 2013'!$E$53)</f>
        <v>224095</v>
      </c>
      <c r="CB15" s="76" t="str">
        <f>IF(ISBLANK('Georgia 2013'!$H$53),"",'Georgia 2013'!$H$53)</f>
        <v/>
      </c>
      <c r="CC15" s="79">
        <f>IF(ISBLANK('Georgia 2013'!$F$56),"",'Georgia 2013'!$F$56)</f>
        <v>0</v>
      </c>
      <c r="CD15" s="75" t="str">
        <f>IF(ISBLANK('Georgia 2013'!$G$56),"",'Georgia 2013'!$G$56)</f>
        <v xml:space="preserve">Comments:
</v>
      </c>
      <c r="CE15" s="79" t="str">
        <f>IF(ISBLANK('Georgia 2013'!$F$57),"",'Georgia 2013'!$F$57)</f>
        <v>Not applicable</v>
      </c>
      <c r="CF15" s="75" t="str">
        <f>IF(ISBLANK('Georgia 2013'!$G$57),"",'Georgia 2013'!$G$57)</f>
        <v xml:space="preserve">Comments:
</v>
      </c>
      <c r="CG15" s="79" t="str">
        <f>IF(ISBLANK('Georgia 2013'!$F$58),"",'Georgia 2013'!$F$58)</f>
        <v>Don't know</v>
      </c>
      <c r="CH15" s="75" t="str">
        <f>IF(ISBLANK('Georgia 2013'!$G$58),"",'Georgia 2013'!$G$58)</f>
        <v xml:space="preserve">Comments: </v>
      </c>
      <c r="CI15" s="75" t="str">
        <f>IF(ISBLANK('Georgia 2013'!$F$59),"",'Georgia 2013'!$F$59)</f>
        <v>Don't know</v>
      </c>
      <c r="CJ15" s="75" t="str">
        <f>IF(ISBLANK('Georgia 2013'!$G$59),"",'Georgia 2013'!$G$59)</f>
        <v xml:space="preserve">Comments:
</v>
      </c>
      <c r="CK15" s="75" t="str">
        <f>IF(ISBLANK('Georgia 2013'!$F$61),"",'Georgia 2013'!$F$61)</f>
        <v>Not applicable</v>
      </c>
      <c r="CL15" s="75" t="str">
        <f>IF(ISBLANK('Georgia 2013'!$F$62),"",'Georgia 2013'!$F$62)</f>
        <v>Not applicable</v>
      </c>
      <c r="CM15" s="75" t="str">
        <f>IF(ISBLANK('Georgia 2013'!$F$63),"",'Georgia 2013'!$F$63)</f>
        <v>Not applicable</v>
      </c>
      <c r="CN15" s="75" t="str">
        <f>IF(ISBLANK('Georgia 2013'!$D$64),"",'Georgia 2013'!$D$64)</f>
        <v/>
      </c>
      <c r="CO15" s="115"/>
      <c r="CP15" s="80"/>
      <c r="CQ15" s="81" t="str">
        <f>IF(ISBLANK('Georgia 2013'!$D$68),"",'Georgia 2013'!$D$68)</f>
        <v>Yes</v>
      </c>
      <c r="CR15" s="81" t="str">
        <f>IF(ISBLANK('Georgia 2013'!$D$69),"",'Georgia 2013'!$D$69)</f>
        <v>Yes</v>
      </c>
      <c r="CS15" s="81" t="str">
        <f>IF(ISBLANK('Georgia 2013'!$D$70),"",'Georgia 2013'!$D$70)</f>
        <v>No</v>
      </c>
      <c r="CT15" s="81" t="str">
        <f>IF(ISBLANK('Georgia 2013'!$D$71),"",'Georgia 2013'!$D$71)</f>
        <v>Yes</v>
      </c>
      <c r="CU15" s="81" t="str">
        <f>IF(ISBLANK('Georgia 2013'!$D$72),"",'Georgia 2013'!$D$72)</f>
        <v>Yes</v>
      </c>
      <c r="CV15" s="81" t="str">
        <f>IF(ISBLANK('Georgia 2013'!$D$73),"",'Georgia 2013'!$D$73)</f>
        <v>Yes</v>
      </c>
      <c r="CW15" s="81" t="str">
        <f>IF(ISBLANK('Georgia 2013'!$D$74),"",'Georgia 2013'!$D$74)</f>
        <v>Yes</v>
      </c>
      <c r="CX15" s="81" t="str">
        <f>IF(ISBLANK('Georgia 2013'!$D$75),"",'Georgia 2013'!$D$75)</f>
        <v>Yes</v>
      </c>
      <c r="CY15" s="81" t="str">
        <f>IF(ISBLANK('Georgia 2013'!$D$76),"",'Georgia 2013'!$D$76)</f>
        <v>No</v>
      </c>
      <c r="CZ15" s="81" t="str">
        <f>IF(ISBLANK('Georgia 2013'!$D$77),"",'Georgia 2013'!$D$77)</f>
        <v>Yes</v>
      </c>
      <c r="DA15" s="81" t="str">
        <f>IF(ISBLANK('Georgia 2013'!$D$78),"",'Georgia 2013'!$D$78)</f>
        <v>Yes</v>
      </c>
      <c r="DB15" s="81" t="str">
        <f>IF(ISBLANK('Georgia 2013'!$D$79),"",'Georgia 2013'!$D$79)</f>
        <v/>
      </c>
      <c r="DC15" s="80"/>
      <c r="DD15" s="81" t="str">
        <f>IF(ISBLANK('Georgia 2013'!$F$68),"",'Georgia 2013'!$F$68)</f>
        <v>Not applicable</v>
      </c>
      <c r="DE15" s="81" t="str">
        <f>IF(ISBLANK('Georgia 2013'!$F$69),"",'Georgia 2013'!$F$69)</f>
        <v>Not applicable</v>
      </c>
      <c r="DF15" s="81" t="str">
        <f>IF(ISBLANK('Georgia 2013'!$F$70),"",'Georgia 2013'!$F$70)</f>
        <v>Not applicable</v>
      </c>
      <c r="DG15" s="81" t="str">
        <f>IF(ISBLANK('Georgia 2013'!$F$71),"",'Georgia 2013'!$F$71)</f>
        <v>Not applicable</v>
      </c>
      <c r="DH15" s="81" t="str">
        <f>IF(ISBLANK('Georgia 2013'!$F$72),"",'Georgia 2013'!$F$72)</f>
        <v>Not applicable</v>
      </c>
      <c r="DI15" s="81" t="str">
        <f>IF(ISBLANK('Georgia 2013'!$F$73),"",'Georgia 2013'!$F$73)</f>
        <v>Not applicable</v>
      </c>
      <c r="DJ15" s="81" t="str">
        <f>IF(ISBLANK('Georgia 2013'!$F$74),"",'Georgia 2013'!$F$74)</f>
        <v>Not applicable</v>
      </c>
      <c r="DK15" s="81" t="str">
        <f>IF(ISBLANK('Georgia 2013'!$F$75),"",'Georgia 2013'!$F$75)</f>
        <v>Not applicable</v>
      </c>
      <c r="DL15" s="81" t="str">
        <f>IF(ISBLANK('Georgia 2013'!$F$76),"",'Georgia 2013'!$F$76)</f>
        <v>Not applicable</v>
      </c>
      <c r="DM15" s="81" t="str">
        <f>IF(ISBLANK('Georgia 2013'!$F$77),"",'Georgia 2013'!$F$77)</f>
        <v>Not applicable</v>
      </c>
      <c r="DN15" s="81" t="str">
        <f>IF(ISBLANK('Georgia 2013'!$F$78),"",'Georgia 2013'!$F$78)</f>
        <v>Not applicable</v>
      </c>
      <c r="DO15" s="81" t="str">
        <f>IF(ISBLANK('Georgia 2013'!$F$79),"",'Georgia 2013'!$F$79)</f>
        <v/>
      </c>
      <c r="DP15" s="82"/>
      <c r="DQ15" s="81" t="str">
        <f>IF(ISBLANK('Georgia 2013'!$G$68),"",'Georgia 2013'!$G$68)</f>
        <v>Yes</v>
      </c>
      <c r="DR15" s="81" t="str">
        <f>IF(ISBLANK('Georgia 2013'!$G$69),"",'Georgia 2013'!$G$69)</f>
        <v>Yes</v>
      </c>
      <c r="DS15" s="81" t="str">
        <f>IF(ISBLANK('Georgia 2013'!$G$70),"",'Georgia 2013'!$G$70)</f>
        <v>No</v>
      </c>
      <c r="DT15" s="81" t="str">
        <f>IF(ISBLANK('Georgia 2013'!$G$71),"",'Georgia 2013'!$G$71)</f>
        <v>No</v>
      </c>
      <c r="DU15" s="81" t="str">
        <f>IF(ISBLANK('Georgia 2013'!$G$72),"",'Georgia 2013'!$G$72)</f>
        <v>No</v>
      </c>
      <c r="DV15" s="81" t="str">
        <f>IF(ISBLANK('Georgia 2013'!$G$73),"",'Georgia 2013'!$G$73)</f>
        <v>Yes</v>
      </c>
      <c r="DW15" s="81" t="str">
        <f>IF(ISBLANK('Georgia 2013'!$G$74),"",'Georgia 2013'!$G$74)</f>
        <v>No</v>
      </c>
      <c r="DX15" s="81" t="str">
        <f>IF(ISBLANK('Georgia 2013'!$G$75),"",'Georgia 2013'!$G$75)</f>
        <v>No</v>
      </c>
      <c r="DY15" s="81" t="str">
        <f>IF(ISBLANK('Georgia 2013'!$G$76),"",'Georgia 2013'!$G$76)</f>
        <v>No</v>
      </c>
      <c r="DZ15" s="81" t="str">
        <f>IF(ISBLANK('Georgia 2013'!$G$77),"",'Georgia 2013'!$G$77)</f>
        <v>No</v>
      </c>
      <c r="EA15" s="81" t="str">
        <f>IF(ISBLANK('Georgia 2013'!$G$78),"",'Georgia 2013'!$G$78)</f>
        <v>No</v>
      </c>
      <c r="EB15" s="81" t="str">
        <f>IF(ISBLANK('Georgia 2013'!$G$79),"",'Georgia 2013'!$G$79)</f>
        <v/>
      </c>
      <c r="EC15" s="82"/>
      <c r="ED15" s="81" t="str">
        <f>IF(ISBLANK('Georgia 2013'!$H$68),"",'Georgia 2013'!$H$68)</f>
        <v>Yes</v>
      </c>
      <c r="EE15" s="81" t="str">
        <f>IF(ISBLANK('Georgia 2013'!$H$69),"",'Georgia 2013'!$H$69)</f>
        <v>Yes</v>
      </c>
      <c r="EF15" s="81" t="str">
        <f>IF(ISBLANK('Georgia 2013'!$H$70),"",'Georgia 2013'!$H$70)</f>
        <v>No</v>
      </c>
      <c r="EG15" s="81" t="str">
        <f>IF(ISBLANK('Georgia 2013'!$H$71),"",'Georgia 2013'!$H$71)</f>
        <v>No</v>
      </c>
      <c r="EH15" s="81" t="str">
        <f>IF(ISBLANK('Georgia 2013'!$H$72),"",'Georgia 2013'!$H$72)</f>
        <v>No</v>
      </c>
      <c r="EI15" s="81" t="str">
        <f>IF(ISBLANK('Georgia 2013'!$H$73),"",'Georgia 2013'!$H$73)</f>
        <v>Yes</v>
      </c>
      <c r="EJ15" s="81" t="str">
        <f>IF(ISBLANK('Georgia 2013'!$H$74),"",'Georgia 2013'!$H$74)</f>
        <v>No</v>
      </c>
      <c r="EK15" s="81" t="str">
        <f>IF(ISBLANK('Georgia 2013'!$H$75),"",'Georgia 2013'!$H$75)</f>
        <v>No</v>
      </c>
      <c r="EL15" s="81" t="str">
        <f>IF(ISBLANK('Georgia 2013'!$H$76),"",'Georgia 2013'!$H$76)</f>
        <v>No</v>
      </c>
      <c r="EM15" s="81" t="str">
        <f>IF(ISBLANK('Georgia 2013'!$H$77),"",'Georgia 2013'!$H$77)</f>
        <v>No</v>
      </c>
      <c r="EN15" s="81" t="str">
        <f>IF(ISBLANK('Georgia 2013'!$H$78),"",'Georgia 2013'!$H$78)</f>
        <v>No</v>
      </c>
      <c r="EO15" s="81" t="str">
        <f>IF(ISBLANK('Georgia 2013'!$H$79),"",'Georgia 2013'!$H$79)</f>
        <v/>
      </c>
      <c r="EP15" s="81" t="str">
        <f>IF(ISBLANK('Georgia 2013'!$D$80),"",'Georgia 2013'!$D$80)</f>
        <v>There are no government health facilities anymore; the entire health system is privatized. Implanon is currently available for free distribution only in selected maternity hospitals and polyclinics where Ob/Gyns have been trained (facilities do charge a fee-for-service equivalent, or no more than the fees charged for an IUD).</v>
      </c>
      <c r="EQ15" s="83"/>
      <c r="ER15" s="84" t="str">
        <f>IF(ISBLANK('Georgia 2013'!$H$82),"",'Georgia 2013'!$H$82)</f>
        <v>Yes</v>
      </c>
      <c r="ES15" s="84" t="str">
        <f>IF(ISBLANK('Georgia 2013'!$C$85),"",'Georgia 2013'!$C$85)</f>
        <v>National Reproductive Health Strategy</v>
      </c>
      <c r="ET15" s="84" t="str">
        <f>IF(ISBLANK('Georgia 2013'!$D$85),"",'Georgia 2013'!$D$85)</f>
        <v>2005-2015</v>
      </c>
      <c r="EU15" s="84" t="str">
        <f>IF(ISBLANK('Georgia 2013'!$F$85),"",'Georgia 2013'!$F$85)</f>
        <v>Yes</v>
      </c>
      <c r="EV15" s="84" t="str">
        <f>IF(ISBLANK('Georgia 2013'!$G$85),"",'Georgia 2013'!$G$85)</f>
        <v>Yes</v>
      </c>
      <c r="EW15" s="84" t="str">
        <f>IF(ISBLANK('Georgia 2013'!$F$86),"",'Georgia 2013'!$F$86)</f>
        <v>Yes</v>
      </c>
      <c r="EX15" s="84" t="str">
        <f>IF(ISBLANK('Georgia 2013'!$E$87),"",'Georgia 2013'!$E$87)</f>
        <v>Commercial sector, social marketing, and NGO</v>
      </c>
      <c r="EY15" s="84" t="str">
        <f>IF(ISBLANK('Georgia 2013'!$E$88),"",'Georgia 2013'!$E$88)</f>
        <v>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v>
      </c>
      <c r="EZ15" s="84" t="str">
        <f>IF(ISBLANK('Georgia 2013'!$H$89),"",'Georgia 2013'!$H$89)</f>
        <v>No</v>
      </c>
      <c r="FA15" s="84" t="str">
        <f>IF(ISBLANK('Georgia 2013'!$D$90),"",'Georgia 2013'!$D$90)</f>
        <v>Not applicable</v>
      </c>
      <c r="FB15" s="84" t="str">
        <f>IF(ISBLANK('Georgia 2013'!$H$91),"",'Georgia 2013'!$H$91)</f>
        <v>No</v>
      </c>
      <c r="FC15" s="84" t="str">
        <f>IF(ISBLANK('Georgia 2013'!$D$92),"",'Georgia 2013'!$D$92)</f>
        <v>Not applicable</v>
      </c>
      <c r="FD15" s="298"/>
      <c r="FE15" s="84" t="str">
        <f>IF(ISBLANK('Georgia 2013'!$D$95),"",'Georgia 2013'!$D$95)</f>
        <v xml:space="preserve">Not applicable, there is no public sector </v>
      </c>
      <c r="FF15" s="84" t="str">
        <f>IF(ISBLANK('Georgia 2013'!$G$95),"",'Georgia 2013'!$G$95)</f>
        <v>Doctor must prescribe and the commodity should be dispensed or sold by pharmacists in the pharmacy</v>
      </c>
      <c r="FG15" s="84" t="str">
        <f>IF(ISBLANK('Georgia 2013'!$D$96),"",'Georgia 2013'!$D$96)</f>
        <v xml:space="preserve">Not applicable, there is no public sector </v>
      </c>
      <c r="FH15" s="84" t="str">
        <f>IF(ISBLANK('Georgia 2013'!$G$96),"",'Georgia 2013'!$G$96)</f>
        <v>Not applicable</v>
      </c>
      <c r="FI15" s="84" t="str">
        <f>IF(ISBLANK('Georgia 2013'!$D$97),"",'Georgia 2013'!$D$97)</f>
        <v xml:space="preserve">Not applicable, there is no public sector </v>
      </c>
      <c r="FJ15" s="84" t="str">
        <f>IF(ISBLANK('Georgia 2013'!$G$97),"",'Georgia 2013'!$G$97)</f>
        <v>Doctor</v>
      </c>
      <c r="FK15" s="84" t="str">
        <f>IF(ISBLANK('Georgia 2013'!$D$98),"",'Georgia 2013'!$D$98)</f>
        <v xml:space="preserve">Not applicable, there is no public sector </v>
      </c>
      <c r="FL15" s="84" t="str">
        <f>IF(ISBLANK('Georgia 2013'!$G$98),"",'Georgia 2013'!$G$98)</f>
        <v>Doctor</v>
      </c>
      <c r="FM15" s="84" t="str">
        <f>IF(ISBLANK('Georgia 2013'!$D$99),"",'Georgia 2013'!$D$99)</f>
        <v xml:space="preserve">Not applicable, there is no public sector </v>
      </c>
      <c r="FN15" s="84" t="str">
        <f>IF(ISBLANK('Georgia 2013'!$G$99),"",'Georgia 2013'!$G$99)</f>
        <v>Community health worker</v>
      </c>
      <c r="FO15" s="84" t="str">
        <f>IF(ISBLANK('Georgia 2013'!$D$100),"",'Georgia 2013'!$D$100)</f>
        <v xml:space="preserve">Not applicable, there is no public sector </v>
      </c>
      <c r="FP15" s="84" t="str">
        <f>IF(ISBLANK('Georgia 2013'!$G$100),"",'Georgia 2013'!$G$100)</f>
        <v>Doctor must prescribe and the commodity should be dispensed or sold by pharmacists in the pharmacy</v>
      </c>
      <c r="FQ15" s="84" t="str">
        <f>IF(ISBLANK('Georgia 2013'!$D$101),"",'Georgia 2013'!$D$101)</f>
        <v xml:space="preserve">Not applicable, there is no public sector </v>
      </c>
      <c r="FR15" s="84" t="str">
        <f>IF(ISBLANK('Georgia 2013'!$G$101),"",'Georgia 2013'!$G$101)</f>
        <v>Doctor</v>
      </c>
      <c r="FS15" s="84" t="str">
        <f>IF(ISBLANK('Georgia 2013'!$D$102),"",'Georgia 2013'!$D$102)</f>
        <v xml:space="preserve">Not applicable, there is no public sector </v>
      </c>
      <c r="FT15" s="84" t="str">
        <f>IF(ISBLANK('Georgia 2013'!$G$102),"",'Georgia 2013'!$G$102)</f>
        <v>Community health worker</v>
      </c>
      <c r="FU15" s="84" t="str">
        <f>IF(ISBLANK('Georgia 2013'!$D$103),"",'Georgia 2013'!$D$103)</f>
        <v>IUDs and implants must be inserted by an Ob/Gyn. Combined oral contraceptives, progestin-only pills, and emergency contraceptive pills must be prescribed by a general practitioner or Ob/Gyn, and only a pharmacist from the pharmacy is allowed to sell or dispense them. Theoretically only doctors can prescribe injectables, but the product is currently no longer available. Depo-Provera was available in Georgia for a period of time both through the commercial sector and through the UNFPA program.</v>
      </c>
      <c r="FV15" s="90"/>
      <c r="FW15" s="84" t="str">
        <f>IF(ISBLANK('Georgia 2013'!$D$106),"",'Georgia 2013'!$D$106)</f>
        <v>No</v>
      </c>
      <c r="FX15" s="84" t="str">
        <f>IF(ISBLANK('Georgia 2013'!$E$106),"",'Georgia 2013'!$E$106)</f>
        <v/>
      </c>
      <c r="FY15" s="84" t="str">
        <f>IF(ISBLANK('Georgia 2013'!$H$106),"",'Georgia 2013'!$H$106)</f>
        <v/>
      </c>
      <c r="FZ15" s="84" t="str">
        <f>IF(ISBLANK('Georgia 2013'!$D$107),"",'Georgia 2013'!$D$107)</f>
        <v>No</v>
      </c>
      <c r="GA15" s="84" t="str">
        <f>IF(ISBLANK('Georgia 2013'!$E$107),"",'Georgia 2013'!$E$107)</f>
        <v/>
      </c>
      <c r="GB15" s="84" t="str">
        <f>IF(ISBLANK('Georgia 2013'!$H$107),"",'Georgia 2013'!$H$107)</f>
        <v/>
      </c>
      <c r="GC15" s="84" t="str">
        <f>IF(ISBLANK('Georgia 2013'!$D$108),"",'Georgia 2013'!$D$108)</f>
        <v>No</v>
      </c>
      <c r="GD15" s="84" t="str">
        <f>IF(ISBLANK('Georgia 2013'!$E$108),"",'Georgia 2013'!$E$108)</f>
        <v/>
      </c>
      <c r="GE15" s="84" t="str">
        <f>IF(ISBLANK('Georgia 2013'!$H$108),"",'Georgia 2013'!$H$108)</f>
        <v/>
      </c>
      <c r="GF15" s="85"/>
      <c r="GG15" s="84" t="str">
        <f>IF(ISBLANK('Georgia 2013'!$G$111),"",'Georgia 2013'!$G$111)</f>
        <v>Not applicable</v>
      </c>
      <c r="GH15" s="84" t="str">
        <f>IF(ISBLANK('Georgia 2013'!$G$112),"",'Georgia 2013'!$G$112)</f>
        <v>Not applicable</v>
      </c>
      <c r="GI15" s="84" t="str">
        <f>IF(ISBLANK('Georgia 2013'!$G$113),"",'Georgia 2013'!$G$113)</f>
        <v>Not applicable</v>
      </c>
      <c r="GJ15" s="84" t="str">
        <f>IF(ISBLANK('Georgia 2013'!$D$114),"",'Georgia 2013'!$D$114)</f>
        <v>Not applicable because there are no public-sector facilities. There is a state insurance program for poor people.</v>
      </c>
      <c r="GK15" s="85"/>
      <c r="GL15" s="84" t="str">
        <f>IF(ISBLANK('Georgia 2013'!$G$116),"",'Georgia 2013'!$G$116)</f>
        <v>No</v>
      </c>
      <c r="GM15" s="84" t="str">
        <f>IF(ISBLANK('Georgia 2013'!$G$117),"",'Georgia 2013'!$G$117)</f>
        <v>No</v>
      </c>
      <c r="GN15" s="84" t="str">
        <f>IF(ISBLANK('Georgia 2013'!$G$118),"",'Georgia 2013'!$G$118)</f>
        <v>No</v>
      </c>
      <c r="GO15" s="84" t="str">
        <f>IF(ISBLANK('Georgia 2013'!$G$119),"",'Georgia 2013'!$G$119)</f>
        <v>No</v>
      </c>
      <c r="GP15" s="84" t="str">
        <f>IF(ISBLANK('Georgia 2013'!$G$120),"",'Georgia 2013'!$G$120)</f>
        <v>No</v>
      </c>
      <c r="GQ15" s="84" t="str">
        <f>IF(ISBLANK('Georgia 2013'!$G$121),"",'Georgia 2013'!$G$121)</f>
        <v>No</v>
      </c>
      <c r="GR15" s="84" t="str">
        <f>IF(ISBLANK('Georgia 2013'!$G$122),"",'Georgia 2013'!$G$122)</f>
        <v>No</v>
      </c>
      <c r="GS15" s="84" t="str">
        <f>IF(ISBLANK('Georgia 2013'!$G$123),"",'Georgia 2013'!$G$123)</f>
        <v>No</v>
      </c>
      <c r="GT15" s="84" t="str">
        <f>IF(ISBLANK('Georgia 2013'!$G$124),"",'Georgia 2013'!$G$124)</f>
        <v>No</v>
      </c>
      <c r="GU15" s="84" t="str">
        <f>IF(ISBLANK('Georgia 2013'!$G$125),"",'Georgia 2013'!$G$125)</f>
        <v>No</v>
      </c>
      <c r="GV15" s="84" t="str">
        <f>IF(ISBLANK('Georgia 2013'!$F$126),"",'Georgia 2013'!$F$126)</f>
        <v>Not applicable</v>
      </c>
      <c r="GW15" s="84" t="str">
        <f>IF(ISBLANK('Georgia 2013'!$F$127),"",'Georgia 2013'!$F$127)</f>
        <v>Not applicable</v>
      </c>
      <c r="GX15" s="84" t="str">
        <f>IF(ISBLANK('Georgia 2013'!$D$128),"",'Georgia 2013'!$D$128)</f>
        <v>Insurance company lists</v>
      </c>
      <c r="GY15" s="84" t="str">
        <f>IF(ISBLANK('Georgia 2013'!$D$129),"",'Georgia 2013'!$D$129)</f>
        <v/>
      </c>
      <c r="GZ15" s="85"/>
      <c r="HA15" s="84">
        <f>IF(ISBLANK('Georgia 2013'!$F$131),"",'Georgia 2013'!$F$131)</f>
        <v>2003</v>
      </c>
      <c r="HB15" s="84" t="str">
        <f>IF(ISBLANK('Georgia 2013'!$G$132),"",'Georgia 2013'!$G$132)</f>
        <v>No</v>
      </c>
      <c r="HC15" s="84" t="str">
        <f>IF(ISBLANK('Georgia 2013'!$G$133),"",'Georgia 2013'!$G$133)</f>
        <v>No</v>
      </c>
      <c r="HD15" s="84" t="str">
        <f>IF(ISBLANK('Georgia 2013'!$G$134),"",'Georgia 2013'!$G$134)</f>
        <v>No</v>
      </c>
      <c r="HE15" s="84" t="str">
        <f>IF(ISBLANK('Georgia 2013'!$G$135),"",'Georgia 2013'!$G$135)</f>
        <v>No</v>
      </c>
      <c r="HF15" s="84" t="str">
        <f>IF(ISBLANK('Georgia 2013'!$D$136),"",'Georgia 2013'!$D$136)</f>
        <v/>
      </c>
      <c r="HG15" s="93"/>
      <c r="HH15" s="86" t="str">
        <f>IF(ISBLANK('Georgia 2013'!$G$138),"",'Georgia 2013'!$G$138)</f>
        <v>Not applicable</v>
      </c>
      <c r="HI15" s="87"/>
      <c r="HJ15" s="86" t="str">
        <f>IF(ISBLANK('Georgia 2013'!$G$140),"",'Georgia 2013'!$G$140)</f>
        <v>Not applicable</v>
      </c>
      <c r="HK15" s="86" t="str">
        <f>IF(ISBLANK('Georgia 2013'!$G$141),"",'Georgia 2013'!$G$141)</f>
        <v>Not applicable</v>
      </c>
      <c r="HL15" s="86" t="str">
        <f>IF(ISBLANK('Georgia 2013'!$G$142),"",'Georgia 2013'!$G$142)</f>
        <v>Not applicable</v>
      </c>
      <c r="HM15" s="86" t="str">
        <f>IF(ISBLANK('Georgia 2013'!$G$143),"",'Georgia 2013'!$G$143)</f>
        <v>Not applicable</v>
      </c>
      <c r="HN15" s="86" t="str">
        <f>IF(ISBLANK('Georgia 2013'!$G$144),"",'Georgia 2013'!$G$144)</f>
        <v>Not applicable</v>
      </c>
      <c r="HO15" s="86" t="str">
        <f>IF(ISBLANK('Georgia 2013'!$G$145),"",'Georgia 2013'!$G$145)</f>
        <v>Not applicable</v>
      </c>
      <c r="HP15" s="86" t="str">
        <f>IF(ISBLANK('Georgia 2013'!$G$146),"",'Georgia 2013'!$G$146)</f>
        <v>Not applicable</v>
      </c>
      <c r="HQ15" s="86" t="str">
        <f>IF(ISBLANK('Georgia 2013'!$G$147),"",'Georgia 2013'!$G$147)</f>
        <v>Not applicable</v>
      </c>
      <c r="HR15" s="86" t="str">
        <f>IF(ISBLANK('Georgia 2013'!$G$148),"",'Georgia 2013'!$G$148)</f>
        <v>Not applicable</v>
      </c>
      <c r="HS15" s="86" t="str">
        <f>IF(ISBLANK('Georgia 2013'!$F$149),"",'Georgia 2013'!$F$149)</f>
        <v>01/12-12/12</v>
      </c>
      <c r="HT15" s="86" t="str">
        <f>IF(ISBLANK('Georgia 2013'!$F$150),"",'Georgia 2013'!$F$150)</f>
        <v>Public-sector facilities ceased to exist in 2012.</v>
      </c>
      <c r="HU15" s="87"/>
      <c r="HV15" s="86" t="str">
        <f>IF(ISBLANK('Georgia 2013'!$G$152),"",'Georgia 2013'!$G$152)</f>
        <v>Not applicable</v>
      </c>
      <c r="HW15" s="86" t="str">
        <f>IF(ISBLANK('Georgia 2013'!$G$153),"",'Georgia 2013'!$G$153)</f>
        <v>Not applicable</v>
      </c>
      <c r="HX15" s="91" t="str">
        <f>IF(ISBLANK('Georgia 2013'!$D$154),"",'Georgia 2013'!$D$154)</f>
        <v/>
      </c>
      <c r="HY15" s="948" t="s">
        <v>62</v>
      </c>
    </row>
    <row r="16" spans="1:233" ht="39.950000000000003" customHeight="1" x14ac:dyDescent="0.2">
      <c r="A16" s="1046" t="s">
        <v>658</v>
      </c>
      <c r="B16" s="88"/>
      <c r="C16" s="74" t="str">
        <f>IF(ISBLANK('Ghana 2013'!$H$12),"",'Ghana 2013'!$H$12)</f>
        <v>Yes</v>
      </c>
      <c r="D16" s="74" t="str">
        <f>IF(ISBLANK('Ghana 2013'!$D$13),"",'Ghana 2013'!$D$13)</f>
        <v>Inter-Agency Coordinating Committee on Contraceptive Security (ICC/CS)</v>
      </c>
      <c r="E16" s="116"/>
      <c r="F16" s="74" t="str">
        <f>IF(ISBLANK('Ghana 2013'!$D$15),"",'Ghana 2013'!$D$15)</f>
        <v>Yes</v>
      </c>
      <c r="G16" s="74" t="str">
        <f>IF(ISBLANK('Ghana 2013'!$F$15),"",'Ghana 2013'!$F$15)</f>
        <v>EXP Social Marketing (ESM), Ghana Social Marketing Foundation (GSMF), DKT International</v>
      </c>
      <c r="H16" s="74" t="str">
        <f>IF(ISBLANK('Ghana 2013'!$D$16),"",'Ghana 2013'!$D$16)</f>
        <v>Yes</v>
      </c>
      <c r="I16" s="74" t="str">
        <f>IF(ISBLANK('Ghana 2013'!$F$16),"",'Ghana 2013'!$F$16)</f>
        <v>Planned Parenthood Association of Ghana (PPAG), Marie Stopes International Ghana (MSIG), Christian Health Association of Ghana</v>
      </c>
      <c r="J16" s="74" t="str">
        <f>IF(ISBLANK('Ghana 2013'!$D$17),"",'Ghana 2013'!$D$17)</f>
        <v>Yes</v>
      </c>
      <c r="K16" s="74" t="str">
        <f>IF(ISBLANK('Ghana 2013'!$F$17),"",'Ghana 2013'!$F$17)</f>
        <v>Ghana Registered Midwives Association, Ghana Registered Nurses Association, Society of Private Medical and Dental Practitioners, Pharmaceutical Society of Ghana, Ghana Medical Association</v>
      </c>
      <c r="L16" s="74" t="str">
        <f>IF(ISBLANK('Ghana 2013'!$D$18),"",'Ghana 2013'!$D$18)</f>
        <v>Yes</v>
      </c>
      <c r="M16" s="74" t="str">
        <f>IF(ISBLANK('Ghana 2013'!$F$18),"",'Ghana 2013'!$F$18)</f>
        <v>USAID, UNFPA, EU, DANIDA, DfID, WHO, WAHO</v>
      </c>
      <c r="N16" s="74" t="str">
        <f>IF(ISBLANK('Ghana 2013'!$D$19),"",'Ghana 2013'!$D$19)</f>
        <v>Yes</v>
      </c>
      <c r="O16" s="74" t="str">
        <f>IF(ISBLANK('Ghana 2013'!$F$19),"",'Ghana 2013'!$F$19)</f>
        <v>UNAIDS, UNFPA, WHO</v>
      </c>
      <c r="P16" s="74" t="str">
        <f>IF(ISBLANK('Ghana 2013'!$D$20),"",'Ghana 2013'!$D$20)</f>
        <v>Yes</v>
      </c>
      <c r="Q16" s="74" t="str">
        <f>IF(ISBLANK('Ghana 2013'!$F$20),"",'Ghana 2013'!$F$20)</f>
        <v>Procurement and Supplies, Policy, Planning, Monitoring and Evaluation (PPME) directorates, Office of the Chief Pharmacist, National Population Council (NPC), and the Food and Drug Authority. Within the Ghana Health Services (GHS) there are the Stores, Supplies and Drug Management (SSDM), Family Health Division (FHD), Public Health Directorate, National AIDS Control Program, and the Pharmacy Unit.</v>
      </c>
      <c r="R16" s="74" t="str">
        <f>IF(ISBLANK('Ghana 2013'!$D$21),"",'Ghana 2013'!$D$21)</f>
        <v>Yes</v>
      </c>
      <c r="S16" s="74" t="str">
        <f>IF(ISBLANK('Ghana 2013'!$F$21),"",'Ghana 2013'!$F$21)</f>
        <v>Central Medical Stores (CMS)</v>
      </c>
      <c r="T16" s="74" t="str">
        <f>IF(ISBLANK('Ghana 2013'!$D$22),"",'Ghana 2013'!$D$22)</f>
        <v>Yes</v>
      </c>
      <c r="U16" s="74" t="str">
        <f>IF(ISBLANK('Ghana 2013'!$F$22),"",'Ghana 2013'!$F$22)</f>
        <v>Ministry of Finance and Economic Planning (Health Desk Officer)</v>
      </c>
      <c r="V16" s="74" t="str">
        <f>IF(ISBLANK('Ghana 2013'!$D$23),"",'Ghana 2013'!$D$23)</f>
        <v>Yes</v>
      </c>
      <c r="W16" s="74" t="str">
        <f>IF(ISBLANK('Ghana 2013'!$F$23),"",'Ghana 2013'!$F$23)</f>
        <v>USAID | DELIVER PROJECT, Focus Regional Health Project (FRHP), Ghana Behavior Change Support Project (BCS), Population Council, EngenderHealth</v>
      </c>
      <c r="X16" s="74" t="str">
        <f>IF(ISBLANK('Ghana 2013'!$H$24),"",'Ghana 2013'!$H$24)</f>
        <v>3-5 times</v>
      </c>
      <c r="Y16" s="74" t="str">
        <f>IF(ISBLANK('Ghana 2013'!$H$25),"",'Ghana 2013'!$H$25)</f>
        <v>Yes</v>
      </c>
      <c r="Z16" s="74" t="str">
        <f>IF(ISBLANK('Ghana 2013'!$D$26),"",'Ghana 2013'!$D$26)</f>
        <v>Yes</v>
      </c>
      <c r="AA16" s="74" t="str">
        <f>IF(ISBLANK('Ghana 2013'!$F$26),"",'Ghana 2013'!$F$26)</f>
        <v>USAID, UNFPA, FHD, PPAG, NPC, and USAID | DELIVER PROJECT</v>
      </c>
      <c r="AB16" s="74" t="str">
        <f>IF(ISBLANK('Ghana 2013'!$H$26),"",'Ghana 2013'!$H$26)</f>
        <v>FP Advisors, Director of FHD, Executive Directors of PPAG &amp; NPC</v>
      </c>
      <c r="AC16" s="89"/>
      <c r="AD16" s="75" t="str">
        <f>IF(ISBLANK('Ghana 2013'!$F$28),"",'Ghana 2013'!$F$28)</f>
        <v>January</v>
      </c>
      <c r="AE16" s="75" t="str">
        <f>IF(ISBLANK('Ghana 2013'!$H$28),"",'Ghana 2013'!$H$28)</f>
        <v>December</v>
      </c>
      <c r="AF16" s="407">
        <f>IF(ISBLANK('Ghana 2013'!$G$29),"",'Ghana 2013'!$G$29)</f>
        <v>5729112</v>
      </c>
      <c r="AG16" s="118" t="str">
        <f>IF(ISBLANK('Ghana 2013'!$E$30),"",'Ghana 2013'!$E$30)</f>
        <v>01/12-12/12</v>
      </c>
      <c r="AH16" s="118" t="str">
        <f>IF(ISBLANK('Ghana 2013'!$G$30),"",'Ghana 2013'!$G$30)</f>
        <v xml:space="preserve">Led by MOH/GHS and implementing partners - ESM, PPAG, GSMF, MSIG, DKT International with technical assistance from USAID | DELIVER PROJECT </v>
      </c>
      <c r="AI16" s="118" t="str">
        <f>IF(ISBLANK('Ghana 2013'!$H$31),"",'Ghana 2013'!$H$31)</f>
        <v>No</v>
      </c>
      <c r="AJ16" s="76" t="str">
        <f>IF(ISBLANK('Ghana 2013'!$H$32),"",'Ghana 2013'!$H$32)</f>
        <v>Yes</v>
      </c>
      <c r="AK16" s="76">
        <f>IF(ISBLANK('Ghana 2013'!$E$35),"",'Ghana 2013'!$E$35)</f>
        <v>0</v>
      </c>
      <c r="AL16" s="75" t="str">
        <f>IF(ISBLANK('Ghana 2013'!$F$35),"",'Ghana 2013'!$F$35)</f>
        <v>01/12-12/12</v>
      </c>
      <c r="AM16" s="75" t="str">
        <f>IF(ISBLANK('Ghana 2013'!$G$35),"",'Ghana 2013'!$G$35)</f>
        <v/>
      </c>
      <c r="AN16" s="75" t="str">
        <f>IF(ISBLANK('Ghana 2013'!$H$35),"",'Ghana 2013'!$H$35)</f>
        <v/>
      </c>
      <c r="AO16" s="76">
        <f>IF(ISBLANK('Ghana 2013'!$E$36),"",'Ghana 2013'!$E$36)</f>
        <v>2239000</v>
      </c>
      <c r="AP16" s="75" t="str">
        <f>IF(ISBLANK('Ghana 2013'!$F$36),"",'Ghana 2013'!$F$36)</f>
        <v>01/12-12/12</v>
      </c>
      <c r="AQ16" s="75" t="str">
        <f>IF(ISBLANK('Ghana 2013'!$G$36),"",'Ghana 2013'!$G$36)</f>
        <v>Ministry records</v>
      </c>
      <c r="AR16" s="75" t="str">
        <f>IF(ISBLANK('Ghana 2013'!$H$36),"",'Ghana 2013'!$H$36)</f>
        <v/>
      </c>
      <c r="AS16" s="76">
        <f>IF(ISBLANK('Ghana 2013'!$E$37),"",'Ghana 2013'!$E$37)</f>
        <v>2239000</v>
      </c>
      <c r="AT16" s="75" t="str">
        <f>IF(ISBLANK('Ghana 2013'!$H$37),"",'Ghana 2013'!$H$37)</f>
        <v/>
      </c>
      <c r="AU16" s="75" t="str">
        <f>IF(ISBLANK('Ghana 2013'!$H$38),"",'Ghana 2013'!$H$38)</f>
        <v>Yes</v>
      </c>
      <c r="AV16" s="75" t="str">
        <f>IF(ISBLANK('Ghana 2013'!$D$41),"",'Ghana 2013'!$D$41)</f>
        <v>No</v>
      </c>
      <c r="AW16" s="75" t="str">
        <f>IF(ISBLANK('Ghana 2013'!$D$42),"",'Ghana 2013'!$D$42)</f>
        <v>Not applicable</v>
      </c>
      <c r="AX16" s="76">
        <f>IF(ISBLANK('Ghana 2013'!$E$41),"",'Ghana 2013'!$E$41)</f>
        <v>0</v>
      </c>
      <c r="AY16" s="76" t="str">
        <f>IF(ISBLANK('Ghana 2013'!$F$41),"",'Ghana 2013'!$F$41)</f>
        <v>01/12-12/12</v>
      </c>
      <c r="AZ16" s="76" t="str">
        <f>IF(ISBLANK('Ghana 2013'!$G$41),"",'Ghana 2013'!$G$41)</f>
        <v/>
      </c>
      <c r="BA16" s="75" t="str">
        <f>IF(ISBLANK('Ghana 2013'!$H$41),"",'Ghana 2013'!$H$41)</f>
        <v/>
      </c>
      <c r="BB16" s="75" t="str">
        <f>IF(ISBLANK('Ghana 2013'!$D$43),"",'Ghana 2013'!$D$43)</f>
        <v>Yes</v>
      </c>
      <c r="BC16" s="76" t="str">
        <f>IF(ISBLANK('Ghana 2013'!$D$44),"",'Ghana 2013'!$D$44)</f>
        <v>MOH (763,196.45); WAHO (583,856)</v>
      </c>
      <c r="BD16" s="76">
        <f>IF(ISBLANK('Ghana 2013'!$E$43),"",'Ghana 2013'!$E$43)</f>
        <v>1347052.45</v>
      </c>
      <c r="BE16" s="76" t="str">
        <f>IF(ISBLANK('Ghana 2013'!$F$43),"",'Ghana 2013'!$F$43)</f>
        <v>01/12-12/12</v>
      </c>
      <c r="BF16" s="76" t="str">
        <f>IF(ISBLANK('Ghana 2013'!$G$43),"",'Ghana 2013'!$G$43)</f>
        <v>Ministry records, RHI</v>
      </c>
      <c r="BG16" s="75" t="str">
        <f>IF(ISBLANK('Ghana 2013'!$H$43),"",'Ghana 2013'!$H$43)</f>
        <v/>
      </c>
      <c r="BH16" s="77">
        <f>IF(ISBLANK('Ghana 2013'!$E$45),"",'Ghana 2013'!$E$45)</f>
        <v>1347052.45</v>
      </c>
      <c r="BI16" s="75" t="str">
        <f>IF(ISBLANK('Ghana 2013'!$H$45),"",'Ghana 2013'!$H$45)</f>
        <v/>
      </c>
      <c r="BJ16" s="78"/>
      <c r="BK16" s="75" t="str">
        <f>IF(ISBLANK('Ghana 2013'!$D$49),"",'Ghana 2013'!$D$49)</f>
        <v>Yes</v>
      </c>
      <c r="BL16" s="76" t="str">
        <f>IF(ISBLANK('Ghana 2013'!$D$50),"",'Ghana 2013'!$D$50)</f>
        <v>USAID (1,122,068), DFID (556,971), UNFPA (674,181)</v>
      </c>
      <c r="BM16" s="76">
        <f>IF(ISBLANK('Ghana 2013'!$E$49),"",'Ghana 2013'!$E$49)</f>
        <v>2353220</v>
      </c>
      <c r="BN16" s="76" t="str">
        <f>IF(ISBLANK('Ghana 2013'!$F$49),"",'Ghana 2013'!$F$49)</f>
        <v>01/12-12/12</v>
      </c>
      <c r="BO16" s="76" t="str">
        <f>IF(ISBLANK('Ghana 2013'!$G$49),"",'Ghana 2013'!$G$49)</f>
        <v>RHI, My Commodities, DFID records</v>
      </c>
      <c r="BP16" s="75" t="str">
        <f>IF(ISBLANK('Ghana 2013'!$H$49),"",'Ghana 2013'!$H$49)</f>
        <v/>
      </c>
      <c r="BQ16" s="75" t="str">
        <f>IF(ISBLANK('Ghana 2013'!$D$51),"",'Ghana 2013'!$D$51)</f>
        <v>Yes</v>
      </c>
      <c r="BR16" s="76">
        <f>IF(ISBLANK('Ghana 2013'!$E$51),"",'Ghana 2013'!$E$51)</f>
        <v>2725701.6</v>
      </c>
      <c r="BS16" s="76" t="str">
        <f>IF(ISBLANK('Ghana 2013'!$F$51),"",'Ghana 2013'!$F$51)</f>
        <v>01/12-12/12</v>
      </c>
      <c r="BT16" s="92" t="str">
        <f>IF(ISBLANK('Ghana 2013'!$G$51),"",'Ghana 2013'!$G$51)</f>
        <v/>
      </c>
      <c r="BU16" s="76" t="str">
        <f>IF(ISBLANK('Ghana 2013'!$H$51),"",'Ghana 2013'!$H$51)</f>
        <v/>
      </c>
      <c r="BV16" s="75" t="str">
        <f>IF(ISBLANK('Ghana 2013'!$D$52),"",'Ghana 2013'!$D$52)</f>
        <v>No</v>
      </c>
      <c r="BW16" s="76">
        <f>IF(ISBLANK('Ghana 2013'!$E$52),"",'Ghana 2013'!$E$52)</f>
        <v>0</v>
      </c>
      <c r="BX16" s="75" t="str">
        <f>IF(ISBLANK('Ghana 2013'!$F$52),"",'Ghana 2013'!$F$52)</f>
        <v>01/12-12/12</v>
      </c>
      <c r="BY16" s="76" t="str">
        <f>IF(ISBLANK('Ghana 2013'!$G$52),"",'Ghana 2013'!$G$52)</f>
        <v/>
      </c>
      <c r="BZ16" s="76" t="str">
        <f>IF(ISBLANK('Ghana 2013'!$H$52),"",'Ghana 2013'!$H$52)</f>
        <v/>
      </c>
      <c r="CA16" s="77">
        <f>IF(ISBLANK('Ghana 2013'!$E$53),"",'Ghana 2013'!$E$53)</f>
        <v>5078921.5999999996</v>
      </c>
      <c r="CB16" s="76" t="str">
        <f>IF(ISBLANK('Ghana 2013'!$H$53),"",'Ghana 2013'!$H$53)</f>
        <v/>
      </c>
      <c r="CC16" s="79">
        <f>IF(ISBLANK('Ghana 2013'!$F$56),"",'Ghana 2013'!$F$56)</f>
        <v>0.20962618888882689</v>
      </c>
      <c r="CD16" s="75" t="str">
        <f>IF(ISBLANK('Ghana 2013'!$G$56),"",'Ghana 2013'!$G$56)</f>
        <v xml:space="preserve">Comments:
</v>
      </c>
      <c r="CE16" s="79">
        <f>IF(ISBLANK('Ghana 2013'!$F$57),"",'Ghana 2013'!$F$57)</f>
        <v>0</v>
      </c>
      <c r="CF16" s="75" t="str">
        <f>IF(ISBLANK('Ghana 2013'!$G$57),"",'Ghana 2013'!$G$57)</f>
        <v xml:space="preserve">Comments:
</v>
      </c>
      <c r="CG16" s="79">
        <f>IF(ISBLANK('Ghana 2013'!$F$58),"",'Ghana 2013'!$F$58)</f>
        <v>1.1216352638942999</v>
      </c>
      <c r="CH16" s="75" t="str">
        <f>IF(ISBLANK('Ghana 2013'!$G$58),"",'Ghana 2013'!$G$58)</f>
        <v>Comments: Over 100% because condoms procured during this period were far in excess of requirements for the year under review.</v>
      </c>
      <c r="CI16" s="75" t="str">
        <f>IF(ISBLANK('Ghana 2013'!$F$59),"",'Ghana 2013'!$F$59)</f>
        <v/>
      </c>
      <c r="CJ16" s="75" t="str">
        <f>IF(ISBLANK('Ghana 2013'!$G$59),"",'Ghana 2013'!$G$59)</f>
        <v xml:space="preserve">Comments:
</v>
      </c>
      <c r="CK16" s="75" t="str">
        <f>IF(ISBLANK('Ghana 2013'!$F$61),"",'Ghana 2013'!$F$61)</f>
        <v>Third-party agent (e.g., UNFPA, Crown Agents)</v>
      </c>
      <c r="CL16" s="75" t="str">
        <f>IF(ISBLANK('Ghana 2013'!$F$62),"",'Ghana 2013'!$F$62)</f>
        <v>UNFPA</v>
      </c>
      <c r="CM16" s="75" t="str">
        <f>IF(ISBLANK('Ghana 2013'!$F$63),"",'Ghana 2013'!$F$63)</f>
        <v>No</v>
      </c>
      <c r="CN16" s="75" t="str">
        <f>IF(ISBLANK('Ghana 2013'!$D$64),"",'Ghana 2013'!$D$64)</f>
        <v/>
      </c>
      <c r="CO16" s="115"/>
      <c r="CP16" s="80"/>
      <c r="CQ16" s="81" t="str">
        <f>IF(ISBLANK('Ghana 2013'!$D$68),"",'Ghana 2013'!$D$68)</f>
        <v>Yes</v>
      </c>
      <c r="CR16" s="81" t="str">
        <f>IF(ISBLANK('Ghana 2013'!$D$69),"",'Ghana 2013'!$D$69)</f>
        <v>Yes</v>
      </c>
      <c r="CS16" s="81" t="str">
        <f>IF(ISBLANK('Ghana 2013'!$D$70),"",'Ghana 2013'!$D$70)</f>
        <v>Yes</v>
      </c>
      <c r="CT16" s="81" t="str">
        <f>IF(ISBLANK('Ghana 2013'!$D$71),"",'Ghana 2013'!$D$71)</f>
        <v>Yes</v>
      </c>
      <c r="CU16" s="81" t="str">
        <f>IF(ISBLANK('Ghana 2013'!$D$72),"",'Ghana 2013'!$D$72)</f>
        <v>Yes</v>
      </c>
      <c r="CV16" s="81" t="str">
        <f>IF(ISBLANK('Ghana 2013'!$D$73),"",'Ghana 2013'!$D$73)</f>
        <v>Yes</v>
      </c>
      <c r="CW16" s="81" t="str">
        <f>IF(ISBLANK('Ghana 2013'!$D$74),"",'Ghana 2013'!$D$74)</f>
        <v>Yes</v>
      </c>
      <c r="CX16" s="81" t="str">
        <f>IF(ISBLANK('Ghana 2013'!$D$75),"",'Ghana 2013'!$D$75)</f>
        <v>Yes</v>
      </c>
      <c r="CY16" s="81" t="str">
        <f>IF(ISBLANK('Ghana 2013'!$D$76),"",'Ghana 2013'!$D$76)</f>
        <v>No</v>
      </c>
      <c r="CZ16" s="81" t="str">
        <f>IF(ISBLANK('Ghana 2013'!$D$77),"",'Ghana 2013'!$D$77)</f>
        <v>Yes</v>
      </c>
      <c r="DA16" s="81" t="str">
        <f>IF(ISBLANK('Ghana 2013'!$D$78),"",'Ghana 2013'!$D$78)</f>
        <v>No</v>
      </c>
      <c r="DB16" s="81" t="str">
        <f>IF(ISBLANK('Ghana 2013'!$D$79),"",'Ghana 2013'!$D$79)</f>
        <v/>
      </c>
      <c r="DC16" s="80"/>
      <c r="DD16" s="81" t="str">
        <f>IF(ISBLANK('Ghana 2013'!$F$68),"",'Ghana 2013'!$F$68)</f>
        <v>Yes</v>
      </c>
      <c r="DE16" s="81" t="str">
        <f>IF(ISBLANK('Ghana 2013'!$F$69),"",'Ghana 2013'!$F$69)</f>
        <v>Yes</v>
      </c>
      <c r="DF16" s="81" t="str">
        <f>IF(ISBLANK('Ghana 2013'!$F$70),"",'Ghana 2013'!$F$70)</f>
        <v>Yes</v>
      </c>
      <c r="DG16" s="81" t="str">
        <f>IF(ISBLANK('Ghana 2013'!$F$71),"",'Ghana 2013'!$F$71)</f>
        <v>Yes</v>
      </c>
      <c r="DH16" s="81" t="str">
        <f>IF(ISBLANK('Ghana 2013'!$F$72),"",'Ghana 2013'!$F$72)</f>
        <v>Yes</v>
      </c>
      <c r="DI16" s="81" t="str">
        <f>IF(ISBLANK('Ghana 2013'!$F$73),"",'Ghana 2013'!$F$73)</f>
        <v>Yes</v>
      </c>
      <c r="DJ16" s="81" t="str">
        <f>IF(ISBLANK('Ghana 2013'!$F$74),"",'Ghana 2013'!$F$74)</f>
        <v>Yes</v>
      </c>
      <c r="DK16" s="81" t="str">
        <f>IF(ISBLANK('Ghana 2013'!$F$75),"",'Ghana 2013'!$F$75)</f>
        <v>Yes</v>
      </c>
      <c r="DL16" s="81" t="str">
        <f>IF(ISBLANK('Ghana 2013'!$F$76),"",'Ghana 2013'!$F$76)</f>
        <v>Yes</v>
      </c>
      <c r="DM16" s="81" t="str">
        <f>IF(ISBLANK('Ghana 2013'!$F$77),"",'Ghana 2013'!$F$77)</f>
        <v>Yes</v>
      </c>
      <c r="DN16" s="81" t="str">
        <f>IF(ISBLANK('Ghana 2013'!$F$78),"",'Ghana 2013'!$F$78)</f>
        <v>Yes</v>
      </c>
      <c r="DO16" s="81" t="str">
        <f>IF(ISBLANK('Ghana 2013'!$F$79),"",'Ghana 2013'!$F$79)</f>
        <v/>
      </c>
      <c r="DP16" s="82"/>
      <c r="DQ16" s="81" t="str">
        <f>IF(ISBLANK('Ghana 2013'!$G$68),"",'Ghana 2013'!$G$68)</f>
        <v>Yes</v>
      </c>
      <c r="DR16" s="81" t="str">
        <f>IF(ISBLANK('Ghana 2013'!$G$69),"",'Ghana 2013'!$G$69)</f>
        <v>Yes</v>
      </c>
      <c r="DS16" s="81" t="str">
        <f>IF(ISBLANK('Ghana 2013'!$G$70),"",'Ghana 2013'!$G$70)</f>
        <v>Yes</v>
      </c>
      <c r="DT16" s="81" t="str">
        <f>IF(ISBLANK('Ghana 2013'!$G$71),"",'Ghana 2013'!$G$71)</f>
        <v>Yes</v>
      </c>
      <c r="DU16" s="81" t="str">
        <f>IF(ISBLANK('Ghana 2013'!$G$72),"",'Ghana 2013'!$G$72)</f>
        <v>Yes</v>
      </c>
      <c r="DV16" s="81" t="str">
        <f>IF(ISBLANK('Ghana 2013'!$G$73),"",'Ghana 2013'!$G$73)</f>
        <v>Yes</v>
      </c>
      <c r="DW16" s="81" t="str">
        <f>IF(ISBLANK('Ghana 2013'!$G$74),"",'Ghana 2013'!$G$74)</f>
        <v>Yes</v>
      </c>
      <c r="DX16" s="81" t="str">
        <f>IF(ISBLANK('Ghana 2013'!$G$75),"",'Ghana 2013'!$G$75)</f>
        <v>Yes</v>
      </c>
      <c r="DY16" s="81" t="str">
        <f>IF(ISBLANK('Ghana 2013'!$G$76),"",'Ghana 2013'!$G$76)</f>
        <v>Yes</v>
      </c>
      <c r="DZ16" s="81" t="str">
        <f>IF(ISBLANK('Ghana 2013'!$G$77),"",'Ghana 2013'!$G$77)</f>
        <v>Yes</v>
      </c>
      <c r="EA16" s="81" t="str">
        <f>IF(ISBLANK('Ghana 2013'!$G$78),"",'Ghana 2013'!$G$78)</f>
        <v>No</v>
      </c>
      <c r="EB16" s="81" t="str">
        <f>IF(ISBLANK('Ghana 2013'!$G$79),"",'Ghana 2013'!$G$79)</f>
        <v/>
      </c>
      <c r="EC16" s="82"/>
      <c r="ED16" s="81" t="str">
        <f>IF(ISBLANK('Ghana 2013'!$H$68),"",'Ghana 2013'!$H$68)</f>
        <v>Yes</v>
      </c>
      <c r="EE16" s="81" t="str">
        <f>IF(ISBLANK('Ghana 2013'!$H$69),"",'Ghana 2013'!$H$69)</f>
        <v>Yes</v>
      </c>
      <c r="EF16" s="81" t="str">
        <f>IF(ISBLANK('Ghana 2013'!$H$70),"",'Ghana 2013'!$H$70)</f>
        <v>Yes</v>
      </c>
      <c r="EG16" s="81" t="str">
        <f>IF(ISBLANK('Ghana 2013'!$H$71),"",'Ghana 2013'!$H$71)</f>
        <v>Yes</v>
      </c>
      <c r="EH16" s="81" t="str">
        <f>IF(ISBLANK('Ghana 2013'!$H$72),"",'Ghana 2013'!$H$72)</f>
        <v>Yes</v>
      </c>
      <c r="EI16" s="81" t="str">
        <f>IF(ISBLANK('Ghana 2013'!$H$73),"",'Ghana 2013'!$H$73)</f>
        <v>Yes</v>
      </c>
      <c r="EJ16" s="81" t="str">
        <f>IF(ISBLANK('Ghana 2013'!$H$74),"",'Ghana 2013'!$H$74)</f>
        <v>Yes</v>
      </c>
      <c r="EK16" s="81" t="str">
        <f>IF(ISBLANK('Ghana 2013'!$H$75),"",'Ghana 2013'!$H$75)</f>
        <v>Yes</v>
      </c>
      <c r="EL16" s="81" t="str">
        <f>IF(ISBLANK('Ghana 2013'!$H$76),"",'Ghana 2013'!$H$76)</f>
        <v>No</v>
      </c>
      <c r="EM16" s="81" t="str">
        <f>IF(ISBLANK('Ghana 2013'!$H$77),"",'Ghana 2013'!$H$77)</f>
        <v>No</v>
      </c>
      <c r="EN16" s="81" t="str">
        <f>IF(ISBLANK('Ghana 2013'!$H$78),"",'Ghana 2013'!$H$78)</f>
        <v>No</v>
      </c>
      <c r="EO16" s="81" t="str">
        <f>IF(ISBLANK('Ghana 2013'!$H$79),"",'Ghana 2013'!$H$79)</f>
        <v/>
      </c>
      <c r="EP16" s="81" t="str">
        <f>IF(ISBLANK('Ghana 2013'!$D$80),"",'Ghana 2013'!$D$80)</f>
        <v>CycleBeads are a recent addition introduced in early 2012 on a pilot basis in two districts each under the three Focus Region Health Project (FRHP) managed regions;  DKT intends to market IUDs once registration processes are completed in the country.</v>
      </c>
      <c r="EQ16" s="83"/>
      <c r="ER16" s="84" t="str">
        <f>IF(ISBLANK('Ghana 2013'!$H$82),"",'Ghana 2013'!$H$82)</f>
        <v>Yes</v>
      </c>
      <c r="ES16" s="84" t="str">
        <f>IF(ISBLANK('Ghana 2013'!$C$85),"",'Ghana 2013'!$C$85)</f>
        <v>Ghana National Reproductive Health Commodity Security Strategy</v>
      </c>
      <c r="ET16" s="84" t="str">
        <f>IF(ISBLANK('Ghana 2013'!$D$85),"",'Ghana 2013'!$D$85)</f>
        <v>2011-2016</v>
      </c>
      <c r="EU16" s="84" t="str">
        <f>IF(ISBLANK('Ghana 2013'!$F$85),"",'Ghana 2013'!$F$85)</f>
        <v>Yes</v>
      </c>
      <c r="EV16" s="84" t="str">
        <f>IF(ISBLANK('Ghana 2013'!$G$85),"",'Ghana 2013'!$G$85)</f>
        <v>Yes</v>
      </c>
      <c r="EW16" s="84" t="str">
        <f>IF(ISBLANK('Ghana 2013'!$F$86),"",'Ghana 2013'!$F$86)</f>
        <v>Yes</v>
      </c>
      <c r="EX16" s="84" t="str">
        <f>IF(ISBLANK('Ghana 2013'!$E$87),"",'Ghana 2013'!$E$87)</f>
        <v>All sectors</v>
      </c>
      <c r="EY16" s="84" t="str">
        <f>IF(ISBLANK('Ghana 2013'!$E$88),"",'Ghana 2013'!$E$88)</f>
        <v>Approximately 2% of the total cost</v>
      </c>
      <c r="EZ16" s="84" t="str">
        <f>IF(ISBLANK('Ghana 2013'!$H$89),"",'Ghana 2013'!$H$89)</f>
        <v>Yes</v>
      </c>
      <c r="FA16" s="84" t="str">
        <f>IF(ISBLANK('Ghana 2013'!$D$90),"",'Ghana 2013'!$D$90)</f>
        <v>National laws/regulations limit the advertisement of class A and B medicines and clinical procedures to specialized/professional journals only. These medicines include hormonal contraceptives.</v>
      </c>
      <c r="FB16" s="84" t="str">
        <f>IF(ISBLANK('Ghana 2013'!$H$91),"",'Ghana 2013'!$H$91)</f>
        <v>Yes</v>
      </c>
      <c r="FC16" s="84" t="str">
        <f>IF(ISBLANK('Ghana 2013'!$D$92),"",'Ghana 2013'!$D$92)</f>
        <v>Inclusion of contraceptives on the Essential Medicines List and the registration policies enacted by the Food and Drug Board permit contraceptive registration and sale by brand.</v>
      </c>
      <c r="FD16" s="298"/>
      <c r="FE16" s="84" t="str">
        <f>IF(ISBLANK('Ghana 2013'!$D$95),"",'Ghana 2013'!$D$95)</f>
        <v>Community health worker</v>
      </c>
      <c r="FF16" s="84" t="str">
        <f>IF(ISBLANK('Ghana 2013'!$G$95),"",'Ghana 2013'!$G$95)</f>
        <v>Community health worker</v>
      </c>
      <c r="FG16" s="84" t="str">
        <f>IF(ISBLANK('Ghana 2013'!$D$96),"",'Ghana 2013'!$D$96)</f>
        <v>Auxiliary nurse</v>
      </c>
      <c r="FH16" s="84" t="str">
        <f>IF(ISBLANK('Ghana 2013'!$G$96),"",'Ghana 2013'!$G$96)</f>
        <v>Auxiliary nurse</v>
      </c>
      <c r="FI16" s="84" t="str">
        <f>IF(ISBLANK('Ghana 2013'!$D$97),"",'Ghana 2013'!$D$97)</f>
        <v>Auxiliary nurse</v>
      </c>
      <c r="FJ16" s="84" t="str">
        <f>IF(ISBLANK('Ghana 2013'!$G$97),"",'Ghana 2013'!$G$97)</f>
        <v>Auxiliary nurse</v>
      </c>
      <c r="FK16" s="84" t="str">
        <f>IF(ISBLANK('Ghana 2013'!$D$98),"",'Ghana 2013'!$D$98)</f>
        <v>Midwife</v>
      </c>
      <c r="FL16" s="84" t="str">
        <f>IF(ISBLANK('Ghana 2013'!$G$98),"",'Ghana 2013'!$G$98)</f>
        <v>Midwife</v>
      </c>
      <c r="FM16" s="84" t="str">
        <f>IF(ISBLANK('Ghana 2013'!$D$99),"",'Ghana 2013'!$D$99)</f>
        <v>Community health worker</v>
      </c>
      <c r="FN16" s="84" t="str">
        <f>IF(ISBLANK('Ghana 2013'!$G$99),"",'Ghana 2013'!$G$99)</f>
        <v>Community health worker</v>
      </c>
      <c r="FO16" s="84" t="str">
        <f>IF(ISBLANK('Ghana 2013'!$D$100),"",'Ghana 2013'!$D$100)</f>
        <v>Community health worker</v>
      </c>
      <c r="FP16" s="84" t="str">
        <f>IF(ISBLANK('Ghana 2013'!$G$100),"",'Ghana 2013'!$G$100)</f>
        <v>Community health worker</v>
      </c>
      <c r="FQ16" s="84" t="str">
        <f>IF(ISBLANK('Ghana 2013'!$D$101),"",'Ghana 2013'!$D$101)</f>
        <v>Doctor</v>
      </c>
      <c r="FR16" s="84" t="str">
        <f>IF(ISBLANK('Ghana 2013'!$G$101),"",'Ghana 2013'!$G$101)</f>
        <v>Doctor</v>
      </c>
      <c r="FS16" s="84" t="str">
        <f>IF(ISBLANK('Ghana 2013'!$D$102),"",'Ghana 2013'!$D$102)</f>
        <v>Community health worker</v>
      </c>
      <c r="FT16" s="84" t="str">
        <f>IF(ISBLANK('Ghana 2013'!$G$102),"",'Ghana 2013'!$G$102)</f>
        <v>Not applicable</v>
      </c>
      <c r="FU16" s="84" t="str">
        <f>IF(ISBLANK('Ghana 2013'!$D$103),"",'Ghana 2013'!$D$103)</f>
        <v/>
      </c>
      <c r="FV16" s="90"/>
      <c r="FW16" s="84" t="str">
        <f>IF(ISBLANK('Ghana 2013'!$D$106),"",'Ghana 2013'!$D$106)</f>
        <v>No</v>
      </c>
      <c r="FX16" s="84" t="str">
        <f>IF(ISBLANK('Ghana 2013'!$E$106),"",'Ghana 2013'!$E$106)</f>
        <v/>
      </c>
      <c r="FY16" s="84" t="str">
        <f>IF(ISBLANK('Ghana 2013'!$H$106),"",'Ghana 2013'!$H$106)</f>
        <v/>
      </c>
      <c r="FZ16" s="84" t="str">
        <f>IF(ISBLANK('Ghana 2013'!$D$107),"",'Ghana 2013'!$D$107)</f>
        <v>Yes</v>
      </c>
      <c r="GA16" s="84" t="str">
        <f>IF(ISBLANK('Ghana 2013'!$E$107),"",'Ghana 2013'!$E$107)</f>
        <v>Education policy limits access for in-school young persons</v>
      </c>
      <c r="GB16" s="84" t="str">
        <f>IF(ISBLANK('Ghana 2013'!$H$107),"",'Ghana 2013'!$H$107)</f>
        <v>Yes</v>
      </c>
      <c r="GC16" s="84" t="str">
        <f>IF(ISBLANK('Ghana 2013'!$D$108),"",'Ghana 2013'!$D$108)</f>
        <v>No</v>
      </c>
      <c r="GD16" s="84" t="str">
        <f>IF(ISBLANK('Ghana 2013'!$E$108),"",'Ghana 2013'!$E$108)</f>
        <v/>
      </c>
      <c r="GE16" s="84" t="str">
        <f>IF(ISBLANK('Ghana 2013'!$H$108),"",'Ghana 2013'!$H$108)</f>
        <v/>
      </c>
      <c r="GF16" s="85"/>
      <c r="GG16" s="84" t="str">
        <f>IF(ISBLANK('Ghana 2013'!$G$111),"",'Ghana 2013'!$G$111)</f>
        <v>Yes</v>
      </c>
      <c r="GH16" s="84" t="str">
        <f>IF(ISBLANK('Ghana 2013'!$G$112),"",'Ghana 2013'!$G$112)</f>
        <v>Yes</v>
      </c>
      <c r="GI16" s="84" t="str">
        <f>IF(ISBLANK('Ghana 2013'!$G$113),"",'Ghana 2013'!$G$113)</f>
        <v>No</v>
      </c>
      <c r="GJ16" s="84" t="str">
        <f>IF(ISBLANK('Ghana 2013'!$D$114),"",'Ghana 2013'!$D$114)</f>
        <v>Not applicable</v>
      </c>
      <c r="GK16" s="85"/>
      <c r="GL16" s="84" t="str">
        <f>IF(ISBLANK('Ghana 2013'!$G$116),"",'Ghana 2013'!$G$116)</f>
        <v>Yes</v>
      </c>
      <c r="GM16" s="84" t="str">
        <f>IF(ISBLANK('Ghana 2013'!$G$117),"",'Ghana 2013'!$G$117)</f>
        <v>Yes</v>
      </c>
      <c r="GN16" s="84" t="str">
        <f>IF(ISBLANK('Ghana 2013'!$G$118),"",'Ghana 2013'!$G$118)</f>
        <v>Yes</v>
      </c>
      <c r="GO16" s="84" t="str">
        <f>IF(ISBLANK('Ghana 2013'!$G$119),"",'Ghana 2013'!$G$119)</f>
        <v>Yes</v>
      </c>
      <c r="GP16" s="84" t="str">
        <f>IF(ISBLANK('Ghana 2013'!$G$120),"",'Ghana 2013'!$G$120)</f>
        <v>Yes</v>
      </c>
      <c r="GQ16" s="84" t="str">
        <f>IF(ISBLANK('Ghana 2013'!$G$121),"",'Ghana 2013'!$G$121)</f>
        <v>Yes</v>
      </c>
      <c r="GR16" s="84" t="str">
        <f>IF(ISBLANK('Ghana 2013'!$G$122),"",'Ghana 2013'!$G$122)</f>
        <v>Yes</v>
      </c>
      <c r="GS16" s="84" t="str">
        <f>IF(ISBLANK('Ghana 2013'!$G$123),"",'Ghana 2013'!$G$123)</f>
        <v>Yes</v>
      </c>
      <c r="GT16" s="84" t="str">
        <f>IF(ISBLANK('Ghana 2013'!$G$124),"",'Ghana 2013'!$G$124)</f>
        <v>No</v>
      </c>
      <c r="GU16" s="84" t="str">
        <f>IF(ISBLANK('Ghana 2013'!$G$125),"",'Ghana 2013'!$G$125)</f>
        <v>No</v>
      </c>
      <c r="GV16" s="84" t="str">
        <f>IF(ISBLANK('Ghana 2013'!$F$126),"",'Ghana 2013'!$F$126)</f>
        <v>Not applicable</v>
      </c>
      <c r="GW16" s="84">
        <f>IF(ISBLANK('Ghana 2013'!$F$127),"",'Ghana 2013'!$F$127)</f>
        <v>2010</v>
      </c>
      <c r="GX16" s="84" t="str">
        <f>IF(ISBLANK('Ghana 2013'!$D$128),"",'Ghana 2013'!$D$128)</f>
        <v>Ghana Essential Medicines List</v>
      </c>
      <c r="GY16" s="84" t="str">
        <f>IF(ISBLANK('Ghana 2013'!$D$129),"",'Ghana 2013'!$D$129)</f>
        <v/>
      </c>
      <c r="GZ16" s="85"/>
      <c r="HA16" s="84">
        <f>IF(ISBLANK('Ghana 2013'!$F$131),"",'Ghana 2013'!$F$131)</f>
        <v>2010</v>
      </c>
      <c r="HB16" s="84" t="str">
        <f>IF(ISBLANK('Ghana 2013'!$G$132),"",'Ghana 2013'!$G$132)</f>
        <v>Yes</v>
      </c>
      <c r="HC16" s="84" t="str">
        <f>IF(ISBLANK('Ghana 2013'!$G$133),"",'Ghana 2013'!$G$133)</f>
        <v>No</v>
      </c>
      <c r="HD16" s="84" t="str">
        <f>IF(ISBLANK('Ghana 2013'!$G$134),"",'Ghana 2013'!$G$134)</f>
        <v>No</v>
      </c>
      <c r="HE16" s="84" t="str">
        <f>IF(ISBLANK('Ghana 2013'!$G$135),"",'Ghana 2013'!$G$135)</f>
        <v>No</v>
      </c>
      <c r="HF16" s="84" t="str">
        <f>IF(ISBLANK('Ghana 2013'!$D$136),"",'Ghana 2013'!$D$136)</f>
        <v/>
      </c>
      <c r="HG16" s="93"/>
      <c r="HH16" s="86" t="str">
        <f>IF(ISBLANK('Ghana 2013'!$G$138),"",'Ghana 2013'!$G$138)</f>
        <v>Yes</v>
      </c>
      <c r="HI16" s="87"/>
      <c r="HJ16" s="86" t="str">
        <f>IF(ISBLANK('Ghana 2013'!$G$140),"",'Ghana 2013'!$G$140)</f>
        <v>No</v>
      </c>
      <c r="HK16" s="86" t="str">
        <f>IF(ISBLANK('Ghana 2013'!$G$141),"",'Ghana 2013'!$G$141)</f>
        <v>No</v>
      </c>
      <c r="HL16" s="86" t="str">
        <f>IF(ISBLANK('Ghana 2013'!$G$142),"",'Ghana 2013'!$G$142)</f>
        <v>Yes</v>
      </c>
      <c r="HM16" s="86" t="str">
        <f>IF(ISBLANK('Ghana 2013'!$G$143),"",'Ghana 2013'!$G$143)</f>
        <v>No</v>
      </c>
      <c r="HN16" s="86" t="str">
        <f>IF(ISBLANK('Ghana 2013'!$G$144),"",'Ghana 2013'!$G$144)</f>
        <v>Yes</v>
      </c>
      <c r="HO16" s="86" t="str">
        <f>IF(ISBLANK('Ghana 2013'!$G$145),"",'Ghana 2013'!$G$145)</f>
        <v>Yes</v>
      </c>
      <c r="HP16" s="86" t="str">
        <f>IF(ISBLANK('Ghana 2013'!$G$146),"",'Ghana 2013'!$G$146)</f>
        <v>Yes</v>
      </c>
      <c r="HQ16" s="86" t="str">
        <f>IF(ISBLANK('Ghana 2013'!$G$147),"",'Ghana 2013'!$G$147)</f>
        <v>No</v>
      </c>
      <c r="HR16" s="86" t="str">
        <f>IF(ISBLANK('Ghana 2013'!$G$148),"",'Ghana 2013'!$G$148)</f>
        <v>No</v>
      </c>
      <c r="HS16" s="86" t="str">
        <f>IF(ISBLANK('Ghana 2013'!$F$149),"",'Ghana 2013'!$F$149)</f>
        <v>01/12 -12/12</v>
      </c>
      <c r="HT16" s="86" t="str">
        <f>IF(ISBLANK('Ghana 2013'!$F$150),"",'Ghana 2013'!$F$150)</f>
        <v>CMS warehouse reports, PPMRs</v>
      </c>
      <c r="HU16" s="87"/>
      <c r="HV16" s="86" t="str">
        <f>IF(ISBLANK('Ghana 2013'!$G$152),"",'Ghana 2013'!$G$152)</f>
        <v>Yes</v>
      </c>
      <c r="HW16" s="86" t="str">
        <f>IF(ISBLANK('Ghana 2013'!$G$153),"",'Ghana 2013'!$G$153)</f>
        <v>No</v>
      </c>
      <c r="HX16" s="91" t="str">
        <f>IF(ISBLANK('Ghana 2013'!$D$154),"",'Ghana 2013'!$D$154)</f>
        <v>Funds have been readily available for contraceptive procurement; MOH and donors have worked in close collaboration to identify and address gaps in procurement and supply that negatively impact contraceptive security. Challenges include: 1) Stockouts at the last mile despite available stocks at other levels of the supply chain. 2) Central level stockouts as a result of either delayed shipments or irregular issues resulting in overstocks in the regions.</v>
      </c>
      <c r="HY16" s="945" t="s">
        <v>116</v>
      </c>
    </row>
    <row r="17" spans="1:233" ht="39.950000000000003" customHeight="1" x14ac:dyDescent="0.2">
      <c r="A17" s="1046" t="s">
        <v>1054</v>
      </c>
      <c r="B17" s="88"/>
      <c r="C17" s="74" t="str">
        <f>IF(ISBLANK('Guatemala 2013'!$H$12),"",'Guatemala 2013'!$H$12)</f>
        <v>Yes</v>
      </c>
      <c r="D17" s="74" t="str">
        <f>IF(ISBLANK('Guatemala 2013'!$D$13),"",'Guatemala 2013'!$D$13)</f>
        <v>Comision Nacional de  Aseguramiento de Anticonceptivos (CNAA) (National Contraceptive Security Committee)</v>
      </c>
      <c r="E17" s="116"/>
      <c r="F17" s="74" t="str">
        <f>IF(ISBLANK('Guatemala 2013'!$D$15),"",'Guatemala 2013'!$D$15)</f>
        <v>Yes</v>
      </c>
      <c r="G17" s="74" t="str">
        <f>IF(ISBLANK('Guatemala 2013'!$F$15),"",'Guatemala 2013'!$F$15)</f>
        <v>PASMO (a PSI affiliate - invited to participate but not official members)</v>
      </c>
      <c r="H17" s="74" t="str">
        <f>IF(ISBLANK('Guatemala 2013'!$D$16),"",'Guatemala 2013'!$D$16)</f>
        <v>Yes</v>
      </c>
      <c r="I17" s="74" t="str">
        <f>IF(ISBLANK('Guatemala 2013'!$F$16),"",'Guatemala 2013'!$F$16)</f>
        <v>APROFAM (Asociación Pro Bienestar de La Familia - Association for the Well-Being of the Family), Guatemalan Association of Women Doctors (Asociación Guatemalteca de Mujeres Médicas), Instancia por la Salud y el Desarrollo de las Mujeres (Assoc. for the Health &amp; Development of Women)</v>
      </c>
      <c r="J17" s="74" t="str">
        <f>IF(ISBLANK('Guatemala 2013'!$D$17),"",'Guatemala 2013'!$D$17)</f>
        <v>No</v>
      </c>
      <c r="K17" s="74" t="str">
        <f>IF(ISBLANK('Guatemala 2013'!$F$17),"",'Guatemala 2013'!$F$17)</f>
        <v/>
      </c>
      <c r="L17" s="74" t="str">
        <f>IF(ISBLANK('Guatemala 2013'!$D$18),"",'Guatemala 2013'!$D$18)</f>
        <v>Yes</v>
      </c>
      <c r="M17" s="74" t="str">
        <f>IF(ISBLANK('Guatemala 2013'!$F$18),"",'Guatemala 2013'!$F$18)</f>
        <v xml:space="preserve">USAID and UNFPA are invited to participate but are not official members </v>
      </c>
      <c r="N17" s="74" t="str">
        <f>IF(ISBLANK('Guatemala 2013'!$D$19),"",'Guatemala 2013'!$D$19)</f>
        <v>Yes</v>
      </c>
      <c r="O17" s="74" t="str">
        <f>IF(ISBLANK('Guatemala 2013'!$F$19),"",'Guatemala 2013'!$F$19)</f>
        <v xml:space="preserve">UNFPA is invited to participate at the meetings, although it is not an official member </v>
      </c>
      <c r="P17" s="74" t="str">
        <f>IF(ISBLANK('Guatemala 2013'!$D$20),"",'Guatemala 2013'!$D$20)</f>
        <v>Yes</v>
      </c>
      <c r="Q17" s="74" t="str">
        <f>IF(ISBLANK('Guatemala 2013'!$F$20),"",'Guatemala 2013'!$F$20)</f>
        <v>Director of the National Reproductive Health Program, Family Planning Advisor, and Logistics Advisor</v>
      </c>
      <c r="R17" s="74" t="str">
        <f>IF(ISBLANK('Guatemala 2013'!$D$21),"",'Guatemala 2013'!$D$21)</f>
        <v>No</v>
      </c>
      <c r="S17" s="74" t="str">
        <f>IF(ISBLANK('Guatemala 2013'!$F$21),"",'Guatemala 2013'!$F$21)</f>
        <v/>
      </c>
      <c r="T17" s="74" t="str">
        <f>IF(ISBLANK('Guatemala 2013'!$D$22),"",'Guatemala 2013'!$D$22)</f>
        <v>Yes</v>
      </c>
      <c r="U17" s="74" t="str">
        <f>IF(ISBLANK('Guatemala 2013'!$F$22),"",'Guatemala 2013'!$F$22)</f>
        <v xml:space="preserve">Ministry of Finance (technical budget analyst) </v>
      </c>
      <c r="V17" s="74" t="str">
        <f>IF(ISBLANK('Guatemala 2013'!$D$23),"",'Guatemala 2013'!$D$23)</f>
        <v>Yes</v>
      </c>
      <c r="W17" s="74" t="str">
        <f>IF(ISBLANK('Guatemala 2013'!$F$23),"",'Guatemala 2013'!$F$23)</f>
        <v xml:space="preserve">Other official members are: Instituto Guatemalteco de Seguridad Social (Social Security Institute),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(Social Marketing), Health and Education Policy Initiative USAID/HEPP, and UNFPA.  </v>
      </c>
      <c r="X17" s="74" t="str">
        <f>IF(ISBLANK('Guatemala 2013'!$H$24),"",'Guatemala 2013'!$H$24)</f>
        <v>6 or more times</v>
      </c>
      <c r="Y17" s="74" t="str">
        <f>IF(ISBLANK('Guatemala 2013'!$H$25),"",'Guatemala 2013'!$H$25)</f>
        <v>Yes</v>
      </c>
      <c r="Z17" s="74" t="str">
        <f>IF(ISBLANK('Guatemala 2013'!$D$26),"",'Guatemala 2013'!$D$26)</f>
        <v>Yes</v>
      </c>
      <c r="AA17" s="74" t="str">
        <f>IF(ISBLANK('Guatemala 2013'!$F$26),"",'Guatemala 2013'!$F$26)</f>
        <v>Women's Health Association, civil society, international cooperation, Ministry of Finance, Ministry of Health</v>
      </c>
      <c r="AB17" s="74" t="str">
        <f>IF(ISBLANK('Guatemala 2013'!$H$26),"",'Guatemala 2013'!$H$26)</f>
        <v>Director of the Women's Health Association</v>
      </c>
      <c r="AC17" s="89"/>
      <c r="AD17" s="75" t="str">
        <f>IF(ISBLANK('Guatemala 2013'!$F$28),"",'Guatemala 2013'!$F$28)</f>
        <v>January</v>
      </c>
      <c r="AE17" s="75" t="str">
        <f>IF(ISBLANK('Guatemala 2013'!$H$28),"",'Guatemala 2013'!$H$28)</f>
        <v>December</v>
      </c>
      <c r="AF17" s="407">
        <f>IF(ISBLANK('Guatemala 2013'!$G$29),"",'Guatemala 2013'!$G$29)</f>
        <v>2024726.9</v>
      </c>
      <c r="AG17" s="118" t="str">
        <f>IF(ISBLANK('Guatemala 2013'!$E$30),"",'Guatemala 2013'!$E$30)</f>
        <v>01/12-12/12</v>
      </c>
      <c r="AH17" s="118" t="str">
        <f>IF(ISBLANK('Guatemala 2013'!$G$30),"",'Guatemala 2013'!$G$30)</f>
        <v xml:space="preserve">National Reproductive Health Program </v>
      </c>
      <c r="AI17" s="118" t="str">
        <f>IF(ISBLANK('Guatemala 2013'!$H$31),"",'Guatemala 2013'!$H$31)</f>
        <v>No</v>
      </c>
      <c r="AJ17" s="76" t="str">
        <f>IF(ISBLANK('Guatemala 2013'!$H$32),"",'Guatemala 2013'!$H$32)</f>
        <v>Yes</v>
      </c>
      <c r="AK17" s="76">
        <f>IF(ISBLANK('Guatemala 2013'!$E$35),"",'Guatemala 2013'!$E$35)</f>
        <v>2024725</v>
      </c>
      <c r="AL17" s="75" t="str">
        <f>IF(ISBLANK('Guatemala 2013'!$F$35),"",'Guatemala 2013'!$F$35)</f>
        <v>01/12-12/12</v>
      </c>
      <c r="AM17" s="75" t="str">
        <f>IF(ISBLANK('Guatemala 2013'!$G$35),"",'Guatemala 2013'!$G$35)</f>
        <v>Ministry records</v>
      </c>
      <c r="AN17" s="75" t="str">
        <f>IF(ISBLANK('Guatemala 2013'!$H$35),"",'Guatemala 2013'!$H$35)</f>
        <v/>
      </c>
      <c r="AO17" s="76">
        <f>IF(ISBLANK('Guatemala 2013'!$E$36),"",'Guatemala 2013'!$E$36)</f>
        <v>0</v>
      </c>
      <c r="AP17" s="75" t="str">
        <f>IF(ISBLANK('Guatemala 2013'!$F$36),"",'Guatemala 2013'!$F$36)</f>
        <v>01/12-12/12</v>
      </c>
      <c r="AQ17" s="75" t="str">
        <f>IF(ISBLANK('Guatemala 2013'!$G$36),"",'Guatemala 2013'!$G$36)</f>
        <v/>
      </c>
      <c r="AR17" s="75" t="str">
        <f>IF(ISBLANK('Guatemala 2013'!$H$36),"",'Guatemala 2013'!$H$36)</f>
        <v/>
      </c>
      <c r="AS17" s="76">
        <f>IF(ISBLANK('Guatemala 2013'!$E$37),"",'Guatemala 2013'!$E$37)</f>
        <v>2024725</v>
      </c>
      <c r="AT17" s="75" t="str">
        <f>IF(ISBLANK('Guatemala 2013'!$H$37),"",'Guatemala 2013'!$H$37)</f>
        <v/>
      </c>
      <c r="AU17" s="75" t="str">
        <f>IF(ISBLANK('Guatemala 2013'!$H$38),"",'Guatemala 2013'!$H$38)</f>
        <v>Yes</v>
      </c>
      <c r="AV17" s="75" t="str">
        <f>IF(ISBLANK('Guatemala 2013'!$D$41),"",'Guatemala 2013'!$D$41)</f>
        <v>Yes</v>
      </c>
      <c r="AW17" s="75" t="str">
        <f>IF(ISBLANK('Guatemala 2013'!$D$42),"",'Guatemala 2013'!$D$42)</f>
        <v xml:space="preserve">These funds include some of the funds from the 15% alcoholic beverages tax.  </v>
      </c>
      <c r="AX17" s="76">
        <f>IF(ISBLANK('Guatemala 2013'!$E$41),"",'Guatemala 2013'!$E$41)</f>
        <v>374763</v>
      </c>
      <c r="AY17" s="76" t="str">
        <f>IF(ISBLANK('Guatemala 2013'!$F$41),"",'Guatemala 2013'!$F$41)</f>
        <v>01/12-12/12</v>
      </c>
      <c r="AZ17" s="76" t="str">
        <f>IF(ISBLANK('Guatemala 2013'!$G$41),"",'Guatemala 2013'!$G$41)</f>
        <v>Reproductive Health Program internal records</v>
      </c>
      <c r="BA17" s="75" t="str">
        <f>IF(ISBLANK('Guatemala 2013'!$H$41),"",'Guatemala 2013'!$H$41)</f>
        <v>Because of delays in the delivery of contraceptives to the MOH, they could not execute the budget as planned.</v>
      </c>
      <c r="BB17" s="75" t="str">
        <f>IF(ISBLANK('Guatemala 2013'!$D$43),"",'Guatemala 2013'!$D$43)</f>
        <v>No</v>
      </c>
      <c r="BC17" s="76" t="str">
        <f>IF(ISBLANK('Guatemala 2013'!$D$44),"",'Guatemala 2013'!$D$44)</f>
        <v>Not applicable</v>
      </c>
      <c r="BD17" s="76">
        <f>IF(ISBLANK('Guatemala 2013'!$E$43),"",'Guatemala 2013'!$E$43)</f>
        <v>0</v>
      </c>
      <c r="BE17" s="76" t="str">
        <f>IF(ISBLANK('Guatemala 2013'!$F$43),"",'Guatemala 2013'!$F$43)</f>
        <v>01/12-12/12</v>
      </c>
      <c r="BF17" s="76" t="str">
        <f>IF(ISBLANK('Guatemala 2013'!$G$43),"",'Guatemala 2013'!$G$43)</f>
        <v/>
      </c>
      <c r="BG17" s="75" t="str">
        <f>IF(ISBLANK('Guatemala 2013'!$H$43),"",'Guatemala 2013'!$H$43)</f>
        <v/>
      </c>
      <c r="BH17" s="77">
        <f>IF(ISBLANK('Guatemala 2013'!$E$45),"",'Guatemala 2013'!$E$45)</f>
        <v>374763</v>
      </c>
      <c r="BI17" s="75" t="str">
        <f>IF(ISBLANK('Guatemala 2013'!$H$45),"",'Guatemala 2013'!$H$45)</f>
        <v/>
      </c>
      <c r="BJ17" s="78"/>
      <c r="BK17" s="75" t="str">
        <f>IF(ISBLANK('Guatemala 2013'!$D$49),"",'Guatemala 2013'!$D$49)</f>
        <v>Yes</v>
      </c>
      <c r="BL17" s="76" t="str">
        <f>IF(ISBLANK('Guatemala 2013'!$D$50),"",'Guatemala 2013'!$D$50)</f>
        <v>PASMO</v>
      </c>
      <c r="BM17" s="76">
        <f>IF(ISBLANK('Guatemala 2013'!$E$49),"",'Guatemala 2013'!$E$49)</f>
        <v>786</v>
      </c>
      <c r="BN17" s="76" t="str">
        <f>IF(ISBLANK('Guatemala 2013'!$F$49),"",'Guatemala 2013'!$F$49)</f>
        <v>01/12-12/12</v>
      </c>
      <c r="BO17" s="76" t="str">
        <f>IF(ISBLANK('Guatemala 2013'!$G$49),"",'Guatemala 2013'!$G$49)</f>
        <v>National Reproductive Health Program records</v>
      </c>
      <c r="BP17" s="75" t="str">
        <f>IF(ISBLANK('Guatemala 2013'!$H$49),"",'Guatemala 2013'!$H$49)</f>
        <v/>
      </c>
      <c r="BQ17" s="75" t="str">
        <f>IF(ISBLANK('Guatemala 2013'!$D$51),"",'Guatemala 2013'!$D$51)</f>
        <v>Yes</v>
      </c>
      <c r="BR17" s="76" t="str">
        <f>IF(ISBLANK('Guatemala 2013'!$E$51),"",'Guatemala 2013'!$E$51)</f>
        <v/>
      </c>
      <c r="BS17" s="76" t="str">
        <f>IF(ISBLANK('Guatemala 2013'!$F$51),"",'Guatemala 2013'!$F$51)</f>
        <v>01/12-12/12</v>
      </c>
      <c r="BT17" s="92" t="str">
        <f>IF(ISBLANK('Guatemala 2013'!$G$51),"",'Guatemala 2013'!$G$51)</f>
        <v/>
      </c>
      <c r="BU17" s="76" t="str">
        <f>IF(ISBLANK('Guatemala 2013'!$H$51),"",'Guatemala 2013'!$H$51)</f>
        <v>The condoms are not registered by the National Reproductive Health Program. The condoms are delivered directly to the National HIV program.  Information on the amount spent is not available.</v>
      </c>
      <c r="BV17" s="75" t="str">
        <f>IF(ISBLANK('Guatemala 2013'!$D$52),"",'Guatemala 2013'!$D$52)</f>
        <v>No</v>
      </c>
      <c r="BW17" s="76">
        <f>IF(ISBLANK('Guatemala 2013'!$E$52),"",'Guatemala 2013'!$E$52)</f>
        <v>0</v>
      </c>
      <c r="BX17" s="75" t="str">
        <f>IF(ISBLANK('Guatemala 2013'!$F$52),"",'Guatemala 2013'!$F$52)</f>
        <v>01/12-12/12</v>
      </c>
      <c r="BY17" s="76" t="str">
        <f>IF(ISBLANK('Guatemala 2013'!$G$52),"",'Guatemala 2013'!$G$52)</f>
        <v/>
      </c>
      <c r="BZ17" s="76" t="str">
        <f>IF(ISBLANK('Guatemala 2013'!$H$52),"",'Guatemala 2013'!$H$52)</f>
        <v/>
      </c>
      <c r="CA17" s="77">
        <f>IF(ISBLANK('Guatemala 2013'!$E$53),"",'Guatemala 2013'!$E$53)</f>
        <v>786</v>
      </c>
      <c r="CB17" s="76" t="str">
        <f>IF(ISBLANK('Guatemala 2013'!$H$53),"",'Guatemala 2013'!$H$53)</f>
        <v>This amount does not include Global Fund expenditures for condoms.</v>
      </c>
      <c r="CC17" s="79">
        <f>IF(ISBLANK('Guatemala 2013'!$F$56),"",'Guatemala 2013'!$F$56)</f>
        <v>0.99790706405821872</v>
      </c>
      <c r="CD17" s="75" t="str">
        <f>IF(ISBLANK('Guatemala 2013'!$G$56),"",'Guatemala 2013'!$G$56)</f>
        <v xml:space="preserve">Comments:
</v>
      </c>
      <c r="CE17" s="79">
        <f>IF(ISBLANK('Guatemala 2013'!$F$57),"",'Guatemala 2013'!$F$57)</f>
        <v>1</v>
      </c>
      <c r="CF17" s="75" t="str">
        <f>IF(ISBLANK('Guatemala 2013'!$G$57),"",'Guatemala 2013'!$G$57)</f>
        <v xml:space="preserve">Comments:
</v>
      </c>
      <c r="CG17" s="79">
        <f>IF(ISBLANK('Guatemala 2013'!$F$58),"",'Guatemala 2013'!$F$58)</f>
        <v>0.18548131108447269</v>
      </c>
      <c r="CH17" s="75" t="str">
        <f>IF(ISBLANK('Guatemala 2013'!$G$58),"",'Guatemala 2013'!$G$58)</f>
        <v>Comments: Procurement was approved late in 2012, and the National Reproductive Health Program was able to allocate only a portion of the total amount approved for contraceptive procurement and could not spend the total approved funds during 2012. That is why the amount spent is lower than the actual need. They did spend the rest of the approved amount (carry over from 2012) in 2013.</v>
      </c>
      <c r="CI17" s="75" t="str">
        <f>IF(ISBLANK('Guatemala 2013'!$F$59),"",'Guatemala 2013'!$F$59)</f>
        <v/>
      </c>
      <c r="CJ17" s="75" t="str">
        <f>IF(ISBLANK('Guatemala 2013'!$G$59),"",'Guatemala 2013'!$G$59)</f>
        <v xml:space="preserve">Comments:
</v>
      </c>
      <c r="CK17" s="75" t="str">
        <f>IF(ISBLANK('Guatemala 2013'!$F$61),"",'Guatemala 2013'!$F$61)</f>
        <v>The government (e.g., Central Medical Stores, MOH logistics unit, MOH procurement unit)</v>
      </c>
      <c r="CL17" s="75" t="str">
        <f>IF(ISBLANK('Guatemala 2013'!$F$62),"",'Guatemala 2013'!$F$62)</f>
        <v>National Reproductive Health Program</v>
      </c>
      <c r="CM17" s="75" t="str">
        <f>IF(ISBLANK('Guatemala 2013'!$F$63),"",'Guatemala 2013'!$F$63)</f>
        <v>No</v>
      </c>
      <c r="CN17" s="75" t="str">
        <f>IF(ISBLANK('Guatemala 2013'!$D$64),"",'Guatemala 2013'!$D$64)</f>
        <v/>
      </c>
      <c r="CO17" s="115"/>
      <c r="CP17" s="80"/>
      <c r="CQ17" s="81" t="str">
        <f>IF(ISBLANK('Guatemala 2013'!$D$68),"",'Guatemala 2013'!$D$68)</f>
        <v>Yes</v>
      </c>
      <c r="CR17" s="81" t="str">
        <f>IF(ISBLANK('Guatemala 2013'!$D$69),"",'Guatemala 2013'!$D$69)</f>
        <v>Yes</v>
      </c>
      <c r="CS17" s="81" t="str">
        <f>IF(ISBLANK('Guatemala 2013'!$D$70),"",'Guatemala 2013'!$D$70)</f>
        <v>Yes</v>
      </c>
      <c r="CT17" s="81" t="str">
        <f>IF(ISBLANK('Guatemala 2013'!$D$71),"",'Guatemala 2013'!$D$71)</f>
        <v>Yes</v>
      </c>
      <c r="CU17" s="81" t="str">
        <f>IF(ISBLANK('Guatemala 2013'!$D$72),"",'Guatemala 2013'!$D$72)</f>
        <v>Yes</v>
      </c>
      <c r="CV17" s="81" t="str">
        <f>IF(ISBLANK('Guatemala 2013'!$D$73),"",'Guatemala 2013'!$D$73)</f>
        <v>Yes</v>
      </c>
      <c r="CW17" s="81" t="str">
        <f>IF(ISBLANK('Guatemala 2013'!$D$74),"",'Guatemala 2013'!$D$74)</f>
        <v>No</v>
      </c>
      <c r="CX17" s="81" t="str">
        <f>IF(ISBLANK('Guatemala 2013'!$D$75),"",'Guatemala 2013'!$D$75)</f>
        <v>Yes</v>
      </c>
      <c r="CY17" s="81" t="str">
        <f>IF(ISBLANK('Guatemala 2013'!$D$76),"",'Guatemala 2013'!$D$76)</f>
        <v>Yes</v>
      </c>
      <c r="CZ17" s="81" t="str">
        <f>IF(ISBLANK('Guatemala 2013'!$D$77),"",'Guatemala 2013'!$D$77)</f>
        <v>Yes</v>
      </c>
      <c r="DA17" s="81" t="str">
        <f>IF(ISBLANK('Guatemala 2013'!$D$78),"",'Guatemala 2013'!$D$78)</f>
        <v>No</v>
      </c>
      <c r="DB17" s="81" t="str">
        <f>IF(ISBLANK('Guatemala 2013'!$D$79),"",'Guatemala 2013'!$D$79)</f>
        <v/>
      </c>
      <c r="DC17" s="80"/>
      <c r="DD17" s="81" t="str">
        <f>IF(ISBLANK('Guatemala 2013'!$F$68),"",'Guatemala 2013'!$F$68)</f>
        <v>Yes</v>
      </c>
      <c r="DE17" s="81" t="str">
        <f>IF(ISBLANK('Guatemala 2013'!$F$69),"",'Guatemala 2013'!$F$69)</f>
        <v>No</v>
      </c>
      <c r="DF17" s="81" t="str">
        <f>IF(ISBLANK('Guatemala 2013'!$F$70),"",'Guatemala 2013'!$F$70)</f>
        <v>Yes</v>
      </c>
      <c r="DG17" s="81" t="str">
        <f>IF(ISBLANK('Guatemala 2013'!$F$71),"",'Guatemala 2013'!$F$71)</f>
        <v>Yes</v>
      </c>
      <c r="DH17" s="81" t="str">
        <f>IF(ISBLANK('Guatemala 2013'!$F$72),"",'Guatemala 2013'!$F$72)</f>
        <v>Yes</v>
      </c>
      <c r="DI17" s="81" t="str">
        <f>IF(ISBLANK('Guatemala 2013'!$F$73),"",'Guatemala 2013'!$F$73)</f>
        <v>Yes</v>
      </c>
      <c r="DJ17" s="81" t="str">
        <f>IF(ISBLANK('Guatemala 2013'!$F$74),"",'Guatemala 2013'!$F$74)</f>
        <v>No</v>
      </c>
      <c r="DK17" s="81" t="str">
        <f>IF(ISBLANK('Guatemala 2013'!$F$75),"",'Guatemala 2013'!$F$75)</f>
        <v>Yes</v>
      </c>
      <c r="DL17" s="81" t="str">
        <f>IF(ISBLANK('Guatemala 2013'!$F$76),"",'Guatemala 2013'!$F$76)</f>
        <v>Yes</v>
      </c>
      <c r="DM17" s="81" t="str">
        <f>IF(ISBLANK('Guatemala 2013'!$F$77),"",'Guatemala 2013'!$F$77)</f>
        <v>Yes</v>
      </c>
      <c r="DN17" s="81" t="str">
        <f>IF(ISBLANK('Guatemala 2013'!$F$78),"",'Guatemala 2013'!$F$78)</f>
        <v>Yes</v>
      </c>
      <c r="DO17" s="81" t="str">
        <f>IF(ISBLANK('Guatemala 2013'!$F$79),"",'Guatemala 2013'!$F$79)</f>
        <v/>
      </c>
      <c r="DP17" s="82"/>
      <c r="DQ17" s="81" t="str">
        <f>IF(ISBLANK('Guatemala 2013'!$G$68),"",'Guatemala 2013'!$G$68)</f>
        <v>Yes</v>
      </c>
      <c r="DR17" s="81" t="str">
        <f>IF(ISBLANK('Guatemala 2013'!$G$69),"",'Guatemala 2013'!$G$69)</f>
        <v>Yes</v>
      </c>
      <c r="DS17" s="81" t="str">
        <f>IF(ISBLANK('Guatemala 2013'!$G$70),"",'Guatemala 2013'!$G$70)</f>
        <v>Yes</v>
      </c>
      <c r="DT17" s="81" t="str">
        <f>IF(ISBLANK('Guatemala 2013'!$G$71),"",'Guatemala 2013'!$G$71)</f>
        <v>Yes</v>
      </c>
      <c r="DU17" s="81" t="str">
        <f>IF(ISBLANK('Guatemala 2013'!$G$72),"",'Guatemala 2013'!$G$72)</f>
        <v>Yes</v>
      </c>
      <c r="DV17" s="81" t="str">
        <f>IF(ISBLANK('Guatemala 2013'!$G$73),"",'Guatemala 2013'!$G$73)</f>
        <v>Yes</v>
      </c>
      <c r="DW17" s="81" t="str">
        <f>IF(ISBLANK('Guatemala 2013'!$G$74),"",'Guatemala 2013'!$G$74)</f>
        <v>Yes</v>
      </c>
      <c r="DX17" s="81" t="str">
        <f>IF(ISBLANK('Guatemala 2013'!$G$75),"",'Guatemala 2013'!$G$75)</f>
        <v>Yes</v>
      </c>
      <c r="DY17" s="81" t="str">
        <f>IF(ISBLANK('Guatemala 2013'!$G$76),"",'Guatemala 2013'!$G$76)</f>
        <v>Yes</v>
      </c>
      <c r="DZ17" s="81" t="str">
        <f>IF(ISBLANK('Guatemala 2013'!$G$77),"",'Guatemala 2013'!$G$77)</f>
        <v>Yes</v>
      </c>
      <c r="EA17" s="81" t="str">
        <f>IF(ISBLANK('Guatemala 2013'!$G$78),"",'Guatemala 2013'!$G$78)</f>
        <v>Yes</v>
      </c>
      <c r="EB17" s="81" t="str">
        <f>IF(ISBLANK('Guatemala 2013'!$G$79),"",'Guatemala 2013'!$G$79)</f>
        <v/>
      </c>
      <c r="EC17" s="82"/>
      <c r="ED17" s="81" t="str">
        <f>IF(ISBLANK('Guatemala 2013'!$H$68),"",'Guatemala 2013'!$H$68)</f>
        <v>Yes</v>
      </c>
      <c r="EE17" s="81" t="str">
        <f>IF(ISBLANK('Guatemala 2013'!$H$69),"",'Guatemala 2013'!$H$69)</f>
        <v>No</v>
      </c>
      <c r="EF17" s="81" t="str">
        <f>IF(ISBLANK('Guatemala 2013'!$H$70),"",'Guatemala 2013'!$H$70)</f>
        <v>Yes</v>
      </c>
      <c r="EG17" s="81" t="str">
        <f>IF(ISBLANK('Guatemala 2013'!$H$71),"",'Guatemala 2013'!$H$71)</f>
        <v>Yes</v>
      </c>
      <c r="EH17" s="81" t="str">
        <f>IF(ISBLANK('Guatemala 2013'!$H$72),"",'Guatemala 2013'!$H$72)</f>
        <v>Yes</v>
      </c>
      <c r="EI17" s="81" t="str">
        <f>IF(ISBLANK('Guatemala 2013'!$H$73),"",'Guatemala 2013'!$H$73)</f>
        <v>Yes</v>
      </c>
      <c r="EJ17" s="81" t="str">
        <f>IF(ISBLANK('Guatemala 2013'!$H$74),"",'Guatemala 2013'!$H$74)</f>
        <v>No</v>
      </c>
      <c r="EK17" s="81" t="str">
        <f>IF(ISBLANK('Guatemala 2013'!$H$75),"",'Guatemala 2013'!$H$75)</f>
        <v>No</v>
      </c>
      <c r="EL17" s="81" t="str">
        <f>IF(ISBLANK('Guatemala 2013'!$H$76),"",'Guatemala 2013'!$H$76)</f>
        <v>Yes</v>
      </c>
      <c r="EM17" s="81" t="str">
        <f>IF(ISBLANK('Guatemala 2013'!$H$77),"",'Guatemala 2013'!$H$77)</f>
        <v>Yes</v>
      </c>
      <c r="EN17" s="81" t="str">
        <f>IF(ISBLANK('Guatemala 2013'!$H$78),"",'Guatemala 2013'!$H$78)</f>
        <v>Yes</v>
      </c>
      <c r="EO17" s="81" t="str">
        <f>IF(ISBLANK('Guatemala 2013'!$H$79),"",'Guatemala 2013'!$H$79)</f>
        <v/>
      </c>
      <c r="EP17" s="81" t="str">
        <f>IF(ISBLANK('Guatemala 2013'!$D$80),"",'Guatemala 2013'!$D$80)</f>
        <v>The MOH has included CycleBeads in the list, but so far they have not yet purchased them (the ones they have were a donation from USAID/Instit. for RH/Fertility Awareness-based Methods project).</v>
      </c>
      <c r="EQ17" s="83"/>
      <c r="ER17" s="84" t="str">
        <f>IF(ISBLANK('Guatemala 2013'!$H$82),"",'Guatemala 2013'!$H$82)</f>
        <v>Yes</v>
      </c>
      <c r="ES17" s="84" t="str">
        <f>IF(ISBLANK('Guatemala 2013'!$C$85),"",'Guatemala 2013'!$C$85)</f>
        <v>Plan Estratégico de la CNAA</v>
      </c>
      <c r="ET17" s="84" t="str">
        <f>IF(ISBLANK('Guatemala 2013'!$D$85),"",'Guatemala 2013'!$D$85)</f>
        <v>2010-2015</v>
      </c>
      <c r="EU17" s="84" t="str">
        <f>IF(ISBLANK('Guatemala 2013'!$F$85),"",'Guatemala 2013'!$F$85)</f>
        <v>Yes</v>
      </c>
      <c r="EV17" s="84" t="str">
        <f>IF(ISBLANK('Guatemala 2013'!$G$85),"",'Guatemala 2013'!$G$85)</f>
        <v>Yes</v>
      </c>
      <c r="EW17" s="84" t="str">
        <f>IF(ISBLANK('Guatemala 2013'!$F$86),"",'Guatemala 2013'!$F$86)</f>
        <v>Yes</v>
      </c>
      <c r="EX17" s="84" t="str">
        <f>IF(ISBLANK('Guatemala 2013'!$E$87),"",'Guatemala 2013'!$E$87)</f>
        <v xml:space="preserve">NGO, social marketing, and commercial sector pay import taxes. The public sector has been exempt from import taxes via the UNFPA franchise and the exemption in the National Budget Law. The public sector has to pay transport, insurance, and customs clearance fees. </v>
      </c>
      <c r="EY17" s="84" t="str">
        <f>IF(ISBLANK('Guatemala 2013'!$E$88),"",'Guatemala 2013'!$E$88)</f>
        <v>Don't know</v>
      </c>
      <c r="EZ17" s="84" t="str">
        <f>IF(ISBLANK('Guatemala 2013'!$H$89),"",'Guatemala 2013'!$H$89)</f>
        <v>Don't know</v>
      </c>
      <c r="FA17" s="84" t="str">
        <f>IF(ISBLANK('Guatemala 2013'!$D$90),"",'Guatemala 2013'!$D$90)</f>
        <v>Don't know</v>
      </c>
      <c r="FB17" s="84" t="str">
        <f>IF(ISBLANK('Guatemala 2013'!$H$91),"",'Guatemala 2013'!$H$91)</f>
        <v>No</v>
      </c>
      <c r="FC17" s="84" t="str">
        <f>IF(ISBLANK('Guatemala 2013'!$D$92),"",'Guatemala 2013'!$D$92)</f>
        <v>Not applicable</v>
      </c>
      <c r="FD17" s="298"/>
      <c r="FE17" s="84" t="str">
        <f>IF(ISBLANK('Guatemala 2013'!$D$95),"",'Guatemala 2013'!$D$95)</f>
        <v>Community health worker</v>
      </c>
      <c r="FF17" s="84" t="str">
        <f>IF(ISBLANK('Guatemala 2013'!$G$95),"",'Guatemala 2013'!$G$95)</f>
        <v>Don't know</v>
      </c>
      <c r="FG17" s="84" t="str">
        <f>IF(ISBLANK('Guatemala 2013'!$D$96),"",'Guatemala 2013'!$D$96)</f>
        <v>Auxiliary nurse</v>
      </c>
      <c r="FH17" s="84" t="str">
        <f>IF(ISBLANK('Guatemala 2013'!$G$96),"",'Guatemala 2013'!$G$96)</f>
        <v>Don't know</v>
      </c>
      <c r="FI17" s="84" t="str">
        <f>IF(ISBLANK('Guatemala 2013'!$D$97),"",'Guatemala 2013'!$D$97)</f>
        <v>Doctor</v>
      </c>
      <c r="FJ17" s="84" t="str">
        <f>IF(ISBLANK('Guatemala 2013'!$G$97),"",'Guatemala 2013'!$G$97)</f>
        <v>Don't know</v>
      </c>
      <c r="FK17" s="84" t="str">
        <f>IF(ISBLANK('Guatemala 2013'!$D$98),"",'Guatemala 2013'!$D$98)</f>
        <v>Auxiliary nurse</v>
      </c>
      <c r="FL17" s="84" t="str">
        <f>IF(ISBLANK('Guatemala 2013'!$G$98),"",'Guatemala 2013'!$G$98)</f>
        <v>Don't know</v>
      </c>
      <c r="FM17" s="84" t="str">
        <f>IF(ISBLANK('Guatemala 2013'!$D$99),"",'Guatemala 2013'!$D$99)</f>
        <v>Community health worker</v>
      </c>
      <c r="FN17" s="84" t="str">
        <f>IF(ISBLANK('Guatemala 2013'!$G$99),"",'Guatemala 2013'!$G$99)</f>
        <v>Don't know</v>
      </c>
      <c r="FO17" s="84" t="str">
        <f>IF(ISBLANK('Guatemala 2013'!$D$100),"",'Guatemala 2013'!$D$100)</f>
        <v>Auxiliary nurse</v>
      </c>
      <c r="FP17" s="84" t="str">
        <f>IF(ISBLANK('Guatemala 2013'!$G$100),"",'Guatemala 2013'!$G$100)</f>
        <v>Don't know</v>
      </c>
      <c r="FQ17" s="84" t="str">
        <f>IF(ISBLANK('Guatemala 2013'!$D$101),"",'Guatemala 2013'!$D$101)</f>
        <v>Doctor</v>
      </c>
      <c r="FR17" s="84" t="str">
        <f>IF(ISBLANK('Guatemala 2013'!$G$101),"",'Guatemala 2013'!$G$101)</f>
        <v>Don't know</v>
      </c>
      <c r="FS17" s="84" t="str">
        <f>IF(ISBLANK('Guatemala 2013'!$D$102),"",'Guatemala 2013'!$D$102)</f>
        <v>Community health worker</v>
      </c>
      <c r="FT17" s="84" t="str">
        <f>IF(ISBLANK('Guatemala 2013'!$G$102),"",'Guatemala 2013'!$G$102)</f>
        <v>Don't know</v>
      </c>
      <c r="FU17" s="84" t="str">
        <f>IF(ISBLANK('Guatemala 2013'!$D$103),"",'Guatemala 2013'!$D$103)</f>
        <v xml:space="preserve">The National Guidelines for Family Planning specify which methods can be dispensed by which providers at public sector service delivery points.
</v>
      </c>
      <c r="FV17" s="90"/>
      <c r="FW17" s="84" t="str">
        <f>IF(ISBLANK('Guatemala 2013'!$D$106),"",'Guatemala 2013'!$D$106)</f>
        <v>No</v>
      </c>
      <c r="FX17" s="84" t="str">
        <f>IF(ISBLANK('Guatemala 2013'!$E$106),"",'Guatemala 2013'!$E$106)</f>
        <v/>
      </c>
      <c r="FY17" s="84" t="str">
        <f>IF(ISBLANK('Guatemala 2013'!$H$106),"",'Guatemala 2013'!$H$106)</f>
        <v/>
      </c>
      <c r="FZ17" s="84" t="str">
        <f>IF(ISBLANK('Guatemala 2013'!$D$107),"",'Guatemala 2013'!$D$107)</f>
        <v>No</v>
      </c>
      <c r="GA17" s="84" t="str">
        <f>IF(ISBLANK('Guatemala 2013'!$E$107),"",'Guatemala 2013'!$E$107)</f>
        <v/>
      </c>
      <c r="GB17" s="84" t="str">
        <f>IF(ISBLANK('Guatemala 2013'!$H$107),"",'Guatemala 2013'!$H$107)</f>
        <v/>
      </c>
      <c r="GC17" s="84" t="str">
        <f>IF(ISBLANK('Guatemala 2013'!$D$108),"",'Guatemala 2013'!$D$108)</f>
        <v>No</v>
      </c>
      <c r="GD17" s="84" t="str">
        <f>IF(ISBLANK('Guatemala 2013'!$E$108),"",'Guatemala 2013'!$E$108)</f>
        <v/>
      </c>
      <c r="GE17" s="84" t="str">
        <f>IF(ISBLANK('Guatemala 2013'!$H$108),"",'Guatemala 2013'!$H$108)</f>
        <v/>
      </c>
      <c r="GF17" s="85"/>
      <c r="GG17" s="84" t="str">
        <f>IF(ISBLANK('Guatemala 2013'!$G$111),"",'Guatemala 2013'!$G$111)</f>
        <v>No</v>
      </c>
      <c r="GH17" s="84" t="str">
        <f>IF(ISBLANK('Guatemala 2013'!$G$112),"",'Guatemala 2013'!$G$112)</f>
        <v>No</v>
      </c>
      <c r="GI17" s="84" t="str">
        <f>IF(ISBLANK('Guatemala 2013'!$G$113),"",'Guatemala 2013'!$G$113)</f>
        <v>Not applicable</v>
      </c>
      <c r="GJ17" s="84" t="str">
        <f>IF(ISBLANK('Guatemala 2013'!$D$114),"",'Guatemala 2013'!$D$114)</f>
        <v>Not applicable</v>
      </c>
      <c r="GK17" s="85"/>
      <c r="GL17" s="84" t="str">
        <f>IF(ISBLANK('Guatemala 2013'!$G$116),"",'Guatemala 2013'!$G$116)</f>
        <v>Yes</v>
      </c>
      <c r="GM17" s="84" t="str">
        <f>IF(ISBLANK('Guatemala 2013'!$G$117),"",'Guatemala 2013'!$G$117)</f>
        <v>No</v>
      </c>
      <c r="GN17" s="84" t="str">
        <f>IF(ISBLANK('Guatemala 2013'!$G$118),"",'Guatemala 2013'!$G$118)</f>
        <v>Yes</v>
      </c>
      <c r="GO17" s="84" t="str">
        <f>IF(ISBLANK('Guatemala 2013'!$G$119),"",'Guatemala 2013'!$G$119)</f>
        <v>Yes</v>
      </c>
      <c r="GP17" s="84" t="str">
        <f>IF(ISBLANK('Guatemala 2013'!$G$120),"",'Guatemala 2013'!$G$120)</f>
        <v>Yes</v>
      </c>
      <c r="GQ17" s="84" t="str">
        <f>IF(ISBLANK('Guatemala 2013'!$G$121),"",'Guatemala 2013'!$G$121)</f>
        <v>Yes</v>
      </c>
      <c r="GR17" s="84" t="str">
        <f>IF(ISBLANK('Guatemala 2013'!$G$122),"",'Guatemala 2013'!$G$122)</f>
        <v>No</v>
      </c>
      <c r="GS17" s="84" t="str">
        <f>IF(ISBLANK('Guatemala 2013'!$G$123),"",'Guatemala 2013'!$G$123)</f>
        <v>Yes</v>
      </c>
      <c r="GT17" s="84" t="str">
        <f>IF(ISBLANK('Guatemala 2013'!$G$124),"",'Guatemala 2013'!$G$124)</f>
        <v>Yes</v>
      </c>
      <c r="GU17" s="84" t="str">
        <f>IF(ISBLANK('Guatemala 2013'!$G$125),"",'Guatemala 2013'!$G$125)</f>
        <v>Don't know</v>
      </c>
      <c r="GV17" s="84" t="str">
        <f>IF(ISBLANK('Guatemala 2013'!$F$126),"",'Guatemala 2013'!$F$126)</f>
        <v>Don't know</v>
      </c>
      <c r="GW17" s="84">
        <f>IF(ISBLANK('Guatemala 2013'!$F$127),"",'Guatemala 2013'!$F$127)</f>
        <v>2013</v>
      </c>
      <c r="GX17" s="84" t="str">
        <f>IF(ISBLANK('Guatemala 2013'!$D$128),"",'Guatemala 2013'!$D$128)</f>
        <v>Listado Basico de Medicamentos del Primero y Segundo Nivel (Basic List of Medicines for the First and Second Levels)</v>
      </c>
      <c r="GY17" s="84" t="str">
        <f>IF(ISBLANK('Guatemala 2013'!$D$129),"",'Guatemala 2013'!$D$129)</f>
        <v/>
      </c>
      <c r="GZ17" s="85"/>
      <c r="HA17" s="84" t="str">
        <f>IF(ISBLANK('Guatemala 2013'!$F$131),"",'Guatemala 2013'!$F$131)</f>
        <v>Not applicable</v>
      </c>
      <c r="HB17" s="84" t="str">
        <f>IF(ISBLANK('Guatemala 2013'!$G$132),"",'Guatemala 2013'!$G$132)</f>
        <v>Not applicable</v>
      </c>
      <c r="HC17" s="84" t="str">
        <f>IF(ISBLANK('Guatemala 2013'!$G$133),"",'Guatemala 2013'!$G$133)</f>
        <v>Not applicable</v>
      </c>
      <c r="HD17" s="84" t="str">
        <f>IF(ISBLANK('Guatemala 2013'!$G$134),"",'Guatemala 2013'!$G$134)</f>
        <v>Not applicable</v>
      </c>
      <c r="HE17" s="84" t="str">
        <f>IF(ISBLANK('Guatemala 2013'!$G$135),"",'Guatemala 2013'!$G$135)</f>
        <v>Not applicable</v>
      </c>
      <c r="HF17" s="84" t="str">
        <f>IF(ISBLANK('Guatemala 2013'!$D$136),"",'Guatemala 2013'!$D$136)</f>
        <v>Document not available on IMF's website</v>
      </c>
      <c r="HG17" s="93"/>
      <c r="HH17" s="86" t="str">
        <f>IF(ISBLANK('Guatemala 2013'!$G$138),"",'Guatemala 2013'!$G$138)</f>
        <v>Yes</v>
      </c>
      <c r="HI17" s="87"/>
      <c r="HJ17" s="86" t="str">
        <f>IF(ISBLANK('Guatemala 2013'!$G$140),"",'Guatemala 2013'!$G$140)</f>
        <v>Yes</v>
      </c>
      <c r="HK17" s="86" t="str">
        <f>IF(ISBLANK('Guatemala 2013'!$G$141),"",'Guatemala 2013'!$G$141)</f>
        <v>Not applicable</v>
      </c>
      <c r="HL17" s="86" t="str">
        <f>IF(ISBLANK('Guatemala 2013'!$G$142),"",'Guatemala 2013'!$G$142)</f>
        <v>Yes</v>
      </c>
      <c r="HM17" s="86" t="str">
        <f>IF(ISBLANK('Guatemala 2013'!$G$143),"",'Guatemala 2013'!$G$143)</f>
        <v>Yes</v>
      </c>
      <c r="HN17" s="86" t="str">
        <f>IF(ISBLANK('Guatemala 2013'!$G$144),"",'Guatemala 2013'!$G$144)</f>
        <v>No</v>
      </c>
      <c r="HO17" s="86" t="str">
        <f>IF(ISBLANK('Guatemala 2013'!$G$145),"",'Guatemala 2013'!$G$145)</f>
        <v>No</v>
      </c>
      <c r="HP17" s="86" t="str">
        <f>IF(ISBLANK('Guatemala 2013'!$G$146),"",'Guatemala 2013'!$G$146)</f>
        <v>Not applicable</v>
      </c>
      <c r="HQ17" s="86" t="str">
        <f>IF(ISBLANK('Guatemala 2013'!$G$147),"",'Guatemala 2013'!$G$147)</f>
        <v>No</v>
      </c>
      <c r="HR17" s="86" t="str">
        <f>IF(ISBLANK('Guatemala 2013'!$G$148),"",'Guatemala 2013'!$G$148)</f>
        <v>No</v>
      </c>
      <c r="HS17" s="86" t="str">
        <f>IF(ISBLANK('Guatemala 2013'!$F$149),"",'Guatemala 2013'!$F$149)</f>
        <v>03/12-03/13</v>
      </c>
      <c r="HT17" s="86" t="str">
        <f>IF(ISBLANK('Guatemala 2013'!$F$150),"",'Guatemala 2013'!$F$150)</f>
        <v>National Reproductive Health Program reports</v>
      </c>
      <c r="HU17" s="87"/>
      <c r="HV17" s="86" t="str">
        <f>IF(ISBLANK('Guatemala 2013'!$G$152),"",'Guatemala 2013'!$G$152)</f>
        <v>Yes</v>
      </c>
      <c r="HW17" s="86" t="str">
        <f>IF(ISBLANK('Guatemala 2013'!$G$153),"",'Guatemala 2013'!$G$153)</f>
        <v>Yes</v>
      </c>
      <c r="HX17" s="91" t="str">
        <f>IF(ISBLANK('Guatemala 2013'!$D$154),"",'Guatemala 2013'!$D$154)</f>
        <v>The main challenges involve the need to speed up efforts to make early payment methods and improve the supply chain system. Local procurement laws do not allow the government to make upfront payments to procurement agents. The process to request exceptions to the law takes time and sometimes is not approved in a timely manner. The country then faces stockouts, and UNFPA has to find ways to identify other sources of funding to assist the government to cover part of the gap caused by this restriction.</v>
      </c>
      <c r="HY17" s="1003" t="s">
        <v>115</v>
      </c>
    </row>
    <row r="18" spans="1:233" ht="39.950000000000003" customHeight="1" x14ac:dyDescent="0.2">
      <c r="A18" s="1046" t="s">
        <v>1227</v>
      </c>
      <c r="B18" s="88"/>
      <c r="C18" s="74" t="str">
        <f>IF(ISBLANK('Guinea 2013'!$H$12),"",'Guinea 2013'!$H$12)</f>
        <v>Yes</v>
      </c>
      <c r="D18" s="74" t="str">
        <f>IF(ISBLANK('Guinea 2013'!$D$13),"",'Guinea 2013'!$D$13)</f>
        <v>Comité de quantification des produits SR (Reproductive Health Product Quantification Committee)</v>
      </c>
      <c r="E18" s="116"/>
      <c r="F18" s="74" t="str">
        <f>IF(ISBLANK('Guinea 2013'!$D$15),"",'Guinea 2013'!$D$15)</f>
        <v>Yes</v>
      </c>
      <c r="G18" s="74" t="str">
        <f>IF(ISBLANK('Guinea 2013'!$F$15),"",'Guinea 2013'!$F$15)</f>
        <v xml:space="preserve">PSI </v>
      </c>
      <c r="H18" s="74" t="str">
        <f>IF(ISBLANK('Guinea 2013'!$D$16),"",'Guinea 2013'!$D$16)</f>
        <v>Yes</v>
      </c>
      <c r="I18" s="74" t="str">
        <f>IF(ISBLANK('Guinea 2013'!$F$16),"",'Guinea 2013'!$F$16)</f>
        <v>Association Guinéenne pour le Bien être Familial (AGBEF), EngenderHealth, Jhpiego</v>
      </c>
      <c r="J18" s="74" t="str">
        <f>IF(ISBLANK('Guinea 2013'!$D$17),"",'Guinea 2013'!$D$17)</f>
        <v>Yes</v>
      </c>
      <c r="K18" s="74" t="str">
        <f>IF(ISBLANK('Guinea 2013'!$F$17),"",'Guinea 2013'!$F$17)</f>
        <v>Laborex-Guinée (distributor)</v>
      </c>
      <c r="L18" s="74" t="str">
        <f>IF(ISBLANK('Guinea 2013'!$D$18),"",'Guinea 2013'!$D$18)</f>
        <v>Yes</v>
      </c>
      <c r="M18" s="74" t="str">
        <f>IF(ISBLANK('Guinea 2013'!$F$18),"",'Guinea 2013'!$F$18)</f>
        <v>USAID</v>
      </c>
      <c r="N18" s="74" t="str">
        <f>IF(ISBLANK('Guinea 2013'!$D$19),"",'Guinea 2013'!$D$19)</f>
        <v>Yes</v>
      </c>
      <c r="O18" s="74" t="str">
        <f>IF(ISBLANK('Guinea 2013'!$F$19),"",'Guinea 2013'!$F$19)</f>
        <v>UNFPA</v>
      </c>
      <c r="P18" s="74" t="str">
        <f>IF(ISBLANK('Guinea 2013'!$D$20),"",'Guinea 2013'!$D$20)</f>
        <v>Yes</v>
      </c>
      <c r="Q18" s="74" t="str">
        <f>IF(ISBLANK('Guinea 2013'!$F$20),"",'Guinea 2013'!$F$20)</f>
        <v>National Directorate of Pharmacy and Laboratory (DNPL), National Directorate of Reproductive Health (DNSR), National Directorate of Family Health (DNSF)</v>
      </c>
      <c r="R18" s="74" t="str">
        <f>IF(ISBLANK('Guinea 2013'!$D$21),"",'Guinea 2013'!$D$21)</f>
        <v>Yes</v>
      </c>
      <c r="S18" s="74" t="str">
        <f>IF(ISBLANK('Guinea 2013'!$F$21),"",'Guinea 2013'!$F$21)</f>
        <v>Pharmacie Centrale du Guinee (central warehouse), regional stores</v>
      </c>
      <c r="T18" s="74" t="str">
        <f>IF(ISBLANK('Guinea 2013'!$D$22),"",'Guinea 2013'!$D$22)</f>
        <v>Yes</v>
      </c>
      <c r="U18" s="74" t="str">
        <f>IF(ISBLANK('Guinea 2013'!$F$22),"",'Guinea 2013'!$F$22)</f>
        <v>Ministry of Finance</v>
      </c>
      <c r="V18" s="74" t="str">
        <f>IF(ISBLANK('Guinea 2013'!$D$23),"",'Guinea 2013'!$D$23)</f>
        <v/>
      </c>
      <c r="W18" s="74" t="str">
        <f>IF(ISBLANK('Guinea 2013'!$F$23),"",'Guinea 2013'!$F$23)</f>
        <v/>
      </c>
      <c r="X18" s="74" t="str">
        <f>IF(ISBLANK('Guinea 2013'!$H$24),"",'Guinea 2013'!$H$24)</f>
        <v>1-2 times</v>
      </c>
      <c r="Y18" s="74" t="str">
        <f>IF(ISBLANK('Guinea 2013'!$H$25),"",'Guinea 2013'!$H$25)</f>
        <v>Yes</v>
      </c>
      <c r="Z18" s="74" t="str">
        <f>IF(ISBLANK('Guinea 2013'!$D$26),"",'Guinea 2013'!$D$26)</f>
        <v>Yes</v>
      </c>
      <c r="AA18" s="74" t="str">
        <f>IF(ISBLANK('Guinea 2013'!$F$26),"",'Guinea 2013'!$F$26)</f>
        <v xml:space="preserve">The National Directorate of Pharmacy and Laboratory (DNPL) </v>
      </c>
      <c r="AB18" s="74" t="str">
        <f>IF(ISBLANK('Guinea 2013'!$H$26),"",'Guinea 2013'!$H$26)</f>
        <v>Focal point for reproductive health at DNPL</v>
      </c>
      <c r="AC18" s="89"/>
      <c r="AD18" s="75" t="str">
        <f>IF(ISBLANK('Guinea 2013'!$F$28),"",'Guinea 2013'!$F$28)</f>
        <v>January</v>
      </c>
      <c r="AE18" s="75" t="str">
        <f>IF(ISBLANK('Guinea 2013'!$H$28),"",'Guinea 2013'!$H$28)</f>
        <v>December</v>
      </c>
      <c r="AF18" s="407" t="str">
        <f>IF(ISBLANK('Guinea 2013'!$G$29),"",'Guinea 2013'!$G$29)</f>
        <v xml:space="preserve">Not applicable - in 2012 the quantification was not budgeted out. </v>
      </c>
      <c r="AG18" s="118" t="str">
        <f>IF(ISBLANK('Guinea 2013'!$E$30),"",'Guinea 2013'!$E$30)</f>
        <v>01/12-12/12</v>
      </c>
      <c r="AH18" s="118" t="str">
        <f>IF(ISBLANK('Guinea 2013'!$G$30),"",'Guinea 2013'!$G$30)</f>
        <v xml:space="preserve">The Ministry of Health </v>
      </c>
      <c r="AI18" s="118" t="str">
        <f>IF(ISBLANK('Guinea 2013'!$H$31),"",'Guinea 2013'!$H$31)</f>
        <v>Yes</v>
      </c>
      <c r="AJ18" s="76" t="str">
        <f>IF(ISBLANK('Guinea 2013'!$H$32),"",'Guinea 2013'!$H$32)</f>
        <v>Yes</v>
      </c>
      <c r="AK18" s="76" t="str">
        <f>IF(ISBLANK('Guinea 2013'!$E$35),"",'Guinea 2013'!$E$35)</f>
        <v>Not defined</v>
      </c>
      <c r="AL18" s="75" t="str">
        <f>IF(ISBLANK('Guinea 2013'!$F$35),"",'Guinea 2013'!$F$35)</f>
        <v>01/12-12/12</v>
      </c>
      <c r="AM18" s="75" t="str">
        <f>IF(ISBLANK('Guinea 2013'!$G$35),"",'Guinea 2013'!$G$35)</f>
        <v>Finance and Admin Directorate of MOH</v>
      </c>
      <c r="AN18" s="75" t="str">
        <f>IF(ISBLANK('Guinea 2013'!$H$35),"",'Guinea 2013'!$H$35)</f>
        <v xml:space="preserve">A budgeted line was proposed but there is no information on the exact amount allocated. </v>
      </c>
      <c r="AO18" s="76">
        <f>IF(ISBLANK('Guinea 2013'!$E$36),"",'Guinea 2013'!$E$36)</f>
        <v>0</v>
      </c>
      <c r="AP18" s="75" t="str">
        <f>IF(ISBLANK('Guinea 2013'!$F$36),"",'Guinea 2013'!$F$36)</f>
        <v>01/12-12/12</v>
      </c>
      <c r="AQ18" s="75" t="str">
        <f>IF(ISBLANK('Guinea 2013'!$G$36),"",'Guinea 2013'!$G$36)</f>
        <v/>
      </c>
      <c r="AR18" s="75" t="str">
        <f>IF(ISBLANK('Guinea 2013'!$H$36),"",'Guinea 2013'!$H$36)</f>
        <v>No other funds allocated</v>
      </c>
      <c r="AS18" s="76" t="str">
        <f>IF(ISBLANK('Guinea 2013'!$E$37),"",'Guinea 2013'!$E$37)</f>
        <v>Not defined</v>
      </c>
      <c r="AT18" s="75" t="str">
        <f>IF(ISBLANK('Guinea 2013'!$H$37),"",'Guinea 2013'!$H$37)</f>
        <v/>
      </c>
      <c r="AU18" s="75" t="str">
        <f>IF(ISBLANK('Guinea 2013'!$H$38),"",'Guinea 2013'!$H$38)</f>
        <v>No</v>
      </c>
      <c r="AV18" s="75" t="str">
        <f>IF(ISBLANK('Guinea 2013'!$D$41),"",'Guinea 2013'!$D$41)</f>
        <v>No</v>
      </c>
      <c r="AW18" s="75" t="str">
        <f>IF(ISBLANK('Guinea 2013'!$D$42),"",'Guinea 2013'!$D$42)</f>
        <v>Not applicable</v>
      </c>
      <c r="AX18" s="76">
        <f>IF(ISBLANK('Guinea 2013'!$E$41),"",'Guinea 2013'!$E$41)</f>
        <v>0</v>
      </c>
      <c r="AY18" s="76" t="str">
        <f>IF(ISBLANK('Guinea 2013'!$F$41),"",'Guinea 2013'!$F$41)</f>
        <v>01/12-12/12</v>
      </c>
      <c r="AZ18" s="76" t="str">
        <f>IF(ISBLANK('Guinea 2013'!$G$41),"",'Guinea 2013'!$G$41)</f>
        <v/>
      </c>
      <c r="BA18" s="75" t="str">
        <f>IF(ISBLANK('Guinea 2013'!$H$41),"",'Guinea 2013'!$H$41)</f>
        <v>No government funding was used for contraceptive procurement.</v>
      </c>
      <c r="BB18" s="75" t="str">
        <f>IF(ISBLANK('Guinea 2013'!$D$43),"",'Guinea 2013'!$D$43)</f>
        <v>No</v>
      </c>
      <c r="BC18" s="76" t="str">
        <f>IF(ISBLANK('Guinea 2013'!$D$44),"",'Guinea 2013'!$D$44)</f>
        <v>Not applicable</v>
      </c>
      <c r="BD18" s="76">
        <f>IF(ISBLANK('Guinea 2013'!$E$43),"",'Guinea 2013'!$E$43)</f>
        <v>0</v>
      </c>
      <c r="BE18" s="76" t="str">
        <f>IF(ISBLANK('Guinea 2013'!$F$43),"",'Guinea 2013'!$F$43)</f>
        <v>01/12-12/12</v>
      </c>
      <c r="BF18" s="76" t="str">
        <f>IF(ISBLANK('Guinea 2013'!$G$43),"",'Guinea 2013'!$G$43)</f>
        <v/>
      </c>
      <c r="BG18" s="75" t="str">
        <f>IF(ISBLANK('Guinea 2013'!$H$43),"",'Guinea 2013'!$H$43)</f>
        <v/>
      </c>
      <c r="BH18" s="77">
        <f>IF(ISBLANK('Guinea 2013'!$E$45),"",'Guinea 2013'!$E$45)</f>
        <v>0</v>
      </c>
      <c r="BI18" s="75" t="str">
        <f>IF(ISBLANK('Guinea 2013'!$H$45),"",'Guinea 2013'!$H$45)</f>
        <v/>
      </c>
      <c r="BJ18" s="78"/>
      <c r="BK18" s="75" t="str">
        <f>IF(ISBLANK('Guinea 2013'!$D$49),"",'Guinea 2013'!$D$49)</f>
        <v>Yes</v>
      </c>
      <c r="BL18" s="76" t="str">
        <f>IF(ISBLANK('Guinea 2013'!$D$50),"",'Guinea 2013'!$D$50)</f>
        <v>USAID and UNFPA</v>
      </c>
      <c r="BM18" s="76">
        <f>IF(ISBLANK('Guinea 2013'!$E$49),"",'Guinea 2013'!$E$49)</f>
        <v>939804</v>
      </c>
      <c r="BN18" s="76" t="str">
        <f>IF(ISBLANK('Guinea 2013'!$F$49),"",'Guinea 2013'!$F$49)</f>
        <v>01/12-12/12</v>
      </c>
      <c r="BO18" s="76" t="str">
        <f>IF(ISBLANK('Guinea 2013'!$G$49),"",'Guinea 2013'!$G$49)</f>
        <v>RHInterchange</v>
      </c>
      <c r="BP18" s="75" t="str">
        <f>IF(ISBLANK('Guinea 2013'!$H$49),"",'Guinea 2013'!$H$49)</f>
        <v>Public sector only (does not include shipments from IPPF or for PSI)</v>
      </c>
      <c r="BQ18" s="75" t="str">
        <f>IF(ISBLANK('Guinea 2013'!$D$51),"",'Guinea 2013'!$D$51)</f>
        <v>Yes</v>
      </c>
      <c r="BR18" s="76" t="str">
        <f>IF(ISBLANK('Guinea 2013'!$E$51),"",'Guinea 2013'!$E$51)</f>
        <v/>
      </c>
      <c r="BS18" s="76" t="str">
        <f>IF(ISBLANK('Guinea 2013'!$F$51),"",'Guinea 2013'!$F$51)</f>
        <v>01/12-12/12</v>
      </c>
      <c r="BT18" s="92" t="str">
        <f>IF(ISBLANK('Guinea 2013'!$G$51),"",'Guinea 2013'!$G$51)</f>
        <v/>
      </c>
      <c r="BU18" s="76" t="str">
        <f>IF(ISBLANK('Guinea 2013'!$H$51),"",'Guinea 2013'!$H$51)</f>
        <v>Information on the amount spent is not available.</v>
      </c>
      <c r="BV18" s="75" t="str">
        <f>IF(ISBLANK('Guinea 2013'!$D$52),"",'Guinea 2013'!$D$52)</f>
        <v>No</v>
      </c>
      <c r="BW18" s="76">
        <f>IF(ISBLANK('Guinea 2013'!$E$52),"",'Guinea 2013'!$E$52)</f>
        <v>0</v>
      </c>
      <c r="BX18" s="75" t="str">
        <f>IF(ISBLANK('Guinea 2013'!$F$52),"",'Guinea 2013'!$F$52)</f>
        <v>01/12-12/12</v>
      </c>
      <c r="BY18" s="76" t="str">
        <f>IF(ISBLANK('Guinea 2013'!$G$52),"",'Guinea 2013'!$G$52)</f>
        <v/>
      </c>
      <c r="BZ18" s="76" t="str">
        <f>IF(ISBLANK('Guinea 2013'!$H$52),"",'Guinea 2013'!$H$52)</f>
        <v/>
      </c>
      <c r="CA18" s="77">
        <f>IF(ISBLANK('Guinea 2013'!$E$53),"",'Guinea 2013'!$E$53)</f>
        <v>939804</v>
      </c>
      <c r="CB18" s="76" t="str">
        <f>IF(ISBLANK('Guinea 2013'!$H$53),"",'Guinea 2013'!$H$53)</f>
        <v/>
      </c>
      <c r="CC18" s="79">
        <f>IF(ISBLANK('Guinea 2013'!$F$56),"",'Guinea 2013'!$F$56)</f>
        <v>0</v>
      </c>
      <c r="CD18" s="75" t="str">
        <f>IF(ISBLANK('Guinea 2013'!$G$56),"",'Guinea 2013'!$G$56)</f>
        <v xml:space="preserve">Comments:
</v>
      </c>
      <c r="CE18" s="79" t="str">
        <f>IF(ISBLANK('Guinea 2013'!$F$57),"",'Guinea 2013'!$F$57)</f>
        <v>Not applicable</v>
      </c>
      <c r="CF18" s="75" t="str">
        <f>IF(ISBLANK('Guinea 2013'!$G$57),"",'Guinea 2013'!$G$57)</f>
        <v xml:space="preserve">Comments:
</v>
      </c>
      <c r="CG18" s="79" t="str">
        <f>IF(ISBLANK('Guinea 2013'!$F$58),"",'Guinea 2013'!$F$58)</f>
        <v>Don't know</v>
      </c>
      <c r="CH18" s="75" t="str">
        <f>IF(ISBLANK('Guinea 2013'!$G$58),"",'Guinea 2013'!$G$58)</f>
        <v xml:space="preserve">Comments: </v>
      </c>
      <c r="CI18" s="75" t="str">
        <f>IF(ISBLANK('Guinea 2013'!$F$59),"",'Guinea 2013'!$F$59)</f>
        <v>Don't know</v>
      </c>
      <c r="CJ18" s="75" t="str">
        <f>IF(ISBLANK('Guinea 2013'!$G$59),"",'Guinea 2013'!$G$59)</f>
        <v xml:space="preserve">Comments:
</v>
      </c>
      <c r="CK18" s="75" t="str">
        <f>IF(ISBLANK('Guinea 2013'!$F$61),"",'Guinea 2013'!$F$61)</f>
        <v>Not applicable</v>
      </c>
      <c r="CL18" s="75" t="str">
        <f>IF(ISBLANK('Guinea 2013'!$F$62),"",'Guinea 2013'!$F$62)</f>
        <v>Not applicable</v>
      </c>
      <c r="CM18" s="75" t="str">
        <f>IF(ISBLANK('Guinea 2013'!$F$63),"",'Guinea 2013'!$F$63)</f>
        <v>Not applicable</v>
      </c>
      <c r="CN18" s="75" t="str">
        <f>IF(ISBLANK('Guinea 2013'!$D$64),"",'Guinea 2013'!$D$64)</f>
        <v/>
      </c>
      <c r="CO18" s="115"/>
      <c r="CP18" s="80"/>
      <c r="CQ18" s="81" t="str">
        <f>IF(ISBLANK('Guinea 2013'!$D$68),"",'Guinea 2013'!$D$68)</f>
        <v>Yes</v>
      </c>
      <c r="CR18" s="81" t="str">
        <f>IF(ISBLANK('Guinea 2013'!$D$69),"",'Guinea 2013'!$D$69)</f>
        <v>Yes</v>
      </c>
      <c r="CS18" s="81" t="str">
        <f>IF(ISBLANK('Guinea 2013'!$D$70),"",'Guinea 2013'!$D$70)</f>
        <v>No</v>
      </c>
      <c r="CT18" s="81" t="str">
        <f>IF(ISBLANK('Guinea 2013'!$D$71),"",'Guinea 2013'!$D$71)</f>
        <v>No</v>
      </c>
      <c r="CU18" s="81" t="str">
        <f>IF(ISBLANK('Guinea 2013'!$D$72),"",'Guinea 2013'!$D$72)</f>
        <v>No</v>
      </c>
      <c r="CV18" s="81" t="str">
        <f>IF(ISBLANK('Guinea 2013'!$D$73),"",'Guinea 2013'!$D$73)</f>
        <v>Yes</v>
      </c>
      <c r="CW18" s="81" t="str">
        <f>IF(ISBLANK('Guinea 2013'!$D$74),"",'Guinea 2013'!$D$74)</f>
        <v>No</v>
      </c>
      <c r="CX18" s="81" t="str">
        <f>IF(ISBLANK('Guinea 2013'!$D$75),"",'Guinea 2013'!$D$75)</f>
        <v>Yes</v>
      </c>
      <c r="CY18" s="81" t="str">
        <f>IF(ISBLANK('Guinea 2013'!$D$76),"",'Guinea 2013'!$D$76)</f>
        <v>No</v>
      </c>
      <c r="CZ18" s="81" t="str">
        <f>IF(ISBLANK('Guinea 2013'!$D$77),"",'Guinea 2013'!$D$77)</f>
        <v>No</v>
      </c>
      <c r="DA18" s="81" t="str">
        <f>IF(ISBLANK('Guinea 2013'!$D$78),"",'Guinea 2013'!$D$78)</f>
        <v>No</v>
      </c>
      <c r="DB18" s="81" t="str">
        <f>IF(ISBLANK('Guinea 2013'!$D$79),"",'Guinea 2013'!$D$79)</f>
        <v/>
      </c>
      <c r="DC18" s="80"/>
      <c r="DD18" s="81" t="str">
        <f>IF(ISBLANK('Guinea 2013'!$F$68),"",'Guinea 2013'!$F$68)</f>
        <v>Yes</v>
      </c>
      <c r="DE18" s="81" t="str">
        <f>IF(ISBLANK('Guinea 2013'!$F$69),"",'Guinea 2013'!$F$69)</f>
        <v>Yes</v>
      </c>
      <c r="DF18" s="81" t="str">
        <f>IF(ISBLANK('Guinea 2013'!$F$70),"",'Guinea 2013'!$F$70)</f>
        <v>Yes</v>
      </c>
      <c r="DG18" s="81" t="str">
        <f>IF(ISBLANK('Guinea 2013'!$F$71),"",'Guinea 2013'!$F$71)</f>
        <v>Yes</v>
      </c>
      <c r="DH18" s="81" t="str">
        <f>IF(ISBLANK('Guinea 2013'!$F$72),"",'Guinea 2013'!$F$72)</f>
        <v>Yes</v>
      </c>
      <c r="DI18" s="81" t="str">
        <f>IF(ISBLANK('Guinea 2013'!$F$73),"",'Guinea 2013'!$F$73)</f>
        <v>Yes</v>
      </c>
      <c r="DJ18" s="81" t="str">
        <f>IF(ISBLANK('Guinea 2013'!$F$74),"",'Guinea 2013'!$F$74)</f>
        <v>Yes</v>
      </c>
      <c r="DK18" s="81" t="str">
        <f>IF(ISBLANK('Guinea 2013'!$F$75),"",'Guinea 2013'!$F$75)</f>
        <v>Yes</v>
      </c>
      <c r="DL18" s="81" t="str">
        <f>IF(ISBLANK('Guinea 2013'!$F$76),"",'Guinea 2013'!$F$76)</f>
        <v>No</v>
      </c>
      <c r="DM18" s="81" t="str">
        <f>IF(ISBLANK('Guinea 2013'!$F$77),"",'Guinea 2013'!$F$77)</f>
        <v>Yes</v>
      </c>
      <c r="DN18" s="81" t="str">
        <f>IF(ISBLANK('Guinea 2013'!$F$78),"",'Guinea 2013'!$F$78)</f>
        <v>Yes</v>
      </c>
      <c r="DO18" s="81" t="str">
        <f>IF(ISBLANK('Guinea 2013'!$F$79),"",'Guinea 2013'!$F$79)</f>
        <v/>
      </c>
      <c r="DP18" s="82"/>
      <c r="DQ18" s="81" t="str">
        <f>IF(ISBLANK('Guinea 2013'!$G$68),"",'Guinea 2013'!$G$68)</f>
        <v>Yes</v>
      </c>
      <c r="DR18" s="81" t="str">
        <f>IF(ISBLANK('Guinea 2013'!$G$69),"",'Guinea 2013'!$G$69)</f>
        <v>Yes</v>
      </c>
      <c r="DS18" s="81" t="str">
        <f>IF(ISBLANK('Guinea 2013'!$G$70),"",'Guinea 2013'!$G$70)</f>
        <v>Yes</v>
      </c>
      <c r="DT18" s="81" t="str">
        <f>IF(ISBLANK('Guinea 2013'!$G$71),"",'Guinea 2013'!$G$71)</f>
        <v>Yes</v>
      </c>
      <c r="DU18" s="81" t="str">
        <f>IF(ISBLANK('Guinea 2013'!$G$72),"",'Guinea 2013'!$G$72)</f>
        <v>Yes</v>
      </c>
      <c r="DV18" s="81" t="str">
        <f>IF(ISBLANK('Guinea 2013'!$G$73),"",'Guinea 2013'!$G$73)</f>
        <v>Yes</v>
      </c>
      <c r="DW18" s="81" t="str">
        <f>IF(ISBLANK('Guinea 2013'!$G$74),"",'Guinea 2013'!$G$74)</f>
        <v>Yes</v>
      </c>
      <c r="DX18" s="81" t="str">
        <f>IF(ISBLANK('Guinea 2013'!$G$75),"",'Guinea 2013'!$G$75)</f>
        <v>Yes</v>
      </c>
      <c r="DY18" s="81" t="str">
        <f>IF(ISBLANK('Guinea 2013'!$G$76),"",'Guinea 2013'!$G$76)</f>
        <v>No</v>
      </c>
      <c r="DZ18" s="81" t="str">
        <f>IF(ISBLANK('Guinea 2013'!$G$77),"",'Guinea 2013'!$G$77)</f>
        <v>Yes</v>
      </c>
      <c r="EA18" s="81" t="str">
        <f>IF(ISBLANK('Guinea 2013'!$G$78),"",'Guinea 2013'!$G$78)</f>
        <v>Yes</v>
      </c>
      <c r="EB18" s="81" t="str">
        <f>IF(ISBLANK('Guinea 2013'!$G$79),"",'Guinea 2013'!$G$79)</f>
        <v/>
      </c>
      <c r="EC18" s="82"/>
      <c r="ED18" s="81" t="str">
        <f>IF(ISBLANK('Guinea 2013'!$H$68),"",'Guinea 2013'!$H$68)</f>
        <v>Yes</v>
      </c>
      <c r="EE18" s="81" t="str">
        <f>IF(ISBLANK('Guinea 2013'!$H$69),"",'Guinea 2013'!$H$69)</f>
        <v>No</v>
      </c>
      <c r="EF18" s="81" t="str">
        <f>IF(ISBLANK('Guinea 2013'!$H$70),"",'Guinea 2013'!$H$70)</f>
        <v>Yes</v>
      </c>
      <c r="EG18" s="81" t="str">
        <f>IF(ISBLANK('Guinea 2013'!$H$71),"",'Guinea 2013'!$H$71)</f>
        <v>No</v>
      </c>
      <c r="EH18" s="81" t="str">
        <f>IF(ISBLANK('Guinea 2013'!$H$72),"",'Guinea 2013'!$H$72)</f>
        <v>No</v>
      </c>
      <c r="EI18" s="81" t="str">
        <f>IF(ISBLANK('Guinea 2013'!$H$73),"",'Guinea 2013'!$H$73)</f>
        <v>Yes</v>
      </c>
      <c r="EJ18" s="81" t="str">
        <f>IF(ISBLANK('Guinea 2013'!$H$74),"",'Guinea 2013'!$H$74)</f>
        <v>No</v>
      </c>
      <c r="EK18" s="81" t="str">
        <f>IF(ISBLANK('Guinea 2013'!$H$75),"",'Guinea 2013'!$H$75)</f>
        <v>No</v>
      </c>
      <c r="EL18" s="81" t="str">
        <f>IF(ISBLANK('Guinea 2013'!$H$76),"",'Guinea 2013'!$H$76)</f>
        <v>No</v>
      </c>
      <c r="EM18" s="81" t="str">
        <f>IF(ISBLANK('Guinea 2013'!$H$77),"",'Guinea 2013'!$H$77)</f>
        <v>No</v>
      </c>
      <c r="EN18" s="81" t="str">
        <f>IF(ISBLANK('Guinea 2013'!$H$78),"",'Guinea 2013'!$H$78)</f>
        <v>No</v>
      </c>
      <c r="EO18" s="81" t="str">
        <f>IF(ISBLANK('Guinea 2013'!$H$79),"",'Guinea 2013'!$H$79)</f>
        <v/>
      </c>
      <c r="EP18" s="81" t="str">
        <f>IF(ISBLANK('Guinea 2013'!$D$80),"",'Guinea 2013'!$D$80)</f>
        <v>Contraceptives are provided by USAID, UNFPA, and other partners, and these products are stocked in the central warehouse (PCG).Vasectomy is not offered but tubal ligation is offered in national hospitals.  CycleBeads that are currently found in the public and private sector were procured via USAID's Extending Service Delivery, which is now a closed project</v>
      </c>
      <c r="EQ18" s="83"/>
      <c r="ER18" s="84" t="str">
        <f>IF(ISBLANK('Guinea 2013'!$H$82),"",'Guinea 2013'!$H$82)</f>
        <v>Yes</v>
      </c>
      <c r="ES18" s="84" t="str">
        <f>IF(ISBLANK('Guinea 2013'!$C$85),"",'Guinea 2013'!$C$85)</f>
        <v>Revised Strategic Plan for Reproductive Health Commodity Security in Guinea</v>
      </c>
      <c r="ET18" s="84" t="str">
        <f>IF(ISBLANK('Guinea 2013'!$D$85),"",'Guinea 2013'!$D$85)</f>
        <v>2013-2017</v>
      </c>
      <c r="EU18" s="84" t="str">
        <f>IF(ISBLANK('Guinea 2013'!$F$85),"",'Guinea 2013'!$F$85)</f>
        <v>Yes</v>
      </c>
      <c r="EV18" s="84" t="str">
        <f>IF(ISBLANK('Guinea 2013'!$G$85),"",'Guinea 2013'!$G$85)</f>
        <v>No</v>
      </c>
      <c r="EW18" s="84" t="str">
        <f>IF(ISBLANK('Guinea 2013'!$F$86),"",'Guinea 2013'!$F$86)</f>
        <v>No</v>
      </c>
      <c r="EX18" s="84" t="str">
        <f>IF(ISBLANK('Guinea 2013'!$E$87),"",'Guinea 2013'!$E$87)</f>
        <v>Not applicable</v>
      </c>
      <c r="EY18" s="84" t="str">
        <f>IF(ISBLANK('Guinea 2013'!$E$88),"",'Guinea 2013'!$E$88)</f>
        <v>Not applicable</v>
      </c>
      <c r="EZ18" s="84" t="str">
        <f>IF(ISBLANK('Guinea 2013'!$H$89),"",'Guinea 2013'!$H$89)</f>
        <v>No</v>
      </c>
      <c r="FA18" s="84" t="str">
        <f>IF(ISBLANK('Guinea 2013'!$D$90),"",'Guinea 2013'!$D$90)</f>
        <v>(Health products are exempt from taxes.)</v>
      </c>
      <c r="FB18" s="84" t="str">
        <f>IF(ISBLANK('Guinea 2013'!$H$91),"",'Guinea 2013'!$H$91)</f>
        <v>Yes</v>
      </c>
      <c r="FC18" s="84" t="str">
        <f>IF(ISBLANK('Guinea 2013'!$D$92),"",'Guinea 2013'!$D$92)</f>
        <v>In the private sector, contraceptives are distributed to clients at a very low cost (primarily by social marketing, PSI).</v>
      </c>
      <c r="FD18" s="298"/>
      <c r="FE18" s="84" t="str">
        <f>IF(ISBLANK('Guinea 2013'!$D$95),"",'Guinea 2013'!$D$95)</f>
        <v>Community health worker</v>
      </c>
      <c r="FF18" s="84" t="str">
        <f>IF(ISBLANK('Guinea 2013'!$G$95),"",'Guinea 2013'!$G$95)</f>
        <v>Community health worker</v>
      </c>
      <c r="FG18" s="84" t="str">
        <f>IF(ISBLANK('Guinea 2013'!$D$96),"",'Guinea 2013'!$D$96)</f>
        <v>Nurse</v>
      </c>
      <c r="FH18" s="84" t="str">
        <f>IF(ISBLANK('Guinea 2013'!$G$96),"",'Guinea 2013'!$G$96)</f>
        <v>Auxiliary nurse</v>
      </c>
      <c r="FI18" s="84" t="str">
        <f>IF(ISBLANK('Guinea 2013'!$D$97),"",'Guinea 2013'!$D$97)</f>
        <v>Nurse</v>
      </c>
      <c r="FJ18" s="84" t="str">
        <f>IF(ISBLANK('Guinea 2013'!$G$97),"",'Guinea 2013'!$G$97)</f>
        <v>Don't know</v>
      </c>
      <c r="FK18" s="84" t="str">
        <f>IF(ISBLANK('Guinea 2013'!$D$98),"",'Guinea 2013'!$D$98)</f>
        <v>Nurse</v>
      </c>
      <c r="FL18" s="84" t="str">
        <f>IF(ISBLANK('Guinea 2013'!$G$98),"",'Guinea 2013'!$G$98)</f>
        <v>Don't know</v>
      </c>
      <c r="FM18" s="84" t="str">
        <f>IF(ISBLANK('Guinea 2013'!$D$99),"",'Guinea 2013'!$D$99)</f>
        <v>Community health worker</v>
      </c>
      <c r="FN18" s="84" t="str">
        <f>IF(ISBLANK('Guinea 2013'!$G$99),"",'Guinea 2013'!$G$99)</f>
        <v>Community health worker</v>
      </c>
      <c r="FO18" s="84" t="str">
        <f>IF(ISBLANK('Guinea 2013'!$D$100),"",'Guinea 2013'!$D$100)</f>
        <v>Auxiliary nurse</v>
      </c>
      <c r="FP18" s="84" t="str">
        <f>IF(ISBLANK('Guinea 2013'!$G$100),"",'Guinea 2013'!$G$100)</f>
        <v>Clinical Officer</v>
      </c>
      <c r="FQ18" s="84" t="str">
        <f>IF(ISBLANK('Guinea 2013'!$D$101),"",'Guinea 2013'!$D$101)</f>
        <v>Doctor</v>
      </c>
      <c r="FR18" s="84" t="str">
        <f>IF(ISBLANK('Guinea 2013'!$G$101),"",'Guinea 2013'!$G$101)</f>
        <v>Doctor</v>
      </c>
      <c r="FS18" s="84" t="str">
        <f>IF(ISBLANK('Guinea 2013'!$D$102),"",'Guinea 2013'!$D$102)</f>
        <v>Community health worker</v>
      </c>
      <c r="FT18" s="84" t="str">
        <f>IF(ISBLANK('Guinea 2013'!$G$102),"",'Guinea 2013'!$G$102)</f>
        <v>Don't know</v>
      </c>
      <c r="FU18" s="84" t="str">
        <f>IF(ISBLANK('Guinea 2013'!$D$103),"",'Guinea 2013'!$D$103)</f>
        <v>There are no other policies that restrict who can sell or dispense contraceptive methods.</v>
      </c>
      <c r="FV18" s="90"/>
      <c r="FW18" s="84" t="str">
        <f>IF(ISBLANK('Guinea 2013'!$D$106),"",'Guinea 2013'!$D$106)</f>
        <v>No</v>
      </c>
      <c r="FX18" s="84" t="str">
        <f>IF(ISBLANK('Guinea 2013'!$E$106),"",'Guinea 2013'!$E$106)</f>
        <v/>
      </c>
      <c r="FY18" s="84" t="str">
        <f>IF(ISBLANK('Guinea 2013'!$H$106),"",'Guinea 2013'!$H$106)</f>
        <v/>
      </c>
      <c r="FZ18" s="84" t="str">
        <f>IF(ISBLANK('Guinea 2013'!$D$107),"",'Guinea 2013'!$D$107)</f>
        <v>No</v>
      </c>
      <c r="GA18" s="84" t="str">
        <f>IF(ISBLANK('Guinea 2013'!$E$107),"",'Guinea 2013'!$E$107)</f>
        <v/>
      </c>
      <c r="GB18" s="84" t="str">
        <f>IF(ISBLANK('Guinea 2013'!$H$107),"",'Guinea 2013'!$H$107)</f>
        <v/>
      </c>
      <c r="GC18" s="84" t="str">
        <f>IF(ISBLANK('Guinea 2013'!$D$108),"",'Guinea 2013'!$D$108)</f>
        <v>Don't know</v>
      </c>
      <c r="GD18" s="84" t="str">
        <f>IF(ISBLANK('Guinea 2013'!$E$108),"",'Guinea 2013'!$E$108)</f>
        <v/>
      </c>
      <c r="GE18" s="84" t="str">
        <f>IF(ISBLANK('Guinea 2013'!$H$108),"",'Guinea 2013'!$H$108)</f>
        <v/>
      </c>
      <c r="GF18" s="85"/>
      <c r="GG18" s="84" t="str">
        <f>IF(ISBLANK('Guinea 2013'!$G$111),"",'Guinea 2013'!$G$111)</f>
        <v>Yes</v>
      </c>
      <c r="GH18" s="84" t="str">
        <f>IF(ISBLANK('Guinea 2013'!$G$112),"",'Guinea 2013'!$G$112)</f>
        <v>No</v>
      </c>
      <c r="GI18" s="84" t="str">
        <f>IF(ISBLANK('Guinea 2013'!$G$113),"",'Guinea 2013'!$G$113)</f>
        <v>Yes</v>
      </c>
      <c r="GJ18" s="84" t="str">
        <f>IF(ISBLANK('Guinea 2013'!$D$114),"",'Guinea 2013'!$D$114)</f>
        <v>For the poorest</v>
      </c>
      <c r="GK18" s="85"/>
      <c r="GL18" s="84" t="str">
        <f>IF(ISBLANK('Guinea 2013'!$G$116),"",'Guinea 2013'!$G$116)</f>
        <v>Yes</v>
      </c>
      <c r="GM18" s="84" t="str">
        <f>IF(ISBLANK('Guinea 2013'!$G$117),"",'Guinea 2013'!$G$117)</f>
        <v>Yes</v>
      </c>
      <c r="GN18" s="84" t="str">
        <f>IF(ISBLANK('Guinea 2013'!$G$118),"",'Guinea 2013'!$G$118)</f>
        <v>Yes</v>
      </c>
      <c r="GO18" s="84" t="str">
        <f>IF(ISBLANK('Guinea 2013'!$G$119),"",'Guinea 2013'!$G$119)</f>
        <v>Yes</v>
      </c>
      <c r="GP18" s="84" t="str">
        <f>IF(ISBLANK('Guinea 2013'!$G$120),"",'Guinea 2013'!$G$120)</f>
        <v>Yes</v>
      </c>
      <c r="GQ18" s="84" t="str">
        <f>IF(ISBLANK('Guinea 2013'!$G$121),"",'Guinea 2013'!$G$121)</f>
        <v>Yes</v>
      </c>
      <c r="GR18" s="84" t="str">
        <f>IF(ISBLANK('Guinea 2013'!$G$122),"",'Guinea 2013'!$G$122)</f>
        <v>Yes</v>
      </c>
      <c r="GS18" s="84" t="str">
        <f>IF(ISBLANK('Guinea 2013'!$G$123),"",'Guinea 2013'!$G$123)</f>
        <v>Yes</v>
      </c>
      <c r="GT18" s="84" t="str">
        <f>IF(ISBLANK('Guinea 2013'!$G$124),"",'Guinea 2013'!$G$124)</f>
        <v>Yes</v>
      </c>
      <c r="GU18" s="84" t="str">
        <f>IF(ISBLANK('Guinea 2013'!$G$125),"",'Guinea 2013'!$G$125)</f>
        <v>No</v>
      </c>
      <c r="GV18" s="84" t="str">
        <f>IF(ISBLANK('Guinea 2013'!$F$126),"",'Guinea 2013'!$F$126)</f>
        <v>Not applicable</v>
      </c>
      <c r="GW18" s="84">
        <f>IF(ISBLANK('Guinea 2013'!$F$127),"",'Guinea 2013'!$F$127)</f>
        <v>2012</v>
      </c>
      <c r="GX18" s="84" t="str">
        <f>IF(ISBLANK('Guinea 2013'!$D$128),"",'Guinea 2013'!$D$128)</f>
        <v xml:space="preserve">National Essential Medicine List </v>
      </c>
      <c r="GY18" s="84" t="str">
        <f>IF(ISBLANK('Guinea 2013'!$D$129),"",'Guinea 2013'!$D$129)</f>
        <v>The list was revised in May 2012.</v>
      </c>
      <c r="GZ18" s="85"/>
      <c r="HA18" s="84">
        <f>IF(ISBLANK('Guinea 2013'!$F$131),"",'Guinea 2013'!$F$131)</f>
        <v>2007</v>
      </c>
      <c r="HB18" s="84" t="str">
        <f>IF(ISBLANK('Guinea 2013'!$G$132),"",'Guinea 2013'!$G$132)</f>
        <v>Yes</v>
      </c>
      <c r="HC18" s="84" t="str">
        <f>IF(ISBLANK('Guinea 2013'!$G$133),"",'Guinea 2013'!$G$133)</f>
        <v>No</v>
      </c>
      <c r="HD18" s="84" t="str">
        <f>IF(ISBLANK('Guinea 2013'!$G$134),"",'Guinea 2013'!$G$134)</f>
        <v>Yes</v>
      </c>
      <c r="HE18" s="84" t="str">
        <f>IF(ISBLANK('Guinea 2013'!$G$135),"",'Guinea 2013'!$G$135)</f>
        <v>No</v>
      </c>
      <c r="HF18" s="84" t="str">
        <f>IF(ISBLANK('Guinea 2013'!$D$136),"",'Guinea 2013'!$D$136)</f>
        <v/>
      </c>
      <c r="HG18" s="93"/>
      <c r="HH18" s="86" t="str">
        <f>IF(ISBLANK('Guinea 2013'!$G$138),"",'Guinea 2013'!$G$138)</f>
        <v>Don't know</v>
      </c>
      <c r="HI18" s="87"/>
      <c r="HJ18" s="86" t="str">
        <f>IF(ISBLANK('Guinea 2013'!$G$140),"",'Guinea 2013'!$G$140)</f>
        <v>No</v>
      </c>
      <c r="HK18" s="86" t="str">
        <f>IF(ISBLANK('Guinea 2013'!$G$141),"",'Guinea 2013'!$G$141)</f>
        <v>No</v>
      </c>
      <c r="HL18" s="86" t="str">
        <f>IF(ISBLANK('Guinea 2013'!$G$142),"",'Guinea 2013'!$G$142)</f>
        <v>No</v>
      </c>
      <c r="HM18" s="86" t="str">
        <f>IF(ISBLANK('Guinea 2013'!$G$143),"",'Guinea 2013'!$G$143)</f>
        <v>No</v>
      </c>
      <c r="HN18" s="86" t="str">
        <f>IF(ISBLANK('Guinea 2013'!$G$144),"",'Guinea 2013'!$G$144)</f>
        <v>No</v>
      </c>
      <c r="HO18" s="86" t="str">
        <f>IF(ISBLANK('Guinea 2013'!$G$145),"",'Guinea 2013'!$G$145)</f>
        <v>No</v>
      </c>
      <c r="HP18" s="86" t="str">
        <f>IF(ISBLANK('Guinea 2013'!$G$146),"",'Guinea 2013'!$G$146)</f>
        <v>No</v>
      </c>
      <c r="HQ18" s="86" t="str">
        <f>IF(ISBLANK('Guinea 2013'!$G$147),"",'Guinea 2013'!$G$147)</f>
        <v>Don't know</v>
      </c>
      <c r="HR18" s="86" t="str">
        <f>IF(ISBLANK('Guinea 2013'!$G$148),"",'Guinea 2013'!$G$148)</f>
        <v>Not applicable</v>
      </c>
      <c r="HS18" s="86" t="str">
        <f>IF(ISBLANK('Guinea 2013'!$F$149),"",'Guinea 2013'!$F$149)</f>
        <v>01/13-05/13</v>
      </c>
      <c r="HT18" s="86" t="str">
        <f>IF(ISBLANK('Guinea 2013'!$F$150),"",'Guinea 2013'!$F$150)</f>
        <v>Periodic physical inventory</v>
      </c>
      <c r="HU18" s="87"/>
      <c r="HV18" s="86" t="str">
        <f>IF(ISBLANK('Guinea 2013'!$G$152),"",'Guinea 2013'!$G$152)</f>
        <v>Don't know</v>
      </c>
      <c r="HW18" s="86" t="str">
        <f>IF(ISBLANK('Guinea 2013'!$G$153),"",'Guinea 2013'!$G$153)</f>
        <v>No</v>
      </c>
      <c r="HX18" s="91" t="str">
        <f>IF(ISBLANK('Guinea 2013'!$D$154),"",'Guinea 2013'!$D$154)</f>
        <v>A logistics management information system (LMIS) and management tools have been established but this sytem is not working well; the system must be strengthened at all levels.</v>
      </c>
      <c r="HY18" s="945" t="s">
        <v>116</v>
      </c>
    </row>
    <row r="19" spans="1:233" ht="148.5" customHeight="1" x14ac:dyDescent="0.2">
      <c r="A19" s="1046" t="s">
        <v>768</v>
      </c>
      <c r="B19" s="88"/>
      <c r="C19" s="74" t="str">
        <f>IF(ISBLANK('Haiti 2013'!$H$12),"",'Haiti 2013'!$H$12)</f>
        <v>Yes</v>
      </c>
      <c r="D19" s="74" t="str">
        <f>IF(ISBLANK('Haiti 2013'!$D$13),"",'Haiti 2013'!$D$13)</f>
        <v>Comité Technique en Santé de la Reproduction (Reproductive Health Technical Committee - RHTC)</v>
      </c>
      <c r="E19" s="116"/>
      <c r="F19" s="74" t="str">
        <f>IF(ISBLANK('Haiti 2013'!$D$15),"",'Haiti 2013'!$D$15)</f>
        <v>Yes</v>
      </c>
      <c r="G19" s="74" t="str">
        <f>IF(ISBLANK('Haiti 2013'!$F$15),"",'Haiti 2013'!$F$15)</f>
        <v>Population Services International (PSI)</v>
      </c>
      <c r="H19" s="74" t="str">
        <f>IF(ISBLANK('Haiti 2013'!$D$16),"",'Haiti 2013'!$D$16)</f>
        <v>Yes</v>
      </c>
      <c r="I19" s="74" t="str">
        <f>IF(ISBLANK('Haiti 2013'!$F$16),"",'Haiti 2013'!$F$16)</f>
        <v>PROFAMIL (IPPF affiliate), Management Sciences for Health (MSH), Jhpiego, Foundation for Reproductive Health and Family Education (FOSREF)</v>
      </c>
      <c r="J19" s="74" t="str">
        <f>IF(ISBLANK('Haiti 2013'!$D$17),"",'Haiti 2013'!$D$17)</f>
        <v>No</v>
      </c>
      <c r="K19" s="74" t="str">
        <f>IF(ISBLANK('Haiti 2013'!$F$17),"",'Haiti 2013'!$F$17)</f>
        <v/>
      </c>
      <c r="L19" s="74" t="str">
        <f>IF(ISBLANK('Haiti 2013'!$D$18),"",'Haiti 2013'!$D$18)</f>
        <v>Yes</v>
      </c>
      <c r="M19" s="74" t="str">
        <f>IF(ISBLANK('Haiti 2013'!$F$18),"",'Haiti 2013'!$F$18)</f>
        <v>USAID</v>
      </c>
      <c r="N19" s="74" t="str">
        <f>IF(ISBLANK('Haiti 2013'!$D$19),"",'Haiti 2013'!$D$19)</f>
        <v>Yes</v>
      </c>
      <c r="O19" s="74" t="str">
        <f>IF(ISBLANK('Haiti 2013'!$F$19),"",'Haiti 2013'!$F$19)</f>
        <v>UNFPA, UNICEF</v>
      </c>
      <c r="P19" s="74" t="str">
        <f>IF(ISBLANK('Haiti 2013'!$D$20),"",'Haiti 2013'!$D$20)</f>
        <v>Yes</v>
      </c>
      <c r="Q19" s="74" t="str">
        <f>IF(ISBLANK('Haiti 2013'!$F$20),"",'Haiti 2013'!$F$20)</f>
        <v>MoH Department of Family Health (Chair), Directorate of Pharmacy</v>
      </c>
      <c r="R19" s="74" t="str">
        <f>IF(ISBLANK('Haiti 2013'!$D$21),"",'Haiti 2013'!$D$21)</f>
        <v>No</v>
      </c>
      <c r="S19" s="74" t="str">
        <f>IF(ISBLANK('Haiti 2013'!$F$21),"",'Haiti 2013'!$F$21)</f>
        <v/>
      </c>
      <c r="T19" s="74" t="str">
        <f>IF(ISBLANK('Haiti 2013'!$D$22),"",'Haiti 2013'!$D$22)</f>
        <v>No</v>
      </c>
      <c r="U19" s="74" t="str">
        <f>IF(ISBLANK('Haiti 2013'!$F$22),"",'Haiti 2013'!$F$22)</f>
        <v/>
      </c>
      <c r="V19" s="74" t="str">
        <f>IF(ISBLANK('Haiti 2013'!$D$23),"",'Haiti 2013'!$D$23)</f>
        <v>No</v>
      </c>
      <c r="W19" s="74" t="str">
        <f>IF(ISBLANK('Haiti 2013'!$F$23),"",'Haiti 2013'!$F$23)</f>
        <v/>
      </c>
      <c r="X19" s="74" t="str">
        <f>IF(ISBLANK('Haiti 2013'!$H$24),"",'Haiti 2013'!$H$24)</f>
        <v>1-2 times</v>
      </c>
      <c r="Y19" s="74" t="str">
        <f>IF(ISBLANK('Haiti 2013'!$H$25),"",'Haiti 2013'!$H$25)</f>
        <v>Yes</v>
      </c>
      <c r="Z19" s="74" t="str">
        <f>IF(ISBLANK('Haiti 2013'!$D$26),"",'Haiti 2013'!$D$26)</f>
        <v>Yes</v>
      </c>
      <c r="AA19" s="74" t="str">
        <f>IF(ISBLANK('Haiti 2013'!$F$26),"",'Haiti 2013'!$F$26)</f>
        <v xml:space="preserve">MoH Department of Family Health </v>
      </c>
      <c r="AB19" s="74" t="str">
        <f>IF(ISBLANK('Haiti 2013'!$H$26),"",'Haiti 2013'!$H$26)</f>
        <v>FP and MH Commodity Manager</v>
      </c>
      <c r="AC19" s="89"/>
      <c r="AD19" s="75" t="str">
        <f>IF(ISBLANK('Haiti 2013'!$F$28),"",'Haiti 2013'!$F$28)</f>
        <v>October</v>
      </c>
      <c r="AE19" s="75" t="str">
        <f>IF(ISBLANK('Haiti 2013'!$H$28),"",'Haiti 2013'!$H$28)</f>
        <v>September</v>
      </c>
      <c r="AF19" s="407">
        <f>IF(ISBLANK('Haiti 2013'!$G$29),"",'Haiti 2013'!$G$29)</f>
        <v>4143468</v>
      </c>
      <c r="AG19" s="118" t="str">
        <f>IF(ISBLANK('Haiti 2013'!$E$30),"",'Haiti 2013'!$E$30)</f>
        <v>01/12-12/12</v>
      </c>
      <c r="AH19" s="118" t="str">
        <f>IF(ISBLANK('Haiti 2013'!$G$30),"",'Haiti 2013'!$G$30)</f>
        <v xml:space="preserve">Chaired by MoH. Other participants: USAID, UNFPA, PAHO, MSH LMS, PSI (last two are USAID funded projects)
</v>
      </c>
      <c r="AI19" s="118" t="str">
        <f>IF(ISBLANK('Haiti 2013'!$H$31),"",'Haiti 2013'!$H$31)</f>
        <v>Yes</v>
      </c>
      <c r="AJ19" s="76" t="str">
        <f>IF(ISBLANK('Haiti 2013'!$H$32),"",'Haiti 2013'!$H$32)</f>
        <v>No</v>
      </c>
      <c r="AK19" s="76">
        <f>IF(ISBLANK('Haiti 2013'!$E$35),"",'Haiti 2013'!$E$35)</f>
        <v>0</v>
      </c>
      <c r="AL19" s="75" t="str">
        <f>IF(ISBLANK('Haiti 2013'!$F$35),"",'Haiti 2013'!$F$35)</f>
        <v>01/12-12/12</v>
      </c>
      <c r="AM19" s="75" t="str">
        <f>IF(ISBLANK('Haiti 2013'!$G$35),"",'Haiti 2013'!$G$35)</f>
        <v/>
      </c>
      <c r="AN19" s="75" t="str">
        <f>IF(ISBLANK('Haiti 2013'!$H$35),"",'Haiti 2013'!$H$35)</f>
        <v/>
      </c>
      <c r="AO19" s="76">
        <f>IF(ISBLANK('Haiti 2013'!$E$36),"",'Haiti 2013'!$E$36)</f>
        <v>0</v>
      </c>
      <c r="AP19" s="75" t="str">
        <f>IF(ISBLANK('Haiti 2013'!$F$36),"",'Haiti 2013'!$F$36)</f>
        <v>01/12-12/12</v>
      </c>
      <c r="AQ19" s="75" t="str">
        <f>IF(ISBLANK('Haiti 2013'!$G$36),"",'Haiti 2013'!$G$36)</f>
        <v/>
      </c>
      <c r="AR19" s="75" t="str">
        <f>IF(ISBLANK('Haiti 2013'!$H$36),"",'Haiti 2013'!$H$36)</f>
        <v/>
      </c>
      <c r="AS19" s="76">
        <f>IF(ISBLANK('Haiti 2013'!$E$37),"",'Haiti 2013'!$E$37)</f>
        <v>0</v>
      </c>
      <c r="AT19" s="75" t="str">
        <f>IF(ISBLANK('Haiti 2013'!$H$37),"",'Haiti 2013'!$H$37)</f>
        <v/>
      </c>
      <c r="AU19" s="75" t="str">
        <f>IF(ISBLANK('Haiti 2013'!$H$38),"",'Haiti 2013'!$H$38)</f>
        <v>No</v>
      </c>
      <c r="AV19" s="75" t="str">
        <f>IF(ISBLANK('Haiti 2013'!$D$41),"",'Haiti 2013'!$D$41)</f>
        <v>No</v>
      </c>
      <c r="AW19" s="75" t="str">
        <f>IF(ISBLANK('Haiti 2013'!$D$42),"",'Haiti 2013'!$D$42)</f>
        <v>Not applicable</v>
      </c>
      <c r="AX19" s="76">
        <f>IF(ISBLANK('Haiti 2013'!$E$41),"",'Haiti 2013'!$E$41)</f>
        <v>0</v>
      </c>
      <c r="AY19" s="76" t="str">
        <f>IF(ISBLANK('Haiti 2013'!$F$41),"",'Haiti 2013'!$F$41)</f>
        <v>01/12-12/12</v>
      </c>
      <c r="AZ19" s="76" t="str">
        <f>IF(ISBLANK('Haiti 2013'!$G$41),"",'Haiti 2013'!$G$41)</f>
        <v/>
      </c>
      <c r="BA19" s="75" t="str">
        <f>IF(ISBLANK('Haiti 2013'!$H$41),"",'Haiti 2013'!$H$41)</f>
        <v/>
      </c>
      <c r="BB19" s="75" t="str">
        <f>IF(ISBLANK('Haiti 2013'!$D$43),"",'Haiti 2013'!$D$43)</f>
        <v>No</v>
      </c>
      <c r="BC19" s="76" t="str">
        <f>IF(ISBLANK('Haiti 2013'!$D$44),"",'Haiti 2013'!$D$44)</f>
        <v>Not applicable</v>
      </c>
      <c r="BD19" s="76">
        <f>IF(ISBLANK('Haiti 2013'!$E$43),"",'Haiti 2013'!$E$43)</f>
        <v>0</v>
      </c>
      <c r="BE19" s="76" t="str">
        <f>IF(ISBLANK('Haiti 2013'!$F$43),"",'Haiti 2013'!$F$43)</f>
        <v>01/12-12/12</v>
      </c>
      <c r="BF19" s="76" t="str">
        <f>IF(ISBLANK('Haiti 2013'!$G$43),"",'Haiti 2013'!$G$43)</f>
        <v/>
      </c>
      <c r="BG19" s="75" t="str">
        <f>IF(ISBLANK('Haiti 2013'!$H$43),"",'Haiti 2013'!$H$43)</f>
        <v/>
      </c>
      <c r="BH19" s="77">
        <f>IF(ISBLANK('Haiti 2013'!$E$45),"",'Haiti 2013'!$E$45)</f>
        <v>0</v>
      </c>
      <c r="BI19" s="75" t="str">
        <f>IF(ISBLANK('Haiti 2013'!$H$45),"",'Haiti 2013'!$H$45)</f>
        <v/>
      </c>
      <c r="BJ19" s="78"/>
      <c r="BK19" s="75" t="str">
        <f>IF(ISBLANK('Haiti 2013'!$D$49),"",'Haiti 2013'!$D$49)</f>
        <v>Yes</v>
      </c>
      <c r="BL19" s="76" t="str">
        <f>IF(ISBLANK('Haiti 2013'!$D$50),"",'Haiti 2013'!$D$50)</f>
        <v>USAID and UNFPA</v>
      </c>
      <c r="BM19" s="76">
        <f>IF(ISBLANK('Haiti 2013'!$E$49),"",'Haiti 2013'!$E$49)</f>
        <v>3799427</v>
      </c>
      <c r="BN19" s="76" t="str">
        <f>IF(ISBLANK('Haiti 2013'!$F$49),"",'Haiti 2013'!$F$49)</f>
        <v>01/12-12/12</v>
      </c>
      <c r="BO19" s="76" t="str">
        <f>IF(ISBLANK('Haiti 2013'!$G$49),"",'Haiti 2013'!$G$49)</f>
        <v/>
      </c>
      <c r="BP19" s="75" t="str">
        <f>IF(ISBLANK('Haiti 2013'!$H$49),"",'Haiti 2013'!$H$49)</f>
        <v/>
      </c>
      <c r="BQ19" s="75" t="str">
        <f>IF(ISBLANK('Haiti 2013'!$D$51),"",'Haiti 2013'!$D$51)</f>
        <v>Yes</v>
      </c>
      <c r="BR19" s="76">
        <f>IF(ISBLANK('Haiti 2013'!$E$51),"",'Haiti 2013'!$E$51)</f>
        <v>237380</v>
      </c>
      <c r="BS19" s="76" t="str">
        <f>IF(ISBLANK('Haiti 2013'!$F$51),"",'Haiti 2013'!$F$51)</f>
        <v>01/12-12/12</v>
      </c>
      <c r="BT19" s="92" t="str">
        <f>IF(ISBLANK('Haiti 2013'!$G$51),"",'Haiti 2013'!$G$51)</f>
        <v/>
      </c>
      <c r="BU19" s="76" t="str">
        <f>IF(ISBLANK('Haiti 2013'!$H$51),"",'Haiti 2013'!$H$51)</f>
        <v/>
      </c>
      <c r="BV19" s="75" t="str">
        <f>IF(ISBLANK('Haiti 2013'!$D$52),"",'Haiti 2013'!$D$52)</f>
        <v>No</v>
      </c>
      <c r="BW19" s="76">
        <f>IF(ISBLANK('Haiti 2013'!$E$52),"",'Haiti 2013'!$E$52)</f>
        <v>0</v>
      </c>
      <c r="BX19" s="75" t="str">
        <f>IF(ISBLANK('Haiti 2013'!$F$52),"",'Haiti 2013'!$F$52)</f>
        <v>01/12-12/12</v>
      </c>
      <c r="BY19" s="76" t="str">
        <f>IF(ISBLANK('Haiti 2013'!$G$52),"",'Haiti 2013'!$G$52)</f>
        <v/>
      </c>
      <c r="BZ19" s="76" t="str">
        <f>IF(ISBLANK('Haiti 2013'!$H$52),"",'Haiti 2013'!$H$52)</f>
        <v/>
      </c>
      <c r="CA19" s="77">
        <f>IF(ISBLANK('Haiti 2013'!$E$53),"",'Haiti 2013'!$E$53)</f>
        <v>4036807</v>
      </c>
      <c r="CB19" s="76" t="str">
        <f>IF(ISBLANK('Haiti 2013'!$H$53),"",'Haiti 2013'!$H$53)</f>
        <v/>
      </c>
      <c r="CC19" s="79">
        <f>IF(ISBLANK('Haiti 2013'!$F$56),"",'Haiti 2013'!$F$56)</f>
        <v>0</v>
      </c>
      <c r="CD19" s="75" t="str">
        <f>IF(ISBLANK('Haiti 2013'!$G$56),"",'Haiti 2013'!$G$56)</f>
        <v xml:space="preserve">Comments:
</v>
      </c>
      <c r="CE19" s="79" t="str">
        <f>IF(ISBLANK('Haiti 2013'!$F$57),"",'Haiti 2013'!$F$57)</f>
        <v>Not applicable</v>
      </c>
      <c r="CF19" s="75" t="str">
        <f>IF(ISBLANK('Haiti 2013'!$G$57),"",'Haiti 2013'!$G$57)</f>
        <v xml:space="preserve">Comments:
</v>
      </c>
      <c r="CG19" s="79">
        <f>IF(ISBLANK('Haiti 2013'!$F$58),"",'Haiti 2013'!$F$58)</f>
        <v>0.9742580369873739</v>
      </c>
      <c r="CH19" s="75" t="str">
        <f>IF(ISBLANK('Haiti 2013'!$G$58),"",'Haiti 2013'!$G$58)</f>
        <v xml:space="preserve">Comments: </v>
      </c>
      <c r="CI19" s="75" t="str">
        <f>IF(ISBLANK('Haiti 2013'!$F$59),"",'Haiti 2013'!$F$59)</f>
        <v/>
      </c>
      <c r="CJ19" s="75" t="str">
        <f>IF(ISBLANK('Haiti 2013'!$G$59),"",'Haiti 2013'!$G$59)</f>
        <v xml:space="preserve">Comments:
</v>
      </c>
      <c r="CK19" s="75" t="str">
        <f>IF(ISBLANK('Haiti 2013'!$F$61),"",'Haiti 2013'!$F$61)</f>
        <v>Not applicable</v>
      </c>
      <c r="CL19" s="75" t="str">
        <f>IF(ISBLANK('Haiti 2013'!$F$62),"",'Haiti 2013'!$F$62)</f>
        <v>Not applicable</v>
      </c>
      <c r="CM19" s="75" t="str">
        <f>IF(ISBLANK('Haiti 2013'!$F$63),"",'Haiti 2013'!$F$63)</f>
        <v>Not applicable</v>
      </c>
      <c r="CN19" s="75" t="str">
        <f>IF(ISBLANK('Haiti 2013'!$D$64),"",'Haiti 2013'!$D$64)</f>
        <v>The Government of Haiti in its budget has a line item for procurement of contraceptive products. However, in GoH budget, it is customary to indicate that there is no such line item when it has not been funded, which is the case for the contraceptive line item.</v>
      </c>
      <c r="CO19" s="115"/>
      <c r="CP19" s="80"/>
      <c r="CQ19" s="81" t="str">
        <f>IF(ISBLANK('Haiti 2013'!$D$68),"",'Haiti 2013'!$D$68)</f>
        <v>Yes</v>
      </c>
      <c r="CR19" s="81" t="str">
        <f>IF(ISBLANK('Haiti 2013'!$D$69),"",'Haiti 2013'!$D$69)</f>
        <v>Yes</v>
      </c>
      <c r="CS19" s="81" t="str">
        <f>IF(ISBLANK('Haiti 2013'!$D$70),"",'Haiti 2013'!$D$70)</f>
        <v>Yes</v>
      </c>
      <c r="CT19" s="81" t="str">
        <f>IF(ISBLANK('Haiti 2013'!$D$71),"",'Haiti 2013'!$D$71)</f>
        <v>Yes</v>
      </c>
      <c r="CU19" s="81" t="str">
        <f>IF(ISBLANK('Haiti 2013'!$D$72),"",'Haiti 2013'!$D$72)</f>
        <v>Yes</v>
      </c>
      <c r="CV19" s="81" t="str">
        <f>IF(ISBLANK('Haiti 2013'!$D$73),"",'Haiti 2013'!$D$73)</f>
        <v>Yes</v>
      </c>
      <c r="CW19" s="81" t="str">
        <f>IF(ISBLANK('Haiti 2013'!$D$74),"",'Haiti 2013'!$D$74)</f>
        <v>Yes</v>
      </c>
      <c r="CX19" s="81" t="str">
        <f>IF(ISBLANK('Haiti 2013'!$D$75),"",'Haiti 2013'!$D$75)</f>
        <v>Yes</v>
      </c>
      <c r="CY19" s="81" t="str">
        <f>IF(ISBLANK('Haiti 2013'!$D$76),"",'Haiti 2013'!$D$76)</f>
        <v>Yes</v>
      </c>
      <c r="CZ19" s="81" t="str">
        <f>IF(ISBLANK('Haiti 2013'!$D$77),"",'Haiti 2013'!$D$77)</f>
        <v>Yes</v>
      </c>
      <c r="DA19" s="81" t="str">
        <f>IF(ISBLANK('Haiti 2013'!$D$78),"",'Haiti 2013'!$D$78)</f>
        <v>Yes</v>
      </c>
      <c r="DB19" s="81" t="str">
        <f>IF(ISBLANK('Haiti 2013'!$D$79),"",'Haiti 2013'!$D$79)</f>
        <v/>
      </c>
      <c r="DC19" s="80"/>
      <c r="DD19" s="81" t="str">
        <f>IF(ISBLANK('Haiti 2013'!$F$68),"",'Haiti 2013'!$F$68)</f>
        <v>Yes</v>
      </c>
      <c r="DE19" s="81" t="str">
        <f>IF(ISBLANK('Haiti 2013'!$F$69),"",'Haiti 2013'!$F$69)</f>
        <v>Yes</v>
      </c>
      <c r="DF19" s="81" t="str">
        <f>IF(ISBLANK('Haiti 2013'!$F$70),"",'Haiti 2013'!$F$70)</f>
        <v>Yes</v>
      </c>
      <c r="DG19" s="81" t="str">
        <f>IF(ISBLANK('Haiti 2013'!$F$71),"",'Haiti 2013'!$F$71)</f>
        <v>Yes</v>
      </c>
      <c r="DH19" s="81" t="str">
        <f>IF(ISBLANK('Haiti 2013'!$F$72),"",'Haiti 2013'!$F$72)</f>
        <v>Yes</v>
      </c>
      <c r="DI19" s="81" t="str">
        <f>IF(ISBLANK('Haiti 2013'!$F$73),"",'Haiti 2013'!$F$73)</f>
        <v>Yes</v>
      </c>
      <c r="DJ19" s="81" t="str">
        <f>IF(ISBLANK('Haiti 2013'!$F$74),"",'Haiti 2013'!$F$74)</f>
        <v>Yes</v>
      </c>
      <c r="DK19" s="81" t="str">
        <f>IF(ISBLANK('Haiti 2013'!$F$75),"",'Haiti 2013'!$F$75)</f>
        <v>Yes</v>
      </c>
      <c r="DL19" s="81" t="str">
        <f>IF(ISBLANK('Haiti 2013'!$F$76),"",'Haiti 2013'!$F$76)</f>
        <v>Yes</v>
      </c>
      <c r="DM19" s="81" t="str">
        <f>IF(ISBLANK('Haiti 2013'!$F$77),"",'Haiti 2013'!$F$77)</f>
        <v>Yes</v>
      </c>
      <c r="DN19" s="81" t="str">
        <f>IF(ISBLANK('Haiti 2013'!$F$78),"",'Haiti 2013'!$F$78)</f>
        <v>Yes</v>
      </c>
      <c r="DO19" s="81" t="str">
        <f>IF(ISBLANK('Haiti 2013'!$F$79),"",'Haiti 2013'!$F$79)</f>
        <v/>
      </c>
      <c r="DP19" s="82"/>
      <c r="DQ19" s="81" t="str">
        <f>IF(ISBLANK('Haiti 2013'!$G$68),"",'Haiti 2013'!$G$68)</f>
        <v>Yes</v>
      </c>
      <c r="DR19" s="81" t="str">
        <f>IF(ISBLANK('Haiti 2013'!$G$69),"",'Haiti 2013'!$G$69)</f>
        <v>Yes</v>
      </c>
      <c r="DS19" s="81" t="str">
        <f>IF(ISBLANK('Haiti 2013'!$G$70),"",'Haiti 2013'!$G$70)</f>
        <v>Yes</v>
      </c>
      <c r="DT19" s="81" t="str">
        <f>IF(ISBLANK('Haiti 2013'!$G$71),"",'Haiti 2013'!$G$71)</f>
        <v>Yes</v>
      </c>
      <c r="DU19" s="81" t="str">
        <f>IF(ISBLANK('Haiti 2013'!$G$72),"",'Haiti 2013'!$G$72)</f>
        <v>Yes</v>
      </c>
      <c r="DV19" s="81" t="str">
        <f>IF(ISBLANK('Haiti 2013'!$G$73),"",'Haiti 2013'!$G$73)</f>
        <v>Yes</v>
      </c>
      <c r="DW19" s="81" t="str">
        <f>IF(ISBLANK('Haiti 2013'!$G$74),"",'Haiti 2013'!$G$74)</f>
        <v>No</v>
      </c>
      <c r="DX19" s="81" t="str">
        <f>IF(ISBLANK('Haiti 2013'!$G$75),"",'Haiti 2013'!$G$75)</f>
        <v>Yes</v>
      </c>
      <c r="DY19" s="81" t="str">
        <f>IF(ISBLANK('Haiti 2013'!$G$76),"",'Haiti 2013'!$G$76)</f>
        <v>Yes</v>
      </c>
      <c r="DZ19" s="81" t="str">
        <f>IF(ISBLANK('Haiti 2013'!$G$77),"",'Haiti 2013'!$G$77)</f>
        <v>Yes</v>
      </c>
      <c r="EA19" s="81" t="str">
        <f>IF(ISBLANK('Haiti 2013'!$G$78),"",'Haiti 2013'!$G$78)</f>
        <v>Yes</v>
      </c>
      <c r="EB19" s="81" t="str">
        <f>IF(ISBLANK('Haiti 2013'!$G$79),"",'Haiti 2013'!$G$79)</f>
        <v/>
      </c>
      <c r="EC19" s="82"/>
      <c r="ED19" s="81" t="str">
        <f>IF(ISBLANK('Haiti 2013'!$H$68),"",'Haiti 2013'!$H$68)</f>
        <v>Yes</v>
      </c>
      <c r="EE19" s="81" t="str">
        <f>IF(ISBLANK('Haiti 2013'!$H$69),"",'Haiti 2013'!$H$69)</f>
        <v>No</v>
      </c>
      <c r="EF19" s="81" t="str">
        <f>IF(ISBLANK('Haiti 2013'!$H$70),"",'Haiti 2013'!$H$70)</f>
        <v>Yes</v>
      </c>
      <c r="EG19" s="81" t="str">
        <f>IF(ISBLANK('Haiti 2013'!$H$71),"",'Haiti 2013'!$H$71)</f>
        <v>No</v>
      </c>
      <c r="EH19" s="81" t="str">
        <f>IF(ISBLANK('Haiti 2013'!$H$72),"",'Haiti 2013'!$H$72)</f>
        <v>No</v>
      </c>
      <c r="EI19" s="81" t="str">
        <f>IF(ISBLANK('Haiti 2013'!$H$73),"",'Haiti 2013'!$H$73)</f>
        <v>Yes</v>
      </c>
      <c r="EJ19" s="81" t="str">
        <f>IF(ISBLANK('Haiti 2013'!$H$74),"",'Haiti 2013'!$H$74)</f>
        <v>No</v>
      </c>
      <c r="EK19" s="81" t="str">
        <f>IF(ISBLANK('Haiti 2013'!$H$75),"",'Haiti 2013'!$H$75)</f>
        <v>No</v>
      </c>
      <c r="EL19" s="81" t="str">
        <f>IF(ISBLANK('Haiti 2013'!$H$76),"",'Haiti 2013'!$H$76)</f>
        <v>No</v>
      </c>
      <c r="EM19" s="81" t="str">
        <f>IF(ISBLANK('Haiti 2013'!$H$77),"",'Haiti 2013'!$H$77)</f>
        <v>No</v>
      </c>
      <c r="EN19" s="81" t="str">
        <f>IF(ISBLANK('Haiti 2013'!$H$78),"",'Haiti 2013'!$H$78)</f>
        <v>No</v>
      </c>
      <c r="EO19" s="81" t="str">
        <f>IF(ISBLANK('Haiti 2013'!$H$79),"",'Haiti 2013'!$H$79)</f>
        <v/>
      </c>
      <c r="EP19" s="81" t="str">
        <f>IF(ISBLANK('Haiti 2013'!$D$80),"",'Haiti 2013'!$D$80)</f>
        <v/>
      </c>
      <c r="EQ19" s="83"/>
      <c r="ER19" s="84" t="str">
        <f>IF(ISBLANK('Haiti 2013'!$H$82),"",'Haiti 2013'!$H$82)</f>
        <v>Yes</v>
      </c>
      <c r="ES19" s="84" t="str">
        <f>IF(ISBLANK('Haiti 2013'!$C$85),"",'Haiti 2013'!$C$85)</f>
        <v>Plan d'action de la Direction de la Santé de la Famille - Action Plan of the Directorate of Family Health</v>
      </c>
      <c r="ET19" s="84" t="str">
        <f>IF(ISBLANK('Haiti 2013'!$D$85),"",'Haiti 2013'!$D$85)</f>
        <v>2 years</v>
      </c>
      <c r="EU19" s="84" t="str">
        <f>IF(ISBLANK('Haiti 2013'!$F$85),"",'Haiti 2013'!$F$85)</f>
        <v>Yes</v>
      </c>
      <c r="EV19" s="84" t="str">
        <f>IF(ISBLANK('Haiti 2013'!$G$85),"",'Haiti 2013'!$G$85)</f>
        <v>Yes</v>
      </c>
      <c r="EW19" s="84" t="str">
        <f>IF(ISBLANK('Haiti 2013'!$F$86),"",'Haiti 2013'!$F$86)</f>
        <v>Yes</v>
      </c>
      <c r="EX19" s="84" t="str">
        <f>IF(ISBLANK('Haiti 2013'!$E$87),"",'Haiti 2013'!$E$87)</f>
        <v>Commercial sector only</v>
      </c>
      <c r="EY19" s="84" t="str">
        <f>IF(ISBLANK('Haiti 2013'!$E$88),"",'Haiti 2013'!$E$88)</f>
        <v>Don't know</v>
      </c>
      <c r="EZ19" s="84" t="str">
        <f>IF(ISBLANK('Haiti 2013'!$H$89),"",'Haiti 2013'!$H$89)</f>
        <v>No</v>
      </c>
      <c r="FA19" s="84" t="str">
        <f>IF(ISBLANK('Haiti 2013'!$D$90),"",'Haiti 2013'!$D$90)</f>
        <v>Not applicable</v>
      </c>
      <c r="FB19" s="84" t="str">
        <f>IF(ISBLANK('Haiti 2013'!$H$91),"",'Haiti 2013'!$H$91)</f>
        <v>Yes</v>
      </c>
      <c r="FC19" s="84" t="str">
        <f>IF(ISBLANK('Haiti 2013'!$D$92),"",'Haiti 2013'!$D$92)</f>
        <v>The Family Planning Norms Manual describing how to provide FP services</v>
      </c>
      <c r="FD19" s="298"/>
      <c r="FE19" s="84" t="str">
        <f>IF(ISBLANK('Haiti 2013'!$D$95),"",'Haiti 2013'!$D$95)</f>
        <v>Community health worker</v>
      </c>
      <c r="FF19" s="84" t="str">
        <f>IF(ISBLANK('Haiti 2013'!$G$95),"",'Haiti 2013'!$G$95)</f>
        <v>Auxiliary nurse</v>
      </c>
      <c r="FG19" s="84" t="str">
        <f>IF(ISBLANK('Haiti 2013'!$D$96),"",'Haiti 2013'!$D$96)</f>
        <v>Community health worker</v>
      </c>
      <c r="FH19" s="84" t="str">
        <f>IF(ISBLANK('Haiti 2013'!$G$96),"",'Haiti 2013'!$G$96)</f>
        <v>Auxiliary nurse</v>
      </c>
      <c r="FI19" s="84" t="str">
        <f>IF(ISBLANK('Haiti 2013'!$D$97),"",'Haiti 2013'!$D$97)</f>
        <v>Nurse</v>
      </c>
      <c r="FJ19" s="84" t="str">
        <f>IF(ISBLANK('Haiti 2013'!$G$97),"",'Haiti 2013'!$G$97)</f>
        <v>Nurse</v>
      </c>
      <c r="FK19" s="84" t="str">
        <f>IF(ISBLANK('Haiti 2013'!$D$98),"",'Haiti 2013'!$D$98)</f>
        <v>Doctor</v>
      </c>
      <c r="FL19" s="84" t="str">
        <f>IF(ISBLANK('Haiti 2013'!$G$98),"",'Haiti 2013'!$G$98)</f>
        <v>Doctor</v>
      </c>
      <c r="FM19" s="84" t="str">
        <f>IF(ISBLANK('Haiti 2013'!$D$99),"",'Haiti 2013'!$D$99)</f>
        <v>Community health worker</v>
      </c>
      <c r="FN19" s="84" t="str">
        <f>IF(ISBLANK('Haiti 2013'!$G$99),"",'Haiti 2013'!$G$99)</f>
        <v>Auxiliary nurse</v>
      </c>
      <c r="FO19" s="84" t="str">
        <f>IF(ISBLANK('Haiti 2013'!$D$100),"",'Haiti 2013'!$D$100)</f>
        <v>Community health worker</v>
      </c>
      <c r="FP19" s="84" t="str">
        <f>IF(ISBLANK('Haiti 2013'!$G$100),"",'Haiti 2013'!$G$100)</f>
        <v>Auxiliary nurse</v>
      </c>
      <c r="FQ19" s="84" t="str">
        <f>IF(ISBLANK('Haiti 2013'!$D$101),"",'Haiti 2013'!$D$101)</f>
        <v>Midwife</v>
      </c>
      <c r="FR19" s="84" t="str">
        <f>IF(ISBLANK('Haiti 2013'!$G$101),"",'Haiti 2013'!$G$101)</f>
        <v>Midwife</v>
      </c>
      <c r="FS19" s="84" t="str">
        <f>IF(ISBLANK('Haiti 2013'!$D$102),"",'Haiti 2013'!$D$102)</f>
        <v>Community health worker</v>
      </c>
      <c r="FT19" s="84" t="str">
        <f>IF(ISBLANK('Haiti 2013'!$G$102),"",'Haiti 2013'!$G$102)</f>
        <v>Auxiliary nurse</v>
      </c>
      <c r="FU19" s="84" t="str">
        <f>IF(ISBLANK('Haiti 2013'!$D$103),"",'Haiti 2013'!$D$103)</f>
        <v>The Family Planning Norms Manual describes which provider cadre is allowed to dispense the contraceptive methods. It does not however provide indications on who can sell them. For example, pharmacists are allowed to sell injectables, but not administer them.</v>
      </c>
      <c r="FV19" s="90"/>
      <c r="FW19" s="84" t="str">
        <f>IF(ISBLANK('Haiti 2013'!$D$106),"",'Haiti 2013'!$D$106)</f>
        <v>No</v>
      </c>
      <c r="FX19" s="84" t="str">
        <f>IF(ISBLANK('Haiti 2013'!$E$106),"",'Haiti 2013'!$E$106)</f>
        <v/>
      </c>
      <c r="FY19" s="84" t="str">
        <f>IF(ISBLANK('Haiti 2013'!$H$106),"",'Haiti 2013'!$H$106)</f>
        <v/>
      </c>
      <c r="FZ19" s="84" t="str">
        <f>IF(ISBLANK('Haiti 2013'!$D$107),"",'Haiti 2013'!$D$107)</f>
        <v>No</v>
      </c>
      <c r="GA19" s="84" t="str">
        <f>IF(ISBLANK('Haiti 2013'!$E$107),"",'Haiti 2013'!$E$107)</f>
        <v/>
      </c>
      <c r="GB19" s="84" t="str">
        <f>IF(ISBLANK('Haiti 2013'!$H$107),"",'Haiti 2013'!$H$107)</f>
        <v/>
      </c>
      <c r="GC19" s="84" t="str">
        <f>IF(ISBLANK('Haiti 2013'!$D$108),"",'Haiti 2013'!$D$108)</f>
        <v>No</v>
      </c>
      <c r="GD19" s="84" t="str">
        <f>IF(ISBLANK('Haiti 2013'!$E$108),"",'Haiti 2013'!$E$108)</f>
        <v/>
      </c>
      <c r="GE19" s="84" t="str">
        <f>IF(ISBLANK('Haiti 2013'!$H$108),"",'Haiti 2013'!$H$108)</f>
        <v/>
      </c>
      <c r="GF19" s="85"/>
      <c r="GG19" s="84" t="str">
        <f>IF(ISBLANK('Haiti 2013'!$G$111),"",'Haiti 2013'!$G$111)</f>
        <v>Yes</v>
      </c>
      <c r="GH19" s="84" t="str">
        <f>IF(ISBLANK('Haiti 2013'!$G$112),"",'Haiti 2013'!$G$112)</f>
        <v>No</v>
      </c>
      <c r="GI19" s="84" t="str">
        <f>IF(ISBLANK('Haiti 2013'!$G$113),"",'Haiti 2013'!$G$113)</f>
        <v>Yes</v>
      </c>
      <c r="GJ19" s="84" t="str">
        <f>IF(ISBLANK('Haiti 2013'!$D$114),"",'Haiti 2013'!$D$114)</f>
        <v>Fees are waived for people who cannot afford the services.</v>
      </c>
      <c r="GK19" s="85"/>
      <c r="GL19" s="84" t="str">
        <f>IF(ISBLANK('Haiti 2013'!$G$116),"",'Haiti 2013'!$G$116)</f>
        <v>Yes</v>
      </c>
      <c r="GM19" s="84" t="str">
        <f>IF(ISBLANK('Haiti 2013'!$G$117),"",'Haiti 2013'!$G$117)</f>
        <v>Yes</v>
      </c>
      <c r="GN19" s="84" t="str">
        <f>IF(ISBLANK('Haiti 2013'!$G$118),"",'Haiti 2013'!$G$118)</f>
        <v>Yes</v>
      </c>
      <c r="GO19" s="84" t="str">
        <f>IF(ISBLANK('Haiti 2013'!$G$119),"",'Haiti 2013'!$G$119)</f>
        <v>Yes</v>
      </c>
      <c r="GP19" s="84" t="str">
        <f>IF(ISBLANK('Haiti 2013'!$G$120),"",'Haiti 2013'!$G$120)</f>
        <v>Yes</v>
      </c>
      <c r="GQ19" s="84" t="str">
        <f>IF(ISBLANK('Haiti 2013'!$G$121),"",'Haiti 2013'!$G$121)</f>
        <v>Yes</v>
      </c>
      <c r="GR19" s="84" t="str">
        <f>IF(ISBLANK('Haiti 2013'!$G$122),"",'Haiti 2013'!$G$122)</f>
        <v>No</v>
      </c>
      <c r="GS19" s="84" t="str">
        <f>IF(ISBLANK('Haiti 2013'!$G$123),"",'Haiti 2013'!$G$123)</f>
        <v>Yes</v>
      </c>
      <c r="GT19" s="84" t="str">
        <f>IF(ISBLANK('Haiti 2013'!$G$124),"",'Haiti 2013'!$G$124)</f>
        <v>Yes</v>
      </c>
      <c r="GU19" s="84" t="str">
        <f>IF(ISBLANK('Haiti 2013'!$G$125),"",'Haiti 2013'!$G$125)</f>
        <v>No</v>
      </c>
      <c r="GV19" s="84" t="str">
        <f>IF(ISBLANK('Haiti 2013'!$F$126),"",'Haiti 2013'!$F$126)</f>
        <v>Not applicable</v>
      </c>
      <c r="GW19" s="84">
        <f>IF(ISBLANK('Haiti 2013'!$F$127),"",'Haiti 2013'!$F$127)</f>
        <v>2012</v>
      </c>
      <c r="GX19" s="84" t="str">
        <f>IF(ISBLANK('Haiti 2013'!$D$128),"",'Haiti 2013'!$D$128)</f>
        <v xml:space="preserve">The National List of Essential Medicines has been finalized and the first edition was made available in May 2012. </v>
      </c>
      <c r="GY19" s="84" t="str">
        <f>IF(ISBLANK('Haiti 2013'!$D$129),"",'Haiti 2013'!$D$129)</f>
        <v/>
      </c>
      <c r="GZ19" s="85"/>
      <c r="HA19" s="84">
        <f>IF(ISBLANK('Haiti 2013'!$F$131),"",'Haiti 2013'!$F$131)</f>
        <v>2008</v>
      </c>
      <c r="HB19" s="84" t="str">
        <f>IF(ISBLANK('Haiti 2013'!$G$132),"",'Haiti 2013'!$G$132)</f>
        <v>Yes</v>
      </c>
      <c r="HC19" s="84" t="str">
        <f>IF(ISBLANK('Haiti 2013'!$G$133),"",'Haiti 2013'!$G$133)</f>
        <v>No</v>
      </c>
      <c r="HD19" s="84" t="str">
        <f>IF(ISBLANK('Haiti 2013'!$G$134),"",'Haiti 2013'!$G$134)</f>
        <v>Yes</v>
      </c>
      <c r="HE19" s="84" t="str">
        <f>IF(ISBLANK('Haiti 2013'!$G$135),"",'Haiti 2013'!$G$135)</f>
        <v>No</v>
      </c>
      <c r="HF19" s="84" t="str">
        <f>IF(ISBLANK('Haiti 2013'!$D$136),"",'Haiti 2013'!$D$136)</f>
        <v>One of the objectives under health is to increase the rate of contraceptive use. Strengthening of health facilities' capacity to provide family planning services is also mentioned.</v>
      </c>
      <c r="HG19" s="93"/>
      <c r="HH19" s="86" t="str">
        <f>IF(ISBLANK('Haiti 2013'!$G$138),"",'Haiti 2013'!$G$138)</f>
        <v>No</v>
      </c>
      <c r="HI19" s="87"/>
      <c r="HJ19" s="86" t="str">
        <f>IF(ISBLANK('Haiti 2013'!$G$140),"",'Haiti 2013'!$G$140)</f>
        <v>No</v>
      </c>
      <c r="HK19" s="86" t="str">
        <f>IF(ISBLANK('Haiti 2013'!$G$141),"",'Haiti 2013'!$G$141)</f>
        <v>No</v>
      </c>
      <c r="HL19" s="86" t="str">
        <f>IF(ISBLANK('Haiti 2013'!$G$142),"",'Haiti 2013'!$G$142)</f>
        <v>No</v>
      </c>
      <c r="HM19" s="86" t="str">
        <f>IF(ISBLANK('Haiti 2013'!$G$143),"",'Haiti 2013'!$G$143)</f>
        <v>No</v>
      </c>
      <c r="HN19" s="86" t="str">
        <f>IF(ISBLANK('Haiti 2013'!$G$144),"",'Haiti 2013'!$G$144)</f>
        <v>No</v>
      </c>
      <c r="HO19" s="86" t="str">
        <f>IF(ISBLANK('Haiti 2013'!$G$145),"",'Haiti 2013'!$G$145)</f>
        <v>No</v>
      </c>
      <c r="HP19" s="86" t="str">
        <f>IF(ISBLANK('Haiti 2013'!$G$146),"",'Haiti 2013'!$G$146)</f>
        <v>No</v>
      </c>
      <c r="HQ19" s="86" t="str">
        <f>IF(ISBLANK('Haiti 2013'!$G$147),"",'Haiti 2013'!$G$147)</f>
        <v>No</v>
      </c>
      <c r="HR19" s="86" t="str">
        <f>IF(ISBLANK('Haiti 2013'!$G$148),"",'Haiti 2013'!$G$148)</f>
        <v>Not applicable</v>
      </c>
      <c r="HS19" s="86" t="str">
        <f>IF(ISBLANK('Haiti 2013'!$F$149),"",'Haiti 2013'!$F$149)</f>
        <v>01/12-12/12</v>
      </c>
      <c r="HT19" s="86" t="str">
        <f>IF(ISBLANK('Haiti 2013'!$F$150),"",'Haiti 2013'!$F$150)</f>
        <v>PAHO</v>
      </c>
      <c r="HU19" s="87"/>
      <c r="HV19" s="86" t="str">
        <f>IF(ISBLANK('Haiti 2013'!$G$152),"",'Haiti 2013'!$G$152)</f>
        <v>No</v>
      </c>
      <c r="HW19" s="86" t="str">
        <f>IF(ISBLANK('Haiti 2013'!$G$153),"",'Haiti 2013'!$G$153)</f>
        <v>No</v>
      </c>
      <c r="HX19" s="91" t="str">
        <f>IF(ISBLANK('Haiti 2013'!$D$154),"",'Haiti 2013'!$D$154)</f>
        <v xml:space="preserve">Contraceptive security in Haiti is insured by two main donors: UNFPA (insuring approximately 65% of FP commodities) and USAID (ensuring 35% of FP commodities). The close collaboration existing between the MoH, USAID, and UNFPA ensures that FP commodity stockouts are minimal. The challenge of course is that the MoH has not been able to secure funding, therefore making the country totally dependent on donors for contraceptive security. The Reproductive Health Technical Committee met once last year. The Directorate of Family Health did undergo important changes, and a new Director was nominated. While sub committees continue to meet, the DSF (Directorate of Family Health) has not yet convened partners for the RHTC.
</v>
      </c>
      <c r="HY19" s="947" t="s">
        <v>115</v>
      </c>
    </row>
    <row r="20" spans="1:233" ht="39.950000000000003" customHeight="1" x14ac:dyDescent="0.2">
      <c r="A20" s="1046" t="s">
        <v>1307</v>
      </c>
      <c r="B20" s="88"/>
      <c r="C20" s="74" t="str">
        <f>IF(ISBLANK('Honduras 2013'!$H$12),"",'Honduras 2013'!$H$12)</f>
        <v>Yes</v>
      </c>
      <c r="D20" s="74" t="str">
        <f>IF(ISBLANK('Honduras 2013'!$D$13),"",'Honduras 2013'!$D$13)</f>
        <v>Comité Interinstitucional de Disponibilidad Asegurada de Insumos Anticonceptivos (CIDAIA) - Inter-institutional Committee for Contraceptive Security</v>
      </c>
      <c r="E20" s="116"/>
      <c r="F20" s="74" t="str">
        <f>IF(ISBLANK('Honduras 2013'!$D$15),"",'Honduras 2013'!$D$15)</f>
        <v>Yes</v>
      </c>
      <c r="G20" s="74" t="str">
        <f>IF(ISBLANK('Honduras 2013'!$F$15),"",'Honduras 2013'!$F$15)</f>
        <v>PSI/PASMO (Population Services International/Pan American Social Marketing Organization)</v>
      </c>
      <c r="H20" s="74" t="str">
        <f>IF(ISBLANK('Honduras 2013'!$D$16),"",'Honduras 2013'!$D$16)</f>
        <v>Yes</v>
      </c>
      <c r="I20" s="74" t="str">
        <f>IF(ISBLANK('Honduras 2013'!$F$16),"",'Honduras 2013'!$F$16)</f>
        <v xml:space="preserve">ASHONPLAFA (IPPF affiliate) </v>
      </c>
      <c r="J20" s="74" t="str">
        <f>IF(ISBLANK('Honduras 2013'!$D$17),"",'Honduras 2013'!$D$17)</f>
        <v>Yes</v>
      </c>
      <c r="K20" s="74" t="str">
        <f>IF(ISBLANK('Honduras 2013'!$F$17),"",'Honduras 2013'!$F$17)</f>
        <v>Vijosa Laboratories, Solis-Durex Distributor, Pfizer, Bayer Schering Pharma, CPL Honduras</v>
      </c>
      <c r="L20" s="74" t="str">
        <f>IF(ISBLANK('Honduras 2013'!$D$18),"",'Honduras 2013'!$D$18)</f>
        <v>Yes</v>
      </c>
      <c r="M20" s="74" t="str">
        <f>IF(ISBLANK('Honduras 2013'!$F$18),"",'Honduras 2013'!$F$18)</f>
        <v>USAID, UNFPA</v>
      </c>
      <c r="N20" s="74" t="str">
        <f>IF(ISBLANK('Honduras 2013'!$D$19),"",'Honduras 2013'!$D$19)</f>
        <v>Yes</v>
      </c>
      <c r="O20" s="74" t="str">
        <f>IF(ISBLANK('Honduras 2013'!$F$19),"",'Honduras 2013'!$F$19)</f>
        <v>PAHO, UNFPA</v>
      </c>
      <c r="P20" s="74" t="str">
        <f>IF(ISBLANK('Honduras 2013'!$D$20),"",'Honduras 2013'!$D$20)</f>
        <v>Yes</v>
      </c>
      <c r="Q20" s="74" t="str">
        <f>IF(ISBLANK('Honduras 2013'!$F$20),"",'Honduras 2013'!$F$20)</f>
        <v xml:space="preserve">Department of Integrated Family Health, HIV/STI Department, Directorate General of Health Promotion, Health Regulation, Comprehensive Care Program for Women </v>
      </c>
      <c r="R20" s="74" t="str">
        <f>IF(ISBLANK('Honduras 2013'!$D$21),"",'Honduras 2013'!$D$21)</f>
        <v>Yes</v>
      </c>
      <c r="S20" s="74" t="str">
        <f>IF(ISBLANK('Honduras 2013'!$F$21),"",'Honduras 2013'!$F$21)</f>
        <v>Central Warehouse</v>
      </c>
      <c r="T20" s="74" t="str">
        <f>IF(ISBLANK('Honduras 2013'!$D$22),"",'Honduras 2013'!$D$22)</f>
        <v>No</v>
      </c>
      <c r="U20" s="74" t="str">
        <f>IF(ISBLANK('Honduras 2013'!$F$22),"",'Honduras 2013'!$F$22)</f>
        <v/>
      </c>
      <c r="V20" s="74" t="str">
        <f>IF(ISBLANK('Honduras 2013'!$D$23),"",'Honduras 2013'!$D$23)</f>
        <v>Yes</v>
      </c>
      <c r="W20" s="74" t="str">
        <f>IF(ISBLANK('Honduras 2013'!$F$23),"",'Honduras 2013'!$F$23)</f>
        <v xml:space="preserve">National Institute of Women, Honduran Social Security Institute </v>
      </c>
      <c r="X20" s="74" t="str">
        <f>IF(ISBLANK('Honduras 2013'!$H$24),"",'Honduras 2013'!$H$24)</f>
        <v>3-5 times</v>
      </c>
      <c r="Y20" s="74" t="str">
        <f>IF(ISBLANK('Honduras 2013'!$H$25),"",'Honduras 2013'!$H$25)</f>
        <v>Yes</v>
      </c>
      <c r="Z20" s="74" t="str">
        <f>IF(ISBLANK('Honduras 2013'!$D$26),"",'Honduras 2013'!$D$26)</f>
        <v>Yes</v>
      </c>
      <c r="AA20" s="74" t="str">
        <f>IF(ISBLANK('Honduras 2013'!$F$26),"",'Honduras 2013'!$F$26)</f>
        <v>Department of Integrated Family Health</v>
      </c>
      <c r="AB20" s="74" t="str">
        <f>IF(ISBLANK('Honduras 2013'!$H$26),"",'Honduras 2013'!$H$26)</f>
        <v>Don't know</v>
      </c>
      <c r="AC20" s="89"/>
      <c r="AD20" s="75" t="str">
        <f>IF(ISBLANK('Honduras 2013'!$F$28),"",'Honduras 2013'!$F$28)</f>
        <v>January</v>
      </c>
      <c r="AE20" s="75" t="str">
        <f>IF(ISBLANK('Honduras 2013'!$H$28),"",'Honduras 2013'!$H$28)</f>
        <v>December</v>
      </c>
      <c r="AF20" s="407">
        <f>IF(ISBLANK('Honduras 2013'!$G$29),"",'Honduras 2013'!$G$29)</f>
        <v>2000000</v>
      </c>
      <c r="AG20" s="118" t="str">
        <f>IF(ISBLANK('Honduras 2013'!$E$30),"",'Honduras 2013'!$E$30)</f>
        <v>12 months</v>
      </c>
      <c r="AH20" s="118" t="str">
        <f>IF(ISBLANK('Honduras 2013'!$G$30),"",'Honduras 2013'!$G$30)</f>
        <v>Ministry of Health - Honduras</v>
      </c>
      <c r="AI20" s="118" t="str">
        <f>IF(ISBLANK('Honduras 2013'!$H$31),"",'Honduras 2013'!$H$31)</f>
        <v>Yes</v>
      </c>
      <c r="AJ20" s="76" t="str">
        <f>IF(ISBLANK('Honduras 2013'!$H$32),"",'Honduras 2013'!$H$32)</f>
        <v>Yes</v>
      </c>
      <c r="AK20" s="76">
        <f>IF(ISBLANK('Honduras 2013'!$E$35),"",'Honduras 2013'!$E$35)</f>
        <v>1200000</v>
      </c>
      <c r="AL20" s="75" t="str">
        <f>IF(ISBLANK('Honduras 2013'!$F$35),"",'Honduras 2013'!$F$35)</f>
        <v>01/13-12/13</v>
      </c>
      <c r="AM20" s="75" t="str">
        <f>IF(ISBLANK('Honduras 2013'!$G$35),"",'Honduras 2013'!$G$35)</f>
        <v>POA - UPEG</v>
      </c>
      <c r="AN20" s="75" t="str">
        <f>IF(ISBLANK('Honduras 2013'!$H$35),"",'Honduras 2013'!$H$35)</f>
        <v/>
      </c>
      <c r="AO20" s="76" t="str">
        <f>IF(ISBLANK('Honduras 2013'!$E$36),"",'Honduras 2013'!$E$36)</f>
        <v/>
      </c>
      <c r="AP20" s="75" t="str">
        <f>IF(ISBLANK('Honduras 2013'!$F$36),"",'Honduras 2013'!$F$36)</f>
        <v/>
      </c>
      <c r="AQ20" s="75" t="str">
        <f>IF(ISBLANK('Honduras 2013'!$G$36),"",'Honduras 2013'!$G$36)</f>
        <v/>
      </c>
      <c r="AR20" s="75" t="str">
        <f>IF(ISBLANK('Honduras 2013'!$H$36),"",'Honduras 2013'!$H$36)</f>
        <v/>
      </c>
      <c r="AS20" s="76">
        <f>IF(ISBLANK('Honduras 2013'!$E$37),"",'Honduras 2013'!$E$37)</f>
        <v>1200000</v>
      </c>
      <c r="AT20" s="75" t="str">
        <f>IF(ISBLANK('Honduras 2013'!$H$37),"",'Honduras 2013'!$H$37)</f>
        <v/>
      </c>
      <c r="AU20" s="75" t="str">
        <f>IF(ISBLANK('Honduras 2013'!$H$38),"",'Honduras 2013'!$H$38)</f>
        <v>No</v>
      </c>
      <c r="AV20" s="75" t="str">
        <f>IF(ISBLANK('Honduras 2013'!$D$41),"",'Honduras 2013'!$D$41)</f>
        <v>No</v>
      </c>
      <c r="AW20" s="75" t="str">
        <f>IF(ISBLANK('Honduras 2013'!$D$42),"",'Honduras 2013'!$D$42)</f>
        <v>Not applicable</v>
      </c>
      <c r="AX20" s="76">
        <f>IF(ISBLANK('Honduras 2013'!$E$41),"",'Honduras 2013'!$E$41)</f>
        <v>0</v>
      </c>
      <c r="AY20" s="76" t="str">
        <f>IF(ISBLANK('Honduras 2013'!$F$41),"",'Honduras 2013'!$F$41)</f>
        <v>01/13-12/13</v>
      </c>
      <c r="AZ20" s="76" t="str">
        <f>IF(ISBLANK('Honduras 2013'!$G$41),"",'Honduras 2013'!$G$41)</f>
        <v>PipeLine</v>
      </c>
      <c r="BA20" s="75" t="str">
        <f>IF(ISBLANK('Honduras 2013'!$H$41),"",'Honduras 2013'!$H$41)</f>
        <v>It has not been possible to make the contraceptive purchase yet because of the illiquidity of government funds.</v>
      </c>
      <c r="BB20" s="75" t="str">
        <f>IF(ISBLANK('Honduras 2013'!$D$43),"",'Honduras 2013'!$D$43)</f>
        <v>No</v>
      </c>
      <c r="BC20" s="76" t="str">
        <f>IF(ISBLANK('Honduras 2013'!$D$44),"",'Honduras 2013'!$D$44)</f>
        <v>Not applicable</v>
      </c>
      <c r="BD20" s="76">
        <f>IF(ISBLANK('Honduras 2013'!$E$43),"",'Honduras 2013'!$E$43)</f>
        <v>0</v>
      </c>
      <c r="BE20" s="76" t="str">
        <f>IF(ISBLANK('Honduras 2013'!$F$43),"",'Honduras 2013'!$F$43)</f>
        <v>01/13-12/13</v>
      </c>
      <c r="BF20" s="76" t="str">
        <f>IF(ISBLANK('Honduras 2013'!$G$43),"",'Honduras 2013'!$G$43)</f>
        <v/>
      </c>
      <c r="BG20" s="75" t="str">
        <f>IF(ISBLANK('Honduras 2013'!$H$43),"",'Honduras 2013'!$H$43)</f>
        <v/>
      </c>
      <c r="BH20" s="77">
        <f>IF(ISBLANK('Honduras 2013'!$E$45),"",'Honduras 2013'!$E$45)</f>
        <v>0</v>
      </c>
      <c r="BI20" s="75" t="str">
        <f>IF(ISBLANK('Honduras 2013'!$H$45),"",'Honduras 2013'!$H$45)</f>
        <v/>
      </c>
      <c r="BJ20" s="78"/>
      <c r="BK20" s="75" t="str">
        <f>IF(ISBLANK('Honduras 2013'!$D$49),"",'Honduras 2013'!$D$49)</f>
        <v>Yes</v>
      </c>
      <c r="BL20" s="76" t="str">
        <f>IF(ISBLANK('Honduras 2013'!$D$50),"",'Honduras 2013'!$D$50)</f>
        <v>UNFPA</v>
      </c>
      <c r="BM20" s="76">
        <f>IF(ISBLANK('Honduras 2013'!$E$49),"",'Honduras 2013'!$E$49)</f>
        <v>1200000</v>
      </c>
      <c r="BN20" s="76" t="str">
        <f>IF(ISBLANK('Honduras 2013'!$F$49),"",'Honduras 2013'!$F$49)</f>
        <v>01/13-12/13</v>
      </c>
      <c r="BO20" s="76" t="str">
        <f>IF(ISBLANK('Honduras 2013'!$G$49),"",'Honduras 2013'!$G$49)</f>
        <v>PipeLine</v>
      </c>
      <c r="BP20" s="75" t="str">
        <f>IF(ISBLANK('Honduras 2013'!$H$49),"",'Honduras 2013'!$H$49)</f>
        <v>An in-kind donation was received of the  quantity that had been programmed as needed to cover the complete year.</v>
      </c>
      <c r="BQ20" s="75" t="str">
        <f>IF(ISBLANK('Honduras 2013'!$D$51),"",'Honduras 2013'!$D$51)</f>
        <v>No</v>
      </c>
      <c r="BR20" s="76">
        <f>IF(ISBLANK('Honduras 2013'!$E$51),"",'Honduras 2013'!$E$51)</f>
        <v>0</v>
      </c>
      <c r="BS20" s="76" t="str">
        <f>IF(ISBLANK('Honduras 2013'!$F$51),"",'Honduras 2013'!$F$51)</f>
        <v>01/13-12/13</v>
      </c>
      <c r="BT20" s="92" t="str">
        <f>IF(ISBLANK('Honduras 2013'!$G$51),"",'Honduras 2013'!$G$51)</f>
        <v/>
      </c>
      <c r="BU20" s="76" t="str">
        <f>IF(ISBLANK('Honduras 2013'!$H$51),"",'Honduras 2013'!$H$51)</f>
        <v/>
      </c>
      <c r="BV20" s="75" t="str">
        <f>IF(ISBLANK('Honduras 2013'!$D$52),"",'Honduras 2013'!$D$52)</f>
        <v>No</v>
      </c>
      <c r="BW20" s="76">
        <f>IF(ISBLANK('Honduras 2013'!$E$52),"",'Honduras 2013'!$E$52)</f>
        <v>0</v>
      </c>
      <c r="BX20" s="75" t="str">
        <f>IF(ISBLANK('Honduras 2013'!$F$52),"",'Honduras 2013'!$F$52)</f>
        <v>01/13-12/13</v>
      </c>
      <c r="BY20" s="76" t="str">
        <f>IF(ISBLANK('Honduras 2013'!$G$52),"",'Honduras 2013'!$G$52)</f>
        <v/>
      </c>
      <c r="BZ20" s="76" t="str">
        <f>IF(ISBLANK('Honduras 2013'!$H$52),"",'Honduras 2013'!$H$52)</f>
        <v/>
      </c>
      <c r="CA20" s="77">
        <f>IF(ISBLANK('Honduras 2013'!$E$53),"",'Honduras 2013'!$E$53)</f>
        <v>1200000</v>
      </c>
      <c r="CB20" s="76" t="str">
        <f>IF(ISBLANK('Honduras 2013'!$H$53),"",'Honduras 2013'!$H$53)</f>
        <v/>
      </c>
      <c r="CC20" s="79">
        <f>IF(ISBLANK('Honduras 2013'!$F$56),"",'Honduras 2013'!$F$56)</f>
        <v>0</v>
      </c>
      <c r="CD20" s="75" t="str">
        <f>IF(ISBLANK('Honduras 2013'!$G$56),"",'Honduras 2013'!$G$56)</f>
        <v>Comments:
The total amount that was spent for contraceptive procurement consisted of funds donated by the United Nations. As of June, the government had not even assigned the budget destined for procurement because of the illiquidity of the government.</v>
      </c>
      <c r="CE20" s="79" t="str">
        <f>IF(ISBLANK('Honduras 2013'!$F$57),"",'Honduras 2013'!$F$57)</f>
        <v>Not applicable</v>
      </c>
      <c r="CF20" s="75" t="str">
        <f>IF(ISBLANK('Honduras 2013'!$G$57),"",'Honduras 2013'!$G$57)</f>
        <v>Comments:
Government funds were not used to purchase contraceptives in 2013.</v>
      </c>
      <c r="CG20" s="79">
        <f>IF(ISBLANK('Honduras 2013'!$F$58),"",'Honduras 2013'!$F$58)</f>
        <v>0.6</v>
      </c>
      <c r="CH20" s="75" t="str">
        <f>IF(ISBLANK('Honduras 2013'!$G$58),"",'Honduras 2013'!$G$58)</f>
        <v>Comments: The donated funds from UNFPA were used to buy approximately 65% of the contraceptive methods estimated to cover the fiscal year.</v>
      </c>
      <c r="CI20" s="75" t="str">
        <f>IF(ISBLANK('Honduras 2013'!$F$59),"",'Honduras 2013'!$F$59)</f>
        <v>Yes</v>
      </c>
      <c r="CJ20" s="75" t="str">
        <f>IF(ISBLANK('Honduras 2013'!$G$59),"",'Honduras 2013'!$G$59)</f>
        <v>Comments:
We did not succeed in buying all of the methods estimated as needed for delivery in 2013. The funding gap that was not covered was approximately 35%</v>
      </c>
      <c r="CK20" s="75" t="str">
        <f>IF(ISBLANK('Honduras 2013'!$F$61),"",'Honduras 2013'!$F$61)</f>
        <v>Not applicable</v>
      </c>
      <c r="CL20" s="75" t="str">
        <f>IF(ISBLANK('Honduras 2013'!$F$62),"",'Honduras 2013'!$F$62)</f>
        <v>Not applicable</v>
      </c>
      <c r="CM20" s="75" t="str">
        <f>IF(ISBLANK('Honduras 2013'!$F$63),"",'Honduras 2013'!$F$63)</f>
        <v>Not applicable</v>
      </c>
      <c r="CN20" s="75" t="str">
        <f>IF(ISBLANK('Honduras 2013'!$D$64),"",'Honduras 2013'!$D$64)</f>
        <v/>
      </c>
      <c r="CO20" s="115"/>
      <c r="CP20" s="80"/>
      <c r="CQ20" s="81" t="str">
        <f>IF(ISBLANK('Honduras 2013'!$D$68),"",'Honduras 2013'!$D$68)</f>
        <v>Yes</v>
      </c>
      <c r="CR20" s="81" t="str">
        <f>IF(ISBLANK('Honduras 2013'!$D$69),"",'Honduras 2013'!$D$69)</f>
        <v>Yes</v>
      </c>
      <c r="CS20" s="81" t="str">
        <f>IF(ISBLANK('Honduras 2013'!$D$70),"",'Honduras 2013'!$D$70)</f>
        <v>Yes</v>
      </c>
      <c r="CT20" s="81" t="str">
        <f>IF(ISBLANK('Honduras 2013'!$D$71),"",'Honduras 2013'!$D$71)</f>
        <v>Yes</v>
      </c>
      <c r="CU20" s="81" t="str">
        <f>IF(ISBLANK('Honduras 2013'!$D$72),"",'Honduras 2013'!$D$72)</f>
        <v>Yes</v>
      </c>
      <c r="CV20" s="81" t="str">
        <f>IF(ISBLANK('Honduras 2013'!$D$73),"",'Honduras 2013'!$D$73)</f>
        <v>Yes</v>
      </c>
      <c r="CW20" s="81" t="str">
        <f>IF(ISBLANK('Honduras 2013'!$D$74),"",'Honduras 2013'!$D$74)</f>
        <v>No</v>
      </c>
      <c r="CX20" s="81" t="str">
        <f>IF(ISBLANK('Honduras 2013'!$D$75),"",'Honduras 2013'!$D$75)</f>
        <v>No</v>
      </c>
      <c r="CY20" s="81" t="str">
        <f>IF(ISBLANK('Honduras 2013'!$D$76),"",'Honduras 2013'!$D$76)</f>
        <v>Yes</v>
      </c>
      <c r="CZ20" s="81" t="str">
        <f>IF(ISBLANK('Honduras 2013'!$D$77),"",'Honduras 2013'!$D$77)</f>
        <v>Yes</v>
      </c>
      <c r="DA20" s="81" t="str">
        <f>IF(ISBLANK('Honduras 2013'!$D$78),"",'Honduras 2013'!$D$78)</f>
        <v>No</v>
      </c>
      <c r="DB20" s="81" t="str">
        <f>IF(ISBLANK('Honduras 2013'!$D$79),"",'Honduras 2013'!$D$79)</f>
        <v>Hormonal IUD, patch, monthly injectable</v>
      </c>
      <c r="DC20" s="80"/>
      <c r="DD20" s="81" t="str">
        <f>IF(ISBLANK('Honduras 2013'!$F$68),"",'Honduras 2013'!$F$68)</f>
        <v>Yes</v>
      </c>
      <c r="DE20" s="81" t="str">
        <f>IF(ISBLANK('Honduras 2013'!$F$69),"",'Honduras 2013'!$F$69)</f>
        <v>No</v>
      </c>
      <c r="DF20" s="81" t="str">
        <f>IF(ISBLANK('Honduras 2013'!$F$70),"",'Honduras 2013'!$F$70)</f>
        <v>Yes</v>
      </c>
      <c r="DG20" s="81" t="str">
        <f>IF(ISBLANK('Honduras 2013'!$F$71),"",'Honduras 2013'!$F$71)</f>
        <v>No</v>
      </c>
      <c r="DH20" s="81" t="str">
        <f>IF(ISBLANK('Honduras 2013'!$F$72),"",'Honduras 2013'!$F$72)</f>
        <v>Yes</v>
      </c>
      <c r="DI20" s="81" t="str">
        <f>IF(ISBLANK('Honduras 2013'!$F$73),"",'Honduras 2013'!$F$73)</f>
        <v>Yes</v>
      </c>
      <c r="DJ20" s="81" t="str">
        <f>IF(ISBLANK('Honduras 2013'!$F$74),"",'Honduras 2013'!$F$74)</f>
        <v>No</v>
      </c>
      <c r="DK20" s="81" t="str">
        <f>IF(ISBLANK('Honduras 2013'!$F$75),"",'Honduras 2013'!$F$75)</f>
        <v>No</v>
      </c>
      <c r="DL20" s="81" t="str">
        <f>IF(ISBLANK('Honduras 2013'!$F$76),"",'Honduras 2013'!$F$76)</f>
        <v>Yes</v>
      </c>
      <c r="DM20" s="81" t="str">
        <f>IF(ISBLANK('Honduras 2013'!$F$77),"",'Honduras 2013'!$F$77)</f>
        <v>Yes</v>
      </c>
      <c r="DN20" s="81" t="str">
        <f>IF(ISBLANK('Honduras 2013'!$F$78),"",'Honduras 2013'!$F$78)</f>
        <v>Yes</v>
      </c>
      <c r="DO20" s="81" t="str">
        <f>IF(ISBLANK('Honduras 2013'!$F$79),"",'Honduras 2013'!$F$79)</f>
        <v>No</v>
      </c>
      <c r="DP20" s="82"/>
      <c r="DQ20" s="81" t="str">
        <f>IF(ISBLANK('Honduras 2013'!$G$68),"",'Honduras 2013'!$G$68)</f>
        <v>Yes</v>
      </c>
      <c r="DR20" s="81" t="str">
        <f>IF(ISBLANK('Honduras 2013'!$G$69),"",'Honduras 2013'!$G$69)</f>
        <v>No</v>
      </c>
      <c r="DS20" s="81" t="str">
        <f>IF(ISBLANK('Honduras 2013'!$G$70),"",'Honduras 2013'!$G$70)</f>
        <v>Yes</v>
      </c>
      <c r="DT20" s="81" t="str">
        <f>IF(ISBLANK('Honduras 2013'!$G$71),"",'Honduras 2013'!$G$71)</f>
        <v>Yes</v>
      </c>
      <c r="DU20" s="81" t="str">
        <f>IF(ISBLANK('Honduras 2013'!$G$72),"",'Honduras 2013'!$G$72)</f>
        <v>Yes</v>
      </c>
      <c r="DV20" s="81" t="str">
        <f>IF(ISBLANK('Honduras 2013'!$G$73),"",'Honduras 2013'!$G$73)</f>
        <v>Yes</v>
      </c>
      <c r="DW20" s="81" t="str">
        <f>IF(ISBLANK('Honduras 2013'!$G$74),"",'Honduras 2013'!$G$74)</f>
        <v>Yes</v>
      </c>
      <c r="DX20" s="81" t="str">
        <f>IF(ISBLANK('Honduras 2013'!$G$75),"",'Honduras 2013'!$G$75)</f>
        <v>No</v>
      </c>
      <c r="DY20" s="81" t="str">
        <f>IF(ISBLANK('Honduras 2013'!$G$76),"",'Honduras 2013'!$G$76)</f>
        <v>Yes</v>
      </c>
      <c r="DZ20" s="81" t="str">
        <f>IF(ISBLANK('Honduras 2013'!$G$77),"",'Honduras 2013'!$G$77)</f>
        <v>Yes</v>
      </c>
      <c r="EA20" s="81" t="str">
        <f>IF(ISBLANK('Honduras 2013'!$G$78),"",'Honduras 2013'!$G$78)</f>
        <v>No</v>
      </c>
      <c r="EB20" s="81" t="str">
        <f>IF(ISBLANK('Honduras 2013'!$G$79),"",'Honduras 2013'!$G$79)</f>
        <v>Monthly injectable</v>
      </c>
      <c r="EC20" s="82"/>
      <c r="ED20" s="81" t="str">
        <f>IF(ISBLANK('Honduras 2013'!$H$68),"",'Honduras 2013'!$H$68)</f>
        <v>Yes</v>
      </c>
      <c r="EE20" s="81" t="str">
        <f>IF(ISBLANK('Honduras 2013'!$H$69),"",'Honduras 2013'!$H$69)</f>
        <v>No</v>
      </c>
      <c r="EF20" s="81" t="str">
        <f>IF(ISBLANK('Honduras 2013'!$H$70),"",'Honduras 2013'!$H$70)</f>
        <v>Yes</v>
      </c>
      <c r="EG20" s="81" t="str">
        <f>IF(ISBLANK('Honduras 2013'!$H$71),"",'Honduras 2013'!$H$71)</f>
        <v>No</v>
      </c>
      <c r="EH20" s="81" t="str">
        <f>IF(ISBLANK('Honduras 2013'!$H$72),"",'Honduras 2013'!$H$72)</f>
        <v>Yes</v>
      </c>
      <c r="EI20" s="81" t="str">
        <f>IF(ISBLANK('Honduras 2013'!$H$73),"",'Honduras 2013'!$H$73)</f>
        <v>Yes</v>
      </c>
      <c r="EJ20" s="81" t="str">
        <f>IF(ISBLANK('Honduras 2013'!$H$74),"",'Honduras 2013'!$H$74)</f>
        <v>No</v>
      </c>
      <c r="EK20" s="81" t="str">
        <f>IF(ISBLANK('Honduras 2013'!$H$75),"",'Honduras 2013'!$H$75)</f>
        <v>No</v>
      </c>
      <c r="EL20" s="81" t="str">
        <f>IF(ISBLANK('Honduras 2013'!$H$76),"",'Honduras 2013'!$H$76)</f>
        <v>No</v>
      </c>
      <c r="EM20" s="81" t="str">
        <f>IF(ISBLANK('Honduras 2013'!$H$77),"",'Honduras 2013'!$H$77)</f>
        <v>No</v>
      </c>
      <c r="EN20" s="81" t="str">
        <f>IF(ISBLANK('Honduras 2013'!$H$78),"",'Honduras 2013'!$H$78)</f>
        <v>No</v>
      </c>
      <c r="EO20" s="81" t="str">
        <f>IF(ISBLANK('Honduras 2013'!$H$79),"",'Honduras 2013'!$H$79)</f>
        <v>No</v>
      </c>
      <c r="EP20" s="81" t="str">
        <f>IF(ISBLANK('Honduras 2013'!$D$80),"",'Honduras 2013'!$D$80)</f>
        <v/>
      </c>
      <c r="EQ20" s="83"/>
      <c r="ER20" s="84" t="str">
        <f>IF(ISBLANK('Honduras 2013'!$H$82),"",'Honduras 2013'!$H$82)</f>
        <v>Yes</v>
      </c>
      <c r="ES20" s="84" t="str">
        <f>IF(ISBLANK('Honduras 2013'!$C$85),"",'Honduras 2013'!$C$85)</f>
        <v>Contraceptive Security Strategy</v>
      </c>
      <c r="ET20" s="84" t="str">
        <f>IF(ISBLANK('Honduras 2013'!$D$85),"",'Honduras 2013'!$D$85)</f>
        <v>2005 on</v>
      </c>
      <c r="EU20" s="84" t="str">
        <f>IF(ISBLANK('Honduras 2013'!$F$85),"",'Honduras 2013'!$F$85)</f>
        <v>Yes</v>
      </c>
      <c r="EV20" s="84" t="str">
        <f>IF(ISBLANK('Honduras 2013'!$G$85),"",'Honduras 2013'!$G$85)</f>
        <v>Yes</v>
      </c>
      <c r="EW20" s="84" t="str">
        <f>IF(ISBLANK('Honduras 2013'!$F$86),"",'Honduras 2013'!$F$86)</f>
        <v>No</v>
      </c>
      <c r="EX20" s="84" t="str">
        <f>IF(ISBLANK('Honduras 2013'!$E$87),"",'Honduras 2013'!$E$87)</f>
        <v>Not applicable</v>
      </c>
      <c r="EY20" s="84" t="str">
        <f>IF(ISBLANK('Honduras 2013'!$E$88),"",'Honduras 2013'!$E$88)</f>
        <v>Not applicable</v>
      </c>
      <c r="EZ20" s="84" t="str">
        <f>IF(ISBLANK('Honduras 2013'!$H$89),"",'Honduras 2013'!$H$89)</f>
        <v>Yes</v>
      </c>
      <c r="FA20" s="84" t="str">
        <f>IF(ISBLANK('Honduras 2013'!$D$90),"",'Honduras 2013'!$D$90)</f>
        <v>There is a National Congress law that prohibits the buying, sale, commercialization, and prescription of the emergency contraceptive pill.</v>
      </c>
      <c r="FB20" s="84" t="str">
        <f>IF(ISBLANK('Honduras 2013'!$H$91),"",'Honduras 2013'!$H$91)</f>
        <v>Yes</v>
      </c>
      <c r="FC20" s="84" t="str">
        <f>IF(ISBLANK('Honduras 2013'!$D$92),"",'Honduras 2013'!$D$92)</f>
        <v>The Strategy for Market Segmentation for Contraceptives in Honduras and the Norms of Family Planning Care of the Ministry of Health</v>
      </c>
      <c r="FD20" s="298"/>
      <c r="FE20" s="84" t="str">
        <f>IF(ISBLANK('Honduras 2013'!$D$95),"",'Honduras 2013'!$D$95)</f>
        <v>Community health worker</v>
      </c>
      <c r="FF20" s="84" t="str">
        <f>IF(ISBLANK('Honduras 2013'!$G$95),"",'Honduras 2013'!$G$95)</f>
        <v>Doctor</v>
      </c>
      <c r="FG20" s="84" t="str">
        <f>IF(ISBLANK('Honduras 2013'!$D$96),"",'Honduras 2013'!$D$96)</f>
        <v>Auxiliary nurse</v>
      </c>
      <c r="FH20" s="84" t="str">
        <f>IF(ISBLANK('Honduras 2013'!$G$96),"",'Honduras 2013'!$G$96)</f>
        <v>Doctor</v>
      </c>
      <c r="FI20" s="84" t="str">
        <f>IF(ISBLANK('Honduras 2013'!$D$97),"",'Honduras 2013'!$D$97)</f>
        <v>Not applicable</v>
      </c>
      <c r="FJ20" s="84" t="str">
        <f>IF(ISBLANK('Honduras 2013'!$G$97),"",'Honduras 2013'!$G$97)</f>
        <v>Doctor</v>
      </c>
      <c r="FK20" s="84" t="str">
        <f>IF(ISBLANK('Honduras 2013'!$D$98),"",'Honduras 2013'!$D$98)</f>
        <v>Auxiliary nurse</v>
      </c>
      <c r="FL20" s="84" t="str">
        <f>IF(ISBLANK('Honduras 2013'!$G$98),"",'Honduras 2013'!$G$98)</f>
        <v>Doctor</v>
      </c>
      <c r="FM20" s="84" t="str">
        <f>IF(ISBLANK('Honduras 2013'!$D$99),"",'Honduras 2013'!$D$99)</f>
        <v>Community health worker</v>
      </c>
      <c r="FN20" s="84" t="str">
        <f>IF(ISBLANK('Honduras 2013'!$G$99),"",'Honduras 2013'!$G$99)</f>
        <v>Clinical Officer</v>
      </c>
      <c r="FO20" s="84" t="str">
        <f>IF(ISBLANK('Honduras 2013'!$D$100),"",'Honduras 2013'!$D$100)</f>
        <v>Not applicable</v>
      </c>
      <c r="FP20" s="84" t="str">
        <f>IF(ISBLANK('Honduras 2013'!$G$100),"",'Honduras 2013'!$G$100)</f>
        <v>Not applicable</v>
      </c>
      <c r="FQ20" s="84" t="str">
        <f>IF(ISBLANK('Honduras 2013'!$D$101),"",'Honduras 2013'!$D$101)</f>
        <v>Doctor</v>
      </c>
      <c r="FR20" s="84" t="str">
        <f>IF(ISBLANK('Honduras 2013'!$G$101),"",'Honduras 2013'!$G$101)</f>
        <v>Doctor</v>
      </c>
      <c r="FS20" s="84" t="str">
        <f>IF(ISBLANK('Honduras 2013'!$D$102),"",'Honduras 2013'!$D$102)</f>
        <v>Auxiliary nurse</v>
      </c>
      <c r="FT20" s="84" t="str">
        <f>IF(ISBLANK('Honduras 2013'!$G$102),"",'Honduras 2013'!$G$102)</f>
        <v>Not applicable</v>
      </c>
      <c r="FU20" s="84" t="str">
        <f>IF(ISBLANK('Honduras 2013'!$D$103),"",'Honduras 2013'!$D$103)</f>
        <v xml:space="preserve">There are no specific laws that enable or prohibit the delivery of contraceptive methods in the private sector. The public sector must follow the stipulations in the Norms for Family Planning Care. </v>
      </c>
      <c r="FV20" s="90"/>
      <c r="FW20" s="84" t="str">
        <f>IF(ISBLANK('Honduras 2013'!$D$106),"",'Honduras 2013'!$D$106)</f>
        <v>No</v>
      </c>
      <c r="FX20" s="84" t="str">
        <f>IF(ISBLANK('Honduras 2013'!$E$106),"",'Honduras 2013'!$E$106)</f>
        <v/>
      </c>
      <c r="FY20" s="84" t="str">
        <f>IF(ISBLANK('Honduras 2013'!$H$106),"",'Honduras 2013'!$H$106)</f>
        <v/>
      </c>
      <c r="FZ20" s="84" t="str">
        <f>IF(ISBLANK('Honduras 2013'!$D$107),"",'Honduras 2013'!$D$107)</f>
        <v>Yes</v>
      </c>
      <c r="GA20" s="84" t="str">
        <f>IF(ISBLANK('Honduras 2013'!$E$107),"",'Honduras 2013'!$E$107)</f>
        <v>Honduran law authorizes only people older than 21 to utilize a surgical (permanent) FP method.</v>
      </c>
      <c r="GB20" s="84" t="str">
        <f>IF(ISBLANK('Honduras 2013'!$H$107),"",'Honduras 2013'!$H$107)</f>
        <v>Yes</v>
      </c>
      <c r="GC20" s="84" t="str">
        <f>IF(ISBLANK('Honduras 2013'!$D$108),"",'Honduras 2013'!$D$108)</f>
        <v>Yes</v>
      </c>
      <c r="GD20" s="84" t="str">
        <f>IF(ISBLANK('Honduras 2013'!$E$108),"",'Honduras 2013'!$E$108)</f>
        <v>People with mental illnesses must receive authorization from their guardian to be able to obtain a family planning method, especially for permanent methods.</v>
      </c>
      <c r="GE20" s="84" t="str">
        <f>IF(ISBLANK('Honduras 2013'!$H$108),"",'Honduras 2013'!$H$108)</f>
        <v>Yes</v>
      </c>
      <c r="GF20" s="85"/>
      <c r="GG20" s="84" t="str">
        <f>IF(ISBLANK('Honduras 2013'!$G$111),"",'Honduras 2013'!$G$111)</f>
        <v>No</v>
      </c>
      <c r="GH20" s="84" t="str">
        <f>IF(ISBLANK('Honduras 2013'!$G$112),"",'Honduras 2013'!$G$112)</f>
        <v>No</v>
      </c>
      <c r="GI20" s="84" t="str">
        <f>IF(ISBLANK('Honduras 2013'!$G$113),"",'Honduras 2013'!$G$113)</f>
        <v>Not applicable</v>
      </c>
      <c r="GJ20" s="84" t="str">
        <f>IF(ISBLANK('Honduras 2013'!$D$114),"",'Honduras 2013'!$D$114)</f>
        <v>Not applicable</v>
      </c>
      <c r="GK20" s="85"/>
      <c r="GL20" s="84" t="str">
        <f>IF(ISBLANK('Honduras 2013'!$G$116),"",'Honduras 2013'!$G$116)</f>
        <v>Yes</v>
      </c>
      <c r="GM20" s="84" t="str">
        <f>IF(ISBLANK('Honduras 2013'!$G$117),"",'Honduras 2013'!$G$117)</f>
        <v>Yes</v>
      </c>
      <c r="GN20" s="84" t="str">
        <f>IF(ISBLANK('Honduras 2013'!$G$118),"",'Honduras 2013'!$G$118)</f>
        <v>Yes</v>
      </c>
      <c r="GO20" s="84" t="str">
        <f>IF(ISBLANK('Honduras 2013'!$G$119),"",'Honduras 2013'!$G$119)</f>
        <v>Yes</v>
      </c>
      <c r="GP20" s="84" t="str">
        <f>IF(ISBLANK('Honduras 2013'!$G$120),"",'Honduras 2013'!$G$120)</f>
        <v>Yes</v>
      </c>
      <c r="GQ20" s="84" t="str">
        <f>IF(ISBLANK('Honduras 2013'!$G$121),"",'Honduras 2013'!$G$121)</f>
        <v>Yes</v>
      </c>
      <c r="GR20" s="84" t="str">
        <f>IF(ISBLANK('Honduras 2013'!$G$122),"",'Honduras 2013'!$G$122)</f>
        <v>Yes</v>
      </c>
      <c r="GS20" s="84" t="str">
        <f>IF(ISBLANK('Honduras 2013'!$G$123),"",'Honduras 2013'!$G$123)</f>
        <v>No</v>
      </c>
      <c r="GT20" s="84" t="str">
        <f>IF(ISBLANK('Honduras 2013'!$G$124),"",'Honduras 2013'!$G$124)</f>
        <v>No</v>
      </c>
      <c r="GU20" s="84" t="str">
        <f>IF(ISBLANK('Honduras 2013'!$G$125),"",'Honduras 2013'!$G$125)</f>
        <v>No</v>
      </c>
      <c r="GV20" s="84" t="str">
        <f>IF(ISBLANK('Honduras 2013'!$F$126),"",'Honduras 2013'!$F$126)</f>
        <v>Not applicable</v>
      </c>
      <c r="GW20" s="84">
        <f>IF(ISBLANK('Honduras 2013'!$F$127),"",'Honduras 2013'!$F$127)</f>
        <v>2007</v>
      </c>
      <c r="GX20" s="84" t="str">
        <f>IF(ISBLANK('Honduras 2013'!$D$128),"",'Honduras 2013'!$D$128)</f>
        <v>Essential Medicines List or Basic Table of Medicines</v>
      </c>
      <c r="GY20" s="84" t="str">
        <f>IF(ISBLANK('Honduras 2013'!$D$129),"",'Honduras 2013'!$D$129)</f>
        <v/>
      </c>
      <c r="GZ20" s="85"/>
      <c r="HA20" s="84">
        <f>IF(ISBLANK('Honduras 2013'!$F$131),"",'Honduras 2013'!$F$131)</f>
        <v>2001</v>
      </c>
      <c r="HB20" s="84" t="str">
        <f>IF(ISBLANK('Honduras 2013'!$G$132),"",'Honduras 2013'!$G$132)</f>
        <v>Yes</v>
      </c>
      <c r="HC20" s="84" t="str">
        <f>IF(ISBLANK('Honduras 2013'!$G$133),"",'Honduras 2013'!$G$133)</f>
        <v>No</v>
      </c>
      <c r="HD20" s="84" t="str">
        <f>IF(ISBLANK('Honduras 2013'!$G$134),"",'Honduras 2013'!$G$134)</f>
        <v>No</v>
      </c>
      <c r="HE20" s="84" t="str">
        <f>IF(ISBLANK('Honduras 2013'!$G$135),"",'Honduras 2013'!$G$135)</f>
        <v>No</v>
      </c>
      <c r="HF20" s="84" t="str">
        <f>IF(ISBLANK('Honduras 2013'!$D$136),"",'Honduras 2013'!$D$136)</f>
        <v>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v>
      </c>
      <c r="HG20" s="93"/>
      <c r="HH20" s="86" t="str">
        <f>IF(ISBLANK('Honduras 2013'!$G$138),"",'Honduras 2013'!$G$138)</f>
        <v>Yes</v>
      </c>
      <c r="HI20" s="87"/>
      <c r="HJ20" s="86" t="str">
        <f>IF(ISBLANK('Honduras 2013'!$G$140),"",'Honduras 2013'!$G$140)</f>
        <v>Yes</v>
      </c>
      <c r="HK20" s="86" t="str">
        <f>IF(ISBLANK('Honduras 2013'!$G$141),"",'Honduras 2013'!$G$141)</f>
        <v>Not applicable</v>
      </c>
      <c r="HL20" s="86" t="str">
        <f>IF(ISBLANK('Honduras 2013'!$G$142),"",'Honduras 2013'!$G$142)</f>
        <v>No</v>
      </c>
      <c r="HM20" s="86" t="str">
        <f>IF(ISBLANK('Honduras 2013'!$G$143),"",'Honduras 2013'!$G$143)</f>
        <v>Not applicable</v>
      </c>
      <c r="HN20" s="86" t="str">
        <f>IF(ISBLANK('Honduras 2013'!$G$144),"",'Honduras 2013'!$G$144)</f>
        <v>Yes</v>
      </c>
      <c r="HO20" s="86" t="str">
        <f>IF(ISBLANK('Honduras 2013'!$G$145),"",'Honduras 2013'!$G$145)</f>
        <v>No</v>
      </c>
      <c r="HP20" s="86" t="str">
        <f>IF(ISBLANK('Honduras 2013'!$G$146),"",'Honduras 2013'!$G$146)</f>
        <v>Not applicable</v>
      </c>
      <c r="HQ20" s="86" t="str">
        <f>IF(ISBLANK('Honduras 2013'!$G$147),"",'Honduras 2013'!$G$147)</f>
        <v>Not applicable</v>
      </c>
      <c r="HR20" s="86" t="str">
        <f>IF(ISBLANK('Honduras 2013'!$G$148),"",'Honduras 2013'!$G$148)</f>
        <v>Don't know</v>
      </c>
      <c r="HS20" s="86" t="str">
        <f>IF(ISBLANK('Honduras 2013'!$F$149),"",'Honduras 2013'!$F$149)</f>
        <v>06/12-06/13</v>
      </c>
      <c r="HT20" s="86" t="str">
        <f>IF(ISBLANK('Honduras 2013'!$F$150),"",'Honduras 2013'!$F$150)</f>
        <v xml:space="preserve">Physical inventory of contraceptives October 2012. Consolidated Tool of FP Logistics Data of SESAL. </v>
      </c>
      <c r="HU20" s="87"/>
      <c r="HV20" s="86" t="str">
        <f>IF(ISBLANK('Honduras 2013'!$G$152),"",'Honduras 2013'!$G$152)</f>
        <v>No</v>
      </c>
      <c r="HW20" s="86" t="str">
        <f>IF(ISBLANK('Honduras 2013'!$G$153),"",'Honduras 2013'!$G$153)</f>
        <v>No</v>
      </c>
      <c r="HX20" s="91" t="str">
        <f>IF(ISBLANK('Honduras 2013'!$D$154),"",'Honduras 2013'!$D$154)</f>
        <v>The ever-changing political situation in the country and the lack of the empowerment of authorities from the highest level member institutions makes it difficult and delays the achievement of the objectives from the contraceptive security work plans. Although very important achievements have been made, the committee could be more effective and have more successes.</v>
      </c>
      <c r="HY20" s="1003" t="s">
        <v>115</v>
      </c>
    </row>
    <row r="21" spans="1:233" ht="39.950000000000003" customHeight="1" x14ac:dyDescent="0.2">
      <c r="A21" s="1046" t="s">
        <v>781</v>
      </c>
      <c r="B21" s="88"/>
      <c r="C21" s="74" t="str">
        <f>IF(ISBLANK('India 2013'!$H$12),"",'India 2013'!$H$12)</f>
        <v>No</v>
      </c>
      <c r="D21" s="74" t="str">
        <f>IF(ISBLANK('India 2013'!$D$13),"",'India 2013'!$D$13)</f>
        <v>There exists a Supply and Social Marketing Division of the Ministry of Health and Family Welfare which is responsible for procurement of all contraceptives/commodities.</v>
      </c>
      <c r="E21" s="116"/>
      <c r="F21" s="74" t="str">
        <f>IF(ISBLANK('India 2013'!$D$15),"",'India 2013'!$D$15)</f>
        <v>No</v>
      </c>
      <c r="G21" s="74" t="str">
        <f>IF(ISBLANK('India 2013'!$F$15),"",'India 2013'!$F$15)</f>
        <v/>
      </c>
      <c r="H21" s="74" t="str">
        <f>IF(ISBLANK('India 2013'!$D$16),"",'India 2013'!$D$16)</f>
        <v>No</v>
      </c>
      <c r="I21" s="74" t="str">
        <f>IF(ISBLANK('India 2013'!$F$16),"",'India 2013'!$F$16)</f>
        <v/>
      </c>
      <c r="J21" s="74" t="str">
        <f>IF(ISBLANK('India 2013'!$D$17),"",'India 2013'!$D$17)</f>
        <v>No</v>
      </c>
      <c r="K21" s="74" t="str">
        <f>IF(ISBLANK('India 2013'!$F$17),"",'India 2013'!$F$17)</f>
        <v/>
      </c>
      <c r="L21" s="74" t="str">
        <f>IF(ISBLANK('India 2013'!$D$18),"",'India 2013'!$D$18)</f>
        <v>No</v>
      </c>
      <c r="M21" s="74" t="str">
        <f>IF(ISBLANK('India 2013'!$F$18),"",'India 2013'!$F$18)</f>
        <v/>
      </c>
      <c r="N21" s="74" t="str">
        <f>IF(ISBLANK('India 2013'!$D$19),"",'India 2013'!$D$19)</f>
        <v>No</v>
      </c>
      <c r="O21" s="74" t="str">
        <f>IF(ISBLANK('India 2013'!$F$19),"",'India 2013'!$F$19)</f>
        <v/>
      </c>
      <c r="P21" s="74" t="str">
        <f>IF(ISBLANK('India 2013'!$D$20),"",'India 2013'!$D$20)</f>
        <v>No</v>
      </c>
      <c r="Q21" s="74" t="str">
        <f>IF(ISBLANK('India 2013'!$F$20),"",'India 2013'!$F$20)</f>
        <v/>
      </c>
      <c r="R21" s="74" t="str">
        <f>IF(ISBLANK('India 2013'!$D$21),"",'India 2013'!$D$21)</f>
        <v>No</v>
      </c>
      <c r="S21" s="74" t="str">
        <f>IF(ISBLANK('India 2013'!$F$21),"",'India 2013'!$F$21)</f>
        <v/>
      </c>
      <c r="T21" s="74" t="str">
        <f>IF(ISBLANK('India 2013'!$D$22),"",'India 2013'!$D$22)</f>
        <v>No</v>
      </c>
      <c r="U21" s="74" t="str">
        <f>IF(ISBLANK('India 2013'!$F$22),"",'India 2013'!$F$22)</f>
        <v/>
      </c>
      <c r="V21" s="74" t="str">
        <f>IF(ISBLANK('India 2013'!$D$23),"",'India 2013'!$D$23)</f>
        <v>No</v>
      </c>
      <c r="W21" s="74" t="str">
        <f>IF(ISBLANK('India 2013'!$F$23),"",'India 2013'!$F$23)</f>
        <v/>
      </c>
      <c r="X21" s="74" t="str">
        <f>IF(ISBLANK('India 2013'!$H$24),"",'India 2013'!$H$24)</f>
        <v>Not applicable</v>
      </c>
      <c r="Y21" s="74" t="str">
        <f>IF(ISBLANK('India 2013'!$H$25),"",'India 2013'!$H$25)</f>
        <v>Not applicable</v>
      </c>
      <c r="Z21" s="74" t="str">
        <f>IF(ISBLANK('India 2013'!$D$26),"",'India 2013'!$D$26)</f>
        <v>No</v>
      </c>
      <c r="AA21" s="74" t="str">
        <f>IF(ISBLANK('India 2013'!$F$26),"",'India 2013'!$F$26)</f>
        <v>Not applicable</v>
      </c>
      <c r="AB21" s="74" t="str">
        <f>IF(ISBLANK('India 2013'!$H$26),"",'India 2013'!$H$26)</f>
        <v>Not applicable</v>
      </c>
      <c r="AC21" s="89"/>
      <c r="AD21" s="75" t="str">
        <f>IF(ISBLANK('India 2013'!$F$28),"",'India 2013'!$F$28)</f>
        <v>April</v>
      </c>
      <c r="AE21" s="75" t="str">
        <f>IF(ISBLANK('India 2013'!$H$28),"",'India 2013'!$H$28)</f>
        <v>March</v>
      </c>
      <c r="AF21" s="407" t="str">
        <f>IF(ISBLANK('India 2013'!$G$29),"",'India 2013'!$G$29)</f>
        <v>Don't know</v>
      </c>
      <c r="AG21" s="118" t="str">
        <f>IF(ISBLANK('India 2013'!$E$30),"",'India 2013'!$E$30)</f>
        <v>Don't know</v>
      </c>
      <c r="AH21" s="118" t="str">
        <f>IF(ISBLANK('India 2013'!$G$30),"",'India 2013'!$G$30)</f>
        <v>Don't know</v>
      </c>
      <c r="AI21" s="118" t="str">
        <f>IF(ISBLANK('India 2013'!$H$31),"",'India 2013'!$H$31)</f>
        <v>Yes</v>
      </c>
      <c r="AJ21" s="76" t="str">
        <f>IF(ISBLANK('India 2013'!$H$32),"",'India 2013'!$H$32)</f>
        <v>Yes</v>
      </c>
      <c r="AK21" s="76" t="str">
        <f>IF(ISBLANK('India 2013'!$E$35),"",'India 2013'!$E$35)</f>
        <v>Don't know</v>
      </c>
      <c r="AL21" s="75" t="str">
        <f>IF(ISBLANK('India 2013'!$F$35),"",'India 2013'!$F$35)</f>
        <v>04/12-03/13</v>
      </c>
      <c r="AM21" s="75" t="str">
        <f>IF(ISBLANK('India 2013'!$G$35),"",'India 2013'!$G$35)</f>
        <v/>
      </c>
      <c r="AN21" s="75" t="str">
        <f>IF(ISBLANK('India 2013'!$H$35),"",'India 2013'!$H$35)</f>
        <v/>
      </c>
      <c r="AO21" s="76" t="str">
        <f>IF(ISBLANK('India 2013'!$E$36),"",'India 2013'!$E$36)</f>
        <v>Don't know</v>
      </c>
      <c r="AP21" s="75" t="str">
        <f>IF(ISBLANK('India 2013'!$F$36),"",'India 2013'!$F$36)</f>
        <v>04/12-03/13</v>
      </c>
      <c r="AQ21" s="75" t="str">
        <f>IF(ISBLANK('India 2013'!$G$36),"",'India 2013'!$G$36)</f>
        <v/>
      </c>
      <c r="AR21" s="75" t="str">
        <f>IF(ISBLANK('India 2013'!$H$36),"",'India 2013'!$H$36)</f>
        <v/>
      </c>
      <c r="AS21" s="76" t="str">
        <f>IF(ISBLANK('India 2013'!$E$37),"",'India 2013'!$E$37)</f>
        <v>Don't know</v>
      </c>
      <c r="AT21" s="75" t="str">
        <f>IF(ISBLANK('India 2013'!$H$37),"",'India 2013'!$H$37)</f>
        <v/>
      </c>
      <c r="AU21" s="75" t="str">
        <f>IF(ISBLANK('India 2013'!$H$38),"",'India 2013'!$H$38)</f>
        <v>Yes</v>
      </c>
      <c r="AV21" s="75" t="str">
        <f>IF(ISBLANK('India 2013'!$D$41),"",'India 2013'!$D$41)</f>
        <v>Yes</v>
      </c>
      <c r="AW21" s="75" t="str">
        <f>IF(ISBLANK('India 2013'!$D$42),"",'India 2013'!$D$42)</f>
        <v>Taxes</v>
      </c>
      <c r="AX21" s="76" t="str">
        <f>IF(ISBLANK('India 2013'!$E$41),"",'India 2013'!$E$41)</f>
        <v>Don't know</v>
      </c>
      <c r="AY21" s="76" t="str">
        <f>IF(ISBLANK('India 2013'!$F$41),"",'India 2013'!$F$41)</f>
        <v>04/12-03/13</v>
      </c>
      <c r="AZ21" s="76" t="str">
        <f>IF(ISBLANK('India 2013'!$G$41),"",'India 2013'!$G$41)</f>
        <v/>
      </c>
      <c r="BA21" s="75" t="str">
        <f>IF(ISBLANK('India 2013'!$H$41),"",'India 2013'!$H$41)</f>
        <v/>
      </c>
      <c r="BB21" s="75" t="str">
        <f>IF(ISBLANK('India 2013'!$D$43),"",'India 2013'!$D$43)</f>
        <v>No</v>
      </c>
      <c r="BC21" s="76" t="str">
        <f>IF(ISBLANK('India 2013'!$D$44),"",'India 2013'!$D$44)</f>
        <v>Not applicable</v>
      </c>
      <c r="BD21" s="76">
        <f>IF(ISBLANK('India 2013'!$E$43),"",'India 2013'!$E$43)</f>
        <v>0</v>
      </c>
      <c r="BE21" s="76" t="str">
        <f>IF(ISBLANK('India 2013'!$F$43),"",'India 2013'!$F$43)</f>
        <v>04/12-03/13</v>
      </c>
      <c r="BF21" s="76" t="str">
        <f>IF(ISBLANK('India 2013'!$G$43),"",'India 2013'!$G$43)</f>
        <v/>
      </c>
      <c r="BG21" s="75" t="str">
        <f>IF(ISBLANK('India 2013'!$H$43),"",'India 2013'!$H$43)</f>
        <v/>
      </c>
      <c r="BH21" s="77" t="str">
        <f>IF(ISBLANK('India 2013'!$E$45),"",'India 2013'!$E$45)</f>
        <v>Don't know</v>
      </c>
      <c r="BI21" s="75" t="str">
        <f>IF(ISBLANK('India 2013'!$H$45),"",'India 2013'!$H$45)</f>
        <v/>
      </c>
      <c r="BJ21" s="78"/>
      <c r="BK21" s="75" t="str">
        <f>IF(ISBLANK('India 2013'!$D$49),"",'India 2013'!$D$49)</f>
        <v>No</v>
      </c>
      <c r="BL21" s="76" t="str">
        <f>IF(ISBLANK('India 2013'!$D$50),"",'India 2013'!$D$50)</f>
        <v>Not applicable</v>
      </c>
      <c r="BM21" s="76">
        <f>IF(ISBLANK('India 2013'!$E$49),"",'India 2013'!$E$49)</f>
        <v>0</v>
      </c>
      <c r="BN21" s="76" t="str">
        <f>IF(ISBLANK('India 2013'!$F$49),"",'India 2013'!$F$49)</f>
        <v>04/12-03/13</v>
      </c>
      <c r="BO21" s="76" t="str">
        <f>IF(ISBLANK('India 2013'!$G$49),"",'India 2013'!$G$49)</f>
        <v/>
      </c>
      <c r="BP21" s="75" t="str">
        <f>IF(ISBLANK('India 2013'!$H$49),"",'India 2013'!$H$49)</f>
        <v/>
      </c>
      <c r="BQ21" s="75" t="str">
        <f>IF(ISBLANK('India 2013'!$D$51),"",'India 2013'!$D$51)</f>
        <v>No</v>
      </c>
      <c r="BR21" s="76">
        <f>IF(ISBLANK('India 2013'!$E$51),"",'India 2013'!$E$51)</f>
        <v>0</v>
      </c>
      <c r="BS21" s="76" t="str">
        <f>IF(ISBLANK('India 2013'!$F$51),"",'India 2013'!$F$51)</f>
        <v>04/12-03/13</v>
      </c>
      <c r="BT21" s="92" t="str">
        <f>IF(ISBLANK('India 2013'!$G$51),"",'India 2013'!$G$51)</f>
        <v/>
      </c>
      <c r="BU21" s="76" t="str">
        <f>IF(ISBLANK('India 2013'!$H$51),"",'India 2013'!$H$51)</f>
        <v/>
      </c>
      <c r="BV21" s="75" t="str">
        <f>IF(ISBLANK('India 2013'!$D$52),"",'India 2013'!$D$52)</f>
        <v>No</v>
      </c>
      <c r="BW21" s="76">
        <f>IF(ISBLANK('India 2013'!$E$52),"",'India 2013'!$E$52)</f>
        <v>0</v>
      </c>
      <c r="BX21" s="75" t="str">
        <f>IF(ISBLANK('India 2013'!$F$52),"",'India 2013'!$F$52)</f>
        <v>04/12-03/13</v>
      </c>
      <c r="BY21" s="76" t="str">
        <f>IF(ISBLANK('India 2013'!$G$52),"",'India 2013'!$G$52)</f>
        <v/>
      </c>
      <c r="BZ21" s="76" t="str">
        <f>IF(ISBLANK('India 2013'!$H$52),"",'India 2013'!$H$52)</f>
        <v/>
      </c>
      <c r="CA21" s="77">
        <f>IF(ISBLANK('India 2013'!$E$53),"",'India 2013'!$E$53)</f>
        <v>0</v>
      </c>
      <c r="CB21" s="76" t="str">
        <f>IF(ISBLANK('India 2013'!$H$53),"",'India 2013'!$H$53)</f>
        <v/>
      </c>
      <c r="CC21" s="79">
        <f>IF(ISBLANK('India 2013'!$F$56),"",'India 2013'!$F$56)</f>
        <v>1</v>
      </c>
      <c r="CD21" s="75" t="str">
        <f>IF(ISBLANK('India 2013'!$G$56),"",'India 2013'!$G$56)</f>
        <v>Comments:</v>
      </c>
      <c r="CE21" s="79">
        <f>IF(ISBLANK('India 2013'!$F$57),"",'India 2013'!$F$57)</f>
        <v>1</v>
      </c>
      <c r="CF21" s="75" t="str">
        <f>IF(ISBLANK('India 2013'!$G$57),"",'India 2013'!$G$57)</f>
        <v>Comments:</v>
      </c>
      <c r="CG21" s="79" t="str">
        <f>IF(ISBLANK('India 2013'!$F$58),"",'India 2013'!$F$58)</f>
        <v>Don't know</v>
      </c>
      <c r="CH21" s="75" t="str">
        <f>IF(ISBLANK('India 2013'!$G$58),"",'India 2013'!$G$58)</f>
        <v xml:space="preserve">Comments: </v>
      </c>
      <c r="CI21" s="75" t="str">
        <f>IF(ISBLANK('India 2013'!$F$59),"",'India 2013'!$F$59)</f>
        <v>No</v>
      </c>
      <c r="CJ21" s="75" t="str">
        <f>IF(ISBLANK('India 2013'!$G$59),"",'India 2013'!$G$59)</f>
        <v/>
      </c>
      <c r="CK21" s="75" t="str">
        <f>IF(ISBLANK('India 2013'!$F$61),"",'India 2013'!$F$61)</f>
        <v>The government (e.g., Central Medical Stores, MOH logistics unit, MOH procurement unit)</v>
      </c>
      <c r="CL21" s="75" t="str">
        <f>IF(ISBLANK('India 2013'!$F$62),"",'India 2013'!$F$62)</f>
        <v>Supply and Social Marketing Division of the Ministry of Health and Family Welfare</v>
      </c>
      <c r="CM21" s="75" t="str">
        <f>IF(ISBLANK('India 2013'!$F$63),"",'India 2013'!$F$63)</f>
        <v>No</v>
      </c>
      <c r="CN21" s="75" t="str">
        <f>IF(ISBLANK('India 2013'!$D$64),"",'India 2013'!$D$64)</f>
        <v/>
      </c>
      <c r="CO21" s="115"/>
      <c r="CP21" s="80"/>
      <c r="CQ21" s="81" t="str">
        <f>IF(ISBLANK('India 2013'!$D$68),"",'India 2013'!$D$68)</f>
        <v>Yes</v>
      </c>
      <c r="CR21" s="81" t="str">
        <f>IF(ISBLANK('India 2013'!$D$69),"",'India 2013'!$D$69)</f>
        <v>Yes</v>
      </c>
      <c r="CS21" s="81" t="str">
        <f>IF(ISBLANK('India 2013'!$D$70),"",'India 2013'!$D$70)</f>
        <v>Yes</v>
      </c>
      <c r="CT21" s="81" t="str">
        <f>IF(ISBLANK('India 2013'!$D$71),"",'India 2013'!$D$71)</f>
        <v>No</v>
      </c>
      <c r="CU21" s="81" t="str">
        <f>IF(ISBLANK('India 2013'!$D$72),"",'India 2013'!$D$72)</f>
        <v>Yes</v>
      </c>
      <c r="CV21" s="81" t="str">
        <f>IF(ISBLANK('India 2013'!$D$73),"",'India 2013'!$D$73)</f>
        <v>Yes</v>
      </c>
      <c r="CW21" s="81" t="str">
        <f>IF(ISBLANK('India 2013'!$D$74),"",'India 2013'!$D$74)</f>
        <v>Yes</v>
      </c>
      <c r="CX21" s="81" t="str">
        <f>IF(ISBLANK('India 2013'!$D$75),"",'India 2013'!$D$75)</f>
        <v>Yes</v>
      </c>
      <c r="CY21" s="81" t="str">
        <f>IF(ISBLANK('India 2013'!$D$76),"",'India 2013'!$D$76)</f>
        <v>Yes</v>
      </c>
      <c r="CZ21" s="81" t="str">
        <f>IF(ISBLANK('India 2013'!$D$77),"",'India 2013'!$D$77)</f>
        <v>Yes</v>
      </c>
      <c r="DA21" s="81" t="str">
        <f>IF(ISBLANK('India 2013'!$D$78),"",'India 2013'!$D$78)</f>
        <v>No</v>
      </c>
      <c r="DB21" s="81" t="str">
        <f>IF(ISBLANK('India 2013'!$D$79),"",'India 2013'!$D$79)</f>
        <v/>
      </c>
      <c r="DC21" s="80"/>
      <c r="DD21" s="81" t="str">
        <f>IF(ISBLANK('India 2013'!$F$68),"",'India 2013'!$F$68)</f>
        <v>Yes</v>
      </c>
      <c r="DE21" s="81" t="str">
        <f>IF(ISBLANK('India 2013'!$F$69),"",'India 2013'!$F$69)</f>
        <v>No</v>
      </c>
      <c r="DF21" s="81" t="str">
        <f>IF(ISBLANK('India 2013'!$F$70),"",'India 2013'!$F$70)</f>
        <v>No</v>
      </c>
      <c r="DG21" s="81" t="str">
        <f>IF(ISBLANK('India 2013'!$F$71),"",'India 2013'!$F$71)</f>
        <v>No</v>
      </c>
      <c r="DH21" s="81" t="str">
        <f>IF(ISBLANK('India 2013'!$F$72),"",'India 2013'!$F$72)</f>
        <v>Yes</v>
      </c>
      <c r="DI21" s="81" t="str">
        <f>IF(ISBLANK('India 2013'!$F$73),"",'India 2013'!$F$73)</f>
        <v>Yes</v>
      </c>
      <c r="DJ21" s="81" t="str">
        <f>IF(ISBLANK('India 2013'!$F$74),"",'India 2013'!$F$74)</f>
        <v>No</v>
      </c>
      <c r="DK21" s="81" t="str">
        <f>IF(ISBLANK('India 2013'!$F$75),"",'India 2013'!$F$75)</f>
        <v>Yes</v>
      </c>
      <c r="DL21" s="81" t="str">
        <f>IF(ISBLANK('India 2013'!$F$76),"",'India 2013'!$F$76)</f>
        <v>Yes</v>
      </c>
      <c r="DM21" s="81" t="str">
        <f>IF(ISBLANK('India 2013'!$F$77),"",'India 2013'!$F$77)</f>
        <v>Yes</v>
      </c>
      <c r="DN21" s="81" t="str">
        <f>IF(ISBLANK('India 2013'!$F$78),"",'India 2013'!$F$78)</f>
        <v>No</v>
      </c>
      <c r="DO21" s="81" t="str">
        <f>IF(ISBLANK('India 2013'!$F$79),"",'India 2013'!$F$79)</f>
        <v/>
      </c>
      <c r="DP21" s="82"/>
      <c r="DQ21" s="81" t="str">
        <f>IF(ISBLANK('India 2013'!$G$68),"",'India 2013'!$G$68)</f>
        <v>Yes</v>
      </c>
      <c r="DR21" s="81" t="str">
        <f>IF(ISBLANK('India 2013'!$G$69),"",'India 2013'!$G$69)</f>
        <v>No</v>
      </c>
      <c r="DS21" s="81" t="str">
        <f>IF(ISBLANK('India 2013'!$G$70),"",'India 2013'!$G$70)</f>
        <v>Yes</v>
      </c>
      <c r="DT21" s="81" t="str">
        <f>IF(ISBLANK('India 2013'!$G$71),"",'India 2013'!$G$71)</f>
        <v>No</v>
      </c>
      <c r="DU21" s="81" t="str">
        <f>IF(ISBLANK('India 2013'!$G$72),"",'India 2013'!$G$72)</f>
        <v>Yes</v>
      </c>
      <c r="DV21" s="81" t="str">
        <f>IF(ISBLANK('India 2013'!$G$73),"",'India 2013'!$G$73)</f>
        <v>Yes</v>
      </c>
      <c r="DW21" s="81" t="str">
        <f>IF(ISBLANK('India 2013'!$G$74),"",'India 2013'!$G$74)</f>
        <v>No</v>
      </c>
      <c r="DX21" s="81" t="str">
        <f>IF(ISBLANK('India 2013'!$G$75),"",'India 2013'!$G$75)</f>
        <v>Yes</v>
      </c>
      <c r="DY21" s="81" t="str">
        <f>IF(ISBLANK('India 2013'!$G$76),"",'India 2013'!$G$76)</f>
        <v>Yes</v>
      </c>
      <c r="DZ21" s="81" t="str">
        <f>IF(ISBLANK('India 2013'!$G$77),"",'India 2013'!$G$77)</f>
        <v>Yes</v>
      </c>
      <c r="EA21" s="81" t="str">
        <f>IF(ISBLANK('India 2013'!$G$78),"",'India 2013'!$G$78)</f>
        <v>Yes</v>
      </c>
      <c r="EB21" s="81" t="str">
        <f>IF(ISBLANK('India 2013'!$G$79),"",'India 2013'!$G$79)</f>
        <v/>
      </c>
      <c r="EC21" s="82"/>
      <c r="ED21" s="81" t="str">
        <f>IF(ISBLANK('India 2013'!$H$68),"",'India 2013'!$H$68)</f>
        <v>Yes</v>
      </c>
      <c r="EE21" s="81" t="str">
        <f>IF(ISBLANK('India 2013'!$H$69),"",'India 2013'!$H$69)</f>
        <v>Yes</v>
      </c>
      <c r="EF21" s="81" t="str">
        <f>IF(ISBLANK('India 2013'!$H$70),"",'India 2013'!$H$70)</f>
        <v>Yes</v>
      </c>
      <c r="EG21" s="81" t="str">
        <f>IF(ISBLANK('India 2013'!$H$71),"",'India 2013'!$H$71)</f>
        <v>No</v>
      </c>
      <c r="EH21" s="81" t="str">
        <f>IF(ISBLANK('India 2013'!$H$72),"",'India 2013'!$H$72)</f>
        <v>Yes</v>
      </c>
      <c r="EI21" s="81" t="str">
        <f>IF(ISBLANK('India 2013'!$H$73),"",'India 2013'!$H$73)</f>
        <v>Yes</v>
      </c>
      <c r="EJ21" s="81" t="str">
        <f>IF(ISBLANK('India 2013'!$H$74),"",'India 2013'!$H$74)</f>
        <v>No</v>
      </c>
      <c r="EK21" s="81" t="str">
        <f>IF(ISBLANK('India 2013'!$H$75),"",'India 2013'!$H$75)</f>
        <v>Yes</v>
      </c>
      <c r="EL21" s="81" t="str">
        <f>IF(ISBLANK('India 2013'!$H$76),"",'India 2013'!$H$76)</f>
        <v>No</v>
      </c>
      <c r="EM21" s="81" t="str">
        <f>IF(ISBLANK('India 2013'!$H$77),"",'India 2013'!$H$77)</f>
        <v>No</v>
      </c>
      <c r="EN21" s="81" t="str">
        <f>IF(ISBLANK('India 2013'!$H$78),"",'India 2013'!$H$78)</f>
        <v>No</v>
      </c>
      <c r="EO21" s="81" t="str">
        <f>IF(ISBLANK('India 2013'!$H$79),"",'India 2013'!$H$79)</f>
        <v/>
      </c>
      <c r="EP21" s="81" t="str">
        <f>IF(ISBLANK('India 2013'!$D$80),"",'India 2013'!$D$80)</f>
        <v>CycleBeads are provided in NGO programs in Jharkhand (one of the states of India), where they are available in half of the state. They are also offered in the public sector in selected districts of Jharkhand through a USAID-supported project. CycleBeads are not procured by the public sector.</v>
      </c>
      <c r="EQ21" s="83"/>
      <c r="ER21" s="84" t="str">
        <f>IF(ISBLANK('India 2013'!$H$82),"",'India 2013'!$H$82)</f>
        <v>Yes</v>
      </c>
      <c r="ES21" s="84" t="str">
        <f>IF(ISBLANK('India 2013'!$C$85),"",'India 2013'!$C$85)</f>
        <v>National Population Policy</v>
      </c>
      <c r="ET21" s="84" t="str">
        <f>IF(ISBLANK('India 2013'!$D$85),"",'India 2013'!$D$85)</f>
        <v>2000-2016</v>
      </c>
      <c r="EU21" s="84" t="str">
        <f>IF(ISBLANK('India 2013'!$F$85),"",'India 2013'!$F$85)</f>
        <v>Yes</v>
      </c>
      <c r="EV21" s="84" t="str">
        <f>IF(ISBLANK('India 2013'!$G$85),"",'India 2013'!$G$85)</f>
        <v>Yes</v>
      </c>
      <c r="EW21" s="84" t="str">
        <f>IF(ISBLANK('India 2013'!$F$86),"",'India 2013'!$F$86)</f>
        <v>No</v>
      </c>
      <c r="EX21" s="84" t="str">
        <f>IF(ISBLANK('India 2013'!$E$87),"",'India 2013'!$E$87)</f>
        <v>Not applicable</v>
      </c>
      <c r="EY21" s="84" t="str">
        <f>IF(ISBLANK('India 2013'!$E$88),"",'India 2013'!$E$88)</f>
        <v>Not applicable</v>
      </c>
      <c r="EZ21" s="84" t="str">
        <f>IF(ISBLANK('India 2013'!$H$89),"",'India 2013'!$H$89)</f>
        <v>No</v>
      </c>
      <c r="FA21" s="84" t="str">
        <f>IF(ISBLANK('India 2013'!$D$90),"",'India 2013'!$D$90)</f>
        <v>Not applicable</v>
      </c>
      <c r="FB21" s="84" t="str">
        <f>IF(ISBLANK('India 2013'!$H$91),"",'India 2013'!$H$91)</f>
        <v>Yes</v>
      </c>
      <c r="FC21" s="84" t="str">
        <f>IF(ISBLANK('India 2013'!$D$92),"",'India 2013'!$D$92)</f>
        <v>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v>
      </c>
      <c r="FD21" s="298"/>
      <c r="FE21" s="84" t="str">
        <f>IF(ISBLANK('India 2013'!$D$95),"",'India 2013'!$D$95)</f>
        <v>Community health worker</v>
      </c>
      <c r="FF21" s="84" t="str">
        <f>IF(ISBLANK('India 2013'!$G$95),"",'India 2013'!$G$95)</f>
        <v>Paramedic, pharmacist</v>
      </c>
      <c r="FG21" s="84" t="str">
        <f>IF(ISBLANK('India 2013'!$D$96),"",'India 2013'!$D$96)</f>
        <v>Not applicable</v>
      </c>
      <c r="FH21" s="84" t="str">
        <f>IF(ISBLANK('India 2013'!$G$96),"",'India 2013'!$G$96)</f>
        <v>Doctor</v>
      </c>
      <c r="FI21" s="84" t="str">
        <f>IF(ISBLANK('India 2013'!$D$97),"",'India 2013'!$D$97)</f>
        <v>Not applicable</v>
      </c>
      <c r="FJ21" s="84" t="str">
        <f>IF(ISBLANK('India 2013'!$G$97),"",'India 2013'!$G$97)</f>
        <v>Not applicable</v>
      </c>
      <c r="FK21" s="84" t="str">
        <f>IF(ISBLANK('India 2013'!$D$98),"",'India 2013'!$D$98)</f>
        <v>Auxiliary nurse midwife</v>
      </c>
      <c r="FL21" s="84" t="str">
        <f>IF(ISBLANK('India 2013'!$G$98),"",'India 2013'!$G$98)</f>
        <v>Nurse</v>
      </c>
      <c r="FM21" s="84" t="str">
        <f>IF(ISBLANK('India 2013'!$D$99),"",'India 2013'!$D$99)</f>
        <v>Community health worker</v>
      </c>
      <c r="FN21" s="84" t="str">
        <f>IF(ISBLANK('India 2013'!$G$99),"",'India 2013'!$G$99)</f>
        <v>Pharmacist</v>
      </c>
      <c r="FO21" s="84" t="str">
        <f>IF(ISBLANK('India 2013'!$D$100),"",'India 2013'!$D$100)</f>
        <v>Community health worker</v>
      </c>
      <c r="FP21" s="84" t="str">
        <f>IF(ISBLANK('India 2013'!$G$100),"",'India 2013'!$G$100)</f>
        <v>Pharmacist</v>
      </c>
      <c r="FQ21" s="84" t="str">
        <f>IF(ISBLANK('India 2013'!$D$101),"",'India 2013'!$D$101)</f>
        <v>Doctor</v>
      </c>
      <c r="FR21" s="84" t="str">
        <f>IF(ISBLANK('India 2013'!$G$101),"",'India 2013'!$G$101)</f>
        <v>Doctor</v>
      </c>
      <c r="FS21" s="84" t="str">
        <f>IF(ISBLANK('India 2013'!$D$102),"",'India 2013'!$D$102)</f>
        <v>Community health worker</v>
      </c>
      <c r="FT21" s="84" t="str">
        <f>IF(ISBLANK('India 2013'!$G$102),"",'India 2013'!$G$102)</f>
        <v>Not applicable</v>
      </c>
      <c r="FU21" s="84" t="str">
        <f>IF(ISBLANK('India 2013'!$D$103),"",'India 2013'!$D$103)</f>
        <v>The Ministry of Health and Family Welfare of the Government of India has issued guidelines on the providers who are authorized to dispense/administer each of the methods of contraception available in the public sector. These are available at: http://nrhm.gov.in</v>
      </c>
      <c r="FV21" s="90"/>
      <c r="FW21" s="84" t="str">
        <f>IF(ISBLANK('India 2013'!$D$106),"",'India 2013'!$D$106)</f>
        <v>No</v>
      </c>
      <c r="FX21" s="84" t="str">
        <f>IF(ISBLANK('India 2013'!$E$106),"",'India 2013'!$E$106)</f>
        <v/>
      </c>
      <c r="FY21" s="84" t="str">
        <f>IF(ISBLANK('India 2013'!$H$106),"",'India 2013'!$H$106)</f>
        <v/>
      </c>
      <c r="FZ21" s="84" t="str">
        <f>IF(ISBLANK('India 2013'!$D$107),"",'India 2013'!$D$107)</f>
        <v>No</v>
      </c>
      <c r="GA21" s="84" t="str">
        <f>IF(ISBLANK('India 2013'!$E$107),"",'India 2013'!$E$107)</f>
        <v/>
      </c>
      <c r="GB21" s="84" t="str">
        <f>IF(ISBLANK('India 2013'!$H$107),"",'India 2013'!$H$107)</f>
        <v/>
      </c>
      <c r="GC21" s="84" t="str">
        <f>IF(ISBLANK('India 2013'!$D$108),"",'India 2013'!$D$108)</f>
        <v>No</v>
      </c>
      <c r="GD21" s="84" t="str">
        <f>IF(ISBLANK('India 2013'!$E$108),"",'India 2013'!$E$108)</f>
        <v/>
      </c>
      <c r="GE21" s="84" t="str">
        <f>IF(ISBLANK('India 2013'!$H$108),"",'India 2013'!$H$108)</f>
        <v/>
      </c>
      <c r="GF21" s="85"/>
      <c r="GG21" s="84" t="str">
        <f>IF(ISBLANK('India 2013'!$G$111),"",'India 2013'!$G$111)</f>
        <v>No</v>
      </c>
      <c r="GH21" s="84" t="str">
        <f>IF(ISBLANK('India 2013'!$G$112),"",'India 2013'!$G$112)</f>
        <v>No</v>
      </c>
      <c r="GI21" s="84" t="str">
        <f>IF(ISBLANK('India 2013'!$G$113),"",'India 2013'!$G$113)</f>
        <v>Not applicable</v>
      </c>
      <c r="GJ21" s="84" t="str">
        <f>IF(ISBLANK('India 2013'!$D$114),"",'India 2013'!$D$114)</f>
        <v>Not applicable</v>
      </c>
      <c r="GK21" s="85"/>
      <c r="GL21" s="84" t="str">
        <f>IF(ISBLANK('India 2013'!$G$116),"",'India 2013'!$G$116)</f>
        <v>Yes</v>
      </c>
      <c r="GM21" s="84" t="str">
        <f>IF(ISBLANK('India 2013'!$G$117),"",'India 2013'!$G$117)</f>
        <v>No</v>
      </c>
      <c r="GN21" s="84" t="str">
        <f>IF(ISBLANK('India 2013'!$G$118),"",'India 2013'!$G$118)</f>
        <v>No</v>
      </c>
      <c r="GO21" s="84" t="str">
        <f>IF(ISBLANK('India 2013'!$G$119),"",'India 2013'!$G$119)</f>
        <v>No</v>
      </c>
      <c r="GP21" s="84" t="str">
        <f>IF(ISBLANK('India 2013'!$G$120),"",'India 2013'!$G$120)</f>
        <v>Yes</v>
      </c>
      <c r="GQ21" s="84" t="str">
        <f>IF(ISBLANK('India 2013'!$G$121),"",'India 2013'!$G$121)</f>
        <v>Yes</v>
      </c>
      <c r="GR21" s="84" t="str">
        <f>IF(ISBLANK('India 2013'!$G$122),"",'India 2013'!$G$122)</f>
        <v>No</v>
      </c>
      <c r="GS21" s="84" t="str">
        <f>IF(ISBLANK('India 2013'!$G$123),"",'India 2013'!$G$123)</f>
        <v>Yes</v>
      </c>
      <c r="GT21" s="84" t="str">
        <f>IF(ISBLANK('India 2013'!$G$124),"",'India 2013'!$G$124)</f>
        <v>No</v>
      </c>
      <c r="GU21" s="84" t="str">
        <f>IF(ISBLANK('India 2013'!$G$125),"",'India 2013'!$G$125)</f>
        <v>No</v>
      </c>
      <c r="GV21" s="84" t="str">
        <f>IF(ISBLANK('India 2013'!$F$126),"",'India 2013'!$F$126)</f>
        <v>Not applicable</v>
      </c>
      <c r="GW21" s="84">
        <f>IF(ISBLANK('India 2013'!$F$127),"",'India 2013'!$F$127)</f>
        <v>2011</v>
      </c>
      <c r="GX21" s="84" t="str">
        <f>IF(ISBLANK('India 2013'!$D$128),"",'India 2013'!$D$128)</f>
        <v>National List of Essential Medicines of India</v>
      </c>
      <c r="GY21" s="84" t="str">
        <f>IF(ISBLANK('India 2013'!$D$129),"",'India 2013'!$D$129)</f>
        <v/>
      </c>
      <c r="GZ21" s="85"/>
      <c r="HA21" s="84" t="str">
        <f>IF(ISBLANK('India 2013'!$F$131),"",'India 2013'!$F$131)</f>
        <v>Not applicable</v>
      </c>
      <c r="HB21" s="84" t="str">
        <f>IF(ISBLANK('India 2013'!$G$132),"",'India 2013'!$G$132)</f>
        <v>Not applicable</v>
      </c>
      <c r="HC21" s="84" t="str">
        <f>IF(ISBLANK('India 2013'!$G$133),"",'India 2013'!$G$133)</f>
        <v>Not applicable</v>
      </c>
      <c r="HD21" s="84" t="str">
        <f>IF(ISBLANK('India 2013'!$G$134),"",'India 2013'!$G$134)</f>
        <v>Not applicable</v>
      </c>
      <c r="HE21" s="84" t="str">
        <f>IF(ISBLANK('India 2013'!$G$135),"",'India 2013'!$G$135)</f>
        <v>Not applicable</v>
      </c>
      <c r="HF21" s="84" t="str">
        <f>IF(ISBLANK('India 2013'!$D$136),"",'India 2013'!$D$136)</f>
        <v>Document not available on IMF's website</v>
      </c>
      <c r="HG21" s="93"/>
      <c r="HH21" s="86" t="str">
        <f>IF(ISBLANK('India 2013'!$G$138),"",'India 2013'!$G$138)</f>
        <v>No</v>
      </c>
      <c r="HI21" s="87"/>
      <c r="HJ21" s="86" t="str">
        <f>IF(ISBLANK('India 2013'!$G$140),"",'India 2013'!$G$140)</f>
        <v>No</v>
      </c>
      <c r="HK21" s="86" t="str">
        <f>IF(ISBLANK('India 2013'!$G$141),"",'India 2013'!$G$141)</f>
        <v>Not applicable</v>
      </c>
      <c r="HL21" s="86" t="str">
        <f>IF(ISBLANK('India 2013'!$G$142),"",'India 2013'!$G$142)</f>
        <v>Not applicable</v>
      </c>
      <c r="HM21" s="86" t="str">
        <f>IF(ISBLANK('India 2013'!$G$143),"",'India 2013'!$G$143)</f>
        <v>Not applicable</v>
      </c>
      <c r="HN21" s="86" t="str">
        <f>IF(ISBLANK('India 2013'!$G$144),"",'India 2013'!$G$144)</f>
        <v>No</v>
      </c>
      <c r="HO21" s="86" t="str">
        <f>IF(ISBLANK('India 2013'!$G$145),"",'India 2013'!$G$145)</f>
        <v>No</v>
      </c>
      <c r="HP21" s="86" t="str">
        <f>IF(ISBLANK('India 2013'!$G$146),"",'India 2013'!$G$146)</f>
        <v>Not applicable</v>
      </c>
      <c r="HQ21" s="86" t="str">
        <f>IF(ISBLANK('India 2013'!$G$147),"",'India 2013'!$G$147)</f>
        <v>No</v>
      </c>
      <c r="HR21" s="86" t="str">
        <f>IF(ISBLANK('India 2013'!$G$148),"",'India 2013'!$G$148)</f>
        <v>Not applicable</v>
      </c>
      <c r="HS21" s="86" t="str">
        <f>IF(ISBLANK('India 2013'!$F$149),"",'India 2013'!$F$149)</f>
        <v>04/12-03/13</v>
      </c>
      <c r="HT21" s="86" t="str">
        <f>IF(ISBLANK('India 2013'!$F$150),"",'India 2013'!$F$150)</f>
        <v>Government of India reports (Common Review Mission)</v>
      </c>
      <c r="HU21" s="87"/>
      <c r="HV21" s="86" t="str">
        <f>IF(ISBLANK('India 2013'!$G$152),"",'India 2013'!$G$152)</f>
        <v>No</v>
      </c>
      <c r="HW21" s="86" t="str">
        <f>IF(ISBLANK('India 2013'!$G$153),"",'India 2013'!$G$153)</f>
        <v>No</v>
      </c>
      <c r="HX21" s="91" t="str">
        <f>IF(ISBLANK('India 2013'!$D$154),"",'India 2013'!$D$154)</f>
        <v/>
      </c>
      <c r="HY21" s="948" t="s">
        <v>62</v>
      </c>
    </row>
    <row r="22" spans="1:233" ht="39.950000000000003" customHeight="1" x14ac:dyDescent="0.2">
      <c r="A22" s="1046" t="s">
        <v>807</v>
      </c>
      <c r="B22" s="88"/>
      <c r="C22" s="74" t="str">
        <f>IF(ISBLANK('Indonesia 2013'!$H$12),"",'Indonesia 2013'!$H$12)</f>
        <v>Yes</v>
      </c>
      <c r="D22" s="74" t="str">
        <f>IF(ISBLANK('Indonesia 2013'!$D$13),"",'Indonesia 2013'!$D$13)</f>
        <v xml:space="preserve">Contraceptive Commodity Security Team on Family Planning and Reproductive Health Services </v>
      </c>
      <c r="E22" s="116"/>
      <c r="F22" s="74" t="str">
        <f>IF(ISBLANK('Indonesia 2013'!$D$15),"",'Indonesia 2013'!$D$15)</f>
        <v>Yes</v>
      </c>
      <c r="G22" s="74" t="str">
        <f>IF(ISBLANK('Indonesia 2013'!$F$15),"",'Indonesia 2013'!$F$15)</f>
        <v>Directorate of Advocacy and IEC from National Population and Family Planning (BKKBN)</v>
      </c>
      <c r="H22" s="74" t="str">
        <f>IF(ISBLANK('Indonesia 2013'!$D$16),"",'Indonesia 2013'!$D$16)</f>
        <v>Yes</v>
      </c>
      <c r="I22" s="74" t="str">
        <f>IF(ISBLANK('Indonesia 2013'!$F$16),"",'Indonesia 2013'!$F$16)</f>
        <v>The Indonesia Planned Parenthood, Kusuma Buana Foundation</v>
      </c>
      <c r="J22" s="74" t="str">
        <f>IF(ISBLANK('Indonesia 2013'!$D$17),"",'Indonesia 2013'!$D$17)</f>
        <v>Yes</v>
      </c>
      <c r="K22" s="74" t="str">
        <f>IF(ISBLANK('Indonesia 2013'!$F$17),"",'Indonesia 2013'!$F$17)</f>
        <v>Professional organizations (Indonesia Midwives Association, Indonesian Medical Doctors Association, Indonesian Pharmacist Association) and 14 manufacturers and distributors</v>
      </c>
      <c r="L22" s="74" t="str">
        <f>IF(ISBLANK('Indonesia 2013'!$D$18),"",'Indonesia 2013'!$D$18)</f>
        <v>No</v>
      </c>
      <c r="M22" s="74" t="str">
        <f>IF(ISBLANK('Indonesia 2013'!$F$18),"",'Indonesia 2013'!$F$18)</f>
        <v/>
      </c>
      <c r="N22" s="74" t="str">
        <f>IF(ISBLANK('Indonesia 2013'!$D$19),"",'Indonesia 2013'!$D$19)</f>
        <v>No</v>
      </c>
      <c r="O22" s="74" t="str">
        <f>IF(ISBLANK('Indonesia 2013'!$F$19),"",'Indonesia 2013'!$F$19)</f>
        <v/>
      </c>
      <c r="P22" s="74" t="str">
        <f>IF(ISBLANK('Indonesia 2013'!$D$20),"",'Indonesia 2013'!$D$20)</f>
        <v>Yes</v>
      </c>
      <c r="Q22" s="74" t="str">
        <f>IF(ISBLANK('Indonesia 2013'!$F$20),"",'Indonesia 2013'!$F$20)</f>
        <v>Maternal Health Directorate, Primary and Advanced Health Care Directorate, Pharmacist Services Directorate, Public Medicine and Health Supplies Directorate</v>
      </c>
      <c r="R22" s="74" t="str">
        <f>IF(ISBLANK('Indonesia 2013'!$D$21),"",'Indonesia 2013'!$D$21)</f>
        <v>Yes</v>
      </c>
      <c r="S22" s="74" t="str">
        <f>IF(ISBLANK('Indonesia 2013'!$F$21),"",'Indonesia 2013'!$F$21)</f>
        <v>Directorate of Finance and State Property Management BKKBN</v>
      </c>
      <c r="T22" s="74" t="str">
        <f>IF(ISBLANK('Indonesia 2013'!$D$22),"",'Indonesia 2013'!$D$22)</f>
        <v>Yes</v>
      </c>
      <c r="U22" s="74" t="str">
        <f>IF(ISBLANK('Indonesia 2013'!$F$22),"",'Indonesia 2013'!$F$22)</f>
        <v>Directorate of Population, Women Empowerment and Child Protection, National Development Planning Agency</v>
      </c>
      <c r="V22" s="74" t="str">
        <f>IF(ISBLANK('Indonesia 2013'!$D$23),"",'Indonesia 2013'!$D$23)</f>
        <v>Yes</v>
      </c>
      <c r="W22" s="74" t="str">
        <f>IF(ISBLANK('Indonesia 2013'!$F$23),"",'Indonesia 2013'!$F$23)</f>
        <v>Ministry of Home Affairs, The National Drug and Food Monitoring Agency</v>
      </c>
      <c r="X22" s="74" t="str">
        <f>IF(ISBLANK('Indonesia 2013'!$H$24),"",'Indonesia 2013'!$H$24)</f>
        <v>3-5 times</v>
      </c>
      <c r="Y22" s="74" t="str">
        <f>IF(ISBLANK('Indonesia 2013'!$H$25),"",'Indonesia 2013'!$H$25)</f>
        <v>Yes</v>
      </c>
      <c r="Z22" s="74" t="str">
        <f>IF(ISBLANK('Indonesia 2013'!$D$26),"",'Indonesia 2013'!$D$26)</f>
        <v>Yes</v>
      </c>
      <c r="AA22" s="74" t="str">
        <f>IF(ISBLANK('Indonesia 2013'!$F$26),"",'Indonesia 2013'!$F$26)</f>
        <v>BKKBN at the provincial level</v>
      </c>
      <c r="AB22" s="74" t="str">
        <f>IF(ISBLANK('Indonesia 2013'!$H$26),"",'Indonesia 2013'!$H$26)</f>
        <v>Don't know</v>
      </c>
      <c r="AC22" s="89"/>
      <c r="AD22" s="75" t="str">
        <f>IF(ISBLANK('Indonesia 2013'!$F$28),"",'Indonesia 2013'!$F$28)</f>
        <v>January</v>
      </c>
      <c r="AE22" s="75" t="str">
        <f>IF(ISBLANK('Indonesia 2013'!$H$28),"",'Indonesia 2013'!$H$28)</f>
        <v>December</v>
      </c>
      <c r="AF22" s="407">
        <f>IF(ISBLANK('Indonesia 2013'!$G$29),"",'Indonesia 2013'!$G$29)</f>
        <v>52500000</v>
      </c>
      <c r="AG22" s="118" t="str">
        <f>IF(ISBLANK('Indonesia 2013'!$E$30),"",'Indonesia 2013'!$E$30)</f>
        <v>Likely 01/12-12/12</v>
      </c>
      <c r="AH22" s="118" t="str">
        <f>IF(ISBLANK('Indonesia 2013'!$G$30),"",'Indonesia 2013'!$G$30)</f>
        <v>BKKBN (Central and Provincial) in cooperation with Statistics Bureau &amp; National Development Planning Agency</v>
      </c>
      <c r="AI22" s="118" t="str">
        <f>IF(ISBLANK('Indonesia 2013'!$H$31),"",'Indonesia 2013'!$H$31)</f>
        <v>Yes</v>
      </c>
      <c r="AJ22" s="76" t="str">
        <f>IF(ISBLANK('Indonesia 2013'!$H$32),"",'Indonesia 2013'!$H$32)</f>
        <v>Yes</v>
      </c>
      <c r="AK22" s="76">
        <f>IF(ISBLANK('Indonesia 2013'!$E$35),"",'Indonesia 2013'!$E$35)</f>
        <v>52500000</v>
      </c>
      <c r="AL22" s="75" t="str">
        <f>IF(ISBLANK('Indonesia 2013'!$F$35),"",'Indonesia 2013'!$F$35)</f>
        <v>01/11-12/12</v>
      </c>
      <c r="AM22" s="75" t="str">
        <f>IF(ISBLANK('Indonesia 2013'!$G$35),"",'Indonesia 2013'!$G$35)</f>
        <v xml:space="preserve">BKKBN </v>
      </c>
      <c r="AN22" s="75" t="str">
        <f>IF(ISBLANK('Indonesia 2013'!$H$35),"",'Indonesia 2013'!$H$35)</f>
        <v/>
      </c>
      <c r="AO22" s="76">
        <f>IF(ISBLANK('Indonesia 2013'!$E$36),"",'Indonesia 2013'!$E$36)</f>
        <v>0</v>
      </c>
      <c r="AP22" s="75" t="str">
        <f>IF(ISBLANK('Indonesia 2013'!$F$36),"",'Indonesia 2013'!$F$36)</f>
        <v>Don't know</v>
      </c>
      <c r="AQ22" s="75" t="str">
        <f>IF(ISBLANK('Indonesia 2013'!$G$36),"",'Indonesia 2013'!$G$36)</f>
        <v/>
      </c>
      <c r="AR22" s="75" t="str">
        <f>IF(ISBLANK('Indonesia 2013'!$H$36),"",'Indonesia 2013'!$H$36)</f>
        <v/>
      </c>
      <c r="AS22" s="76">
        <f>IF(ISBLANK('Indonesia 2013'!$E$37),"",'Indonesia 2013'!$E$37)</f>
        <v>52500000</v>
      </c>
      <c r="AT22" s="75" t="str">
        <f>IF(ISBLANK('Indonesia 2013'!$H$37),"",'Indonesia 2013'!$H$37)</f>
        <v/>
      </c>
      <c r="AU22" s="75" t="str">
        <f>IF(ISBLANK('Indonesia 2013'!$H$38),"",'Indonesia 2013'!$H$38)</f>
        <v>Yes</v>
      </c>
      <c r="AV22" s="75" t="str">
        <f>IF(ISBLANK('Indonesia 2013'!$D$41),"",'Indonesia 2013'!$D$41)</f>
        <v>Yes</v>
      </c>
      <c r="AW22" s="75" t="str">
        <f>IF(ISBLANK('Indonesia 2013'!$D$42),"",'Indonesia 2013'!$D$42)</f>
        <v>Taxes</v>
      </c>
      <c r="AX22" s="76">
        <f>IF(ISBLANK('Indonesia 2013'!$E$41),"",'Indonesia 2013'!$E$41)</f>
        <v>50900000</v>
      </c>
      <c r="AY22" s="76" t="str">
        <f>IF(ISBLANK('Indonesia 2013'!$F$41),"",'Indonesia 2013'!$F$41)</f>
        <v>01/12-12/12</v>
      </c>
      <c r="AZ22" s="76" t="str">
        <f>IF(ISBLANK('Indonesia 2013'!$G$41),"",'Indonesia 2013'!$G$41)</f>
        <v>BKKBN</v>
      </c>
      <c r="BA22" s="75" t="str">
        <f>IF(ISBLANK('Indonesia 2013'!$H$41),"",'Indonesia 2013'!$H$41)</f>
        <v>The difference in the amount spent from the available budget allocation is due to the effective use of available funds.</v>
      </c>
      <c r="BB22" s="75" t="str">
        <f>IF(ISBLANK('Indonesia 2013'!$D$43),"",'Indonesia 2013'!$D$43)</f>
        <v>No</v>
      </c>
      <c r="BC22" s="76" t="str">
        <f>IF(ISBLANK('Indonesia 2013'!$D$44),"",'Indonesia 2013'!$D$44)</f>
        <v>Not applicable</v>
      </c>
      <c r="BD22" s="76">
        <f>IF(ISBLANK('Indonesia 2013'!$E$43),"",'Indonesia 2013'!$E$43)</f>
        <v>0</v>
      </c>
      <c r="BE22" s="76" t="str">
        <f>IF(ISBLANK('Indonesia 2013'!$F$43),"",'Indonesia 2013'!$F$43)</f>
        <v>Don't know</v>
      </c>
      <c r="BF22" s="76" t="str">
        <f>IF(ISBLANK('Indonesia 2013'!$G$43),"",'Indonesia 2013'!$G$43)</f>
        <v/>
      </c>
      <c r="BG22" s="75" t="str">
        <f>IF(ISBLANK('Indonesia 2013'!$H$43),"",'Indonesia 2013'!$H$43)</f>
        <v/>
      </c>
      <c r="BH22" s="77">
        <f>IF(ISBLANK('Indonesia 2013'!$E$45),"",'Indonesia 2013'!$E$45)</f>
        <v>50900000</v>
      </c>
      <c r="BI22" s="75" t="str">
        <f>IF(ISBLANK('Indonesia 2013'!$H$45),"",'Indonesia 2013'!$H$45)</f>
        <v/>
      </c>
      <c r="BJ22" s="78"/>
      <c r="BK22" s="75" t="str">
        <f>IF(ISBLANK('Indonesia 2013'!$D$49),"",'Indonesia 2013'!$D$49)</f>
        <v>Don't know</v>
      </c>
      <c r="BL22" s="76" t="str">
        <f>IF(ISBLANK('Indonesia 2013'!$D$50),"",'Indonesia 2013'!$D$50)</f>
        <v>UNFPA</v>
      </c>
      <c r="BM22" s="76" t="str">
        <f>IF(ISBLANK('Indonesia 2013'!$E$49),"",'Indonesia 2013'!$E$49)</f>
        <v>Don't know</v>
      </c>
      <c r="BN22" s="76" t="str">
        <f>IF(ISBLANK('Indonesia 2013'!$F$49),"",'Indonesia 2013'!$F$49)</f>
        <v>01/12-12/12</v>
      </c>
      <c r="BO22" s="76" t="str">
        <f>IF(ISBLANK('Indonesia 2013'!$G$49),"",'Indonesia 2013'!$G$49)</f>
        <v>BKKBN</v>
      </c>
      <c r="BP22" s="75" t="str">
        <f>IF(ISBLANK('Indonesia 2013'!$H$49),"",'Indonesia 2013'!$H$49)</f>
        <v/>
      </c>
      <c r="BQ22" s="75" t="str">
        <f>IF(ISBLANK('Indonesia 2013'!$D$51),"",'Indonesia 2013'!$D$51)</f>
        <v>Yes</v>
      </c>
      <c r="BR22" s="76">
        <f>IF(ISBLANK('Indonesia 2013'!$E$51),"",'Indonesia 2013'!$E$51)</f>
        <v>428105</v>
      </c>
      <c r="BS22" s="76" t="str">
        <f>IF(ISBLANK('Indonesia 2013'!$F$51),"",'Indonesia 2013'!$F$51)</f>
        <v>01/12-12/12</v>
      </c>
      <c r="BT22" s="92" t="str">
        <f>IF(ISBLANK('Indonesia 2013'!$G$51),"",'Indonesia 2013'!$G$51)</f>
        <v>The Global Fund PQR Transaction Summary</v>
      </c>
      <c r="BU22" s="76" t="str">
        <f>IF(ISBLANK('Indonesia 2013'!$H$51),"",'Indonesia 2013'!$H$51)</f>
        <v xml:space="preserve">Products were ordered in 2011, delivered in 2012. PQR information found by the USAID | DELIVER PROJECT. </v>
      </c>
      <c r="BV22" s="75" t="str">
        <f>IF(ISBLANK('Indonesia 2013'!$D$52),"",'Indonesia 2013'!$D$52)</f>
        <v>No</v>
      </c>
      <c r="BW22" s="76">
        <f>IF(ISBLANK('Indonesia 2013'!$E$52),"",'Indonesia 2013'!$E$52)</f>
        <v>0</v>
      </c>
      <c r="BX22" s="75" t="str">
        <f>IF(ISBLANK('Indonesia 2013'!$F$52),"",'Indonesia 2013'!$F$52)</f>
        <v>01/12-12/12</v>
      </c>
      <c r="BY22" s="76" t="str">
        <f>IF(ISBLANK('Indonesia 2013'!$G$52),"",'Indonesia 2013'!$G$52)</f>
        <v/>
      </c>
      <c r="BZ22" s="76" t="str">
        <f>IF(ISBLANK('Indonesia 2013'!$H$52),"",'Indonesia 2013'!$H$52)</f>
        <v/>
      </c>
      <c r="CA22" s="77" t="str">
        <f>IF(ISBLANK('Indonesia 2013'!$E$53),"",'Indonesia 2013'!$E$53)</f>
        <v>Don't know</v>
      </c>
      <c r="CB22" s="76" t="str">
        <f>IF(ISBLANK('Indonesia 2013'!$H$53),"",'Indonesia 2013'!$H$53)</f>
        <v/>
      </c>
      <c r="CC22" s="79" t="str">
        <f>IF(ISBLANK('Indonesia 2013'!$F$56),"",'Indonesia 2013'!$F$56)</f>
        <v>Don't know</v>
      </c>
      <c r="CD22" s="75" t="str">
        <f>IF(ISBLANK('Indonesia 2013'!$G$56),"",'Indonesia 2013'!$G$56)</f>
        <v/>
      </c>
      <c r="CE22" s="79">
        <f>IF(ISBLANK('Indonesia 2013'!$F$57),"",'Indonesia 2013'!$F$57)</f>
        <v>1</v>
      </c>
      <c r="CF22" s="75" t="str">
        <f>IF(ISBLANK('Indonesia 2013'!$G$57),"",'Indonesia 2013'!$G$57)</f>
        <v xml:space="preserve">Comments:
</v>
      </c>
      <c r="CG22" s="79" t="str">
        <f>IF(ISBLANK('Indonesia 2013'!$F$58),"",'Indonesia 2013'!$F$58)</f>
        <v>Don't know</v>
      </c>
      <c r="CH22" s="75" t="str">
        <f>IF(ISBLANK('Indonesia 2013'!$G$58),"",'Indonesia 2013'!$G$58)</f>
        <v xml:space="preserve">Comments: </v>
      </c>
      <c r="CI22" s="75" t="str">
        <f>IF(ISBLANK('Indonesia 2013'!$F$59),"",'Indonesia 2013'!$F$59)</f>
        <v/>
      </c>
      <c r="CJ22" s="75" t="str">
        <f>IF(ISBLANK('Indonesia 2013'!$G$59),"",'Indonesia 2013'!$G$59)</f>
        <v xml:space="preserve">Comments:
</v>
      </c>
      <c r="CK22" s="75" t="str">
        <f>IF(ISBLANK('Indonesia 2013'!$F$61),"",'Indonesia 2013'!$F$61)</f>
        <v>The government (e.g., Central Medical Stores, MOH logistics unit, MOH procurement unit)</v>
      </c>
      <c r="CL22" s="75" t="str">
        <f>IF(ISBLANK('Indonesia 2013'!$F$62),"",'Indonesia 2013'!$F$62)</f>
        <v>BKKBN</v>
      </c>
      <c r="CM22" s="75" t="str">
        <f>IF(ISBLANK('Indonesia 2013'!$F$63),"",'Indonesia 2013'!$F$63)</f>
        <v>Yes</v>
      </c>
      <c r="CN22" s="75" t="str">
        <f>IF(ISBLANK('Indonesia 2013'!$D$64),"",'Indonesia 2013'!$D$64)</f>
        <v>The distributor of contraceptives is responsible for delivering the contraceptives to the provincial office, and the local government is obliged to distribute the contraceptives to the service delivery points.</v>
      </c>
      <c r="CO22" s="115"/>
      <c r="CP22" s="80"/>
      <c r="CQ22" s="81" t="str">
        <f>IF(ISBLANK('Indonesia 2013'!$D$68),"",'Indonesia 2013'!$D$68)</f>
        <v>Yes</v>
      </c>
      <c r="CR22" s="81" t="str">
        <f>IF(ISBLANK('Indonesia 2013'!$D$69),"",'Indonesia 2013'!$D$69)</f>
        <v>Yes</v>
      </c>
      <c r="CS22" s="81" t="str">
        <f>IF(ISBLANK('Indonesia 2013'!$D$70),"",'Indonesia 2013'!$D$70)</f>
        <v>Yes</v>
      </c>
      <c r="CT22" s="81" t="str">
        <f>IF(ISBLANK('Indonesia 2013'!$D$71),"",'Indonesia 2013'!$D$71)</f>
        <v>Yes</v>
      </c>
      <c r="CU22" s="81" t="str">
        <f>IF(ISBLANK('Indonesia 2013'!$D$72),"",'Indonesia 2013'!$D$72)</f>
        <v>Yes</v>
      </c>
      <c r="CV22" s="81" t="str">
        <f>IF(ISBLANK('Indonesia 2013'!$D$73),"",'Indonesia 2013'!$D$73)</f>
        <v>Yes</v>
      </c>
      <c r="CW22" s="81" t="str">
        <f>IF(ISBLANK('Indonesia 2013'!$D$74),"",'Indonesia 2013'!$D$74)</f>
        <v>Yes</v>
      </c>
      <c r="CX22" s="81" t="str">
        <f>IF(ISBLANK('Indonesia 2013'!$D$75),"",'Indonesia 2013'!$D$75)</f>
        <v>Yes</v>
      </c>
      <c r="CY22" s="81" t="str">
        <f>IF(ISBLANK('Indonesia 2013'!$D$76),"",'Indonesia 2013'!$D$76)</f>
        <v>Yes</v>
      </c>
      <c r="CZ22" s="81" t="str">
        <f>IF(ISBLANK('Indonesia 2013'!$D$77),"",'Indonesia 2013'!$D$77)</f>
        <v>Yes</v>
      </c>
      <c r="DA22" s="81" t="str">
        <f>IF(ISBLANK('Indonesia 2013'!$D$78),"",'Indonesia 2013'!$D$78)</f>
        <v>No</v>
      </c>
      <c r="DB22" s="81" t="str">
        <f>IF(ISBLANK('Indonesia 2013'!$D$79),"",'Indonesia 2013'!$D$79)</f>
        <v>No</v>
      </c>
      <c r="DC22" s="80"/>
      <c r="DD22" s="81" t="str">
        <f>IF(ISBLANK('Indonesia 2013'!$F$68),"",'Indonesia 2013'!$F$68)</f>
        <v>Yes</v>
      </c>
      <c r="DE22" s="81" t="str">
        <f>IF(ISBLANK('Indonesia 2013'!$F$69),"",'Indonesia 2013'!$F$69)</f>
        <v>No</v>
      </c>
      <c r="DF22" s="81" t="str">
        <f>IF(ISBLANK('Indonesia 2013'!$F$70),"",'Indonesia 2013'!$F$70)</f>
        <v>Yes</v>
      </c>
      <c r="DG22" s="81" t="str">
        <f>IF(ISBLANK('Indonesia 2013'!$F$71),"",'Indonesia 2013'!$F$71)</f>
        <v>Yes</v>
      </c>
      <c r="DH22" s="81" t="str">
        <f>IF(ISBLANK('Indonesia 2013'!$F$72),"",'Indonesia 2013'!$F$72)</f>
        <v>Yes</v>
      </c>
      <c r="DI22" s="81" t="str">
        <f>IF(ISBLANK('Indonesia 2013'!$F$73),"",'Indonesia 2013'!$F$73)</f>
        <v>Yes</v>
      </c>
      <c r="DJ22" s="81" t="str">
        <f>IF(ISBLANK('Indonesia 2013'!$F$74),"",'Indonesia 2013'!$F$74)</f>
        <v>No</v>
      </c>
      <c r="DK22" s="81" t="str">
        <f>IF(ISBLANK('Indonesia 2013'!$F$75),"",'Indonesia 2013'!$F$75)</f>
        <v>No</v>
      </c>
      <c r="DL22" s="81" t="str">
        <f>IF(ISBLANK('Indonesia 2013'!$F$76),"",'Indonesia 2013'!$F$76)</f>
        <v>Yes</v>
      </c>
      <c r="DM22" s="81" t="str">
        <f>IF(ISBLANK('Indonesia 2013'!$F$77),"",'Indonesia 2013'!$F$77)</f>
        <v>Yes</v>
      </c>
      <c r="DN22" s="81" t="str">
        <f>IF(ISBLANK('Indonesia 2013'!$F$78),"",'Indonesia 2013'!$F$78)</f>
        <v>No</v>
      </c>
      <c r="DO22" s="81" t="str">
        <f>IF(ISBLANK('Indonesia 2013'!$F$79),"",'Indonesia 2013'!$F$79)</f>
        <v>No</v>
      </c>
      <c r="DP22" s="82"/>
      <c r="DQ22" s="81" t="str">
        <f>IF(ISBLANK('Indonesia 2013'!$G$68),"",'Indonesia 2013'!$G$68)</f>
        <v>No</v>
      </c>
      <c r="DR22" s="81" t="str">
        <f>IF(ISBLANK('Indonesia 2013'!$G$69),"",'Indonesia 2013'!$G$69)</f>
        <v>No</v>
      </c>
      <c r="DS22" s="81" t="str">
        <f>IF(ISBLANK('Indonesia 2013'!$G$70),"",'Indonesia 2013'!$G$70)</f>
        <v>No</v>
      </c>
      <c r="DT22" s="81" t="str">
        <f>IF(ISBLANK('Indonesia 2013'!$G$71),"",'Indonesia 2013'!$G$71)</f>
        <v>No</v>
      </c>
      <c r="DU22" s="81" t="str">
        <f>IF(ISBLANK('Indonesia 2013'!$G$72),"",'Indonesia 2013'!$G$72)</f>
        <v>No</v>
      </c>
      <c r="DV22" s="81" t="str">
        <f>IF(ISBLANK('Indonesia 2013'!$G$73),"",'Indonesia 2013'!$G$73)</f>
        <v>Don't know</v>
      </c>
      <c r="DW22" s="81" t="str">
        <f>IF(ISBLANK('Indonesia 2013'!$G$74),"",'Indonesia 2013'!$G$74)</f>
        <v>Don't know</v>
      </c>
      <c r="DX22" s="81" t="str">
        <f>IF(ISBLANK('Indonesia 2013'!$G$75),"",'Indonesia 2013'!$G$75)</f>
        <v>No</v>
      </c>
      <c r="DY22" s="81" t="str">
        <f>IF(ISBLANK('Indonesia 2013'!$G$76),"",'Indonesia 2013'!$G$76)</f>
        <v>Yes</v>
      </c>
      <c r="DZ22" s="81" t="str">
        <f>IF(ISBLANK('Indonesia 2013'!$G$77),"",'Indonesia 2013'!$G$77)</f>
        <v>Yes</v>
      </c>
      <c r="EA22" s="81" t="str">
        <f>IF(ISBLANK('Indonesia 2013'!$G$78),"",'Indonesia 2013'!$G$78)</f>
        <v>Don't know</v>
      </c>
      <c r="EB22" s="81" t="str">
        <f>IF(ISBLANK('Indonesia 2013'!$G$79),"",'Indonesia 2013'!$G$79)</f>
        <v>No</v>
      </c>
      <c r="EC22" s="82"/>
      <c r="ED22" s="81" t="str">
        <f>IF(ISBLANK('Indonesia 2013'!$H$68),"",'Indonesia 2013'!$H$68)</f>
        <v>Yes</v>
      </c>
      <c r="EE22" s="81" t="str">
        <f>IF(ISBLANK('Indonesia 2013'!$H$69),"",'Indonesia 2013'!$H$69)</f>
        <v>No</v>
      </c>
      <c r="EF22" s="81" t="str">
        <f>IF(ISBLANK('Indonesia 2013'!$H$70),"",'Indonesia 2013'!$H$70)</f>
        <v>Yes</v>
      </c>
      <c r="EG22" s="81" t="str">
        <f>IF(ISBLANK('Indonesia 2013'!$H$71),"",'Indonesia 2013'!$H$71)</f>
        <v>Yes</v>
      </c>
      <c r="EH22" s="81" t="str">
        <f>IF(ISBLANK('Indonesia 2013'!$H$72),"",'Indonesia 2013'!$H$72)</f>
        <v>Yes</v>
      </c>
      <c r="EI22" s="81" t="str">
        <f>IF(ISBLANK('Indonesia 2013'!$H$73),"",'Indonesia 2013'!$H$73)</f>
        <v>Yes</v>
      </c>
      <c r="EJ22" s="81" t="str">
        <f>IF(ISBLANK('Indonesia 2013'!$H$74),"",'Indonesia 2013'!$H$74)</f>
        <v>No</v>
      </c>
      <c r="EK22" s="81" t="str">
        <f>IF(ISBLANK('Indonesia 2013'!$H$75),"",'Indonesia 2013'!$H$75)</f>
        <v>No</v>
      </c>
      <c r="EL22" s="81" t="str">
        <f>IF(ISBLANK('Indonesia 2013'!$H$76),"",'Indonesia 2013'!$H$76)</f>
        <v>Yes</v>
      </c>
      <c r="EM22" s="81" t="str">
        <f>IF(ISBLANK('Indonesia 2013'!$H$77),"",'Indonesia 2013'!$H$77)</f>
        <v>Yes</v>
      </c>
      <c r="EN22" s="81" t="str">
        <f>IF(ISBLANK('Indonesia 2013'!$H$78),"",'Indonesia 2013'!$H$78)</f>
        <v>No</v>
      </c>
      <c r="EO22" s="81" t="str">
        <f>IF(ISBLANK('Indonesia 2013'!$H$79),"",'Indonesia 2013'!$H$79)</f>
        <v>No</v>
      </c>
      <c r="EP22" s="81" t="str">
        <f>IF(ISBLANK('Indonesia 2013'!$D$80),"",'Indonesia 2013'!$D$80)</f>
        <v/>
      </c>
      <c r="EQ22" s="83"/>
      <c r="ER22" s="84" t="str">
        <f>IF(ISBLANK('Indonesia 2013'!$H$82),"",'Indonesia 2013'!$H$82)</f>
        <v>Yes</v>
      </c>
      <c r="ES22" s="84" t="str">
        <f>IF(ISBLANK('Indonesia 2013'!$C$85),"",'Indonesia 2013'!$C$85)</f>
        <v>Contraceptive Commodity Security Program - re-designing current supply chain management in response to the implementation of the national social security system, including the health sector.</v>
      </c>
      <c r="ET22" s="84" t="str">
        <f>IF(ISBLANK('Indonesia 2013'!$D$85),"",'Indonesia 2013'!$D$85)</f>
        <v>Don't know</v>
      </c>
      <c r="EU22" s="84" t="str">
        <f>IF(ISBLANK('Indonesia 2013'!$F$85),"",'Indonesia 2013'!$F$85)</f>
        <v>Yes</v>
      </c>
      <c r="EV22" s="84" t="str">
        <f>IF(ISBLANK('Indonesia 2013'!$G$85),"",'Indonesia 2013'!$G$85)</f>
        <v>Yes</v>
      </c>
      <c r="EW22" s="84" t="str">
        <f>IF(ISBLANK('Indonesia 2013'!$F$86),"",'Indonesia 2013'!$F$86)</f>
        <v>No</v>
      </c>
      <c r="EX22" s="84" t="str">
        <f>IF(ISBLANK('Indonesia 2013'!$E$87),"",'Indonesia 2013'!$E$87)</f>
        <v>Not applicable</v>
      </c>
      <c r="EY22" s="84" t="str">
        <f>IF(ISBLANK('Indonesia 2013'!$E$88),"",'Indonesia 2013'!$E$88)</f>
        <v>Not applicable</v>
      </c>
      <c r="EZ22" s="84" t="str">
        <f>IF(ISBLANK('Indonesia 2013'!$H$89),"",'Indonesia 2013'!$H$89)</f>
        <v>Don't know</v>
      </c>
      <c r="FA22" s="84" t="str">
        <f>IF(ISBLANK('Indonesia 2013'!$D$90),"",'Indonesia 2013'!$D$90)</f>
        <v>Don't know</v>
      </c>
      <c r="FB22" s="84" t="str">
        <f>IF(ISBLANK('Indonesia 2013'!$H$91),"",'Indonesia 2013'!$H$91)</f>
        <v>Yes</v>
      </c>
      <c r="FC22" s="84" t="str">
        <f>IF(ISBLANK('Indonesia 2013'!$D$92),"",'Indonesia 2013'!$D$92)</f>
        <v>Policy to share the portion of responsibility of parties to fulfill the need of contraception among the central government (30%), local government (30%), and private sector (40%). This policy is enacted under the Chairman of BKKBN, Regulation No. 55/HK-010/B5/2010. Also, there is a policy to fully fulfill the need of all contraceptive commodities in 7 provinces (Aceh, NTT, NTB, Maluku, North Maluku, Papua and West Papua).</v>
      </c>
      <c r="FD22" s="298"/>
      <c r="FE22" s="84" t="str">
        <f>IF(ISBLANK('Indonesia 2013'!$D$95),"",'Indonesia 2013'!$D$95)</f>
        <v>FP Field Worker</v>
      </c>
      <c r="FF22" s="84" t="str">
        <f>IF(ISBLANK('Indonesia 2013'!$G$95),"",'Indonesia 2013'!$G$95)</f>
        <v>Midwife</v>
      </c>
      <c r="FG22" s="84" t="str">
        <f>IF(ISBLANK('Indonesia 2013'!$D$96),"",'Indonesia 2013'!$D$96)</f>
        <v>FP Field Worker</v>
      </c>
      <c r="FH22" s="84" t="str">
        <f>IF(ISBLANK('Indonesia 2013'!$G$96),"",'Indonesia 2013'!$G$96)</f>
        <v>Midwife</v>
      </c>
      <c r="FI22" s="84" t="str">
        <f>IF(ISBLANK('Indonesia 2013'!$D$97),"",'Indonesia 2013'!$D$97)</f>
        <v>FP Field Worker</v>
      </c>
      <c r="FJ22" s="84" t="str">
        <f>IF(ISBLANK('Indonesia 2013'!$G$97),"",'Indonesia 2013'!$G$97)</f>
        <v>Midwife</v>
      </c>
      <c r="FK22" s="84" t="str">
        <f>IF(ISBLANK('Indonesia 2013'!$D$98),"",'Indonesia 2013'!$D$98)</f>
        <v>FP Field Worker</v>
      </c>
      <c r="FL22" s="84" t="str">
        <f>IF(ISBLANK('Indonesia 2013'!$G$98),"",'Indonesia 2013'!$G$98)</f>
        <v>Midwife</v>
      </c>
      <c r="FM22" s="84" t="str">
        <f>IF(ISBLANK('Indonesia 2013'!$D$99),"",'Indonesia 2013'!$D$99)</f>
        <v>FP Field Worker</v>
      </c>
      <c r="FN22" s="84" t="str">
        <f>IF(ISBLANK('Indonesia 2013'!$G$99),"",'Indonesia 2013'!$G$99)</f>
        <v>Community health worker</v>
      </c>
      <c r="FO22" s="84" t="str">
        <f>IF(ISBLANK('Indonesia 2013'!$D$100),"",'Indonesia 2013'!$D$100)</f>
        <v>Not applicable</v>
      </c>
      <c r="FP22" s="84" t="str">
        <f>IF(ISBLANK('Indonesia 2013'!$G$100),"",'Indonesia 2013'!$G$100)</f>
        <v>Midwife</v>
      </c>
      <c r="FQ22" s="84" t="str">
        <f>IF(ISBLANK('Indonesia 2013'!$D$101),"",'Indonesia 2013'!$D$101)</f>
        <v>Doctor</v>
      </c>
      <c r="FR22" s="84" t="str">
        <f>IF(ISBLANK('Indonesia 2013'!$G$101),"",'Indonesia 2013'!$G$101)</f>
        <v>Doctor</v>
      </c>
      <c r="FS22" s="84" t="str">
        <f>IF(ISBLANK('Indonesia 2013'!$D$102),"",'Indonesia 2013'!$D$102)</f>
        <v>Not applicable</v>
      </c>
      <c r="FT22" s="84" t="str">
        <f>IF(ISBLANK('Indonesia 2013'!$G$102),"",'Indonesia 2013'!$G$102)</f>
        <v>Not applicable</v>
      </c>
      <c r="FU22" s="84" t="str">
        <f>IF(ISBLANK('Indonesia 2013'!$D$103),"",'Indonesia 2013'!$D$103)</f>
        <v>None</v>
      </c>
      <c r="FV22" s="90"/>
      <c r="FW22" s="84" t="str">
        <f>IF(ISBLANK('Indonesia 2013'!$D$106),"",'Indonesia 2013'!$D$106)</f>
        <v>Yes</v>
      </c>
      <c r="FX22" s="84" t="str">
        <f>IF(ISBLANK('Indonesia 2013'!$E$106),"",'Indonesia 2013'!$E$106)</f>
        <v>Law no. 52/2009 on Population Dynamic and Family Development stating that family services are specifically provided for legal couples</v>
      </c>
      <c r="FY22" s="84" t="str">
        <f>IF(ISBLANK('Indonesia 2013'!$H$106),"",'Indonesia 2013'!$H$106)</f>
        <v>Yes</v>
      </c>
      <c r="FZ22" s="84" t="str">
        <f>IF(ISBLANK('Indonesia 2013'!$D$107),"",'Indonesia 2013'!$D$107)</f>
        <v>No</v>
      </c>
      <c r="GA22" s="84" t="str">
        <f>IF(ISBLANK('Indonesia 2013'!$E$107),"",'Indonesia 2013'!$E$107)</f>
        <v/>
      </c>
      <c r="GB22" s="84" t="str">
        <f>IF(ISBLANK('Indonesia 2013'!$H$107),"",'Indonesia 2013'!$H$107)</f>
        <v/>
      </c>
      <c r="GC22" s="84" t="str">
        <f>IF(ISBLANK('Indonesia 2013'!$D$108),"",'Indonesia 2013'!$D$108)</f>
        <v>No</v>
      </c>
      <c r="GD22" s="84" t="str">
        <f>IF(ISBLANK('Indonesia 2013'!$E$108),"",'Indonesia 2013'!$E$108)</f>
        <v/>
      </c>
      <c r="GE22" s="84" t="str">
        <f>IF(ISBLANK('Indonesia 2013'!$H$108),"",'Indonesia 2013'!$H$108)</f>
        <v/>
      </c>
      <c r="GF22" s="85"/>
      <c r="GG22" s="84" t="str">
        <f>IF(ISBLANK('Indonesia 2013'!$G$111),"",'Indonesia 2013'!$G$111)</f>
        <v>Yes</v>
      </c>
      <c r="GH22" s="84" t="str">
        <f>IF(ISBLANK('Indonesia 2013'!$G$112),"",'Indonesia 2013'!$G$112)</f>
        <v>No</v>
      </c>
      <c r="GI22" s="84" t="str">
        <f>IF(ISBLANK('Indonesia 2013'!$G$113),"",'Indonesia 2013'!$G$113)</f>
        <v>Don't know</v>
      </c>
      <c r="GJ22" s="84" t="str">
        <f>IF(ISBLANK('Indonesia 2013'!$D$114),"",'Indonesia 2013'!$D$114)</f>
        <v>Don't know</v>
      </c>
      <c r="GK22" s="85"/>
      <c r="GL22" s="84" t="str">
        <f>IF(ISBLANK('Indonesia 2013'!$G$116),"",'Indonesia 2013'!$G$116)</f>
        <v>Yes</v>
      </c>
      <c r="GM22" s="84" t="str">
        <f>IF(ISBLANK('Indonesia 2013'!$G$117),"",'Indonesia 2013'!$G$117)</f>
        <v>No</v>
      </c>
      <c r="GN22" s="84" t="str">
        <f>IF(ISBLANK('Indonesia 2013'!$G$118),"",'Indonesia 2013'!$G$118)</f>
        <v>No</v>
      </c>
      <c r="GO22" s="84" t="str">
        <f>IF(ISBLANK('Indonesia 2013'!$G$119),"",'Indonesia 2013'!$G$119)</f>
        <v>Yes</v>
      </c>
      <c r="GP22" s="84" t="str">
        <f>IF(ISBLANK('Indonesia 2013'!$G$120),"",'Indonesia 2013'!$G$120)</f>
        <v>No</v>
      </c>
      <c r="GQ22" s="84" t="str">
        <f>IF(ISBLANK('Indonesia 2013'!$G$121),"",'Indonesia 2013'!$G$121)</f>
        <v>No</v>
      </c>
      <c r="GR22" s="84" t="str">
        <f>IF(ISBLANK('Indonesia 2013'!$G$122),"",'Indonesia 2013'!$G$122)</f>
        <v>No</v>
      </c>
      <c r="GS22" s="84" t="str">
        <f>IF(ISBLANK('Indonesia 2013'!$G$123),"",'Indonesia 2013'!$G$123)</f>
        <v>No</v>
      </c>
      <c r="GT22" s="84" t="str">
        <f>IF(ISBLANK('Indonesia 2013'!$G$124),"",'Indonesia 2013'!$G$124)</f>
        <v>No</v>
      </c>
      <c r="GU22" s="84" t="str">
        <f>IF(ISBLANK('Indonesia 2013'!$G$125),"",'Indonesia 2013'!$G$125)</f>
        <v>No</v>
      </c>
      <c r="GV22" s="84" t="str">
        <f>IF(ISBLANK('Indonesia 2013'!$F$126),"",'Indonesia 2013'!$F$126)</f>
        <v>Not applicable</v>
      </c>
      <c r="GW22" s="84" t="str">
        <f>IF(ISBLANK('Indonesia 2013'!$F$127),"",'Indonesia 2013'!$F$127)</f>
        <v>Two years</v>
      </c>
      <c r="GX22" s="84" t="str">
        <f>IF(ISBLANK('Indonesia 2013'!$D$128),"",'Indonesia 2013'!$D$128)</f>
        <v>National Essential Medicine List</v>
      </c>
      <c r="GY22" s="84" t="str">
        <f>IF(ISBLANK('Indonesia 2013'!$D$129),"",'Indonesia 2013'!$D$129)</f>
        <v/>
      </c>
      <c r="GZ22" s="85"/>
      <c r="HA22" s="84" t="str">
        <f>IF(ISBLANK('Indonesia 2013'!$F$131),"",'Indonesia 2013'!$F$131)</f>
        <v>Not applicable</v>
      </c>
      <c r="HB22" s="84" t="str">
        <f>IF(ISBLANK('Indonesia 2013'!$G$132),"",'Indonesia 2013'!$G$132)</f>
        <v>Not applicable</v>
      </c>
      <c r="HC22" s="84" t="str">
        <f>IF(ISBLANK('Indonesia 2013'!$G$133),"",'Indonesia 2013'!$G$133)</f>
        <v>Not applicable</v>
      </c>
      <c r="HD22" s="84" t="str">
        <f>IF(ISBLANK('Indonesia 2013'!$G$134),"",'Indonesia 2013'!$G$134)</f>
        <v>Not applicable</v>
      </c>
      <c r="HE22" s="84" t="str">
        <f>IF(ISBLANK('Indonesia 2013'!$G$135),"",'Indonesia 2013'!$G$135)</f>
        <v>Not applicable</v>
      </c>
      <c r="HF22" s="84" t="str">
        <f>IF(ISBLANK('Indonesia 2013'!$D$136),"",'Indonesia 2013'!$D$136)</f>
        <v>Document not available on IMF's website</v>
      </c>
      <c r="HG22" s="93"/>
      <c r="HH22" s="86" t="str">
        <f>IF(ISBLANK('Indonesia 2013'!$G$138),"",'Indonesia 2013'!$G$138)</f>
        <v>No</v>
      </c>
      <c r="HI22" s="87"/>
      <c r="HJ22" s="86" t="str">
        <f>IF(ISBLANK('Indonesia 2013'!$G$140),"",'Indonesia 2013'!$G$140)</f>
        <v>No</v>
      </c>
      <c r="HK22" s="86" t="str">
        <f>IF(ISBLANK('Indonesia 2013'!$G$141),"",'Indonesia 2013'!$G$141)</f>
        <v>Not applicable</v>
      </c>
      <c r="HL22" s="86" t="str">
        <f>IF(ISBLANK('Indonesia 2013'!$G$142),"",'Indonesia 2013'!$G$142)</f>
        <v>No</v>
      </c>
      <c r="HM22" s="86" t="str">
        <f>IF(ISBLANK('Indonesia 2013'!$G$143),"",'Indonesia 2013'!$G$143)</f>
        <v>No</v>
      </c>
      <c r="HN22" s="86" t="str">
        <f>IF(ISBLANK('Indonesia 2013'!$G$144),"",'Indonesia 2013'!$G$144)</f>
        <v>No</v>
      </c>
      <c r="HO22" s="86" t="str">
        <f>IF(ISBLANK('Indonesia 2013'!$G$145),"",'Indonesia 2013'!$G$145)</f>
        <v>No</v>
      </c>
      <c r="HP22" s="86" t="str">
        <f>IF(ISBLANK('Indonesia 2013'!$G$146),"",'Indonesia 2013'!$G$146)</f>
        <v>Not applicable</v>
      </c>
      <c r="HQ22" s="86" t="str">
        <f>IF(ISBLANK('Indonesia 2013'!$G$147),"",'Indonesia 2013'!$G$147)</f>
        <v>Not applicable</v>
      </c>
      <c r="HR22" s="86" t="str">
        <f>IF(ISBLANK('Indonesia 2013'!$G$148),"",'Indonesia 2013'!$G$148)</f>
        <v>Not applicable</v>
      </c>
      <c r="HS22" s="86" t="str">
        <f>IF(ISBLANK('Indonesia 2013'!$F$149),"",'Indonesia 2013'!$F$149)</f>
        <v>12/12-02/13</v>
      </c>
      <c r="HT22" s="86" t="str">
        <f>IF(ISBLANK('Indonesia 2013'!$F$150),"",'Indonesia 2013'!$F$150)</f>
        <v>Periodic Report</v>
      </c>
      <c r="HU22" s="87"/>
      <c r="HV22" s="86" t="str">
        <f>IF(ISBLANK('Indonesia 2013'!$G$152),"",'Indonesia 2013'!$G$152)</f>
        <v>No</v>
      </c>
      <c r="HW22" s="86" t="str">
        <f>IF(ISBLANK('Indonesia 2013'!$G$153),"",'Indonesia 2013'!$G$153)</f>
        <v>No</v>
      </c>
      <c r="HX22" s="91" t="str">
        <f>IF(ISBLANK('Indonesia 2013'!$D$154),"",'Indonesia 2013'!$D$154)</f>
        <v xml:space="preserve">In the decentralization era implemented in Indonesia, local governments must take the lead in the distribution of contraceptives, of which their commitments regarding family planning are relatively inadequate to meet locals' need and demand.    </v>
      </c>
      <c r="HY22" s="1005" t="s">
        <v>62</v>
      </c>
    </row>
    <row r="23" spans="1:233" ht="39.950000000000003" customHeight="1" x14ac:dyDescent="0.2">
      <c r="A23" s="1046" t="s">
        <v>823</v>
      </c>
      <c r="B23" s="88"/>
      <c r="C23" s="74" t="str">
        <f>IF(ISBLANK('Kenya 2013'!$H$12),"",'Kenya 2013'!$H$12)</f>
        <v>Yes</v>
      </c>
      <c r="D23" s="74" t="str">
        <f>IF(ISBLANK('Kenya 2013'!$D$13),"",'Kenya 2013'!$D$13)</f>
        <v>Family Planning Logistics Working Group</v>
      </c>
      <c r="E23" s="116"/>
      <c r="F23" s="74" t="str">
        <f>IF(ISBLANK('Kenya 2013'!$D$15),"",'Kenya 2013'!$D$15)</f>
        <v>Yes</v>
      </c>
      <c r="G23" s="74" t="str">
        <f>IF(ISBLANK('Kenya 2013'!$F$15),"",'Kenya 2013'!$F$15)</f>
        <v>Population Services International</v>
      </c>
      <c r="H23" s="74" t="str">
        <f>IF(ISBLANK('Kenya 2013'!$D$16),"",'Kenya 2013'!$D$16)</f>
        <v>Yes</v>
      </c>
      <c r="I23" s="74" t="str">
        <f>IF(ISBLANK('Kenya 2013'!$F$16),"",'Kenya 2013'!$F$16)</f>
        <v>Management Sciences for Health (MSH), Marie Stopes Kenya, Family Health Options Kenya (FHOK), Jhpiego (Tupange project)</v>
      </c>
      <c r="J23" s="74" t="str">
        <f>IF(ISBLANK('Kenya 2013'!$D$17),"",'Kenya 2013'!$D$17)</f>
        <v>No</v>
      </c>
      <c r="K23" s="74" t="str">
        <f>IF(ISBLANK('Kenya 2013'!$F$17),"",'Kenya 2013'!$F$17)</f>
        <v/>
      </c>
      <c r="L23" s="74" t="str">
        <f>IF(ISBLANK('Kenya 2013'!$D$18),"",'Kenya 2013'!$D$18)</f>
        <v>Yes</v>
      </c>
      <c r="M23" s="74" t="str">
        <f>IF(ISBLANK('Kenya 2013'!$F$18),"",'Kenya 2013'!$F$18)</f>
        <v>USAID, KfW, DFID, World Bank</v>
      </c>
      <c r="N23" s="74" t="str">
        <f>IF(ISBLANK('Kenya 2013'!$D$19),"",'Kenya 2013'!$D$19)</f>
        <v>Yes</v>
      </c>
      <c r="O23" s="74" t="str">
        <f>IF(ISBLANK('Kenya 2013'!$F$19),"",'Kenya 2013'!$F$19)</f>
        <v>UNFPA</v>
      </c>
      <c r="P23" s="74" t="str">
        <f>IF(ISBLANK('Kenya 2013'!$D$20),"",'Kenya 2013'!$D$20)</f>
        <v>Yes</v>
      </c>
      <c r="Q23" s="74" t="str">
        <f>IF(ISBLANK('Kenya 2013'!$F$20),"",'Kenya 2013'!$F$20)</f>
        <v>Division of Reproductive Health, Family Planning Program</v>
      </c>
      <c r="R23" s="74" t="str">
        <f>IF(ISBLANK('Kenya 2013'!$D$21),"",'Kenya 2013'!$D$21)</f>
        <v>Yes</v>
      </c>
      <c r="S23" s="74" t="str">
        <f>IF(ISBLANK('Kenya 2013'!$F$21),"",'Kenya 2013'!$F$21)</f>
        <v>Kenya Medical Supplies Agency</v>
      </c>
      <c r="T23" s="74" t="str">
        <f>IF(ISBLANK('Kenya 2013'!$D$22),"",'Kenya 2013'!$D$22)</f>
        <v>No</v>
      </c>
      <c r="U23" s="74" t="str">
        <f>IF(ISBLANK('Kenya 2013'!$F$22),"",'Kenya 2013'!$F$22)</f>
        <v/>
      </c>
      <c r="V23" s="74" t="str">
        <f>IF(ISBLANK('Kenya 2013'!$D$23),"",'Kenya 2013'!$D$23)</f>
        <v/>
      </c>
      <c r="W23" s="74" t="str">
        <f>IF(ISBLANK('Kenya 2013'!$F$23),"",'Kenya 2013'!$F$23)</f>
        <v/>
      </c>
      <c r="X23" s="74" t="str">
        <f>IF(ISBLANK('Kenya 2013'!$H$24),"",'Kenya 2013'!$H$24)</f>
        <v>3-5 times</v>
      </c>
      <c r="Y23" s="74" t="str">
        <f>IF(ISBLANK('Kenya 2013'!$H$25),"",'Kenya 2013'!$H$25)</f>
        <v>No</v>
      </c>
      <c r="Z23" s="74" t="str">
        <f>IF(ISBLANK('Kenya 2013'!$D$26),"",'Kenya 2013'!$D$26)</f>
        <v>Yes</v>
      </c>
      <c r="AA23" s="74" t="str">
        <f>IF(ISBLANK('Kenya 2013'!$F$26),"",'Kenya 2013'!$F$26)</f>
        <v>MOH - Division of Reproductive Health, Family Planning Program</v>
      </c>
      <c r="AB23" s="74" t="str">
        <f>IF(ISBLANK('Kenya 2013'!$H$26),"",'Kenya 2013'!$H$26)</f>
        <v>Head - Division of Reproductive Health</v>
      </c>
      <c r="AC23" s="89"/>
      <c r="AD23" s="75" t="str">
        <f>IF(ISBLANK('Kenya 2013'!$F$28),"",'Kenya 2013'!$F$28)</f>
        <v>July</v>
      </c>
      <c r="AE23" s="75" t="str">
        <f>IF(ISBLANK('Kenya 2013'!$H$28),"",'Kenya 2013'!$H$28)</f>
        <v>June</v>
      </c>
      <c r="AF23" s="407">
        <f>IF(ISBLANK('Kenya 2013'!$G$29),"",'Kenya 2013'!$G$29)</f>
        <v>15649965</v>
      </c>
      <c r="AG23" s="118" t="str">
        <f>IF(ISBLANK('Kenya 2013'!$E$30),"",'Kenya 2013'!$E$30)</f>
        <v>07/11 - 06/12</v>
      </c>
      <c r="AH23" s="118" t="str">
        <f>IF(ISBLANK('Kenya 2013'!$G$30),"",'Kenya 2013'!$G$30)</f>
        <v>Division of Reproductive Health with technical assistance from Management Sciences for Health/Health Commodities and Services Management Program.</v>
      </c>
      <c r="AI23" s="118" t="str">
        <f>IF(ISBLANK('Kenya 2013'!$H$31),"",'Kenya 2013'!$H$31)</f>
        <v>Yes</v>
      </c>
      <c r="AJ23" s="76" t="str">
        <f>IF(ISBLANK('Kenya 2013'!$H$32),"",'Kenya 2013'!$H$32)</f>
        <v>Yes</v>
      </c>
      <c r="AK23" s="76">
        <f>IF(ISBLANK('Kenya 2013'!$E$35),"",'Kenya 2013'!$E$35)</f>
        <v>5967465.7534246603</v>
      </c>
      <c r="AL23" s="75" t="str">
        <f>IF(ISBLANK('Kenya 2013'!$F$35),"",'Kenya 2013'!$F$35)</f>
        <v>07/11 - 06/12</v>
      </c>
      <c r="AM23" s="75" t="str">
        <f>IF(ISBLANK('Kenya 2013'!$G$35),"",'Kenya 2013'!$G$35)</f>
        <v>Ministry records</v>
      </c>
      <c r="AN23" s="75" t="str">
        <f>IF(ISBLANK('Kenya 2013'!$H$35),"",'Kenya 2013'!$H$35)</f>
        <v>Exchange rate used at the time of quantification (Jan 2012): US$1 = Ksh 87.6</v>
      </c>
      <c r="AO23" s="76">
        <f>IF(ISBLANK('Kenya 2013'!$E$36),"",'Kenya 2013'!$E$36)</f>
        <v>14300000</v>
      </c>
      <c r="AP23" s="75" t="str">
        <f>IF(ISBLANK('Kenya 2013'!$F$36),"",'Kenya 2013'!$F$36)</f>
        <v>07/11 - 06/12</v>
      </c>
      <c r="AQ23" s="75" t="str">
        <f>IF(ISBLANK('Kenya 2013'!$G$36),"",'Kenya 2013'!$G$36)</f>
        <v>KfW</v>
      </c>
      <c r="AR23" s="75" t="str">
        <f>IF(ISBLANK('Kenya 2013'!$H$36),"",'Kenya 2013'!$H$36)</f>
        <v>Funds not given directly to government, but procurement was to be done through KEMSA, a govt agency
Exchange rate used: US$1.3 = I euro</v>
      </c>
      <c r="AS23" s="76">
        <f>IF(ISBLANK('Kenya 2013'!$E$37),"",'Kenya 2013'!$E$37)</f>
        <v>20267465.753424659</v>
      </c>
      <c r="AT23" s="75" t="str">
        <f>IF(ISBLANK('Kenya 2013'!$H$37),"",'Kenya 2013'!$H$37)</f>
        <v/>
      </c>
      <c r="AU23" s="75" t="str">
        <f>IF(ISBLANK('Kenya 2013'!$H$38),"",'Kenya 2013'!$H$38)</f>
        <v>Yes</v>
      </c>
      <c r="AV23" s="75" t="str">
        <f>IF(ISBLANK('Kenya 2013'!$D$41),"",'Kenya 2013'!$D$41)</f>
        <v>Yes</v>
      </c>
      <c r="AW23" s="75" t="str">
        <f>IF(ISBLANK('Kenya 2013'!$D$42),"",'Kenya 2013'!$D$42)</f>
        <v>Taxes</v>
      </c>
      <c r="AX23" s="76">
        <f>IF(ISBLANK('Kenya 2013'!$E$41),"",'Kenya 2013'!$E$41)</f>
        <v>5967465.7534246603</v>
      </c>
      <c r="AY23" s="76" t="str">
        <f>IF(ISBLANK('Kenya 2013'!$F$41),"",'Kenya 2013'!$F$41)</f>
        <v>07/11 - 06/12</v>
      </c>
      <c r="AZ23" s="76" t="str">
        <f>IF(ISBLANK('Kenya 2013'!$G$41),"",'Kenya 2013'!$G$41)</f>
        <v>Ministry records</v>
      </c>
      <c r="BA23" s="75" t="str">
        <f>IF(ISBLANK('Kenya 2013'!$H$41),"",'Kenya 2013'!$H$41)</f>
        <v>Exchange rate used at the time of quantification (Jan 2012): US$1 = Ksh 87.6</v>
      </c>
      <c r="BB23" s="75" t="str">
        <f>IF(ISBLANK('Kenya 2013'!$D$43),"",'Kenya 2013'!$D$43)</f>
        <v>Yes</v>
      </c>
      <c r="BC23" s="76" t="str">
        <f>IF(ISBLANK('Kenya 2013'!$D$44),"",'Kenya 2013'!$D$44)</f>
        <v>World Bank</v>
      </c>
      <c r="BD23" s="76">
        <f>IF(ISBLANK('Kenya 2013'!$E$43),"",'Kenya 2013'!$E$43)</f>
        <v>5131248</v>
      </c>
      <c r="BE23" s="76" t="str">
        <f>IF(ISBLANK('Kenya 2013'!$F$43),"",'Kenya 2013'!$F$43)</f>
        <v>07/11 - 06/12</v>
      </c>
      <c r="BF23" s="76" t="str">
        <f>IF(ISBLANK('Kenya 2013'!$G$43),"",'Kenya 2013'!$G$43)</f>
        <v>RHInterchange</v>
      </c>
      <c r="BG23" s="75" t="str">
        <f>IF(ISBLANK('Kenya 2013'!$H$43),"",'Kenya 2013'!$H$43)</f>
        <v/>
      </c>
      <c r="BH23" s="77">
        <f>IF(ISBLANK('Kenya 2013'!$E$45),"",'Kenya 2013'!$E$45)</f>
        <v>11098713.753424659</v>
      </c>
      <c r="BI23" s="75" t="str">
        <f>IF(ISBLANK('Kenya 2013'!$H$45),"",'Kenya 2013'!$H$45)</f>
        <v/>
      </c>
      <c r="BJ23" s="78"/>
      <c r="BK23" s="75" t="str">
        <f>IF(ISBLANK('Kenya 2013'!$D$49),"",'Kenya 2013'!$D$49)</f>
        <v>Yes</v>
      </c>
      <c r="BL23" s="76" t="str">
        <f>IF(ISBLANK('Kenya 2013'!$D$50),"",'Kenya 2013'!$D$50)</f>
        <v>USAID $1,316,897, UNFPA $273,998</v>
      </c>
      <c r="BM23" s="76">
        <f>IF(ISBLANK('Kenya 2013'!$E$49),"",'Kenya 2013'!$E$49)</f>
        <v>1590895</v>
      </c>
      <c r="BN23" s="76" t="str">
        <f>IF(ISBLANK('Kenya 2013'!$F$49),"",'Kenya 2013'!$F$49)</f>
        <v>07/11 - 06/12</v>
      </c>
      <c r="BO23" s="76" t="str">
        <f>IF(ISBLANK('Kenya 2013'!$G$49),"",'Kenya 2013'!$G$49)</f>
        <v>RHInterchange</v>
      </c>
      <c r="BP23" s="75" t="str">
        <f>IF(ISBLANK('Kenya 2013'!$H$49),"",'Kenya 2013'!$H$49)</f>
        <v xml:space="preserve">This represents the commodities shipped during the fiscal year. Other procurements had been ordered but were delivered in the next fiscal year. </v>
      </c>
      <c r="BQ23" s="75" t="str">
        <f>IF(ISBLANK('Kenya 2013'!$D$51),"",'Kenya 2013'!$D$51)</f>
        <v>No</v>
      </c>
      <c r="BR23" s="76">
        <f>IF(ISBLANK('Kenya 2013'!$E$51),"",'Kenya 2013'!$E$51)</f>
        <v>0</v>
      </c>
      <c r="BS23" s="76" t="str">
        <f>IF(ISBLANK('Kenya 2013'!$F$51),"",'Kenya 2013'!$F$51)</f>
        <v>07/11 - 06/12</v>
      </c>
      <c r="BT23" s="92" t="str">
        <f>IF(ISBLANK('Kenya 2013'!$G$51),"",'Kenya 2013'!$G$51)</f>
        <v/>
      </c>
      <c r="BU23" s="76" t="str">
        <f>IF(ISBLANK('Kenya 2013'!$H$51),"",'Kenya 2013'!$H$51)</f>
        <v/>
      </c>
      <c r="BV23" s="75" t="str">
        <f>IF(ISBLANK('Kenya 2013'!$D$52),"",'Kenya 2013'!$D$52)</f>
        <v>No</v>
      </c>
      <c r="BW23" s="76">
        <f>IF(ISBLANK('Kenya 2013'!$E$52),"",'Kenya 2013'!$E$52)</f>
        <v>0</v>
      </c>
      <c r="BX23" s="75" t="str">
        <f>IF(ISBLANK('Kenya 2013'!$F$52),"",'Kenya 2013'!$F$52)</f>
        <v>07/11 - 06/12</v>
      </c>
      <c r="BY23" s="76" t="str">
        <f>IF(ISBLANK('Kenya 2013'!$G$52),"",'Kenya 2013'!$G$52)</f>
        <v/>
      </c>
      <c r="BZ23" s="76" t="str">
        <f>IF(ISBLANK('Kenya 2013'!$H$52),"",'Kenya 2013'!$H$52)</f>
        <v/>
      </c>
      <c r="CA23" s="77">
        <f>IF(ISBLANK('Kenya 2013'!$E$53),"",'Kenya 2013'!$E$53)</f>
        <v>1590895</v>
      </c>
      <c r="CB23" s="76" t="str">
        <f>IF(ISBLANK('Kenya 2013'!$H$53),"",'Kenya 2013'!$H$53)</f>
        <v/>
      </c>
      <c r="CC23" s="79">
        <f>IF(ISBLANK('Kenya 2013'!$F$56),"",'Kenya 2013'!$F$56)</f>
        <v>0.87463009845984019</v>
      </c>
      <c r="CD23" s="75" t="str">
        <f>IF(ISBLANK('Kenya 2013'!$G$56),"",'Kenya 2013'!$G$56)</f>
        <v xml:space="preserve">Comments:
</v>
      </c>
      <c r="CE23" s="79">
        <f>IF(ISBLANK('Kenya 2013'!$F$57),"",'Kenya 2013'!$F$57)</f>
        <v>0.53767183170962651</v>
      </c>
      <c r="CF23" s="75" t="str">
        <f>IF(ISBLANK('Kenya 2013'!$G$57),"",'Kenya 2013'!$G$57)</f>
        <v xml:space="preserve">Comments:
</v>
      </c>
      <c r="CG23" s="79">
        <f>IF(ISBLANK('Kenya 2013'!$F$58),"",'Kenya 2013'!$F$58)</f>
        <v>0.81083943340605935</v>
      </c>
      <c r="CH23" s="75" t="str">
        <f>IF(ISBLANK('Kenya 2013'!$G$58),"",'Kenya 2013'!$G$58)</f>
        <v>The KfW allocated funds were not spent and were carried over to the next fiscal year, FY 2012/13.</v>
      </c>
      <c r="CI23" s="75" t="str">
        <f>IF(ISBLANK('Kenya 2013'!$F$59),"",'Kenya 2013'!$F$59)</f>
        <v/>
      </c>
      <c r="CJ23" s="75" t="str">
        <f>IF(ISBLANK('Kenya 2013'!$G$59),"",'Kenya 2013'!$G$59)</f>
        <v xml:space="preserve">Comments:
</v>
      </c>
      <c r="CK23" s="75" t="str">
        <f>IF(ISBLANK('Kenya 2013'!$F$61),"",'Kenya 2013'!$F$61)</f>
        <v>The government (e.g., Central Medical Stores, MOH logistics unit, MOH procurement unit)</v>
      </c>
      <c r="CL23" s="75" t="str">
        <f>IF(ISBLANK('Kenya 2013'!$F$62),"",'Kenya 2013'!$F$62)</f>
        <v>Kenya Medical Supplies Agency</v>
      </c>
      <c r="CM23" s="75" t="str">
        <f>IF(ISBLANK('Kenya 2013'!$F$63),"",'Kenya 2013'!$F$63)</f>
        <v>Yes</v>
      </c>
      <c r="CN23" s="75" t="str">
        <f>IF(ISBLANK('Kenya 2013'!$D$64),"",'Kenya 2013'!$D$64)</f>
        <v/>
      </c>
      <c r="CO23" s="115"/>
      <c r="CP23" s="80"/>
      <c r="CQ23" s="81" t="str">
        <f>IF(ISBLANK('Kenya 2013'!$D$68),"",'Kenya 2013'!$D$68)</f>
        <v>Yes</v>
      </c>
      <c r="CR23" s="81" t="str">
        <f>IF(ISBLANK('Kenya 2013'!$D$69),"",'Kenya 2013'!$D$69)</f>
        <v>Yes</v>
      </c>
      <c r="CS23" s="81" t="str">
        <f>IF(ISBLANK('Kenya 2013'!$D$70),"",'Kenya 2013'!$D$70)</f>
        <v>Yes</v>
      </c>
      <c r="CT23" s="81" t="str">
        <f>IF(ISBLANK('Kenya 2013'!$D$71),"",'Kenya 2013'!$D$71)</f>
        <v>Yes</v>
      </c>
      <c r="CU23" s="81" t="str">
        <f>IF(ISBLANK('Kenya 2013'!$D$72),"",'Kenya 2013'!$D$72)</f>
        <v>Yes</v>
      </c>
      <c r="CV23" s="81" t="str">
        <f>IF(ISBLANK('Kenya 2013'!$D$73),"",'Kenya 2013'!$D$73)</f>
        <v>Yes</v>
      </c>
      <c r="CW23" s="81" t="str">
        <f>IF(ISBLANK('Kenya 2013'!$D$74),"",'Kenya 2013'!$D$74)</f>
        <v>Yes</v>
      </c>
      <c r="CX23" s="81" t="str">
        <f>IF(ISBLANK('Kenya 2013'!$D$75),"",'Kenya 2013'!$D$75)</f>
        <v>Yes</v>
      </c>
      <c r="CY23" s="81" t="str">
        <f>IF(ISBLANK('Kenya 2013'!$D$76),"",'Kenya 2013'!$D$76)</f>
        <v>Yes</v>
      </c>
      <c r="CZ23" s="81" t="str">
        <f>IF(ISBLANK('Kenya 2013'!$D$77),"",'Kenya 2013'!$D$77)</f>
        <v>Yes</v>
      </c>
      <c r="DA23" s="81" t="str">
        <f>IF(ISBLANK('Kenya 2013'!$D$78),"",'Kenya 2013'!$D$78)</f>
        <v>No</v>
      </c>
      <c r="DB23" s="81" t="str">
        <f>IF(ISBLANK('Kenya 2013'!$D$79),"",'Kenya 2013'!$D$79)</f>
        <v/>
      </c>
      <c r="DC23" s="80"/>
      <c r="DD23" s="81" t="str">
        <f>IF(ISBLANK('Kenya 2013'!$F$68),"",'Kenya 2013'!$F$68)</f>
        <v>Yes</v>
      </c>
      <c r="DE23" s="81" t="str">
        <f>IF(ISBLANK('Kenya 2013'!$F$69),"",'Kenya 2013'!$F$69)</f>
        <v>Yes</v>
      </c>
      <c r="DF23" s="81" t="str">
        <f>IF(ISBLANK('Kenya 2013'!$F$70),"",'Kenya 2013'!$F$70)</f>
        <v>Yes</v>
      </c>
      <c r="DG23" s="81" t="str">
        <f>IF(ISBLANK('Kenya 2013'!$F$71),"",'Kenya 2013'!$F$71)</f>
        <v>Yes</v>
      </c>
      <c r="DH23" s="81" t="str">
        <f>IF(ISBLANK('Kenya 2013'!$F$72),"",'Kenya 2013'!$F$72)</f>
        <v>Yes</v>
      </c>
      <c r="DI23" s="81" t="str">
        <f>IF(ISBLANK('Kenya 2013'!$F$73),"",'Kenya 2013'!$F$73)</f>
        <v>Yes</v>
      </c>
      <c r="DJ23" s="81" t="str">
        <f>IF(ISBLANK('Kenya 2013'!$F$74),"",'Kenya 2013'!$F$74)</f>
        <v>Yes</v>
      </c>
      <c r="DK23" s="81" t="str">
        <f>IF(ISBLANK('Kenya 2013'!$F$75),"",'Kenya 2013'!$F$75)</f>
        <v>Yes</v>
      </c>
      <c r="DL23" s="81" t="str">
        <f>IF(ISBLANK('Kenya 2013'!$F$76),"",'Kenya 2013'!$F$76)</f>
        <v>Yes</v>
      </c>
      <c r="DM23" s="81" t="str">
        <f>IF(ISBLANK('Kenya 2013'!$F$77),"",'Kenya 2013'!$F$77)</f>
        <v>Yes</v>
      </c>
      <c r="DN23" s="81" t="str">
        <f>IF(ISBLANK('Kenya 2013'!$F$78),"",'Kenya 2013'!$F$78)</f>
        <v>Yes</v>
      </c>
      <c r="DO23" s="81" t="str">
        <f>IF(ISBLANK('Kenya 2013'!$F$79),"",'Kenya 2013'!$F$79)</f>
        <v/>
      </c>
      <c r="DP23" s="82"/>
      <c r="DQ23" s="81" t="str">
        <f>IF(ISBLANK('Kenya 2013'!$G$68),"",'Kenya 2013'!$G$68)</f>
        <v>Yes</v>
      </c>
      <c r="DR23" s="81" t="str">
        <f>IF(ISBLANK('Kenya 2013'!$G$69),"",'Kenya 2013'!$G$69)</f>
        <v>Yes</v>
      </c>
      <c r="DS23" s="81" t="str">
        <f>IF(ISBLANK('Kenya 2013'!$G$70),"",'Kenya 2013'!$G$70)</f>
        <v>Yes</v>
      </c>
      <c r="DT23" s="81" t="str">
        <f>IF(ISBLANK('Kenya 2013'!$G$71),"",'Kenya 2013'!$G$71)</f>
        <v>Yes</v>
      </c>
      <c r="DU23" s="81" t="str">
        <f>IF(ISBLANK('Kenya 2013'!$G$72),"",'Kenya 2013'!$G$72)</f>
        <v>Yes</v>
      </c>
      <c r="DV23" s="81" t="str">
        <f>IF(ISBLANK('Kenya 2013'!$G$73),"",'Kenya 2013'!$G$73)</f>
        <v>Yes</v>
      </c>
      <c r="DW23" s="81" t="str">
        <f>IF(ISBLANK('Kenya 2013'!$G$74),"",'Kenya 2013'!$G$74)</f>
        <v>Yes</v>
      </c>
      <c r="DX23" s="81" t="str">
        <f>IF(ISBLANK('Kenya 2013'!$G$75),"",'Kenya 2013'!$G$75)</f>
        <v>Yes</v>
      </c>
      <c r="DY23" s="81" t="str">
        <f>IF(ISBLANK('Kenya 2013'!$G$76),"",'Kenya 2013'!$G$76)</f>
        <v>Yes</v>
      </c>
      <c r="DZ23" s="81" t="str">
        <f>IF(ISBLANK('Kenya 2013'!$G$77),"",'Kenya 2013'!$G$77)</f>
        <v>Yes</v>
      </c>
      <c r="EA23" s="81" t="str">
        <f>IF(ISBLANK('Kenya 2013'!$G$78),"",'Kenya 2013'!$G$78)</f>
        <v>No</v>
      </c>
      <c r="EB23" s="81" t="str">
        <f>IF(ISBLANK('Kenya 2013'!$G$79),"",'Kenya 2013'!$G$79)</f>
        <v/>
      </c>
      <c r="EC23" s="82"/>
      <c r="ED23" s="81" t="str">
        <f>IF(ISBLANK('Kenya 2013'!$H$68),"",'Kenya 2013'!$H$68)</f>
        <v>Yes</v>
      </c>
      <c r="EE23" s="81" t="str">
        <f>IF(ISBLANK('Kenya 2013'!$H$69),"",'Kenya 2013'!$H$69)</f>
        <v>No</v>
      </c>
      <c r="EF23" s="81" t="str">
        <f>IF(ISBLANK('Kenya 2013'!$H$70),"",'Kenya 2013'!$H$70)</f>
        <v>Yes</v>
      </c>
      <c r="EG23" s="81" t="str">
        <f>IF(ISBLANK('Kenya 2013'!$H$71),"",'Kenya 2013'!$H$71)</f>
        <v>Yes</v>
      </c>
      <c r="EH23" s="81" t="str">
        <f>IF(ISBLANK('Kenya 2013'!$H$72),"",'Kenya 2013'!$H$72)</f>
        <v>Yes</v>
      </c>
      <c r="EI23" s="81" t="str">
        <f>IF(ISBLANK('Kenya 2013'!$H$73),"",'Kenya 2013'!$H$73)</f>
        <v>Yes</v>
      </c>
      <c r="EJ23" s="81" t="str">
        <f>IF(ISBLANK('Kenya 2013'!$H$74),"",'Kenya 2013'!$H$74)</f>
        <v>Yes</v>
      </c>
      <c r="EK23" s="81" t="str">
        <f>IF(ISBLANK('Kenya 2013'!$H$75),"",'Kenya 2013'!$H$75)</f>
        <v>No</v>
      </c>
      <c r="EL23" s="81" t="str">
        <f>IF(ISBLANK('Kenya 2013'!$H$76),"",'Kenya 2013'!$H$76)</f>
        <v>Yes</v>
      </c>
      <c r="EM23" s="81" t="str">
        <f>IF(ISBLANK('Kenya 2013'!$H$77),"",'Kenya 2013'!$H$77)</f>
        <v>Yes</v>
      </c>
      <c r="EN23" s="81" t="str">
        <f>IF(ISBLANK('Kenya 2013'!$H$78),"",'Kenya 2013'!$H$78)</f>
        <v>No</v>
      </c>
      <c r="EO23" s="81" t="str">
        <f>IF(ISBLANK('Kenya 2013'!$H$79),"",'Kenya 2013'!$H$79)</f>
        <v/>
      </c>
      <c r="EP23" s="81" t="str">
        <f>IF(ISBLANK('Kenya 2013'!$D$80),"",'Kenya 2013'!$D$80)</f>
        <v/>
      </c>
      <c r="EQ23" s="83"/>
      <c r="ER23" s="84" t="str">
        <f>IF(ISBLANK('Kenya 2013'!$H$82),"",'Kenya 2013'!$H$82)</f>
        <v>Yes</v>
      </c>
      <c r="ES23" s="84" t="str">
        <f>IF(ISBLANK('Kenya 2013'!$C$85),"",'Kenya 2013'!$C$85)</f>
        <v>National Contraceptives Commodity Security Strategy</v>
      </c>
      <c r="ET23" s="84" t="str">
        <f>IF(ISBLANK('Kenya 2013'!$D$85),"",'Kenya 2013'!$D$85)</f>
        <v>2007-2012</v>
      </c>
      <c r="EU23" s="84" t="str">
        <f>IF(ISBLANK('Kenya 2013'!$F$85),"",'Kenya 2013'!$F$85)</f>
        <v>Yes</v>
      </c>
      <c r="EV23" s="84" t="str">
        <f>IF(ISBLANK('Kenya 2013'!$G$85),"",'Kenya 2013'!$G$85)</f>
        <v>Yes</v>
      </c>
      <c r="EW23" s="84" t="str">
        <f>IF(ISBLANK('Kenya 2013'!$F$86),"",'Kenya 2013'!$F$86)</f>
        <v>No</v>
      </c>
      <c r="EX23" s="84" t="str">
        <f>IF(ISBLANK('Kenya 2013'!$E$87),"",'Kenya 2013'!$E$87)</f>
        <v>Not applicable</v>
      </c>
      <c r="EY23" s="84" t="str">
        <f>IF(ISBLANK('Kenya 2013'!$E$88),"",'Kenya 2013'!$E$88)</f>
        <v>Not applicable</v>
      </c>
      <c r="EZ23" s="84" t="str">
        <f>IF(ISBLANK('Kenya 2013'!$H$89),"",'Kenya 2013'!$H$89)</f>
        <v>No</v>
      </c>
      <c r="FA23" s="84" t="str">
        <f>IF(ISBLANK('Kenya 2013'!$D$90),"",'Kenya 2013'!$D$90)</f>
        <v>Not applicable</v>
      </c>
      <c r="FB23" s="84" t="str">
        <f>IF(ISBLANK('Kenya 2013'!$H$91),"",'Kenya 2013'!$H$91)</f>
        <v>Yes</v>
      </c>
      <c r="FC23" s="84" t="str">
        <f>IF(ISBLANK('Kenya 2013'!$D$92),"",'Kenya 2013'!$D$92)</f>
        <v>The private sector and NGOs can access contraceptive methods available for the public sector as long as they can get a Service Delivery Point (SDP) number from the Division of Reproductive Health.</v>
      </c>
      <c r="FD23" s="298"/>
      <c r="FE23" s="84" t="str">
        <f>IF(ISBLANK('Kenya 2013'!$D$95),"",'Kenya 2013'!$D$95)</f>
        <v>Community health worker</v>
      </c>
      <c r="FF23" s="84" t="str">
        <f>IF(ISBLANK('Kenya 2013'!$G$95),"",'Kenya 2013'!$G$95)</f>
        <v>Nurse</v>
      </c>
      <c r="FG23" s="84" t="str">
        <f>IF(ISBLANK('Kenya 2013'!$D$96),"",'Kenya 2013'!$D$96)</f>
        <v>Nurse</v>
      </c>
      <c r="FH23" s="84" t="str">
        <f>IF(ISBLANK('Kenya 2013'!$G$96),"",'Kenya 2013'!$G$96)</f>
        <v>Nurse</v>
      </c>
      <c r="FI23" s="84" t="str">
        <f>IF(ISBLANK('Kenya 2013'!$D$97),"",'Kenya 2013'!$D$97)</f>
        <v>Nurse</v>
      </c>
      <c r="FJ23" s="84" t="str">
        <f>IF(ISBLANK('Kenya 2013'!$G$97),"",'Kenya 2013'!$G$97)</f>
        <v>Nurse</v>
      </c>
      <c r="FK23" s="84" t="str">
        <f>IF(ISBLANK('Kenya 2013'!$D$98),"",'Kenya 2013'!$D$98)</f>
        <v>Nurse</v>
      </c>
      <c r="FL23" s="84" t="str">
        <f>IF(ISBLANK('Kenya 2013'!$G$98),"",'Kenya 2013'!$G$98)</f>
        <v>Nurse</v>
      </c>
      <c r="FM23" s="84" t="str">
        <f>IF(ISBLANK('Kenya 2013'!$D$99),"",'Kenya 2013'!$D$99)</f>
        <v>Community health worker</v>
      </c>
      <c r="FN23" s="84" t="str">
        <f>IF(ISBLANK('Kenya 2013'!$G$99),"",'Kenya 2013'!$G$99)</f>
        <v>Nurse</v>
      </c>
      <c r="FO23" s="84" t="str">
        <f>IF(ISBLANK('Kenya 2013'!$D$100),"",'Kenya 2013'!$D$100)</f>
        <v>Nurse</v>
      </c>
      <c r="FP23" s="84" t="str">
        <f>IF(ISBLANK('Kenya 2013'!$G$100),"",'Kenya 2013'!$G$100)</f>
        <v>Nurse</v>
      </c>
      <c r="FQ23" s="84" t="str">
        <f>IF(ISBLANK('Kenya 2013'!$D$101),"",'Kenya 2013'!$D$101)</f>
        <v>Clinical Officer</v>
      </c>
      <c r="FR23" s="84" t="str">
        <f>IF(ISBLANK('Kenya 2013'!$G$101),"",'Kenya 2013'!$G$101)</f>
        <v>Clinical Officer</v>
      </c>
      <c r="FS23" s="84" t="str">
        <f>IF(ISBLANK('Kenya 2013'!$D$102),"",'Kenya 2013'!$D$102)</f>
        <v>Nurse</v>
      </c>
      <c r="FT23" s="84" t="str">
        <f>IF(ISBLANK('Kenya 2013'!$G$102),"",'Kenya 2013'!$G$102)</f>
        <v>Nurse</v>
      </c>
      <c r="FU23" s="84" t="str">
        <f>IF(ISBLANK('Kenya 2013'!$D$103),"",'Kenya 2013'!$D$103)</f>
        <v>In the public sector, all facility levels are allowed to dispense all contraceptive methods, as long as there are skilled health care workers. In the private sector, only registered pharmacies, clinics, nursing homes, and hospitals are allowed to sell or dispense these methods</v>
      </c>
      <c r="FV23" s="90"/>
      <c r="FW23" s="84" t="str">
        <f>IF(ISBLANK('Kenya 2013'!$D$106),"",'Kenya 2013'!$D$106)</f>
        <v>No</v>
      </c>
      <c r="FX23" s="84" t="str">
        <f>IF(ISBLANK('Kenya 2013'!$E$106),"",'Kenya 2013'!$E$106)</f>
        <v/>
      </c>
      <c r="FY23" s="84" t="str">
        <f>IF(ISBLANK('Kenya 2013'!$H$106),"",'Kenya 2013'!$H$106)</f>
        <v/>
      </c>
      <c r="FZ23" s="84" t="str">
        <f>IF(ISBLANK('Kenya 2013'!$D$107),"",'Kenya 2013'!$D$107)</f>
        <v>No</v>
      </c>
      <c r="GA23" s="84" t="str">
        <f>IF(ISBLANK('Kenya 2013'!$E$107),"",'Kenya 2013'!$E$107)</f>
        <v/>
      </c>
      <c r="GB23" s="84" t="str">
        <f>IF(ISBLANK('Kenya 2013'!$H$107),"",'Kenya 2013'!$H$107)</f>
        <v/>
      </c>
      <c r="GC23" s="84" t="str">
        <f>IF(ISBLANK('Kenya 2013'!$D$108),"",'Kenya 2013'!$D$108)</f>
        <v>No</v>
      </c>
      <c r="GD23" s="84" t="str">
        <f>IF(ISBLANK('Kenya 2013'!$E$108),"",'Kenya 2013'!$E$108)</f>
        <v/>
      </c>
      <c r="GE23" s="84" t="str">
        <f>IF(ISBLANK('Kenya 2013'!$H$108),"",'Kenya 2013'!$H$108)</f>
        <v/>
      </c>
      <c r="GF23" s="85"/>
      <c r="GG23" s="84" t="str">
        <f>IF(ISBLANK('Kenya 2013'!$G$111),"",'Kenya 2013'!$G$111)</f>
        <v>No</v>
      </c>
      <c r="GH23" s="84" t="str">
        <f>IF(ISBLANK('Kenya 2013'!$G$112),"",'Kenya 2013'!$G$112)</f>
        <v>No</v>
      </c>
      <c r="GI23" s="84" t="str">
        <f>IF(ISBLANK('Kenya 2013'!$G$113),"",'Kenya 2013'!$G$113)</f>
        <v>Not applicable</v>
      </c>
      <c r="GJ23" s="84" t="str">
        <f>IF(ISBLANK('Kenya 2013'!$D$114),"",'Kenya 2013'!$D$114)</f>
        <v>Not applicable</v>
      </c>
      <c r="GK23" s="85"/>
      <c r="GL23" s="84" t="str">
        <f>IF(ISBLANK('Kenya 2013'!$G$116),"",'Kenya 2013'!$G$116)</f>
        <v>Yes</v>
      </c>
      <c r="GM23" s="84" t="str">
        <f>IF(ISBLANK('Kenya 2013'!$G$117),"",'Kenya 2013'!$G$117)</f>
        <v>Yes</v>
      </c>
      <c r="GN23" s="84" t="str">
        <f>IF(ISBLANK('Kenya 2013'!$G$118),"",'Kenya 2013'!$G$118)</f>
        <v>Yes</v>
      </c>
      <c r="GO23" s="84" t="str">
        <f>IF(ISBLANK('Kenya 2013'!$G$119),"",'Kenya 2013'!$G$119)</f>
        <v>Yes</v>
      </c>
      <c r="GP23" s="84" t="str">
        <f>IF(ISBLANK('Kenya 2013'!$G$120),"",'Kenya 2013'!$G$120)</f>
        <v>Yes</v>
      </c>
      <c r="GQ23" s="84" t="str">
        <f>IF(ISBLANK('Kenya 2013'!$G$121),"",'Kenya 2013'!$G$121)</f>
        <v>Yes</v>
      </c>
      <c r="GR23" s="84" t="str">
        <f>IF(ISBLANK('Kenya 2013'!$G$122),"",'Kenya 2013'!$G$122)</f>
        <v>Yes</v>
      </c>
      <c r="GS23" s="84" t="str">
        <f>IF(ISBLANK('Kenya 2013'!$G$123),"",'Kenya 2013'!$G$123)</f>
        <v>Yes</v>
      </c>
      <c r="GT23" s="84" t="str">
        <f>IF(ISBLANK('Kenya 2013'!$G$124),"",'Kenya 2013'!$G$124)</f>
        <v>No</v>
      </c>
      <c r="GU23" s="84" t="str">
        <f>IF(ISBLANK('Kenya 2013'!$G$125),"",'Kenya 2013'!$G$125)</f>
        <v>No</v>
      </c>
      <c r="GV23" s="84" t="str">
        <f>IF(ISBLANK('Kenya 2013'!$F$126),"",'Kenya 2013'!$F$126)</f>
        <v>Not applicable</v>
      </c>
      <c r="GW23" s="84">
        <f>IF(ISBLANK('Kenya 2013'!$F$127),"",'Kenya 2013'!$F$127)</f>
        <v>2010</v>
      </c>
      <c r="GX23" s="84" t="str">
        <f>IF(ISBLANK('Kenya 2013'!$D$128),"",'Kenya 2013'!$D$128)</f>
        <v>Kenya Essential Medicines List 2010</v>
      </c>
      <c r="GY23" s="84" t="str">
        <f>IF(ISBLANK('Kenya 2013'!$D$129),"",'Kenya 2013'!$D$129)</f>
        <v/>
      </c>
      <c r="GZ23" s="85"/>
      <c r="HA23" s="84">
        <f>IF(ISBLANK('Kenya 2013'!$F$131),"",'Kenya 2013'!$F$131)</f>
        <v>2005</v>
      </c>
      <c r="HB23" s="84" t="str">
        <f>IF(ISBLANK('Kenya 2013'!$G$132),"",'Kenya 2013'!$G$132)</f>
        <v>No</v>
      </c>
      <c r="HC23" s="84" t="str">
        <f>IF(ISBLANK('Kenya 2013'!$G$133),"",'Kenya 2013'!$G$133)</f>
        <v>No</v>
      </c>
      <c r="HD23" s="84" t="str">
        <f>IF(ISBLANK('Kenya 2013'!$G$134),"",'Kenya 2013'!$G$134)</f>
        <v>Yes</v>
      </c>
      <c r="HE23" s="84" t="str">
        <f>IF(ISBLANK('Kenya 2013'!$G$135),"",'Kenya 2013'!$G$135)</f>
        <v>No</v>
      </c>
      <c r="HF23" s="84" t="str">
        <f>IF(ISBLANK('Kenya 2013'!$D$136),"",'Kenya 2013'!$D$136)</f>
        <v/>
      </c>
      <c r="HG23" s="93"/>
      <c r="HH23" s="86" t="str">
        <f>IF(ISBLANK('Kenya 2013'!$G$138),"",'Kenya 2013'!$G$138)</f>
        <v>Yes</v>
      </c>
      <c r="HI23" s="87"/>
      <c r="HJ23" s="86" t="str">
        <f>IF(ISBLANK('Kenya 2013'!$G$140),"",'Kenya 2013'!$G$140)</f>
        <v>No</v>
      </c>
      <c r="HK23" s="86" t="str">
        <f>IF(ISBLANK('Kenya 2013'!$G$141),"",'Kenya 2013'!$G$141)</f>
        <v>No</v>
      </c>
      <c r="HL23" s="86" t="str">
        <f>IF(ISBLANK('Kenya 2013'!$G$142),"",'Kenya 2013'!$G$142)</f>
        <v>Yes</v>
      </c>
      <c r="HM23" s="86" t="str">
        <f>IF(ISBLANK('Kenya 2013'!$G$143),"",'Kenya 2013'!$G$143)</f>
        <v>Yes</v>
      </c>
      <c r="HN23" s="86" t="str">
        <f>IF(ISBLANK('Kenya 2013'!$G$144),"",'Kenya 2013'!$G$144)</f>
        <v>No</v>
      </c>
      <c r="HO23" s="86" t="str">
        <f>IF(ISBLANK('Kenya 2013'!$G$145),"",'Kenya 2013'!$G$145)</f>
        <v>No</v>
      </c>
      <c r="HP23" s="86" t="str">
        <f>IF(ISBLANK('Kenya 2013'!$G$146),"",'Kenya 2013'!$G$146)</f>
        <v>Yes</v>
      </c>
      <c r="HQ23" s="86" t="str">
        <f>IF(ISBLANK('Kenya 2013'!$G$147),"",'Kenya 2013'!$G$147)</f>
        <v>Yes</v>
      </c>
      <c r="HR23" s="86" t="str">
        <f>IF(ISBLANK('Kenya 2013'!$G$148),"",'Kenya 2013'!$G$148)</f>
        <v>Not applicable</v>
      </c>
      <c r="HS23" s="86" t="str">
        <f>IF(ISBLANK('Kenya 2013'!$F$149),"",'Kenya 2013'!$F$149)</f>
        <v>04/12-03/13</v>
      </c>
      <c r="HT23" s="86" t="str">
        <f>IF(ISBLANK('Kenya 2013'!$F$150),"",'Kenya 2013'!$F$150)</f>
        <v>KEMSA monthly stock reports</v>
      </c>
      <c r="HU23" s="87"/>
      <c r="HV23" s="86" t="str">
        <f>IF(ISBLANK('Kenya 2013'!$G$152),"",'Kenya 2013'!$G$152)</f>
        <v>Yes</v>
      </c>
      <c r="HW23" s="86" t="str">
        <f>IF(ISBLANK('Kenya 2013'!$G$153),"",'Kenya 2013'!$G$153)</f>
        <v>No</v>
      </c>
      <c r="HX23" s="91" t="str">
        <f>IF(ISBLANK('Kenya 2013'!$D$154),"",'Kenya 2013'!$D$154)</f>
        <v>At the SDP level the main challenge is inventory levels, which are higher than needed for some SDPs and less for others. This issue is being addressed through support for re-distribution to harmonize stock holdings and avoid expiration. Effective donor coordination at the national level through regular contraceptive logistics working group forums has improved procurement coordination and hence minimized country stockouts.</v>
      </c>
      <c r="HY23" s="945" t="s">
        <v>116</v>
      </c>
    </row>
    <row r="24" spans="1:233" ht="39.950000000000003" customHeight="1" x14ac:dyDescent="0.2">
      <c r="A24" s="1046" t="s">
        <v>835</v>
      </c>
      <c r="B24" s="88"/>
      <c r="C24" s="74" t="str">
        <f>IF(ISBLANK('Liberia 2013'!$H$12),"",'Liberia 2013'!$H$12)</f>
        <v>Yes</v>
      </c>
      <c r="D24" s="74" t="str">
        <f>IF(ISBLANK('Liberia 2013'!$D$13),"",'Liberia 2013'!$D$13)</f>
        <v>The Supply Chain Technical Working Group and the Reproductive Health Technical Committee with its subcommittee called the Reproductive Health Commodity Security Committee</v>
      </c>
      <c r="E24" s="116"/>
      <c r="F24" s="74" t="str">
        <f>IF(ISBLANK('Liberia 2013'!$D$15),"",'Liberia 2013'!$D$15)</f>
        <v>Yes</v>
      </c>
      <c r="G24" s="74" t="str">
        <f>IF(ISBLANK('Liberia 2013'!$F$15),"",'Liberia 2013'!$F$15)</f>
        <v>Population Services International (PSI)</v>
      </c>
      <c r="H24" s="74" t="str">
        <f>IF(ISBLANK('Liberia 2013'!$D$16),"",'Liberia 2013'!$D$16)</f>
        <v>Yes</v>
      </c>
      <c r="I24" s="74" t="str">
        <f>IF(ISBLANK('Liberia 2013'!$F$16),"",'Liberia 2013'!$F$16)</f>
        <v>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v>
      </c>
      <c r="J24" s="74" t="str">
        <f>IF(ISBLANK('Liberia 2013'!$D$17),"",'Liberia 2013'!$D$17)</f>
        <v>Yes</v>
      </c>
      <c r="K24" s="74" t="str">
        <f>IF(ISBLANK('Liberia 2013'!$F$17),"",'Liberia 2013'!$F$17)</f>
        <v>Planned Parenthood Association of Liberia</v>
      </c>
      <c r="L24" s="74" t="str">
        <f>IF(ISBLANK('Liberia 2013'!$D$18),"",'Liberia 2013'!$D$18)</f>
        <v>Yes</v>
      </c>
      <c r="M24" s="74" t="str">
        <f>IF(ISBLANK('Liberia 2013'!$F$18),"",'Liberia 2013'!$F$18)</f>
        <v>USAID</v>
      </c>
      <c r="N24" s="74" t="str">
        <f>IF(ISBLANK('Liberia 2013'!$D$19),"",'Liberia 2013'!$D$19)</f>
        <v>Yes</v>
      </c>
      <c r="O24" s="74" t="str">
        <f>IF(ISBLANK('Liberia 2013'!$F$19),"",'Liberia 2013'!$F$19)</f>
        <v>UNFPA, UNICEF, WHO</v>
      </c>
      <c r="P24" s="74" t="str">
        <f>IF(ISBLANK('Liberia 2013'!$D$20),"",'Liberia 2013'!$D$20)</f>
        <v>Yes</v>
      </c>
      <c r="Q24" s="74" t="str">
        <f>IF(ISBLANK('Liberia 2013'!$F$20),"",'Liberia 2013'!$F$20)</f>
        <v>Supply Chain Management Unit, Family Health Division (FHD), National Drug Service (NDS),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v>
      </c>
      <c r="R24" s="74" t="str">
        <f>IF(ISBLANK('Liberia 2013'!$D$21),"",'Liberia 2013'!$D$21)</f>
        <v>Yes</v>
      </c>
      <c r="S24" s="74" t="str">
        <f>IF(ISBLANK('Liberia 2013'!$F$21),"",'Liberia 2013'!$F$21)</f>
        <v>National Drug Service (NDS)</v>
      </c>
      <c r="T24" s="74" t="str">
        <f>IF(ISBLANK('Liberia 2013'!$D$22),"",'Liberia 2013'!$D$22)</f>
        <v>Yes</v>
      </c>
      <c r="U24" s="74" t="str">
        <f>IF(ISBLANK('Liberia 2013'!$F$22),"",'Liberia 2013'!$F$22)</f>
        <v xml:space="preserve">Population Policy Coordination Unit (PPCU)  </v>
      </c>
      <c r="V24" s="74" t="str">
        <f>IF(ISBLANK('Liberia 2013'!$D$23),"",'Liberia 2013'!$D$23)</f>
        <v/>
      </c>
      <c r="W24" s="74" t="str">
        <f>IF(ISBLANK('Liberia 2013'!$F$23),"",'Liberia 2013'!$F$23)</f>
        <v/>
      </c>
      <c r="X24" s="74" t="str">
        <f>IF(ISBLANK('Liberia 2013'!$H$24),"",'Liberia 2013'!$H$24)</f>
        <v>6 or more times</v>
      </c>
      <c r="Y24" s="74" t="str">
        <f>IF(ISBLANK('Liberia 2013'!$H$25),"",'Liberia 2013'!$H$25)</f>
        <v>Yes</v>
      </c>
      <c r="Z24" s="74" t="str">
        <f>IF(ISBLANK('Liberia 2013'!$D$26),"",'Liberia 2013'!$D$26)</f>
        <v>Yes</v>
      </c>
      <c r="AA24" s="74" t="str">
        <f>IF(ISBLANK('Liberia 2013'!$F$26),"",'Liberia 2013'!$F$26)</f>
        <v>A famous member of the entertainment industry of Liberia</v>
      </c>
      <c r="AB24" s="74" t="str">
        <f>IF(ISBLANK('Liberia 2013'!$H$26),"",'Liberia 2013'!$H$26)</f>
        <v>Maternal Newborn and Child Health Good Will Ambassador</v>
      </c>
      <c r="AC24" s="89"/>
      <c r="AD24" s="75" t="str">
        <f>IF(ISBLANK('Liberia 2013'!$F$28),"",'Liberia 2013'!$F$28)</f>
        <v>July</v>
      </c>
      <c r="AE24" s="75" t="str">
        <f>IF(ISBLANK('Liberia 2013'!$H$28),"",'Liberia 2013'!$H$28)</f>
        <v>June</v>
      </c>
      <c r="AF24" s="407">
        <f>IF(ISBLANK('Liberia 2013'!$G$29),"",'Liberia 2013'!$G$29)</f>
        <v>1254669</v>
      </c>
      <c r="AG24" s="118" t="str">
        <f>IF(ISBLANK('Liberia 2013'!$E$30),"",'Liberia 2013'!$E$30)</f>
        <v xml:space="preserve">01/12-12/12 - The contraceptive needs are done based on the 2 lead procurement agencies' fiscal year (January - December) and not on the Ministry's fiscal year (July - June) </v>
      </c>
      <c r="AH24" s="118" t="str">
        <f>IF(ISBLANK('Liberia 2013'!$G$30),"",'Liberia 2013'!$G$30)</f>
        <v>USAID | DELIVER PROJECT and Family Health Division, Planned Parenthood Association of Liberia (PPAL), Rehabilitating Basic Health Services (RBHS),  Maternal Child Health Integrated Program (MCHIP), Supply Chain Management Unit, UNFPA and USAID</v>
      </c>
      <c r="AI24" s="118" t="str">
        <f>IF(ISBLANK('Liberia 2013'!$H$31),"",'Liberia 2013'!$H$31)</f>
        <v>Yes</v>
      </c>
      <c r="AJ24" s="76" t="str">
        <f>IF(ISBLANK('Liberia 2013'!$H$32),"",'Liberia 2013'!$H$32)</f>
        <v>Yes</v>
      </c>
      <c r="AK24" s="76">
        <f>IF(ISBLANK('Liberia 2013'!$E$35),"",'Liberia 2013'!$E$35)</f>
        <v>10000</v>
      </c>
      <c r="AL24" s="75" t="str">
        <f>IF(ISBLANK('Liberia 2013'!$F$35),"",'Liberia 2013'!$F$35)</f>
        <v>07/11-06/12</v>
      </c>
      <c r="AM24" s="75" t="str">
        <f>IF(ISBLANK('Liberia 2013'!$G$35),"",'Liberia 2013'!$G$35)</f>
        <v>Ministry records</v>
      </c>
      <c r="AN24" s="75" t="str">
        <f>IF(ISBLANK('Liberia 2013'!$H$35),"",'Liberia 2013'!$H$35)</f>
        <v>The fund is not allocated for contraceptives alone but also includes all reproductive health commodities, of which contraceptives are a part.</v>
      </c>
      <c r="AO24" s="76">
        <f>IF(ISBLANK('Liberia 2013'!$E$36),"",'Liberia 2013'!$E$36)</f>
        <v>0</v>
      </c>
      <c r="AP24" s="75" t="str">
        <f>IF(ISBLANK('Liberia 2013'!$F$36),"",'Liberia 2013'!$F$36)</f>
        <v>07/11-06/12</v>
      </c>
      <c r="AQ24" s="75" t="str">
        <f>IF(ISBLANK('Liberia 2013'!$G$36),"",'Liberia 2013'!$G$36)</f>
        <v/>
      </c>
      <c r="AR24" s="75" t="str">
        <f>IF(ISBLANK('Liberia 2013'!$H$36),"",'Liberia 2013'!$H$36)</f>
        <v/>
      </c>
      <c r="AS24" s="76">
        <f>IF(ISBLANK('Liberia 2013'!$E$37),"",'Liberia 2013'!$E$37)</f>
        <v>10000</v>
      </c>
      <c r="AT24" s="75" t="str">
        <f>IF(ISBLANK('Liberia 2013'!$H$37),"",'Liberia 2013'!$H$37)</f>
        <v/>
      </c>
      <c r="AU24" s="75" t="str">
        <f>IF(ISBLANK('Liberia 2013'!$H$38),"",'Liberia 2013'!$H$38)</f>
        <v>No</v>
      </c>
      <c r="AV24" s="75" t="str">
        <f>IF(ISBLANK('Liberia 2013'!$D$41),"",'Liberia 2013'!$D$41)</f>
        <v>No</v>
      </c>
      <c r="AW24" s="75" t="str">
        <f>IF(ISBLANK('Liberia 2013'!$D$42),"",'Liberia 2013'!$D$42)</f>
        <v>Not applicable</v>
      </c>
      <c r="AX24" s="76">
        <f>IF(ISBLANK('Liberia 2013'!$E$41),"",'Liberia 2013'!$E$41)</f>
        <v>0</v>
      </c>
      <c r="AY24" s="76" t="str">
        <f>IF(ISBLANK('Liberia 2013'!$F$41),"",'Liberia 2013'!$F$41)</f>
        <v>07/11-06/12</v>
      </c>
      <c r="AZ24" s="76" t="str">
        <f>IF(ISBLANK('Liberia 2013'!$G$41),"",'Liberia 2013'!$G$41)</f>
        <v>Ministry's record</v>
      </c>
      <c r="BA24" s="75" t="str">
        <f>IF(ISBLANK('Liberia 2013'!$H$41),"",'Liberia 2013'!$H$41)</f>
        <v>The 10,000 USD allocated was not spent for the procurement of contraceptives or any other reproductive health commodities</v>
      </c>
      <c r="BB24" s="75" t="str">
        <f>IF(ISBLANK('Liberia 2013'!$D$43),"",'Liberia 2013'!$D$43)</f>
        <v>No</v>
      </c>
      <c r="BC24" s="76" t="str">
        <f>IF(ISBLANK('Liberia 2013'!$D$44),"",'Liberia 2013'!$D$44)</f>
        <v>Not applicable</v>
      </c>
      <c r="BD24" s="76">
        <f>IF(ISBLANK('Liberia 2013'!$E$43),"",'Liberia 2013'!$E$43)</f>
        <v>0</v>
      </c>
      <c r="BE24" s="76" t="str">
        <f>IF(ISBLANK('Liberia 2013'!$F$43),"",'Liberia 2013'!$F$43)</f>
        <v>07/11-06/12</v>
      </c>
      <c r="BF24" s="76" t="str">
        <f>IF(ISBLANK('Liberia 2013'!$G$43),"",'Liberia 2013'!$G$43)</f>
        <v>Ministry's records</v>
      </c>
      <c r="BG24" s="75" t="str">
        <f>IF(ISBLANK('Liberia 2013'!$H$43),"",'Liberia 2013'!$H$43)</f>
        <v/>
      </c>
      <c r="BH24" s="77">
        <f>IF(ISBLANK('Liberia 2013'!$E$45),"",'Liberia 2013'!$E$45)</f>
        <v>0</v>
      </c>
      <c r="BI24" s="75" t="str">
        <f>IF(ISBLANK('Liberia 2013'!$H$45),"",'Liberia 2013'!$H$45)</f>
        <v/>
      </c>
      <c r="BJ24" s="78"/>
      <c r="BK24" s="75" t="str">
        <f>IF(ISBLANK('Liberia 2013'!$D$49),"",'Liberia 2013'!$D$49)</f>
        <v>Yes</v>
      </c>
      <c r="BL24" s="76" t="str">
        <f>IF(ISBLANK('Liberia 2013'!$D$50),"",'Liberia 2013'!$D$50)</f>
        <v>USAID and UNFPA</v>
      </c>
      <c r="BM24" s="76">
        <f>IF(ISBLANK('Liberia 2013'!$E$49),"",'Liberia 2013'!$E$49)</f>
        <v>466594</v>
      </c>
      <c r="BN24" s="76" t="str">
        <f>IF(ISBLANK('Liberia 2013'!$F$49),"",'Liberia 2013'!$F$49)</f>
        <v>01/12-12/12</v>
      </c>
      <c r="BO24" s="76" t="str">
        <f>IF(ISBLANK('Liberia 2013'!$G$49),"",'Liberia 2013'!$G$49)</f>
        <v>PipeLine</v>
      </c>
      <c r="BP24" s="75" t="str">
        <f>IF(ISBLANK('Liberia 2013'!$H$49),"",'Liberia 2013'!$H$49)</f>
        <v>Total amount of forecasted funds or in-kind donations for contraceptives was not achieved</v>
      </c>
      <c r="BQ24" s="75" t="str">
        <f>IF(ISBLANK('Liberia 2013'!$D$51),"",'Liberia 2013'!$D$51)</f>
        <v>No</v>
      </c>
      <c r="BR24" s="76">
        <f>IF(ISBLANK('Liberia 2013'!$E$51),"",'Liberia 2013'!$E$51)</f>
        <v>0</v>
      </c>
      <c r="BS24" s="76" t="str">
        <f>IF(ISBLANK('Liberia 2013'!$F$51),"",'Liberia 2013'!$F$51)</f>
        <v>01/12-12/12</v>
      </c>
      <c r="BT24" s="92" t="str">
        <f>IF(ISBLANK('Liberia 2013'!$G$51),"",'Liberia 2013'!$G$51)</f>
        <v/>
      </c>
      <c r="BU24" s="76" t="str">
        <f>IF(ISBLANK('Liberia 2013'!$H$51),"",'Liberia 2013'!$H$51)</f>
        <v/>
      </c>
      <c r="BV24" s="75" t="str">
        <f>IF(ISBLANK('Liberia 2013'!$D$52),"",'Liberia 2013'!$D$52)</f>
        <v>No</v>
      </c>
      <c r="BW24" s="76">
        <f>IF(ISBLANK('Liberia 2013'!$E$52),"",'Liberia 2013'!$E$52)</f>
        <v>0</v>
      </c>
      <c r="BX24" s="75" t="str">
        <f>IF(ISBLANK('Liberia 2013'!$F$52),"",'Liberia 2013'!$F$52)</f>
        <v>01/12-12/12</v>
      </c>
      <c r="BY24" s="76" t="str">
        <f>IF(ISBLANK('Liberia 2013'!$G$52),"",'Liberia 2013'!$G$52)</f>
        <v/>
      </c>
      <c r="BZ24" s="76" t="str">
        <f>IF(ISBLANK('Liberia 2013'!$H$52),"",'Liberia 2013'!$H$52)</f>
        <v/>
      </c>
      <c r="CA24" s="77">
        <f>IF(ISBLANK('Liberia 2013'!$E$53),"",'Liberia 2013'!$E$53)</f>
        <v>466594</v>
      </c>
      <c r="CB24" s="76" t="str">
        <f>IF(ISBLANK('Liberia 2013'!$H$53),"",'Liberia 2013'!$H$53)</f>
        <v/>
      </c>
      <c r="CC24" s="79">
        <f>IF(ISBLANK('Liberia 2013'!$F$56),"",'Liberia 2013'!$F$56)</f>
        <v>0</v>
      </c>
      <c r="CD24" s="75" t="str">
        <f>IF(ISBLANK('Liberia 2013'!$G$56),"",'Liberia 2013'!$G$56)</f>
        <v>Comments:</v>
      </c>
      <c r="CE24" s="79" t="str">
        <f>IF(ISBLANK('Liberia 2013'!$F$57),"",'Liberia 2013'!$F$57)</f>
        <v>Not applicable</v>
      </c>
      <c r="CF24" s="75" t="str">
        <f>IF(ISBLANK('Liberia 2013'!$G$57),"",'Liberia 2013'!$G$57)</f>
        <v>Comments: Government funds were not spent on the procurement of contraceptives</v>
      </c>
      <c r="CG24" s="79">
        <f>IF(ISBLANK('Liberia 2013'!$F$58),"",'Liberia 2013'!$F$58)</f>
        <v>0.37188613092377354</v>
      </c>
      <c r="CH24" s="75" t="str">
        <f>IF(ISBLANK('Liberia 2013'!$G$58),"",'Liberia 2013'!$G$58)</f>
        <v>Comments: 37% of the total needs</v>
      </c>
      <c r="CI24" s="75" t="str">
        <f>IF(ISBLANK('Liberia 2013'!$F$59),"",'Liberia 2013'!$F$59)</f>
        <v>Yes</v>
      </c>
      <c r="CJ24" s="75" t="str">
        <f>IF(ISBLANK('Liberia 2013'!$G$59),"",'Liberia 2013'!$G$59)</f>
        <v xml:space="preserve">Comments: Commitment for the procurement of emergency contraceptive kits for use by the public sector
</v>
      </c>
      <c r="CK24" s="75" t="str">
        <f>IF(ISBLANK('Liberia 2013'!$F$61),"",'Liberia 2013'!$F$61)</f>
        <v>Not applicable</v>
      </c>
      <c r="CL24" s="75" t="str">
        <f>IF(ISBLANK('Liberia 2013'!$F$62),"",'Liberia 2013'!$F$62)</f>
        <v>Not applicable</v>
      </c>
      <c r="CM24" s="75" t="str">
        <f>IF(ISBLANK('Liberia 2013'!$F$63),"",'Liberia 2013'!$F$63)</f>
        <v>Not applicable</v>
      </c>
      <c r="CN24" s="75" t="str">
        <f>IF(ISBLANK('Liberia 2013'!$D$64),"",'Liberia 2013'!$D$64)</f>
        <v xml:space="preserve">At the central level we experienced stockouts of female condoms in the last quarter and emergency contraceptives (EC) for the entire year. Other commodities did not have stockouts at the central level but did have stockouts at the service delivery points. These were due to supply chain issues (transportation, distribution, capacity, inadequate human resources, etc.). </v>
      </c>
      <c r="CO24" s="115"/>
      <c r="CP24" s="80"/>
      <c r="CQ24" s="81" t="str">
        <f>IF(ISBLANK('Liberia 2013'!$D$68),"",'Liberia 2013'!$D$68)</f>
        <v>Yes</v>
      </c>
      <c r="CR24" s="81" t="str">
        <f>IF(ISBLANK('Liberia 2013'!$D$69),"",'Liberia 2013'!$D$69)</f>
        <v>Yes</v>
      </c>
      <c r="CS24" s="81" t="str">
        <f>IF(ISBLANK('Liberia 2013'!$D$70),"",'Liberia 2013'!$D$70)</f>
        <v>Yes</v>
      </c>
      <c r="CT24" s="81" t="str">
        <f>IF(ISBLANK('Liberia 2013'!$D$71),"",'Liberia 2013'!$D$71)</f>
        <v>Yes</v>
      </c>
      <c r="CU24" s="81" t="str">
        <f>IF(ISBLANK('Liberia 2013'!$D$72),"",'Liberia 2013'!$D$72)</f>
        <v>Yes</v>
      </c>
      <c r="CV24" s="81" t="str">
        <f>IF(ISBLANK('Liberia 2013'!$D$73),"",'Liberia 2013'!$D$73)</f>
        <v>Yes</v>
      </c>
      <c r="CW24" s="81" t="str">
        <f>IF(ISBLANK('Liberia 2013'!$D$74),"",'Liberia 2013'!$D$74)</f>
        <v>Yes</v>
      </c>
      <c r="CX24" s="81" t="str">
        <f>IF(ISBLANK('Liberia 2013'!$D$75),"",'Liberia 2013'!$D$75)</f>
        <v>Yes</v>
      </c>
      <c r="CY24" s="81" t="str">
        <f>IF(ISBLANK('Liberia 2013'!$D$76),"",'Liberia 2013'!$D$76)</f>
        <v>No</v>
      </c>
      <c r="CZ24" s="81" t="str">
        <f>IF(ISBLANK('Liberia 2013'!$D$77),"",'Liberia 2013'!$D$77)</f>
        <v>Yes</v>
      </c>
      <c r="DA24" s="81" t="str">
        <f>IF(ISBLANK('Liberia 2013'!$D$78),"",'Liberia 2013'!$D$78)</f>
        <v>No</v>
      </c>
      <c r="DB24" s="81" t="str">
        <f>IF(ISBLANK('Liberia 2013'!$D$79),"",'Liberia 2013'!$D$79)</f>
        <v>No</v>
      </c>
      <c r="DC24" s="80"/>
      <c r="DD24" s="81" t="str">
        <f>IF(ISBLANK('Liberia 2013'!$F$68),"",'Liberia 2013'!$F$68)</f>
        <v>Yes</v>
      </c>
      <c r="DE24" s="81" t="str">
        <f>IF(ISBLANK('Liberia 2013'!$F$69),"",'Liberia 2013'!$F$69)</f>
        <v>Yes</v>
      </c>
      <c r="DF24" s="81" t="str">
        <f>IF(ISBLANK('Liberia 2013'!$F$70),"",'Liberia 2013'!$F$70)</f>
        <v>Yes</v>
      </c>
      <c r="DG24" s="81" t="str">
        <f>IF(ISBLANK('Liberia 2013'!$F$71),"",'Liberia 2013'!$F$71)</f>
        <v>Yes</v>
      </c>
      <c r="DH24" s="81" t="str">
        <f>IF(ISBLANK('Liberia 2013'!$F$72),"",'Liberia 2013'!$F$72)</f>
        <v>Yes</v>
      </c>
      <c r="DI24" s="81" t="str">
        <f>IF(ISBLANK('Liberia 2013'!$F$73),"",'Liberia 2013'!$F$73)</f>
        <v>Yes</v>
      </c>
      <c r="DJ24" s="81" t="str">
        <f>IF(ISBLANK('Liberia 2013'!$F$74),"",'Liberia 2013'!$F$74)</f>
        <v>Yes</v>
      </c>
      <c r="DK24" s="81" t="str">
        <f>IF(ISBLANK('Liberia 2013'!$F$75),"",'Liberia 2013'!$F$75)</f>
        <v>Yes</v>
      </c>
      <c r="DL24" s="81" t="str">
        <f>IF(ISBLANK('Liberia 2013'!$F$76),"",'Liberia 2013'!$F$76)</f>
        <v>No</v>
      </c>
      <c r="DM24" s="81" t="str">
        <f>IF(ISBLANK('Liberia 2013'!$F$77),"",'Liberia 2013'!$F$77)</f>
        <v>Yes</v>
      </c>
      <c r="DN24" s="81" t="str">
        <f>IF(ISBLANK('Liberia 2013'!$F$78),"",'Liberia 2013'!$F$78)</f>
        <v>Yes</v>
      </c>
      <c r="DO24" s="81" t="str">
        <f>IF(ISBLANK('Liberia 2013'!$F$79),"",'Liberia 2013'!$F$79)</f>
        <v>No</v>
      </c>
      <c r="DP24" s="82"/>
      <c r="DQ24" s="81" t="str">
        <f>IF(ISBLANK('Liberia 2013'!$G$68),"",'Liberia 2013'!$G$68)</f>
        <v>Yes</v>
      </c>
      <c r="DR24" s="81" t="str">
        <f>IF(ISBLANK('Liberia 2013'!$G$69),"",'Liberia 2013'!$G$69)</f>
        <v>Yes</v>
      </c>
      <c r="DS24" s="81" t="str">
        <f>IF(ISBLANK('Liberia 2013'!$G$70),"",'Liberia 2013'!$G$70)</f>
        <v>Yes</v>
      </c>
      <c r="DT24" s="81" t="str">
        <f>IF(ISBLANK('Liberia 2013'!$G$71),"",'Liberia 2013'!$G$71)</f>
        <v>Yes</v>
      </c>
      <c r="DU24" s="81" t="str">
        <f>IF(ISBLANK('Liberia 2013'!$G$72),"",'Liberia 2013'!$G$72)</f>
        <v>Yes</v>
      </c>
      <c r="DV24" s="81" t="str">
        <f>IF(ISBLANK('Liberia 2013'!$G$73),"",'Liberia 2013'!$G$73)</f>
        <v>Yes</v>
      </c>
      <c r="DW24" s="81" t="str">
        <f>IF(ISBLANK('Liberia 2013'!$G$74),"",'Liberia 2013'!$G$74)</f>
        <v>Yes</v>
      </c>
      <c r="DX24" s="81" t="str">
        <f>IF(ISBLANK('Liberia 2013'!$G$75),"",'Liberia 2013'!$G$75)</f>
        <v>Yes</v>
      </c>
      <c r="DY24" s="81" t="str">
        <f>IF(ISBLANK('Liberia 2013'!$G$76),"",'Liberia 2013'!$G$76)</f>
        <v>No</v>
      </c>
      <c r="DZ24" s="81" t="str">
        <f>IF(ISBLANK('Liberia 2013'!$G$77),"",'Liberia 2013'!$G$77)</f>
        <v>Yes</v>
      </c>
      <c r="EA24" s="81" t="str">
        <f>IF(ISBLANK('Liberia 2013'!$G$78),"",'Liberia 2013'!$G$78)</f>
        <v>Yes</v>
      </c>
      <c r="EB24" s="81" t="str">
        <f>IF(ISBLANK('Liberia 2013'!$G$79),"",'Liberia 2013'!$G$79)</f>
        <v>No</v>
      </c>
      <c r="EC24" s="82"/>
      <c r="ED24" s="81" t="str">
        <f>IF(ISBLANK('Liberia 2013'!$H$68),"",'Liberia 2013'!$H$68)</f>
        <v>No</v>
      </c>
      <c r="EE24" s="81" t="str">
        <f>IF(ISBLANK('Liberia 2013'!$H$69),"",'Liberia 2013'!$H$69)</f>
        <v>No</v>
      </c>
      <c r="EF24" s="81" t="str">
        <f>IF(ISBLANK('Liberia 2013'!$H$70),"",'Liberia 2013'!$H$70)</f>
        <v>No</v>
      </c>
      <c r="EG24" s="81" t="str">
        <f>IF(ISBLANK('Liberia 2013'!$H$71),"",'Liberia 2013'!$H$71)</f>
        <v>No</v>
      </c>
      <c r="EH24" s="81" t="str">
        <f>IF(ISBLANK('Liberia 2013'!$H$72),"",'Liberia 2013'!$H$72)</f>
        <v>No</v>
      </c>
      <c r="EI24" s="81" t="str">
        <f>IF(ISBLANK('Liberia 2013'!$H$73),"",'Liberia 2013'!$H$73)</f>
        <v>Yes</v>
      </c>
      <c r="EJ24" s="81" t="str">
        <f>IF(ISBLANK('Liberia 2013'!$H$74),"",'Liberia 2013'!$H$74)</f>
        <v>No</v>
      </c>
      <c r="EK24" s="81" t="str">
        <f>IF(ISBLANK('Liberia 2013'!$H$75),"",'Liberia 2013'!$H$75)</f>
        <v>No</v>
      </c>
      <c r="EL24" s="81" t="str">
        <f>IF(ISBLANK('Liberia 2013'!$H$76),"",'Liberia 2013'!$H$76)</f>
        <v>No</v>
      </c>
      <c r="EM24" s="81" t="str">
        <f>IF(ISBLANK('Liberia 2013'!$H$77),"",'Liberia 2013'!$H$77)</f>
        <v>No</v>
      </c>
      <c r="EN24" s="81" t="str">
        <f>IF(ISBLANK('Liberia 2013'!$H$78),"",'Liberia 2013'!$H$78)</f>
        <v>No</v>
      </c>
      <c r="EO24" s="81" t="str">
        <f>IF(ISBLANK('Liberia 2013'!$H$79),"",'Liberia 2013'!$H$79)</f>
        <v>No</v>
      </c>
      <c r="EP24" s="81" t="str">
        <f>IF(ISBLANK('Liberia 2013'!$D$80),"",'Liberia 2013'!$D$80)</f>
        <v>Vasectomy is listed among the methods of family planning but not promoted in country. There is no report on facilities providing these methods. Interestingly, Jadelle and Depo Provera are the most popular methods and have high demand.</v>
      </c>
      <c r="EQ24" s="83"/>
      <c r="ER24" s="84" t="str">
        <f>IF(ISBLANK('Liberia 2013'!$H$82),"",'Liberia 2013'!$H$82)</f>
        <v>Yes</v>
      </c>
      <c r="ES24" s="84" t="str">
        <f>IF(ISBLANK('Liberia 2013'!$C$85),"",'Liberia 2013'!$C$85)</f>
        <v>Reproductive Health Commodity Security Strategy</v>
      </c>
      <c r="ET24" s="84" t="str">
        <f>IF(ISBLANK('Liberia 2013'!$D$85),"",'Liberia 2013'!$D$85)</f>
        <v>2008-2012</v>
      </c>
      <c r="EU24" s="84" t="str">
        <f>IF(ISBLANK('Liberia 2013'!$F$85),"",'Liberia 2013'!$F$85)</f>
        <v>Yes</v>
      </c>
      <c r="EV24" s="84" t="str">
        <f>IF(ISBLANK('Liberia 2013'!$G$85),"",'Liberia 2013'!$G$85)</f>
        <v>Yes</v>
      </c>
      <c r="EW24" s="84" t="str">
        <f>IF(ISBLANK('Liberia 2013'!$F$86),"",'Liberia 2013'!$F$86)</f>
        <v>No</v>
      </c>
      <c r="EX24" s="84" t="str">
        <f>IF(ISBLANK('Liberia 2013'!$E$87),"",'Liberia 2013'!$E$87)</f>
        <v>Not applicable</v>
      </c>
      <c r="EY24" s="84" t="str">
        <f>IF(ISBLANK('Liberia 2013'!$E$88),"",'Liberia 2013'!$E$88)</f>
        <v>Not applicable</v>
      </c>
      <c r="EZ24" s="84" t="str">
        <f>IF(ISBLANK('Liberia 2013'!$H$89),"",'Liberia 2013'!$H$89)</f>
        <v>Yes</v>
      </c>
      <c r="FA24" s="84" t="str">
        <f>IF(ISBLANK('Liberia 2013'!$D$90),"",'Liberia 2013'!$D$90)</f>
        <v>Chapter 67 of the Pharmacy Law provides restrictions on pharmacists not to administer any injectables or long-term methods.</v>
      </c>
      <c r="FB24" s="84" t="str">
        <f>IF(ISBLANK('Liberia 2013'!$H$91),"",'Liberia 2013'!$H$91)</f>
        <v>Yes</v>
      </c>
      <c r="FC24" s="84" t="str">
        <f>IF(ISBLANK('Liberia 2013'!$D$92),"",'Liberia 2013'!$D$92)</f>
        <v xml:space="preserve">The Pharmacy Law regulates the movement and use of medicines, which include contraceptives. In order for the private sector to provide contraceptives, they must apply and be accredited by the Ministry of Health. </v>
      </c>
      <c r="FD24" s="298"/>
      <c r="FE24" s="84" t="str">
        <f>IF(ISBLANK('Liberia 2013'!$D$95),"",'Liberia 2013'!$D$95)</f>
        <v>Community health worker</v>
      </c>
      <c r="FF24" s="84" t="str">
        <f>IF(ISBLANK('Liberia 2013'!$G$95),"",'Liberia 2013'!$G$95)</f>
        <v>Auxiliary nurse</v>
      </c>
      <c r="FG24" s="84" t="str">
        <f>IF(ISBLANK('Liberia 2013'!$D$96),"",'Liberia 2013'!$D$96)</f>
        <v>Community health worker</v>
      </c>
      <c r="FH24" s="84" t="str">
        <f>IF(ISBLANK('Liberia 2013'!$G$96),"",'Liberia 2013'!$G$96)</f>
        <v>Auxiliary nurse</v>
      </c>
      <c r="FI24" s="84" t="str">
        <f>IF(ISBLANK('Liberia 2013'!$D$97),"",'Liberia 2013'!$D$97)</f>
        <v>Midwife</v>
      </c>
      <c r="FJ24" s="84" t="str">
        <f>IF(ISBLANK('Liberia 2013'!$G$97),"",'Liberia 2013'!$G$97)</f>
        <v>Not applicable</v>
      </c>
      <c r="FK24" s="84" t="str">
        <f>IF(ISBLANK('Liberia 2013'!$D$98),"",'Liberia 2013'!$D$98)</f>
        <v>Midwife</v>
      </c>
      <c r="FL24" s="84" t="str">
        <f>IF(ISBLANK('Liberia 2013'!$G$98),"",'Liberia 2013'!$G$98)</f>
        <v>Not applicable</v>
      </c>
      <c r="FM24" s="84" t="str">
        <f>IF(ISBLANK('Liberia 2013'!$D$99),"",'Liberia 2013'!$D$99)</f>
        <v>Community health worker</v>
      </c>
      <c r="FN24" s="84" t="str">
        <f>IF(ISBLANK('Liberia 2013'!$G$99),"",'Liberia 2013'!$G$99)</f>
        <v>Auxiliary nurse</v>
      </c>
      <c r="FO24" s="84" t="str">
        <f>IF(ISBLANK('Liberia 2013'!$D$100),"",'Liberia 2013'!$D$100)</f>
        <v>Midwife</v>
      </c>
      <c r="FP24" s="84" t="str">
        <f>IF(ISBLANK('Liberia 2013'!$G$100),"",'Liberia 2013'!$G$100)</f>
        <v>Auxiliary nurse</v>
      </c>
      <c r="FQ24" s="84" t="str">
        <f>IF(ISBLANK('Liberia 2013'!$D$101),"",'Liberia 2013'!$D$101)</f>
        <v>Doctor</v>
      </c>
      <c r="FR24" s="84" t="str">
        <f>IF(ISBLANK('Liberia 2013'!$G$101),"",'Liberia 2013'!$G$101)</f>
        <v>Doctor</v>
      </c>
      <c r="FS24" s="84" t="str">
        <f>IF(ISBLANK('Liberia 2013'!$D$102),"",'Liberia 2013'!$D$102)</f>
        <v>Midwife</v>
      </c>
      <c r="FT24" s="84" t="str">
        <f>IF(ISBLANK('Liberia 2013'!$G$102),"",'Liberia 2013'!$G$102)</f>
        <v>Not applicable</v>
      </c>
      <c r="FU24" s="84" t="str">
        <f>IF(ISBLANK('Liberia 2013'!$D$103),"",'Liberia 2013'!$D$103)</f>
        <v/>
      </c>
      <c r="FV24" s="90"/>
      <c r="FW24" s="84" t="str">
        <f>IF(ISBLANK('Liberia 2013'!$D$106),"",'Liberia 2013'!$D$106)</f>
        <v>No</v>
      </c>
      <c r="FX24" s="84" t="str">
        <f>IF(ISBLANK('Liberia 2013'!$E$106),"",'Liberia 2013'!$E$106)</f>
        <v/>
      </c>
      <c r="FY24" s="84" t="str">
        <f>IF(ISBLANK('Liberia 2013'!$H$106),"",'Liberia 2013'!$H$106)</f>
        <v/>
      </c>
      <c r="FZ24" s="84" t="str">
        <f>IF(ISBLANK('Liberia 2013'!$D$107),"",'Liberia 2013'!$D$107)</f>
        <v>No</v>
      </c>
      <c r="GA24" s="84" t="str">
        <f>IF(ISBLANK('Liberia 2013'!$E$107),"",'Liberia 2013'!$E$107)</f>
        <v/>
      </c>
      <c r="GB24" s="84" t="str">
        <f>IF(ISBLANK('Liberia 2013'!$H$107),"",'Liberia 2013'!$H$107)</f>
        <v/>
      </c>
      <c r="GC24" s="84" t="str">
        <f>IF(ISBLANK('Liberia 2013'!$D$108),"",'Liberia 2013'!$D$108)</f>
        <v>No</v>
      </c>
      <c r="GD24" s="84" t="str">
        <f>IF(ISBLANK('Liberia 2013'!$E$108),"",'Liberia 2013'!$E$108)</f>
        <v/>
      </c>
      <c r="GE24" s="84" t="str">
        <f>IF(ISBLANK('Liberia 2013'!$H$108),"",'Liberia 2013'!$H$108)</f>
        <v/>
      </c>
      <c r="GF24" s="85"/>
      <c r="GG24" s="84" t="str">
        <f>IF(ISBLANK('Liberia 2013'!$G$111),"",'Liberia 2013'!$G$111)</f>
        <v>No</v>
      </c>
      <c r="GH24" s="84" t="str">
        <f>IF(ISBLANK('Liberia 2013'!$G$112),"",'Liberia 2013'!$G$112)</f>
        <v>No</v>
      </c>
      <c r="GI24" s="84" t="str">
        <f>IF(ISBLANK('Liberia 2013'!$G$113),"",'Liberia 2013'!$G$113)</f>
        <v>Not applicable</v>
      </c>
      <c r="GJ24" s="84" t="str">
        <f>IF(ISBLANK('Liberia 2013'!$D$114),"",'Liberia 2013'!$D$114)</f>
        <v>Not applicable</v>
      </c>
      <c r="GK24" s="85"/>
      <c r="GL24" s="84" t="str">
        <f>IF(ISBLANK('Liberia 2013'!$G$116),"",'Liberia 2013'!$G$116)</f>
        <v>Yes</v>
      </c>
      <c r="GM24" s="84" t="str">
        <f>IF(ISBLANK('Liberia 2013'!$G$117),"",'Liberia 2013'!$G$117)</f>
        <v>Yes</v>
      </c>
      <c r="GN24" s="84" t="str">
        <f>IF(ISBLANK('Liberia 2013'!$G$118),"",'Liberia 2013'!$G$118)</f>
        <v>Yes</v>
      </c>
      <c r="GO24" s="84" t="str">
        <f>IF(ISBLANK('Liberia 2013'!$G$119),"",'Liberia 2013'!$G$119)</f>
        <v>No</v>
      </c>
      <c r="GP24" s="84" t="str">
        <f>IF(ISBLANK('Liberia 2013'!$G$120),"",'Liberia 2013'!$G$120)</f>
        <v>Yes</v>
      </c>
      <c r="GQ24" s="84" t="str">
        <f>IF(ISBLANK('Liberia 2013'!$G$121),"",'Liberia 2013'!$G$121)</f>
        <v>Yes</v>
      </c>
      <c r="GR24" s="84" t="str">
        <f>IF(ISBLANK('Liberia 2013'!$G$122),"",'Liberia 2013'!$G$122)</f>
        <v>Yes</v>
      </c>
      <c r="GS24" s="84" t="str">
        <f>IF(ISBLANK('Liberia 2013'!$G$123),"",'Liberia 2013'!$G$123)</f>
        <v>Yes</v>
      </c>
      <c r="GT24" s="84" t="str">
        <f>IF(ISBLANK('Liberia 2013'!$G$124),"",'Liberia 2013'!$G$124)</f>
        <v>No</v>
      </c>
      <c r="GU24" s="84" t="str">
        <f>IF(ISBLANK('Liberia 2013'!$G$125),"",'Liberia 2013'!$G$125)</f>
        <v>Yes</v>
      </c>
      <c r="GV24" s="84" t="str">
        <f>IF(ISBLANK('Liberia 2013'!$F$126),"",'Liberia 2013'!$F$126)</f>
        <v>Diaphragms, foam</v>
      </c>
      <c r="GW24" s="84" t="str">
        <f>IF(ISBLANK('Liberia 2013'!$F$127),"",'Liberia 2013'!$F$127)</f>
        <v>Validated October 2011</v>
      </c>
      <c r="GX24" s="84" t="str">
        <f>IF(ISBLANK('Liberia 2013'!$D$128),"",'Liberia 2013'!$D$128)</f>
        <v>National Therapeutic Guidelines for Liberia and Essential Medicine List</v>
      </c>
      <c r="GY24" s="84" t="str">
        <f>IF(ISBLANK('Liberia 2013'!$D$129),"",'Liberia 2013'!$D$129)</f>
        <v/>
      </c>
      <c r="GZ24" s="85"/>
      <c r="HA24" s="84">
        <f>IF(ISBLANK('Liberia 2013'!$F$131),"",'Liberia 2013'!$F$131)</f>
        <v>2008</v>
      </c>
      <c r="HB24" s="84" t="str">
        <f>IF(ISBLANK('Liberia 2013'!$G$132),"",'Liberia 2013'!$G$132)</f>
        <v>No</v>
      </c>
      <c r="HC24" s="84" t="str">
        <f>IF(ISBLANK('Liberia 2013'!$G$133),"",'Liberia 2013'!$G$133)</f>
        <v>No</v>
      </c>
      <c r="HD24" s="84" t="str">
        <f>IF(ISBLANK('Liberia 2013'!$G$134),"",'Liberia 2013'!$G$134)</f>
        <v>Yes</v>
      </c>
      <c r="HE24" s="84" t="str">
        <f>IF(ISBLANK('Liberia 2013'!$G$135),"",'Liberia 2013'!$G$135)</f>
        <v>No</v>
      </c>
      <c r="HF24" s="84" t="str">
        <f>IF(ISBLANK('Liberia 2013'!$D$136),"",'Liberia 2013'!$D$136)</f>
        <v/>
      </c>
      <c r="HG24" s="93"/>
      <c r="HH24" s="86" t="str">
        <f>IF(ISBLANK('Liberia 2013'!$G$138),"",'Liberia 2013'!$G$138)</f>
        <v>Yes</v>
      </c>
      <c r="HI24" s="87"/>
      <c r="HJ24" s="86" t="str">
        <f>IF(ISBLANK('Liberia 2013'!$G$140),"",'Liberia 2013'!$G$140)</f>
        <v>No</v>
      </c>
      <c r="HK24" s="86" t="str">
        <f>IF(ISBLANK('Liberia 2013'!$G$141),"",'Liberia 2013'!$G$141)</f>
        <v>No</v>
      </c>
      <c r="HL24" s="86" t="str">
        <f>IF(ISBLANK('Liberia 2013'!$G$142),"",'Liberia 2013'!$G$142)</f>
        <v>No</v>
      </c>
      <c r="HM24" s="86" t="str">
        <f>IF(ISBLANK('Liberia 2013'!$G$143),"",'Liberia 2013'!$G$143)</f>
        <v>No</v>
      </c>
      <c r="HN24" s="86" t="str">
        <f>IF(ISBLANK('Liberia 2013'!$G$144),"",'Liberia 2013'!$G$144)</f>
        <v>No</v>
      </c>
      <c r="HO24" s="86" t="str">
        <f>IF(ISBLANK('Liberia 2013'!$G$145),"",'Liberia 2013'!$G$145)</f>
        <v>No</v>
      </c>
      <c r="HP24" s="86" t="str">
        <f>IF(ISBLANK('Liberia 2013'!$G$146),"",'Liberia 2013'!$G$146)</f>
        <v>Yes</v>
      </c>
      <c r="HQ24" s="86" t="str">
        <f>IF(ISBLANK('Liberia 2013'!$G$147),"",'Liberia 2013'!$G$147)</f>
        <v>Yes</v>
      </c>
      <c r="HR24" s="86" t="str">
        <f>IF(ISBLANK('Liberia 2013'!$G$148),"",'Liberia 2013'!$G$148)</f>
        <v>No</v>
      </c>
      <c r="HS24" s="86" t="str">
        <f>IF(ISBLANK('Liberia 2013'!$F$149),"",'Liberia 2013'!$F$149)</f>
        <v>01/12-12/12</v>
      </c>
      <c r="HT24" s="86" t="str">
        <f>IF(ISBLANK('Liberia 2013'!$F$150),"",'Liberia 2013'!$F$150)</f>
        <v>Warehouse Report and Procurement Planning and Monitoring Report (PPMR)</v>
      </c>
      <c r="HU24" s="87"/>
      <c r="HV24" s="86" t="str">
        <f>IF(ISBLANK('Liberia 2013'!$G$152),"",'Liberia 2013'!$G$152)</f>
        <v>Yes</v>
      </c>
      <c r="HW24" s="86" t="str">
        <f>IF(ISBLANK('Liberia 2013'!$G$153),"",'Liberia 2013'!$G$153)</f>
        <v>No</v>
      </c>
      <c r="HX24" s="91" t="str">
        <f>IF(ISBLANK('Liberia 2013'!$D$154),"",'Liberia 2013'!$D$154)</f>
        <v>More partners are now aware of commodity security but coordination remains a constraint.</v>
      </c>
      <c r="HY24" s="945" t="s">
        <v>116</v>
      </c>
    </row>
    <row r="25" spans="1:233" ht="39.950000000000003" customHeight="1" x14ac:dyDescent="0.2">
      <c r="A25" s="1046" t="s">
        <v>845</v>
      </c>
      <c r="B25" s="88"/>
      <c r="C25" s="74" t="str">
        <f>IF(ISBLANK('Madagascar 2013'!$H$12),"",'Madagascar 2013'!$H$12)</f>
        <v>Yes</v>
      </c>
      <c r="D25" s="74" t="str">
        <f>IF(ISBLANK('Madagascar 2013'!$D$13),"",'Madagascar 2013'!$D$13)</f>
        <v>Comité de Sécurité en Intrants de Santé (Health Commodities Security Committee)</v>
      </c>
      <c r="E25" s="116"/>
      <c r="F25" s="74" t="str">
        <f>IF(ISBLANK('Madagascar 2013'!$D$15),"",'Madagascar 2013'!$D$15)</f>
        <v>Yes</v>
      </c>
      <c r="G25" s="74" t="str">
        <f>IF(ISBLANK('Madagascar 2013'!$F$15),"",'Madagascar 2013'!$F$15)</f>
        <v>Population Services International (PSI)</v>
      </c>
      <c r="H25" s="74" t="str">
        <f>IF(ISBLANK('Madagascar 2013'!$D$16),"",'Madagascar 2013'!$D$16)</f>
        <v>Yes</v>
      </c>
      <c r="I25" s="74" t="str">
        <f>IF(ISBLANK('Madagascar 2013'!$F$16),"",'Madagascar 2013'!$F$16)</f>
        <v>Fianakaviana Sambatra (FISA) (an IPPF affiliate); Marie Stopes Madagascar (MSM); Religious Platform represented by (1) SAF-FJKM (Health Department of Protestant Church), and (2) SALFA (Health Department of Lutheran Church)</v>
      </c>
      <c r="J25" s="74" t="str">
        <f>IF(ISBLANK('Madagascar 2013'!$D$17),"",'Madagascar 2013'!$D$17)</f>
        <v>No</v>
      </c>
      <c r="K25" s="74" t="str">
        <f>IF(ISBLANK('Madagascar 2013'!$F$17),"",'Madagascar 2013'!$F$17)</f>
        <v/>
      </c>
      <c r="L25" s="74" t="str">
        <f>IF(ISBLANK('Madagascar 2013'!$D$18),"",'Madagascar 2013'!$D$18)</f>
        <v>Yes</v>
      </c>
      <c r="M25" s="74" t="str">
        <f>IF(ISBLANK('Madagascar 2013'!$F$18),"",'Madagascar 2013'!$F$18)</f>
        <v>UNFPA, USAID</v>
      </c>
      <c r="N25" s="74" t="str">
        <f>IF(ISBLANK('Madagascar 2013'!$D$19),"",'Madagascar 2013'!$D$19)</f>
        <v>Yes</v>
      </c>
      <c r="O25" s="74" t="str">
        <f>IF(ISBLANK('Madagascar 2013'!$F$19),"",'Madagascar 2013'!$F$19)</f>
        <v>UNFPA</v>
      </c>
      <c r="P25" s="74" t="str">
        <f>IF(ISBLANK('Madagascar 2013'!$D$20),"",'Madagascar 2013'!$D$20)</f>
        <v>Yes</v>
      </c>
      <c r="Q25" s="74" t="str">
        <f>IF(ISBLANK('Madagascar 2013'!$F$20),"",'Madagascar 2013'!$F$20)</f>
        <v>Direction de Santé de la Mère, de l'Enfant, et de la Reproduction (DSMER) - Directorate of Maternal, Child, and Reproductive Health</v>
      </c>
      <c r="R25" s="74" t="str">
        <f>IF(ISBLANK('Madagascar 2013'!$D$21),"",'Madagascar 2013'!$D$21)</f>
        <v>Yes</v>
      </c>
      <c r="S25" s="74" t="str">
        <f>IF(ISBLANK('Madagascar 2013'!$F$21),"",'Madagascar 2013'!$F$21)</f>
        <v>SALAMA (national essential drug store/purchasing agency)</v>
      </c>
      <c r="T25" s="74" t="str">
        <f>IF(ISBLANK('Madagascar 2013'!$D$22),"",'Madagascar 2013'!$D$22)</f>
        <v>Yes</v>
      </c>
      <c r="U25" s="74" t="str">
        <f>IF(ISBLANK('Madagascar 2013'!$F$22),"",'Madagascar 2013'!$F$22)</f>
        <v>Ministry of Finance</v>
      </c>
      <c r="V25" s="74" t="str">
        <f>IF(ISBLANK('Madagascar 2013'!$D$23),"",'Madagascar 2013'!$D$23)</f>
        <v>Yes</v>
      </c>
      <c r="W25" s="74" t="str">
        <f>IF(ISBLANK('Madagascar 2013'!$F$23),"",'Madagascar 2013'!$F$23)</f>
        <v>Direction de la Pharmacie, des Laboratoires, et de la Medecine Traditionnelle (DPLMT) - Directorate of Pharmacy, Laboratories, and Traditional Medicine</v>
      </c>
      <c r="X25" s="74" t="str">
        <f>IF(ISBLANK('Madagascar 2013'!$H$24),"",'Madagascar 2013'!$H$24)</f>
        <v>Don't know</v>
      </c>
      <c r="Y25" s="74" t="str">
        <f>IF(ISBLANK('Madagascar 2013'!$H$25),"",'Madagascar 2013'!$H$25)</f>
        <v>Yes</v>
      </c>
      <c r="Z25" s="74" t="str">
        <f>IF(ISBLANK('Madagascar 2013'!$D$26),"",'Madagascar 2013'!$D$26)</f>
        <v>Yes</v>
      </c>
      <c r="AA25" s="74" t="str">
        <f>IF(ISBLANK('Madagascar 2013'!$F$26),"",'Madagascar 2013'!$F$26)</f>
        <v>DSMER</v>
      </c>
      <c r="AB25" s="74" t="str">
        <f>IF(ISBLANK('Madagascar 2013'!$H$26),"",'Madagascar 2013'!$H$26)</f>
        <v>Director</v>
      </c>
      <c r="AC25" s="89"/>
      <c r="AD25" s="75" t="str">
        <f>IF(ISBLANK('Madagascar 2013'!$F$28),"",'Madagascar 2013'!$F$28)</f>
        <v>January</v>
      </c>
      <c r="AE25" s="75" t="str">
        <f>IF(ISBLANK('Madagascar 2013'!$H$28),"",'Madagascar 2013'!$H$28)</f>
        <v>December</v>
      </c>
      <c r="AF25" s="407">
        <f>IF(ISBLANK('Madagascar 2013'!$G$29),"",'Madagascar 2013'!$G$29)</f>
        <v>5232246.4000000004</v>
      </c>
      <c r="AG25" s="118" t="str">
        <f>IF(ISBLANK('Madagascar 2013'!$E$30),"",'Madagascar 2013'!$E$30)</f>
        <v>01/12 - 12/12</v>
      </c>
      <c r="AH25" s="118" t="str">
        <f>IF(ISBLANK('Madagascar 2013'!$G$30),"",'Madagascar 2013'!$G$30)</f>
        <v>DSMER, SALAMA, UNFPA, DPLMT</v>
      </c>
      <c r="AI25" s="118" t="str">
        <f>IF(ISBLANK('Madagascar 2013'!$H$31),"",'Madagascar 2013'!$H$31)</f>
        <v>Yes</v>
      </c>
      <c r="AJ25" s="76" t="str">
        <f>IF(ISBLANK('Madagascar 2013'!$H$32),"",'Madagascar 2013'!$H$32)</f>
        <v>Yes</v>
      </c>
      <c r="AK25" s="76">
        <f>IF(ISBLANK('Madagascar 2013'!$E$35),"",'Madagascar 2013'!$E$35)</f>
        <v>47315</v>
      </c>
      <c r="AL25" s="75" t="str">
        <f>IF(ISBLANK('Madagascar 2013'!$F$35),"",'Madagascar 2013'!$F$35)</f>
        <v>01/12 - 12/12</v>
      </c>
      <c r="AM25" s="75" t="str">
        <f>IF(ISBLANK('Madagascar 2013'!$G$35),"",'Madagascar 2013'!$G$35)</f>
        <v>MOH Report 12/12</v>
      </c>
      <c r="AN25" s="75" t="str">
        <f>IF(ISBLANK('Madagascar 2013'!$H$35),"",'Madagascar 2013'!$H$35)</f>
        <v/>
      </c>
      <c r="AO25" s="76">
        <f>IF(ISBLANK('Madagascar 2013'!$E$36),"",'Madagascar 2013'!$E$36)</f>
        <v>5184931.4000000004</v>
      </c>
      <c r="AP25" s="75" t="str">
        <f>IF(ISBLANK('Madagascar 2013'!$F$36),"",'Madagascar 2013'!$F$36)</f>
        <v>01/12 - 12/12</v>
      </c>
      <c r="AQ25" s="75" t="str">
        <f>IF(ISBLANK('Madagascar 2013'!$G$36),"",'Madagascar 2013'!$G$36)</f>
        <v>MOH Report 12/12</v>
      </c>
      <c r="AR25" s="75" t="str">
        <f>IF(ISBLANK('Madagascar 2013'!$H$36),"",'Madagascar 2013'!$H$36)</f>
        <v/>
      </c>
      <c r="AS25" s="76">
        <f>IF(ISBLANK('Madagascar 2013'!$E$37),"",'Madagascar 2013'!$E$37)</f>
        <v>5232246.4000000004</v>
      </c>
      <c r="AT25" s="75" t="str">
        <f>IF(ISBLANK('Madagascar 2013'!$H$37),"",'Madagascar 2013'!$H$37)</f>
        <v/>
      </c>
      <c r="AU25" s="75" t="str">
        <f>IF(ISBLANK('Madagascar 2013'!$H$38),"",'Madagascar 2013'!$H$38)</f>
        <v>Yes</v>
      </c>
      <c r="AV25" s="75" t="str">
        <f>IF(ISBLANK('Madagascar 2013'!$D$41),"",'Madagascar 2013'!$D$41)</f>
        <v>Yes</v>
      </c>
      <c r="AW25" s="75" t="str">
        <f>IF(ISBLANK('Madagascar 2013'!$D$42),"",'Madagascar 2013'!$D$42)</f>
        <v>Taxes</v>
      </c>
      <c r="AX25" s="76">
        <f>IF(ISBLANK('Madagascar 2013'!$E$41),"",'Madagascar 2013'!$E$41)</f>
        <v>47315</v>
      </c>
      <c r="AY25" s="76" t="str">
        <f>IF(ISBLANK('Madagascar 2013'!$F$41),"",'Madagascar 2013'!$F$41)</f>
        <v>01/12 - 12/12</v>
      </c>
      <c r="AZ25" s="76" t="str">
        <f>IF(ISBLANK('Madagascar 2013'!$G$41),"",'Madagascar 2013'!$G$41)</f>
        <v>MOH Report 12/12</v>
      </c>
      <c r="BA25" s="75" t="str">
        <f>IF(ISBLANK('Madagascar 2013'!$H$41),"",'Madagascar 2013'!$H$41)</f>
        <v/>
      </c>
      <c r="BB25" s="75" t="str">
        <f>IF(ISBLANK('Madagascar 2013'!$D$43),"",'Madagascar 2013'!$D$43)</f>
        <v>Yes</v>
      </c>
      <c r="BC25" s="76" t="str">
        <f>IF(ISBLANK('Madagascar 2013'!$D$44),"",'Madagascar 2013'!$D$44)</f>
        <v>UNFPA</v>
      </c>
      <c r="BD25" s="76">
        <f>IF(ISBLANK('Madagascar 2013'!$E$43),"",'Madagascar 2013'!$E$43)</f>
        <v>1374680</v>
      </c>
      <c r="BE25" s="76" t="str">
        <f>IF(ISBLANK('Madagascar 2013'!$F$43),"",'Madagascar 2013'!$F$43)</f>
        <v>01/12 - 12/12</v>
      </c>
      <c r="BF25" s="76" t="str">
        <f>IF(ISBLANK('Madagascar 2013'!$G$43),"",'Madagascar 2013'!$G$43)</f>
        <v>MOH Report 12/12</v>
      </c>
      <c r="BG25" s="75" t="str">
        <f>IF(ISBLANK('Madagascar 2013'!$H$43),"",'Madagascar 2013'!$H$43)</f>
        <v/>
      </c>
      <c r="BH25" s="77">
        <f>IF(ISBLANK('Madagascar 2013'!$E$45),"",'Madagascar 2013'!$E$45)</f>
        <v>1421995</v>
      </c>
      <c r="BI25" s="75" t="str">
        <f>IF(ISBLANK('Madagascar 2013'!$H$45),"",'Madagascar 2013'!$H$45)</f>
        <v/>
      </c>
      <c r="BJ25" s="78"/>
      <c r="BK25" s="75" t="str">
        <f>IF(ISBLANK('Madagascar 2013'!$D$49),"",'Madagascar 2013'!$D$49)</f>
        <v>Yes</v>
      </c>
      <c r="BL25" s="76" t="str">
        <f>IF(ISBLANK('Madagascar 2013'!$D$50),"",'Madagascar 2013'!$D$50)</f>
        <v>UNFPA</v>
      </c>
      <c r="BM25" s="76">
        <f>IF(ISBLANK('Madagascar 2013'!$E$49),"",'Madagascar 2013'!$E$49)</f>
        <v>4080904</v>
      </c>
      <c r="BN25" s="76" t="str">
        <f>IF(ISBLANK('Madagascar 2013'!$F$49),"",'Madagascar 2013'!$F$49)</f>
        <v>1/12 - 12/12</v>
      </c>
      <c r="BO25" s="76" t="str">
        <f>IF(ISBLANK('Madagascar 2013'!$G$49),"",'Madagascar 2013'!$G$49)</f>
        <v>RHI</v>
      </c>
      <c r="BP25" s="75" t="str">
        <f>IF(ISBLANK('Madagascar 2013'!$H$49),"",'Madagascar 2013'!$H$49)</f>
        <v>RHI information found by the USAID | DELIVER PROJECT</v>
      </c>
      <c r="BQ25" s="75" t="str">
        <f>IF(ISBLANK('Madagascar 2013'!$D$51),"",'Madagascar 2013'!$D$51)</f>
        <v>Don't know</v>
      </c>
      <c r="BR25" s="76" t="str">
        <f>IF(ISBLANK('Madagascar 2013'!$E$51),"",'Madagascar 2013'!$E$51)</f>
        <v/>
      </c>
      <c r="BS25" s="76" t="str">
        <f>IF(ISBLANK('Madagascar 2013'!$F$51),"",'Madagascar 2013'!$F$51)</f>
        <v>1/12 - 12/12</v>
      </c>
      <c r="BT25" s="92" t="str">
        <f>IF(ISBLANK('Madagascar 2013'!$G$51),"",'Madagascar 2013'!$G$51)</f>
        <v/>
      </c>
      <c r="BU25" s="76" t="str">
        <f>IF(ISBLANK('Madagascar 2013'!$H$51),"",'Madagascar 2013'!$H$51)</f>
        <v/>
      </c>
      <c r="BV25" s="75" t="str">
        <f>IF(ISBLANK('Madagascar 2013'!$D$52),"",'Madagascar 2013'!$D$52)</f>
        <v>Don't know</v>
      </c>
      <c r="BW25" s="76" t="str">
        <f>IF(ISBLANK('Madagascar 2013'!$E$52),"",'Madagascar 2013'!$E$52)</f>
        <v/>
      </c>
      <c r="BX25" s="75" t="str">
        <f>IF(ISBLANK('Madagascar 2013'!$F$52),"",'Madagascar 2013'!$F$52)</f>
        <v>1/12 - 12/12</v>
      </c>
      <c r="BY25" s="76" t="str">
        <f>IF(ISBLANK('Madagascar 2013'!$G$52),"",'Madagascar 2013'!$G$52)</f>
        <v/>
      </c>
      <c r="BZ25" s="76" t="str">
        <f>IF(ISBLANK('Madagascar 2013'!$H$52),"",'Madagascar 2013'!$H$52)</f>
        <v/>
      </c>
      <c r="CA25" s="77">
        <f>IF(ISBLANK('Madagascar 2013'!$E$53),"",'Madagascar 2013'!$E$53)</f>
        <v>4080904</v>
      </c>
      <c r="CB25" s="76" t="str">
        <f>IF(ISBLANK('Madagascar 2013'!$H$53),"",'Madagascar 2013'!$H$53)</f>
        <v/>
      </c>
      <c r="CC25" s="79">
        <f>IF(ISBLANK('Madagascar 2013'!$F$56),"",'Madagascar 2013'!$F$56)</f>
        <v>0.25840834076729374</v>
      </c>
      <c r="CD25" s="75" t="str">
        <f>IF(ISBLANK('Madagascar 2013'!$G$56),"",'Madagascar 2013'!$G$56)</f>
        <v xml:space="preserve">Comments:
</v>
      </c>
      <c r="CE25" s="79">
        <f>IF(ISBLANK('Madagascar 2013'!$F$57),"",'Madagascar 2013'!$F$57)</f>
        <v>3.3273675364540664E-2</v>
      </c>
      <c r="CF25" s="75" t="str">
        <f>IF(ISBLANK('Madagascar 2013'!$G$57),"",'Madagascar 2013'!$G$57)</f>
        <v xml:space="preserve">Comments:
</v>
      </c>
      <c r="CG25" s="79">
        <f>IF(ISBLANK('Madagascar 2013'!$F$58),"",'Madagascar 2013'!$F$58)</f>
        <v>1.0517278008925572</v>
      </c>
      <c r="CH25" s="75" t="str">
        <f>IF(ISBLANK('Madagascar 2013'!$G$58),"",'Madagascar 2013'!$G$58)</f>
        <v xml:space="preserve">Comments: </v>
      </c>
      <c r="CI25" s="75" t="str">
        <f>IF(ISBLANK('Madagascar 2013'!$F$59),"",'Madagascar 2013'!$F$59)</f>
        <v/>
      </c>
      <c r="CJ25" s="75" t="str">
        <f>IF(ISBLANK('Madagascar 2013'!$G$59),"",'Madagascar 2013'!$G$59)</f>
        <v xml:space="preserve">Comments:
</v>
      </c>
      <c r="CK25" s="75" t="str">
        <f>IF(ISBLANK('Madagascar 2013'!$F$61),"",'Madagascar 2013'!$F$61)</f>
        <v>The government (e.g., Central Medical Stores, MOH logistics unit, MOH procurement unit)</v>
      </c>
      <c r="CL25" s="75" t="str">
        <f>IF(ISBLANK('Madagascar 2013'!$F$62),"",'Madagascar 2013'!$F$62)</f>
        <v>SALAMA (national essential drug store/purchasing agency)</v>
      </c>
      <c r="CM25" s="75" t="str">
        <f>IF(ISBLANK('Madagascar 2013'!$F$63),"",'Madagascar 2013'!$F$63)</f>
        <v>Yes</v>
      </c>
      <c r="CN25" s="75" t="str">
        <f>IF(ISBLANK('Madagascar 2013'!$D$64),"",'Madagascar 2013'!$D$64)</f>
        <v>An agreement was established between MOH and SALAMA. Gov/MOH provides funds for commodity purchases and/or receives commodities from UNFPA.  SALAMA ensures commodity procurement, storage, and distribution.</v>
      </c>
      <c r="CO25" s="115"/>
      <c r="CP25" s="80"/>
      <c r="CQ25" s="81" t="str">
        <f>IF(ISBLANK('Madagascar 2013'!$D$68),"",'Madagascar 2013'!$D$68)</f>
        <v>Yes</v>
      </c>
      <c r="CR25" s="81" t="str">
        <f>IF(ISBLANK('Madagascar 2013'!$D$69),"",'Madagascar 2013'!$D$69)</f>
        <v>Yes</v>
      </c>
      <c r="CS25" s="81" t="str">
        <f>IF(ISBLANK('Madagascar 2013'!$D$70),"",'Madagascar 2013'!$D$70)</f>
        <v>Yes</v>
      </c>
      <c r="CT25" s="81" t="str">
        <f>IF(ISBLANK('Madagascar 2013'!$D$71),"",'Madagascar 2013'!$D$71)</f>
        <v>Don't know</v>
      </c>
      <c r="CU25" s="81" t="str">
        <f>IF(ISBLANK('Madagascar 2013'!$D$72),"",'Madagascar 2013'!$D$72)</f>
        <v>Don't know</v>
      </c>
      <c r="CV25" s="81" t="str">
        <f>IF(ISBLANK('Madagascar 2013'!$D$73),"",'Madagascar 2013'!$D$73)</f>
        <v>Yes</v>
      </c>
      <c r="CW25" s="81" t="str">
        <f>IF(ISBLANK('Madagascar 2013'!$D$74),"",'Madagascar 2013'!$D$74)</f>
        <v>Don't know</v>
      </c>
      <c r="CX25" s="81" t="str">
        <f>IF(ISBLANK('Madagascar 2013'!$D$75),"",'Madagascar 2013'!$D$75)</f>
        <v>Yes</v>
      </c>
      <c r="CY25" s="81" t="str">
        <f>IF(ISBLANK('Madagascar 2013'!$D$76),"",'Madagascar 2013'!$D$76)</f>
        <v>Not applicable</v>
      </c>
      <c r="CZ25" s="81" t="str">
        <f>IF(ISBLANK('Madagascar 2013'!$D$77),"",'Madagascar 2013'!$D$77)</f>
        <v>Not applicable</v>
      </c>
      <c r="DA25" s="81" t="str">
        <f>IF(ISBLANK('Madagascar 2013'!$D$78),"",'Madagascar 2013'!$D$78)</f>
        <v>Don't know</v>
      </c>
      <c r="DB25" s="81" t="str">
        <f>IF(ISBLANK('Madagascar 2013'!$D$79),"",'Madagascar 2013'!$D$79)</f>
        <v/>
      </c>
      <c r="DC25" s="80"/>
      <c r="DD25" s="81" t="str">
        <f>IF(ISBLANK('Madagascar 2013'!$F$68),"",'Madagascar 2013'!$F$68)</f>
        <v>Yes</v>
      </c>
      <c r="DE25" s="81" t="str">
        <f>IF(ISBLANK('Madagascar 2013'!$F$69),"",'Madagascar 2013'!$F$69)</f>
        <v>Yes</v>
      </c>
      <c r="DF25" s="81" t="str">
        <f>IF(ISBLANK('Madagascar 2013'!$F$70),"",'Madagascar 2013'!$F$70)</f>
        <v>Yes</v>
      </c>
      <c r="DG25" s="81" t="str">
        <f>IF(ISBLANK('Madagascar 2013'!$F$71),"",'Madagascar 2013'!$F$71)</f>
        <v>Yes</v>
      </c>
      <c r="DH25" s="81" t="str">
        <f>IF(ISBLANK('Madagascar 2013'!$F$72),"",'Madagascar 2013'!$F$72)</f>
        <v>Yes</v>
      </c>
      <c r="DI25" s="81" t="str">
        <f>IF(ISBLANK('Madagascar 2013'!$F$73),"",'Madagascar 2013'!$F$73)</f>
        <v>Yes</v>
      </c>
      <c r="DJ25" s="81" t="str">
        <f>IF(ISBLANK('Madagascar 2013'!$F$74),"",'Madagascar 2013'!$F$74)</f>
        <v>No</v>
      </c>
      <c r="DK25" s="81" t="str">
        <f>IF(ISBLANK('Madagascar 2013'!$F$75),"",'Madagascar 2013'!$F$75)</f>
        <v>Yes</v>
      </c>
      <c r="DL25" s="81" t="str">
        <f>IF(ISBLANK('Madagascar 2013'!$F$76),"",'Madagascar 2013'!$F$76)</f>
        <v>Yes</v>
      </c>
      <c r="DM25" s="81" t="str">
        <f>IF(ISBLANK('Madagascar 2013'!$F$77),"",'Madagascar 2013'!$F$77)</f>
        <v>Yes</v>
      </c>
      <c r="DN25" s="81" t="str">
        <f>IF(ISBLANK('Madagascar 2013'!$F$78),"",'Madagascar 2013'!$F$78)</f>
        <v>Yes</v>
      </c>
      <c r="DO25" s="81" t="str">
        <f>IF(ISBLANK('Madagascar 2013'!$F$79),"",'Madagascar 2013'!$F$79)</f>
        <v/>
      </c>
      <c r="DP25" s="82"/>
      <c r="DQ25" s="81" t="str">
        <f>IF(ISBLANK('Madagascar 2013'!$G$68),"",'Madagascar 2013'!$G$68)</f>
        <v>Yes</v>
      </c>
      <c r="DR25" s="81" t="str">
        <f>IF(ISBLANK('Madagascar 2013'!$G$69),"",'Madagascar 2013'!$G$69)</f>
        <v>Yes</v>
      </c>
      <c r="DS25" s="81" t="str">
        <f>IF(ISBLANK('Madagascar 2013'!$G$70),"",'Madagascar 2013'!$G$70)</f>
        <v>Yes</v>
      </c>
      <c r="DT25" s="81" t="str">
        <f>IF(ISBLANK('Madagascar 2013'!$G$71),"",'Madagascar 2013'!$G$71)</f>
        <v>Yes</v>
      </c>
      <c r="DU25" s="81" t="str">
        <f>IF(ISBLANK('Madagascar 2013'!$G$72),"",'Madagascar 2013'!$G$72)</f>
        <v>Yes</v>
      </c>
      <c r="DV25" s="81" t="str">
        <f>IF(ISBLANK('Madagascar 2013'!$G$73),"",'Madagascar 2013'!$G$73)</f>
        <v>Yes</v>
      </c>
      <c r="DW25" s="81" t="str">
        <f>IF(ISBLANK('Madagascar 2013'!$G$74),"",'Madagascar 2013'!$G$74)</f>
        <v>Yes</v>
      </c>
      <c r="DX25" s="81" t="str">
        <f>IF(ISBLANK('Madagascar 2013'!$G$75),"",'Madagascar 2013'!$G$75)</f>
        <v>Yes</v>
      </c>
      <c r="DY25" s="81" t="str">
        <f>IF(ISBLANK('Madagascar 2013'!$G$76),"",'Madagascar 2013'!$G$76)</f>
        <v>Yes</v>
      </c>
      <c r="DZ25" s="81" t="str">
        <f>IF(ISBLANK('Madagascar 2013'!$G$77),"",'Madagascar 2013'!$G$77)</f>
        <v>Yes</v>
      </c>
      <c r="EA25" s="81" t="str">
        <f>IF(ISBLANK('Madagascar 2013'!$G$78),"",'Madagascar 2013'!$G$78)</f>
        <v>Yes</v>
      </c>
      <c r="EB25" s="81" t="str">
        <f>IF(ISBLANK('Madagascar 2013'!$G$79),"",'Madagascar 2013'!$G$79)</f>
        <v/>
      </c>
      <c r="EC25" s="82"/>
      <c r="ED25" s="81" t="str">
        <f>IF(ISBLANK('Madagascar 2013'!$H$68),"",'Madagascar 2013'!$H$68)</f>
        <v>Yes</v>
      </c>
      <c r="EE25" s="81" t="str">
        <f>IF(ISBLANK('Madagascar 2013'!$H$69),"",'Madagascar 2013'!$H$69)</f>
        <v>No</v>
      </c>
      <c r="EF25" s="81" t="str">
        <f>IF(ISBLANK('Madagascar 2013'!$H$70),"",'Madagascar 2013'!$H$70)</f>
        <v>Yes</v>
      </c>
      <c r="EG25" s="81" t="str">
        <f>IF(ISBLANK('Madagascar 2013'!$H$71),"",'Madagascar 2013'!$H$71)</f>
        <v>Yes</v>
      </c>
      <c r="EH25" s="81" t="str">
        <f>IF(ISBLANK('Madagascar 2013'!$H$72),"",'Madagascar 2013'!$H$72)</f>
        <v>Yes</v>
      </c>
      <c r="EI25" s="81" t="str">
        <f>IF(ISBLANK('Madagascar 2013'!$H$73),"",'Madagascar 2013'!$H$73)</f>
        <v>Yes</v>
      </c>
      <c r="EJ25" s="81" t="str">
        <f>IF(ISBLANK('Madagascar 2013'!$H$74),"",'Madagascar 2013'!$H$74)</f>
        <v>Yes</v>
      </c>
      <c r="EK25" s="81" t="str">
        <f>IF(ISBLANK('Madagascar 2013'!$H$75),"",'Madagascar 2013'!$H$75)</f>
        <v>No</v>
      </c>
      <c r="EL25" s="81" t="str">
        <f>IF(ISBLANK('Madagascar 2013'!$H$76),"",'Madagascar 2013'!$H$76)</f>
        <v>No</v>
      </c>
      <c r="EM25" s="81" t="str">
        <f>IF(ISBLANK('Madagascar 2013'!$H$77),"",'Madagascar 2013'!$H$77)</f>
        <v>No</v>
      </c>
      <c r="EN25" s="81" t="str">
        <f>IF(ISBLANK('Madagascar 2013'!$H$78),"",'Madagascar 2013'!$H$78)</f>
        <v>Yes</v>
      </c>
      <c r="EO25" s="81" t="str">
        <f>IF(ISBLANK('Madagascar 2013'!$H$79),"",'Madagascar 2013'!$H$79)</f>
        <v/>
      </c>
      <c r="EP25" s="81" t="str">
        <f>IF(ISBLANK('Madagascar 2013'!$D$80),"",'Madagascar 2013'!$D$80)</f>
        <v>Emergency contraceptive pills used by the public sector are Microlut and Lofemenal.  Male condoms are  used only for STI/HIV/AIDS programs. There is less demand for CycleBeads in 2012, so no more acquisition for 2013.</v>
      </c>
      <c r="EQ25" s="83"/>
      <c r="ER25" s="84" t="str">
        <f>IF(ISBLANK('Madagascar 2013'!$H$82),"",'Madagascar 2013'!$H$82)</f>
        <v>Yes</v>
      </c>
      <c r="ES25" s="84" t="str">
        <f>IF(ISBLANK('Madagascar 2013'!$C$85),"",'Madagascar 2013'!$C$85)</f>
        <v>Plan Stratégique de Sécurisation des Produits de Santé de la Reproduction à Madagascar (Strategic Plan for Madagascar Reproductive Health Commodity Security)</v>
      </c>
      <c r="ET25" s="84" t="str">
        <f>IF(ISBLANK('Madagascar 2013'!$D$85),"",'Madagascar 2013'!$D$85)</f>
        <v>2008-2012</v>
      </c>
      <c r="EU25" s="84" t="str">
        <f>IF(ISBLANK('Madagascar 2013'!$F$85),"",'Madagascar 2013'!$F$85)</f>
        <v>Yes</v>
      </c>
      <c r="EV25" s="84" t="str">
        <f>IF(ISBLANK('Madagascar 2013'!$G$85),"",'Madagascar 2013'!$G$85)</f>
        <v>Yes</v>
      </c>
      <c r="EW25" s="84" t="str">
        <f>IF(ISBLANK('Madagascar 2013'!$F$86),"",'Madagascar 2013'!$F$86)</f>
        <v>Yes</v>
      </c>
      <c r="EX25" s="84" t="str">
        <f>IF(ISBLANK('Madagascar 2013'!$E$87),"",'Madagascar 2013'!$E$87)</f>
        <v>NGOs, social marketing, and commercial sectors</v>
      </c>
      <c r="EY25" s="84" t="str">
        <f>IF(ISBLANK('Madagascar 2013'!$E$88),"",'Madagascar 2013'!$E$88)</f>
        <v>Taxes = 20%  and duties = 20% - 40%</v>
      </c>
      <c r="EZ25" s="84" t="str">
        <f>IF(ISBLANK('Madagascar 2013'!$H$89),"",'Madagascar 2013'!$H$89)</f>
        <v>Yes</v>
      </c>
      <c r="FA25" s="84" t="str">
        <f>IF(ISBLANK('Madagascar 2013'!$D$90),"",'Madagascar 2013'!$D$90)</f>
        <v>Taxes/duties, advertising bans, products are free for the public sector</v>
      </c>
      <c r="FB25" s="84" t="str">
        <f>IF(ISBLANK('Madagascar 2013'!$H$91),"",'Madagascar 2013'!$H$91)</f>
        <v>Yes</v>
      </c>
      <c r="FC25" s="84" t="str">
        <f>IF(ISBLANK('Madagascar 2013'!$D$92),"",'Madagascar 2013'!$D$92)</f>
        <v>Politique Nationale de Santé Communautaire (National Community Health Policy)</v>
      </c>
      <c r="FD25" s="298"/>
      <c r="FE25" s="84" t="str">
        <f>IF(ISBLANK('Madagascar 2013'!$D$95),"",'Madagascar 2013'!$D$95)</f>
        <v>Community health worker</v>
      </c>
      <c r="FF25" s="84" t="str">
        <f>IF(ISBLANK('Madagascar 2013'!$G$95),"",'Madagascar 2013'!$G$95)</f>
        <v>Community health worker</v>
      </c>
      <c r="FG25" s="84" t="str">
        <f>IF(ISBLANK('Madagascar 2013'!$D$96),"",'Madagascar 2013'!$D$96)</f>
        <v>Community health worker</v>
      </c>
      <c r="FH25" s="84" t="str">
        <f>IF(ISBLANK('Madagascar 2013'!$G$96),"",'Madagascar 2013'!$G$96)</f>
        <v>Community health worker</v>
      </c>
      <c r="FI25" s="84" t="str">
        <f>IF(ISBLANK('Madagascar 2013'!$D$97),"",'Madagascar 2013'!$D$97)</f>
        <v>Midwife</v>
      </c>
      <c r="FJ25" s="84" t="str">
        <f>IF(ISBLANK('Madagascar 2013'!$G$97),"",'Madagascar 2013'!$G$97)</f>
        <v>Midwife</v>
      </c>
      <c r="FK25" s="84" t="str">
        <f>IF(ISBLANK('Madagascar 2013'!$D$98),"",'Madagascar 2013'!$D$98)</f>
        <v>Auxiliary nurse</v>
      </c>
      <c r="FL25" s="84" t="str">
        <f>IF(ISBLANK('Madagascar 2013'!$G$98),"",'Madagascar 2013'!$G$98)</f>
        <v>Midwife</v>
      </c>
      <c r="FM25" s="84" t="str">
        <f>IF(ISBLANK('Madagascar 2013'!$D$99),"",'Madagascar 2013'!$D$99)</f>
        <v>Community health worker</v>
      </c>
      <c r="FN25" s="84" t="str">
        <f>IF(ISBLANK('Madagascar 2013'!$G$99),"",'Madagascar 2013'!$G$99)</f>
        <v>Community health worker</v>
      </c>
      <c r="FO25" s="84" t="str">
        <f>IF(ISBLANK('Madagascar 2013'!$D$100),"",'Madagascar 2013'!$D$100)</f>
        <v>Midwife</v>
      </c>
      <c r="FP25" s="84" t="str">
        <f>IF(ISBLANK('Madagascar 2013'!$G$100),"",'Madagascar 2013'!$G$100)</f>
        <v>Midwife</v>
      </c>
      <c r="FQ25" s="84" t="str">
        <f>IF(ISBLANK('Madagascar 2013'!$D$101),"",'Madagascar 2013'!$D$101)</f>
        <v>Doctor</v>
      </c>
      <c r="FR25" s="84" t="str">
        <f>IF(ISBLANK('Madagascar 2013'!$G$101),"",'Madagascar 2013'!$G$101)</f>
        <v>Doctor</v>
      </c>
      <c r="FS25" s="84" t="str">
        <f>IF(ISBLANK('Madagascar 2013'!$D$102),"",'Madagascar 2013'!$D$102)</f>
        <v>Community health worker</v>
      </c>
      <c r="FT25" s="84" t="str">
        <f>IF(ISBLANK('Madagascar 2013'!$G$102),"",'Madagascar 2013'!$G$102)</f>
        <v>Community health worker</v>
      </c>
      <c r="FU25" s="84" t="str">
        <f>IF(ISBLANK('Madagascar 2013'!$D$103),"",'Madagascar 2013'!$D$103)</f>
        <v/>
      </c>
      <c r="FV25" s="90"/>
      <c r="FW25" s="84" t="str">
        <f>IF(ISBLANK('Madagascar 2013'!$D$106),"",'Madagascar 2013'!$D$106)</f>
        <v>No</v>
      </c>
      <c r="FX25" s="84" t="str">
        <f>IF(ISBLANK('Madagascar 2013'!$E$106),"",'Madagascar 2013'!$E$106)</f>
        <v/>
      </c>
      <c r="FY25" s="84" t="str">
        <f>IF(ISBLANK('Madagascar 2013'!$H$106),"",'Madagascar 2013'!$H$106)</f>
        <v/>
      </c>
      <c r="FZ25" s="84" t="str">
        <f>IF(ISBLANK('Madagascar 2013'!$D$107),"",'Madagascar 2013'!$D$107)</f>
        <v>No</v>
      </c>
      <c r="GA25" s="84" t="str">
        <f>IF(ISBLANK('Madagascar 2013'!$E$107),"",'Madagascar 2013'!$E$107)</f>
        <v/>
      </c>
      <c r="GB25" s="84" t="str">
        <f>IF(ISBLANK('Madagascar 2013'!$H$107),"",'Madagascar 2013'!$H$107)</f>
        <v/>
      </c>
      <c r="GC25" s="84" t="str">
        <f>IF(ISBLANK('Madagascar 2013'!$D$108),"",'Madagascar 2013'!$D$108)</f>
        <v>No</v>
      </c>
      <c r="GD25" s="84" t="str">
        <f>IF(ISBLANK('Madagascar 2013'!$E$108),"",'Madagascar 2013'!$E$108)</f>
        <v/>
      </c>
      <c r="GE25" s="84" t="str">
        <f>IF(ISBLANK('Madagascar 2013'!$H$108),"",'Madagascar 2013'!$H$108)</f>
        <v/>
      </c>
      <c r="GF25" s="85"/>
      <c r="GG25" s="84" t="str">
        <f>IF(ISBLANK('Madagascar 2013'!$G$111),"",'Madagascar 2013'!$G$111)</f>
        <v>No</v>
      </c>
      <c r="GH25" s="84" t="str">
        <f>IF(ISBLANK('Madagascar 2013'!$G$112),"",'Madagascar 2013'!$G$112)</f>
        <v>No</v>
      </c>
      <c r="GI25" s="84" t="str">
        <f>IF(ISBLANK('Madagascar 2013'!$G$113),"",'Madagascar 2013'!$G$113)</f>
        <v>Not applicable</v>
      </c>
      <c r="GJ25" s="84" t="str">
        <f>IF(ISBLANK('Madagascar 2013'!$D$114),"",'Madagascar 2013'!$D$114)</f>
        <v>Not applicable</v>
      </c>
      <c r="GK25" s="85"/>
      <c r="GL25" s="84" t="str">
        <f>IF(ISBLANK('Madagascar 2013'!$G$116),"",'Madagascar 2013'!$G$116)</f>
        <v>Yes</v>
      </c>
      <c r="GM25" s="84" t="str">
        <f>IF(ISBLANK('Madagascar 2013'!$G$117),"",'Madagascar 2013'!$G$117)</f>
        <v>Yes</v>
      </c>
      <c r="GN25" s="84" t="str">
        <f>IF(ISBLANK('Madagascar 2013'!$G$118),"",'Madagascar 2013'!$G$118)</f>
        <v>Yes</v>
      </c>
      <c r="GO25" s="84" t="str">
        <f>IF(ISBLANK('Madagascar 2013'!$G$119),"",'Madagascar 2013'!$G$119)</f>
        <v>Yes</v>
      </c>
      <c r="GP25" s="84" t="str">
        <f>IF(ISBLANK('Madagascar 2013'!$G$120),"",'Madagascar 2013'!$G$120)</f>
        <v>Yes</v>
      </c>
      <c r="GQ25" s="84" t="str">
        <f>IF(ISBLANK('Madagascar 2013'!$G$121),"",'Madagascar 2013'!$G$121)</f>
        <v>Yes</v>
      </c>
      <c r="GR25" s="84" t="str">
        <f>IF(ISBLANK('Madagascar 2013'!$G$122),"",'Madagascar 2013'!$G$122)</f>
        <v>Yes</v>
      </c>
      <c r="GS25" s="84" t="str">
        <f>IF(ISBLANK('Madagascar 2013'!$G$123),"",'Madagascar 2013'!$G$123)</f>
        <v>Yes</v>
      </c>
      <c r="GT25" s="84" t="str">
        <f>IF(ISBLANK('Madagascar 2013'!$G$124),"",'Madagascar 2013'!$G$124)</f>
        <v>No</v>
      </c>
      <c r="GU25" s="84" t="str">
        <f>IF(ISBLANK('Madagascar 2013'!$G$125),"",'Madagascar 2013'!$G$125)</f>
        <v>No</v>
      </c>
      <c r="GV25" s="84" t="str">
        <f>IF(ISBLANK('Madagascar 2013'!$F$126),"",'Madagascar 2013'!$F$126)</f>
        <v>Not applicable</v>
      </c>
      <c r="GW25" s="84">
        <f>IF(ISBLANK('Madagascar 2013'!$F$127),"",'Madagascar 2013'!$F$127)</f>
        <v>2012</v>
      </c>
      <c r="GX25" s="84" t="str">
        <f>IF(ISBLANK('Madagascar 2013'!$D$128),"",'Madagascar 2013'!$D$128)</f>
        <v>Liste des Médicaments Enregitrés à Madagascar (List of drugs registered in Madagascar)</v>
      </c>
      <c r="GY25" s="84" t="str">
        <f>IF(ISBLANK('Madagascar 2013'!$D$129),"",'Madagascar 2013'!$D$129)</f>
        <v>The Drug Agency in Madagascar (DAM) updated the list in March 2012. On the list: Zarin, Jadelle, Ultravist, Microgynon, Confiance, Protector Plus, PilPlan, Duofem, Preservatif TAC TAC, Preservatif FIMAILO</v>
      </c>
      <c r="GZ25" s="85"/>
      <c r="HA25" s="84">
        <f>IF(ISBLANK('Madagascar 2013'!$F$131),"",'Madagascar 2013'!$F$131)</f>
        <v>2007</v>
      </c>
      <c r="HB25" s="84" t="str">
        <f>IF(ISBLANK('Madagascar 2013'!$G$132),"",'Madagascar 2013'!$G$132)</f>
        <v>Yes</v>
      </c>
      <c r="HC25" s="84" t="str">
        <f>IF(ISBLANK('Madagascar 2013'!$G$133),"",'Madagascar 2013'!$G$133)</f>
        <v>Yes</v>
      </c>
      <c r="HD25" s="84" t="str">
        <f>IF(ISBLANK('Madagascar 2013'!$G$134),"",'Madagascar 2013'!$G$134)</f>
        <v>Yes</v>
      </c>
      <c r="HE25" s="84" t="str">
        <f>IF(ISBLANK('Madagascar 2013'!$G$135),"",'Madagascar 2013'!$G$135)</f>
        <v>No</v>
      </c>
      <c r="HF25" s="84" t="str">
        <f>IF(ISBLANK('Madagascar 2013'!$D$136),"",'Madagascar 2013'!$D$136)</f>
        <v/>
      </c>
      <c r="HG25" s="93"/>
      <c r="HH25" s="86" t="str">
        <f>IF(ISBLANK('Madagascar 2013'!$G$138),"",'Madagascar 2013'!$G$138)</f>
        <v>Yes</v>
      </c>
      <c r="HI25" s="87"/>
      <c r="HJ25" s="86" t="str">
        <f>IF(ISBLANK('Madagascar 2013'!$G$140),"",'Madagascar 2013'!$G$140)</f>
        <v>No</v>
      </c>
      <c r="HK25" s="86" t="str">
        <f>IF(ISBLANK('Madagascar 2013'!$G$141),"",'Madagascar 2013'!$G$141)</f>
        <v>No</v>
      </c>
      <c r="HL25" s="86" t="str">
        <f>IF(ISBLANK('Madagascar 2013'!$G$142),"",'Madagascar 2013'!$G$142)</f>
        <v>Yes</v>
      </c>
      <c r="HM25" s="86" t="str">
        <f>IF(ISBLANK('Madagascar 2013'!$G$143),"",'Madagascar 2013'!$G$143)</f>
        <v>No</v>
      </c>
      <c r="HN25" s="86" t="str">
        <f>IF(ISBLANK('Madagascar 2013'!$G$144),"",'Madagascar 2013'!$G$144)</f>
        <v>No</v>
      </c>
      <c r="HO25" s="86" t="str">
        <f>IF(ISBLANK('Madagascar 2013'!$G$145),"",'Madagascar 2013'!$G$145)</f>
        <v>Don't know</v>
      </c>
      <c r="HP25" s="86" t="str">
        <f>IF(ISBLANK('Madagascar 2013'!$G$146),"",'Madagascar 2013'!$G$146)</f>
        <v>Not applicable</v>
      </c>
      <c r="HQ25" s="86" t="str">
        <f>IF(ISBLANK('Madagascar 2013'!$G$147),"",'Madagascar 2013'!$G$147)</f>
        <v>No</v>
      </c>
      <c r="HR25" s="86" t="str">
        <f>IF(ISBLANK('Madagascar 2013'!$G$148),"",'Madagascar 2013'!$G$148)</f>
        <v>Not applicable</v>
      </c>
      <c r="HS25" s="86" t="str">
        <f>IF(ISBLANK('Madagascar 2013'!$F$149),"",'Madagascar 2013'!$F$149)</f>
        <v>01/12-12/12</v>
      </c>
      <c r="HT25" s="86" t="str">
        <f>IF(ISBLANK('Madagascar 2013'!$F$150),"",'Madagascar 2013'!$F$150)</f>
        <v>MOH/procurement planning report</v>
      </c>
      <c r="HU25" s="87"/>
      <c r="HV25" s="86" t="str">
        <f>IF(ISBLANK('Madagascar 2013'!$G$152),"",'Madagascar 2013'!$G$152)</f>
        <v>Yes</v>
      </c>
      <c r="HW25" s="86" t="str">
        <f>IF(ISBLANK('Madagascar 2013'!$G$153),"",'Madagascar 2013'!$G$153)</f>
        <v>No</v>
      </c>
      <c r="HX25" s="91" t="str">
        <f>IF(ISBLANK('Madagascar 2013'!$D$154),"",'Madagascar 2013'!$D$154)</f>
        <v>Contraceptive commodities for the public sector are procured by the Government of Madagascar (GOM) and UNFPA. As a result of ongoing USG restrictions, USAID does not currently provide contraceptive commodities or service delivery support to the GOM. USAID procures contraceptive commodities for social marketing and community-based distribution. PSI socially markets short-acting family planning methods (Cyclebeads, condoms, oral and injectable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v>
      </c>
      <c r="HY25" s="1004" t="s">
        <v>116</v>
      </c>
    </row>
    <row r="26" spans="1:233" ht="39.950000000000003" customHeight="1" x14ac:dyDescent="0.2">
      <c r="A26" s="1046" t="s">
        <v>865</v>
      </c>
      <c r="B26" s="88"/>
      <c r="C26" s="74" t="str">
        <f>IF(ISBLANK('Malawi 2013'!$H$12),"",'Malawi 2013'!$H$12)</f>
        <v>Yes</v>
      </c>
      <c r="D26" s="74" t="str">
        <f>IF(ISBLANK('Malawi 2013'!$D$13),"",'Malawi 2013'!$D$13)</f>
        <v>Reproductive Health Commodity Security Coordinating Committee</v>
      </c>
      <c r="E26" s="116"/>
      <c r="F26" s="74" t="str">
        <f>IF(ISBLANK('Malawi 2013'!$D$15),"",'Malawi 2013'!$D$15)</f>
        <v>Yes</v>
      </c>
      <c r="G26" s="74" t="str">
        <f>IF(ISBLANK('Malawi 2013'!$F$15),"",'Malawi 2013'!$F$15)</f>
        <v>Population Services International (PSI) and Banja la Mtsogolo (BLM)</v>
      </c>
      <c r="H26" s="74" t="str">
        <f>IF(ISBLANK('Malawi 2013'!$D$16),"",'Malawi 2013'!$D$16)</f>
        <v>Yes</v>
      </c>
      <c r="I26" s="74" t="str">
        <f>IF(ISBLANK('Malawi 2013'!$F$16),"",'Malawi 2013'!$F$16)</f>
        <v>Banja la Mtsogolo (BLM), Christian Health Association of Malawi (CHAM), Family Planning Association of Malawi (FPAM), EngenderHealth</v>
      </c>
      <c r="J26" s="74" t="str">
        <f>IF(ISBLANK('Malawi 2013'!$D$17),"",'Malawi 2013'!$D$17)</f>
        <v>Yes</v>
      </c>
      <c r="K26" s="74" t="str">
        <f>IF(ISBLANK('Malawi 2013'!$F$17),"",'Malawi 2013'!$F$17)</f>
        <v>Association of Private Practitioners</v>
      </c>
      <c r="L26" s="74" t="str">
        <f>IF(ISBLANK('Malawi 2013'!$D$18),"",'Malawi 2013'!$D$18)</f>
        <v>Yes</v>
      </c>
      <c r="M26" s="74" t="str">
        <f>IF(ISBLANK('Malawi 2013'!$F$18),"",'Malawi 2013'!$F$18)</f>
        <v>USAID, DFID</v>
      </c>
      <c r="N26" s="74" t="str">
        <f>IF(ISBLANK('Malawi 2013'!$D$19),"",'Malawi 2013'!$D$19)</f>
        <v>Yes</v>
      </c>
      <c r="O26" s="74" t="str">
        <f>IF(ISBLANK('Malawi 2013'!$F$19),"",'Malawi 2013'!$F$19)</f>
        <v>UNFPA, UNICEF</v>
      </c>
      <c r="P26" s="74" t="str">
        <f>IF(ISBLANK('Malawi 2013'!$D$20),"",'Malawi 2013'!$D$20)</f>
        <v>Yes</v>
      </c>
      <c r="Q26" s="74" t="str">
        <f>IF(ISBLANK('Malawi 2013'!$F$20),"",'Malawi 2013'!$F$20)</f>
        <v>Health Technical Support Services, Reproductive Health Unit (RHU), Department of Nursing, Planning Department</v>
      </c>
      <c r="R26" s="74" t="str">
        <f>IF(ISBLANK('Malawi 2013'!$D$21),"",'Malawi 2013'!$D$21)</f>
        <v>Yes</v>
      </c>
      <c r="S26" s="74" t="str">
        <f>IF(ISBLANK('Malawi 2013'!$F$21),"",'Malawi 2013'!$F$21)</f>
        <v>Central Medical Stores</v>
      </c>
      <c r="T26" s="74" t="str">
        <f>IF(ISBLANK('Malawi 2013'!$D$22),"",'Malawi 2013'!$D$22)</f>
        <v>Yes</v>
      </c>
      <c r="U26" s="74" t="str">
        <f>IF(ISBLANK('Malawi 2013'!$F$22),"",'Malawi 2013'!$F$22)</f>
        <v>Both Ministries (but have not attended any meeting so far)</v>
      </c>
      <c r="V26" s="74" t="str">
        <f>IF(ISBLANK('Malawi 2013'!$D$23),"",'Malawi 2013'!$D$23)</f>
        <v>Yes</v>
      </c>
      <c r="W26" s="74" t="str">
        <f>IF(ISBLANK('Malawi 2013'!$F$23),"",'Malawi 2013'!$F$23)</f>
        <v>National AIDS Commission, Save the Children, Malawi Health Equity Network, Clinton Health Access</v>
      </c>
      <c r="X26" s="74" t="str">
        <f>IF(ISBLANK('Malawi 2013'!$H$24),"",'Malawi 2013'!$H$24)</f>
        <v>3-5 times</v>
      </c>
      <c r="Y26" s="74" t="str">
        <f>IF(ISBLANK('Malawi 2013'!$H$25),"",'Malawi 2013'!$H$25)</f>
        <v>No</v>
      </c>
      <c r="Z26" s="74" t="str">
        <f>IF(ISBLANK('Malawi 2013'!$D$26),"",'Malawi 2013'!$D$26)</f>
        <v>No</v>
      </c>
      <c r="AA26" s="74" t="str">
        <f>IF(ISBLANK('Malawi 2013'!$F$26),"",'Malawi 2013'!$F$26)</f>
        <v>Not applicable</v>
      </c>
      <c r="AB26" s="74" t="str">
        <f>IF(ISBLANK('Malawi 2013'!$H$26),"",'Malawi 2013'!$H$26)</f>
        <v>Not applicable</v>
      </c>
      <c r="AC26" s="89"/>
      <c r="AD26" s="75" t="str">
        <f>IF(ISBLANK('Malawi 2013'!$F$28),"",'Malawi 2013'!$F$28)</f>
        <v>July</v>
      </c>
      <c r="AE26" s="75" t="str">
        <f>IF(ISBLANK('Malawi 2013'!$H$28),"",'Malawi 2013'!$H$28)</f>
        <v>June</v>
      </c>
      <c r="AF26" s="407">
        <f>IF(ISBLANK('Malawi 2013'!$G$29),"",'Malawi 2013'!$G$29)</f>
        <v>4004852</v>
      </c>
      <c r="AG26" s="118" t="str">
        <f>IF(ISBLANK('Malawi 2013'!$E$30),"",'Malawi 2013'!$E$30)</f>
        <v>07/11 - 06/12</v>
      </c>
      <c r="AH26" s="118" t="str">
        <f>IF(ISBLANK('Malawi 2013'!$G$30),"",'Malawi 2013'!$G$30)</f>
        <v>MOH with support of USAID | DELIVER PROJECT</v>
      </c>
      <c r="AI26" s="118" t="str">
        <f>IF(ISBLANK('Malawi 2013'!$H$31),"",'Malawi 2013'!$H$31)</f>
        <v>No</v>
      </c>
      <c r="AJ26" s="76" t="str">
        <f>IF(ISBLANK('Malawi 2013'!$H$32),"",'Malawi 2013'!$H$32)</f>
        <v>No</v>
      </c>
      <c r="AK26" s="76">
        <f>IF(ISBLANK('Malawi 2013'!$E$35),"",'Malawi 2013'!$E$35)</f>
        <v>0</v>
      </c>
      <c r="AL26" s="75" t="str">
        <f>IF(ISBLANK('Malawi 2013'!$F$35),"",'Malawi 2013'!$F$35)</f>
        <v>07/11 - 06/12</v>
      </c>
      <c r="AM26" s="75" t="str">
        <f>IF(ISBLANK('Malawi 2013'!$G$35),"",'Malawi 2013'!$G$35)</f>
        <v/>
      </c>
      <c r="AN26" s="75" t="str">
        <f>IF(ISBLANK('Malawi 2013'!$H$35),"",'Malawi 2013'!$H$35)</f>
        <v/>
      </c>
      <c r="AO26" s="76">
        <f>IF(ISBLANK('Malawi 2013'!$E$36),"",'Malawi 2013'!$E$36)</f>
        <v>0</v>
      </c>
      <c r="AP26" s="75" t="str">
        <f>IF(ISBLANK('Malawi 2013'!$F$36),"",'Malawi 2013'!$F$36)</f>
        <v>07/11 - 06/12</v>
      </c>
      <c r="AQ26" s="75" t="str">
        <f>IF(ISBLANK('Malawi 2013'!$G$36),"",'Malawi 2013'!$G$36)</f>
        <v/>
      </c>
      <c r="AR26" s="75" t="str">
        <f>IF(ISBLANK('Malawi 2013'!$H$36),"",'Malawi 2013'!$H$36)</f>
        <v/>
      </c>
      <c r="AS26" s="76">
        <f>IF(ISBLANK('Malawi 2013'!$E$37),"",'Malawi 2013'!$E$37)</f>
        <v>0</v>
      </c>
      <c r="AT26" s="75" t="str">
        <f>IF(ISBLANK('Malawi 2013'!$H$37),"",'Malawi 2013'!$H$37)</f>
        <v/>
      </c>
      <c r="AU26" s="75" t="str">
        <f>IF(ISBLANK('Malawi 2013'!$H$38),"",'Malawi 2013'!$H$38)</f>
        <v>No</v>
      </c>
      <c r="AV26" s="75" t="str">
        <f>IF(ISBLANK('Malawi 2013'!$D$41),"",'Malawi 2013'!$D$41)</f>
        <v>No</v>
      </c>
      <c r="AW26" s="75" t="str">
        <f>IF(ISBLANK('Malawi 2013'!$D$42),"",'Malawi 2013'!$D$42)</f>
        <v>Not applicable</v>
      </c>
      <c r="AX26" s="76">
        <f>IF(ISBLANK('Malawi 2013'!$E$41),"",'Malawi 2013'!$E$41)</f>
        <v>0</v>
      </c>
      <c r="AY26" s="76" t="str">
        <f>IF(ISBLANK('Malawi 2013'!$F$41),"",'Malawi 2013'!$F$41)</f>
        <v>07/11 - 06/12</v>
      </c>
      <c r="AZ26" s="76" t="str">
        <f>IF(ISBLANK('Malawi 2013'!$G$41),"",'Malawi 2013'!$G$41)</f>
        <v/>
      </c>
      <c r="BA26" s="75" t="str">
        <f>IF(ISBLANK('Malawi 2013'!$H$41),"",'Malawi 2013'!$H$41)</f>
        <v/>
      </c>
      <c r="BB26" s="75" t="str">
        <f>IF(ISBLANK('Malawi 2013'!$D$43),"",'Malawi 2013'!$D$43)</f>
        <v>No</v>
      </c>
      <c r="BC26" s="76" t="str">
        <f>IF(ISBLANK('Malawi 2013'!$D$44),"",'Malawi 2013'!$D$44)</f>
        <v>Not applicable</v>
      </c>
      <c r="BD26" s="76">
        <f>IF(ISBLANK('Malawi 2013'!$E$43),"",'Malawi 2013'!$E$43)</f>
        <v>0</v>
      </c>
      <c r="BE26" s="76" t="str">
        <f>IF(ISBLANK('Malawi 2013'!$F$43),"",'Malawi 2013'!$F$43)</f>
        <v>07/11 - 06/12</v>
      </c>
      <c r="BF26" s="76" t="str">
        <f>IF(ISBLANK('Malawi 2013'!$G$43),"",'Malawi 2013'!$G$43)</f>
        <v/>
      </c>
      <c r="BG26" s="75" t="str">
        <f>IF(ISBLANK('Malawi 2013'!$H$43),"",'Malawi 2013'!$H$43)</f>
        <v/>
      </c>
      <c r="BH26" s="77">
        <f>IF(ISBLANK('Malawi 2013'!$E$45),"",'Malawi 2013'!$E$45)</f>
        <v>0</v>
      </c>
      <c r="BI26" s="75" t="str">
        <f>IF(ISBLANK('Malawi 2013'!$H$45),"",'Malawi 2013'!$H$45)</f>
        <v/>
      </c>
      <c r="BJ26" s="78"/>
      <c r="BK26" s="75" t="str">
        <f>IF(ISBLANK('Malawi 2013'!$D$49),"",'Malawi 2013'!$D$49)</f>
        <v>Yes</v>
      </c>
      <c r="BL26" s="76" t="str">
        <f>IF(ISBLANK('Malawi 2013'!$D$50),"",'Malawi 2013'!$D$50)</f>
        <v>USAID and UNFPA</v>
      </c>
      <c r="BM26" s="76">
        <f>IF(ISBLANK('Malawi 2013'!$E$49),"",'Malawi 2013'!$E$49)</f>
        <v>4716297</v>
      </c>
      <c r="BN26" s="76" t="str">
        <f>IF(ISBLANK('Malawi 2013'!$F$49),"",'Malawi 2013'!$F$49)</f>
        <v>07/11 - 06/12</v>
      </c>
      <c r="BO26" s="76" t="str">
        <f>IF(ISBLANK('Malawi 2013'!$G$49),"",'Malawi 2013'!$G$49)</f>
        <v>RHInterchange</v>
      </c>
      <c r="BP26" s="75" t="str">
        <f>IF(ISBLANK('Malawi 2013'!$H$49),"",'Malawi 2013'!$H$49)</f>
        <v/>
      </c>
      <c r="BQ26" s="75" t="str">
        <f>IF(ISBLANK('Malawi 2013'!$D$51),"",'Malawi 2013'!$D$51)</f>
        <v>No</v>
      </c>
      <c r="BR26" s="76">
        <f>IF(ISBLANK('Malawi 2013'!$E$51),"",'Malawi 2013'!$E$51)</f>
        <v>0</v>
      </c>
      <c r="BS26" s="76" t="str">
        <f>IF(ISBLANK('Malawi 2013'!$F$51),"",'Malawi 2013'!$F$51)</f>
        <v>07/11 - 06/12</v>
      </c>
      <c r="BT26" s="92" t="str">
        <f>IF(ISBLANK('Malawi 2013'!$G$51),"",'Malawi 2013'!$G$51)</f>
        <v/>
      </c>
      <c r="BU26" s="76" t="str">
        <f>IF(ISBLANK('Malawi 2013'!$H$51),"",'Malawi 2013'!$H$51)</f>
        <v/>
      </c>
      <c r="BV26" s="75" t="str">
        <f>IF(ISBLANK('Malawi 2013'!$D$52),"",'Malawi 2013'!$D$52)</f>
        <v>No</v>
      </c>
      <c r="BW26" s="76">
        <f>IF(ISBLANK('Malawi 2013'!$E$52),"",'Malawi 2013'!$E$52)</f>
        <v>0</v>
      </c>
      <c r="BX26" s="75" t="str">
        <f>IF(ISBLANK('Malawi 2013'!$F$52),"",'Malawi 2013'!$F$52)</f>
        <v>07/11 - 06/12</v>
      </c>
      <c r="BY26" s="76" t="str">
        <f>IF(ISBLANK('Malawi 2013'!$G$52),"",'Malawi 2013'!$G$52)</f>
        <v/>
      </c>
      <c r="BZ26" s="76" t="str">
        <f>IF(ISBLANK('Malawi 2013'!$H$52),"",'Malawi 2013'!$H$52)</f>
        <v/>
      </c>
      <c r="CA26" s="946">
        <f>IF(ISBLANK('Malawi 2013'!$E$53),"",'Malawi 2013'!$E$53)</f>
        <v>4716297</v>
      </c>
      <c r="CB26" s="76" t="str">
        <f>IF(ISBLANK('Malawi 2013'!$H$53),"",'Malawi 2013'!$H$53)</f>
        <v/>
      </c>
      <c r="CC26" s="79">
        <f>IF(ISBLANK('Malawi 2013'!$F$56),"",'Malawi 2013'!$F$56)</f>
        <v>0</v>
      </c>
      <c r="CD26" s="75" t="str">
        <f>IF(ISBLANK('Malawi 2013'!$G$56),"",'Malawi 2013'!$G$56)</f>
        <v xml:space="preserve">Comments:
</v>
      </c>
      <c r="CE26" s="79" t="str">
        <f>IF(ISBLANK('Malawi 2013'!$F$57),"",'Malawi 2013'!$F$57)</f>
        <v>Not applicable</v>
      </c>
      <c r="CF26" s="75" t="str">
        <f>IF(ISBLANK('Malawi 2013'!$G$57),"",'Malawi 2013'!$G$57)</f>
        <v xml:space="preserve">Comments:
</v>
      </c>
      <c r="CG26" s="79">
        <f>IF(ISBLANK('Malawi 2013'!$F$58),"",'Malawi 2013'!$F$58)</f>
        <v>1.1776457656862227</v>
      </c>
      <c r="CH26" s="75" t="str">
        <f>IF(ISBLANK('Malawi 2013'!$G$58),"",'Malawi 2013'!$G$58)</f>
        <v xml:space="preserve">Comments: </v>
      </c>
      <c r="CI26" s="75" t="str">
        <f>IF(ISBLANK('Malawi 2013'!$F$59),"",'Malawi 2013'!$F$59)</f>
        <v/>
      </c>
      <c r="CJ26" s="75" t="str">
        <f>IF(ISBLANK('Malawi 2013'!$G$59),"",'Malawi 2013'!$G$59)</f>
        <v xml:space="preserve">Comments:
</v>
      </c>
      <c r="CK26" s="75" t="str">
        <f>IF(ISBLANK('Malawi 2013'!$F$61),"",'Malawi 2013'!$F$61)</f>
        <v>Not applicable</v>
      </c>
      <c r="CL26" s="75" t="str">
        <f>IF(ISBLANK('Malawi 2013'!$F$62),"",'Malawi 2013'!$F$62)</f>
        <v>Not applicable</v>
      </c>
      <c r="CM26" s="75" t="str">
        <f>IF(ISBLANK('Malawi 2013'!$F$63),"",'Malawi 2013'!$F$63)</f>
        <v>Not applicable</v>
      </c>
      <c r="CN26" s="75" t="str">
        <f>IF(ISBLANK('Malawi 2013'!$D$64),"",'Malawi 2013'!$D$64)</f>
        <v xml:space="preserve">In FY 2012-13, a budget line was created, but no funds were allocated. </v>
      </c>
      <c r="CO26" s="115"/>
      <c r="CP26" s="80"/>
      <c r="CQ26" s="81" t="str">
        <f>IF(ISBLANK('Malawi 2013'!$D$68),"",'Malawi 2013'!$D$68)</f>
        <v>Yes</v>
      </c>
      <c r="CR26" s="81" t="str">
        <f>IF(ISBLANK('Malawi 2013'!$D$69),"",'Malawi 2013'!$D$69)</f>
        <v>Yes</v>
      </c>
      <c r="CS26" s="81" t="str">
        <f>IF(ISBLANK('Malawi 2013'!$D$70),"",'Malawi 2013'!$D$70)</f>
        <v>Yes</v>
      </c>
      <c r="CT26" s="81" t="str">
        <f>IF(ISBLANK('Malawi 2013'!$D$71),"",'Malawi 2013'!$D$71)</f>
        <v>Yes</v>
      </c>
      <c r="CU26" s="81" t="str">
        <f>IF(ISBLANK('Malawi 2013'!$D$72),"",'Malawi 2013'!$D$72)</f>
        <v>Yes</v>
      </c>
      <c r="CV26" s="81" t="str">
        <f>IF(ISBLANK('Malawi 2013'!$D$73),"",'Malawi 2013'!$D$73)</f>
        <v>Yes</v>
      </c>
      <c r="CW26" s="81" t="str">
        <f>IF(ISBLANK('Malawi 2013'!$D$74),"",'Malawi 2013'!$D$74)</f>
        <v>Yes</v>
      </c>
      <c r="CX26" s="81" t="str">
        <f>IF(ISBLANK('Malawi 2013'!$D$75),"",'Malawi 2013'!$D$75)</f>
        <v>Yes</v>
      </c>
      <c r="CY26" s="81" t="str">
        <f>IF(ISBLANK('Malawi 2013'!$D$76),"",'Malawi 2013'!$D$76)</f>
        <v>Yes</v>
      </c>
      <c r="CZ26" s="81" t="str">
        <f>IF(ISBLANK('Malawi 2013'!$D$77),"",'Malawi 2013'!$D$77)</f>
        <v>Yes</v>
      </c>
      <c r="DA26" s="81" t="str">
        <f>IF(ISBLANK('Malawi 2013'!$D$78),"",'Malawi 2013'!$D$78)</f>
        <v>No</v>
      </c>
      <c r="DB26" s="81" t="str">
        <f>IF(ISBLANK('Malawi 2013'!$D$79),"",'Malawi 2013'!$D$79)</f>
        <v/>
      </c>
      <c r="DC26" s="80"/>
      <c r="DD26" s="81" t="str">
        <f>IF(ISBLANK('Malawi 2013'!$F$68),"",'Malawi 2013'!$F$68)</f>
        <v>Yes</v>
      </c>
      <c r="DE26" s="81" t="str">
        <f>IF(ISBLANK('Malawi 2013'!$F$69),"",'Malawi 2013'!$F$69)</f>
        <v>Yes</v>
      </c>
      <c r="DF26" s="81" t="str">
        <f>IF(ISBLANK('Malawi 2013'!$F$70),"",'Malawi 2013'!$F$70)</f>
        <v>Yes</v>
      </c>
      <c r="DG26" s="81" t="str">
        <f>IF(ISBLANK('Malawi 2013'!$F$71),"",'Malawi 2013'!$F$71)</f>
        <v>Yes</v>
      </c>
      <c r="DH26" s="81" t="str">
        <f>IF(ISBLANK('Malawi 2013'!$F$72),"",'Malawi 2013'!$F$72)</f>
        <v>Yes</v>
      </c>
      <c r="DI26" s="81" t="str">
        <f>IF(ISBLANK('Malawi 2013'!$F$73),"",'Malawi 2013'!$F$73)</f>
        <v>Yes</v>
      </c>
      <c r="DJ26" s="81" t="str">
        <f>IF(ISBLANK('Malawi 2013'!$F$74),"",'Malawi 2013'!$F$74)</f>
        <v>Yes</v>
      </c>
      <c r="DK26" s="81" t="str">
        <f>IF(ISBLANK('Malawi 2013'!$F$75),"",'Malawi 2013'!$F$75)</f>
        <v>Yes</v>
      </c>
      <c r="DL26" s="81" t="str">
        <f>IF(ISBLANK('Malawi 2013'!$F$76),"",'Malawi 2013'!$F$76)</f>
        <v>Yes</v>
      </c>
      <c r="DM26" s="81" t="str">
        <f>IF(ISBLANK('Malawi 2013'!$F$77),"",'Malawi 2013'!$F$77)</f>
        <v>Yes</v>
      </c>
      <c r="DN26" s="81" t="str">
        <f>IF(ISBLANK('Malawi 2013'!$F$78),"",'Malawi 2013'!$F$78)</f>
        <v>Yes</v>
      </c>
      <c r="DO26" s="81" t="str">
        <f>IF(ISBLANK('Malawi 2013'!$F$79),"",'Malawi 2013'!$F$79)</f>
        <v/>
      </c>
      <c r="DP26" s="82"/>
      <c r="DQ26" s="81" t="str">
        <f>IF(ISBLANK('Malawi 2013'!$G$68),"",'Malawi 2013'!$G$68)</f>
        <v>Yes</v>
      </c>
      <c r="DR26" s="81" t="str">
        <f>IF(ISBLANK('Malawi 2013'!$G$69),"",'Malawi 2013'!$G$69)</f>
        <v>Yes</v>
      </c>
      <c r="DS26" s="81" t="str">
        <f>IF(ISBLANK('Malawi 2013'!$G$70),"",'Malawi 2013'!$G$70)</f>
        <v>Yes</v>
      </c>
      <c r="DT26" s="81" t="str">
        <f>IF(ISBLANK('Malawi 2013'!$G$71),"",'Malawi 2013'!$G$71)</f>
        <v>Yes</v>
      </c>
      <c r="DU26" s="81" t="str">
        <f>IF(ISBLANK('Malawi 2013'!$G$72),"",'Malawi 2013'!$G$72)</f>
        <v>Yes</v>
      </c>
      <c r="DV26" s="81" t="str">
        <f>IF(ISBLANK('Malawi 2013'!$G$73),"",'Malawi 2013'!$G$73)</f>
        <v>Yes</v>
      </c>
      <c r="DW26" s="81" t="str">
        <f>IF(ISBLANK('Malawi 2013'!$G$74),"",'Malawi 2013'!$G$74)</f>
        <v>Yes</v>
      </c>
      <c r="DX26" s="81" t="str">
        <f>IF(ISBLANK('Malawi 2013'!$G$75),"",'Malawi 2013'!$G$75)</f>
        <v>Yes</v>
      </c>
      <c r="DY26" s="81" t="str">
        <f>IF(ISBLANK('Malawi 2013'!$G$76),"",'Malawi 2013'!$G$76)</f>
        <v>Yes</v>
      </c>
      <c r="DZ26" s="81" t="str">
        <f>IF(ISBLANK('Malawi 2013'!$G$77),"",'Malawi 2013'!$G$77)</f>
        <v>Yes</v>
      </c>
      <c r="EA26" s="81" t="str">
        <f>IF(ISBLANK('Malawi 2013'!$G$78),"",'Malawi 2013'!$G$78)</f>
        <v>Yes</v>
      </c>
      <c r="EB26" s="81" t="str">
        <f>IF(ISBLANK('Malawi 2013'!$G$79),"",'Malawi 2013'!$G$79)</f>
        <v/>
      </c>
      <c r="EC26" s="82"/>
      <c r="ED26" s="81" t="str">
        <f>IF(ISBLANK('Malawi 2013'!$H$68),"",'Malawi 2013'!$H$68)</f>
        <v>Yes</v>
      </c>
      <c r="EE26" s="81" t="str">
        <f>IF(ISBLANK('Malawi 2013'!$H$69),"",'Malawi 2013'!$H$69)</f>
        <v>Yes</v>
      </c>
      <c r="EF26" s="81" t="str">
        <f>IF(ISBLANK('Malawi 2013'!$H$70),"",'Malawi 2013'!$H$70)</f>
        <v>Yes</v>
      </c>
      <c r="EG26" s="81" t="str">
        <f>IF(ISBLANK('Malawi 2013'!$H$71),"",'Malawi 2013'!$H$71)</f>
        <v>Yes</v>
      </c>
      <c r="EH26" s="81" t="str">
        <f>IF(ISBLANK('Malawi 2013'!$H$72),"",'Malawi 2013'!$H$72)</f>
        <v>No</v>
      </c>
      <c r="EI26" s="81" t="str">
        <f>IF(ISBLANK('Malawi 2013'!$H$73),"",'Malawi 2013'!$H$73)</f>
        <v>Yes</v>
      </c>
      <c r="EJ26" s="81" t="str">
        <f>IF(ISBLANK('Malawi 2013'!$H$74),"",'Malawi 2013'!$H$74)</f>
        <v>Yes</v>
      </c>
      <c r="EK26" s="81" t="str">
        <f>IF(ISBLANK('Malawi 2013'!$H$75),"",'Malawi 2013'!$H$75)</f>
        <v>No</v>
      </c>
      <c r="EL26" s="81" t="str">
        <f>IF(ISBLANK('Malawi 2013'!$H$76),"",'Malawi 2013'!$H$76)</f>
        <v>No</v>
      </c>
      <c r="EM26" s="81" t="str">
        <f>IF(ISBLANK('Malawi 2013'!$H$77),"",'Malawi 2013'!$H$77)</f>
        <v>No</v>
      </c>
      <c r="EN26" s="81" t="str">
        <f>IF(ISBLANK('Malawi 2013'!$H$78),"",'Malawi 2013'!$H$78)</f>
        <v>No</v>
      </c>
      <c r="EO26" s="81" t="str">
        <f>IF(ISBLANK('Malawi 2013'!$H$79),"",'Malawi 2013'!$H$79)</f>
        <v/>
      </c>
      <c r="EP26" s="81" t="str">
        <f>IF(ISBLANK('Malawi 2013'!$D$80),"",'Malawi 2013'!$D$80)</f>
        <v/>
      </c>
      <c r="EQ26" s="83"/>
      <c r="ER26" s="84" t="str">
        <f>IF(ISBLANK('Malawi 2013'!$H$82),"",'Malawi 2013'!$H$82)</f>
        <v>Yes</v>
      </c>
      <c r="ES26" s="84" t="str">
        <f>IF(ISBLANK('Malawi 2013'!$C$85),"",'Malawi 2013'!$C$85)</f>
        <v>Sexual and Reproductive Health and Rights Strategy</v>
      </c>
      <c r="ET26" s="84" t="str">
        <f>IF(ISBLANK('Malawi 2013'!$D$85),"",'Malawi 2013'!$D$85)</f>
        <v>2012-2016</v>
      </c>
      <c r="EU26" s="84" t="str">
        <f>IF(ISBLANK('Malawi 2013'!$F$85),"",'Malawi 2013'!$F$85)</f>
        <v>Yes</v>
      </c>
      <c r="EV26" s="84" t="str">
        <f>IF(ISBLANK('Malawi 2013'!$G$85),"",'Malawi 2013'!$G$85)</f>
        <v>Yes</v>
      </c>
      <c r="EW26" s="84" t="str">
        <f>IF(ISBLANK('Malawi 2013'!$F$86),"",'Malawi 2013'!$F$86)</f>
        <v>Yes</v>
      </c>
      <c r="EX26" s="84" t="str">
        <f>IF(ISBLANK('Malawi 2013'!$E$87),"",'Malawi 2013'!$E$87)</f>
        <v>Handling fees are charged in the public sector and are differentiated for donated products and for those procured by the government. These have tended to limit access to the government procured commodities.</v>
      </c>
      <c r="EY26" s="84" t="str">
        <f>IF(ISBLANK('Malawi 2013'!$E$88),"",'Malawi 2013'!$E$88)</f>
        <v>Cost is 12.5% handling fee plus commodity cost for the government procured commodities and only 5% handling fee for the donated commodities. The 5% is under discussion and likely to be raised.</v>
      </c>
      <c r="EZ26" s="84" t="str">
        <f>IF(ISBLANK('Malawi 2013'!$H$89),"",'Malawi 2013'!$H$89)</f>
        <v>No</v>
      </c>
      <c r="FA26" s="84" t="str">
        <f>IF(ISBLANK('Malawi 2013'!$D$90),"",'Malawi 2013'!$D$90)</f>
        <v>Not applicable</v>
      </c>
      <c r="FB26" s="84" t="str">
        <f>IF(ISBLANK('Malawi 2013'!$H$91),"",'Malawi 2013'!$H$91)</f>
        <v>Yes</v>
      </c>
      <c r="FC26" s="84" t="str">
        <f>IF(ISBLANK('Malawi 2013'!$D$92),"",'Malawi 2013'!$D$92)</f>
        <v>Contained in the Sexual and Reproductive Health and Rights Strategy, which notes the country’s objectives, targets, and contraceptive commodities to be used in Malawi</v>
      </c>
      <c r="FD26" s="298"/>
      <c r="FE26" s="84" t="str">
        <f>IF(ISBLANK('Malawi 2013'!$D$95),"",'Malawi 2013'!$D$95)</f>
        <v>Community health worker</v>
      </c>
      <c r="FF26" s="84" t="str">
        <f>IF(ISBLANK('Malawi 2013'!$G$95),"",'Malawi 2013'!$G$95)</f>
        <v>Community health worker</v>
      </c>
      <c r="FG26" s="84" t="str">
        <f>IF(ISBLANK('Malawi 2013'!$D$96),"",'Malawi 2013'!$D$96)</f>
        <v>Community health worker</v>
      </c>
      <c r="FH26" s="84" t="str">
        <f>IF(ISBLANK('Malawi 2013'!$G$96),"",'Malawi 2013'!$G$96)</f>
        <v>Midwife</v>
      </c>
      <c r="FI26" s="84" t="str">
        <f>IF(ISBLANK('Malawi 2013'!$D$97),"",'Malawi 2013'!$D$97)</f>
        <v>Midwife</v>
      </c>
      <c r="FJ26" s="84" t="str">
        <f>IF(ISBLANK('Malawi 2013'!$G$97),"",'Malawi 2013'!$G$97)</f>
        <v>Midwife</v>
      </c>
      <c r="FK26" s="84" t="str">
        <f>IF(ISBLANK('Malawi 2013'!$D$98),"",'Malawi 2013'!$D$98)</f>
        <v>Nurse</v>
      </c>
      <c r="FL26" s="84" t="str">
        <f>IF(ISBLANK('Malawi 2013'!$G$98),"",'Malawi 2013'!$G$98)</f>
        <v>Nurse</v>
      </c>
      <c r="FM26" s="84" t="str">
        <f>IF(ISBLANK('Malawi 2013'!$D$99),"",'Malawi 2013'!$D$99)</f>
        <v>Community health worker</v>
      </c>
      <c r="FN26" s="84" t="str">
        <f>IF(ISBLANK('Malawi 2013'!$G$99),"",'Malawi 2013'!$G$99)</f>
        <v>Community health worker</v>
      </c>
      <c r="FO26" s="84" t="str">
        <f>IF(ISBLANK('Malawi 2013'!$D$100),"",'Malawi 2013'!$D$100)</f>
        <v>Midwife</v>
      </c>
      <c r="FP26" s="84" t="str">
        <f>IF(ISBLANK('Malawi 2013'!$G$100),"",'Malawi 2013'!$G$100)</f>
        <v>Midwife</v>
      </c>
      <c r="FQ26" s="84" t="str">
        <f>IF(ISBLANK('Malawi 2013'!$D$101),"",'Malawi 2013'!$D$101)</f>
        <v>Clinical Officer</v>
      </c>
      <c r="FR26" s="84" t="str">
        <f>IF(ISBLANK('Malawi 2013'!$G$101),"",'Malawi 2013'!$G$101)</f>
        <v>Clinical Officer</v>
      </c>
      <c r="FS26" s="84" t="str">
        <f>IF(ISBLANK('Malawi 2013'!$D$102),"",'Malawi 2013'!$D$102)</f>
        <v>Community health worker</v>
      </c>
      <c r="FT26" s="84" t="str">
        <f>IF(ISBLANK('Malawi 2013'!$G$102),"",'Malawi 2013'!$G$102)</f>
        <v>Community health worker</v>
      </c>
      <c r="FU26" s="84" t="str">
        <f>IF(ISBLANK('Malawi 2013'!$D$103),"",'Malawi 2013'!$D$103)</f>
        <v>Not applicable</v>
      </c>
      <c r="FV26" s="90"/>
      <c r="FW26" s="84" t="str">
        <f>IF(ISBLANK('Malawi 2013'!$D$106),"",'Malawi 2013'!$D$106)</f>
        <v>No</v>
      </c>
      <c r="FX26" s="84" t="str">
        <f>IF(ISBLANK('Malawi 2013'!$E$106),"",'Malawi 2013'!$E$106)</f>
        <v/>
      </c>
      <c r="FY26" s="84" t="str">
        <f>IF(ISBLANK('Malawi 2013'!$H$106),"",'Malawi 2013'!$H$106)</f>
        <v/>
      </c>
      <c r="FZ26" s="84" t="str">
        <f>IF(ISBLANK('Malawi 2013'!$D$107),"",'Malawi 2013'!$D$107)</f>
        <v>No</v>
      </c>
      <c r="GA26" s="84" t="str">
        <f>IF(ISBLANK('Malawi 2013'!$E$107),"",'Malawi 2013'!$E$107)</f>
        <v/>
      </c>
      <c r="GB26" s="84" t="str">
        <f>IF(ISBLANK('Malawi 2013'!$H$107),"",'Malawi 2013'!$H$107)</f>
        <v/>
      </c>
      <c r="GC26" s="84" t="str">
        <f>IF(ISBLANK('Malawi 2013'!$D$108),"",'Malawi 2013'!$D$108)</f>
        <v>No</v>
      </c>
      <c r="GD26" s="84" t="str">
        <f>IF(ISBLANK('Malawi 2013'!$E$108),"",'Malawi 2013'!$E$108)</f>
        <v/>
      </c>
      <c r="GE26" s="84" t="str">
        <f>IF(ISBLANK('Malawi 2013'!$H$108),"",'Malawi 2013'!$H$108)</f>
        <v/>
      </c>
      <c r="GF26" s="85"/>
      <c r="GG26" s="84" t="str">
        <f>IF(ISBLANK('Malawi 2013'!$G$111),"",'Malawi 2013'!$G$111)</f>
        <v>No</v>
      </c>
      <c r="GH26" s="84" t="str">
        <f>IF(ISBLANK('Malawi 2013'!$G$112),"",'Malawi 2013'!$G$112)</f>
        <v>No</v>
      </c>
      <c r="GI26" s="84" t="str">
        <f>IF(ISBLANK('Malawi 2013'!$G$113),"",'Malawi 2013'!$G$113)</f>
        <v>Not applicable</v>
      </c>
      <c r="GJ26" s="84" t="str">
        <f>IF(ISBLANK('Malawi 2013'!$D$114),"",'Malawi 2013'!$D$114)</f>
        <v>Not applicable</v>
      </c>
      <c r="GK26" s="85"/>
      <c r="GL26" s="84" t="str">
        <f>IF(ISBLANK('Malawi 2013'!$G$116),"",'Malawi 2013'!$G$116)</f>
        <v>Yes</v>
      </c>
      <c r="GM26" s="84" t="str">
        <f>IF(ISBLANK('Malawi 2013'!$G$117),"",'Malawi 2013'!$G$117)</f>
        <v>Yes</v>
      </c>
      <c r="GN26" s="84" t="str">
        <f>IF(ISBLANK('Malawi 2013'!$G$118),"",'Malawi 2013'!$G$118)</f>
        <v>Yes</v>
      </c>
      <c r="GO26" s="84" t="str">
        <f>IF(ISBLANK('Malawi 2013'!$G$119),"",'Malawi 2013'!$G$119)</f>
        <v>Yes</v>
      </c>
      <c r="GP26" s="84" t="str">
        <f>IF(ISBLANK('Malawi 2013'!$G$120),"",'Malawi 2013'!$G$120)</f>
        <v>Yes</v>
      </c>
      <c r="GQ26" s="84" t="str">
        <f>IF(ISBLANK('Malawi 2013'!$G$121),"",'Malawi 2013'!$G$121)</f>
        <v>Yes</v>
      </c>
      <c r="GR26" s="84" t="str">
        <f>IF(ISBLANK('Malawi 2013'!$G$122),"",'Malawi 2013'!$G$122)</f>
        <v>No</v>
      </c>
      <c r="GS26" s="84" t="str">
        <f>IF(ISBLANK('Malawi 2013'!$G$123),"",'Malawi 2013'!$G$123)</f>
        <v>Yes</v>
      </c>
      <c r="GT26" s="84" t="str">
        <f>IF(ISBLANK('Malawi 2013'!$G$124),"",'Malawi 2013'!$G$124)</f>
        <v>No</v>
      </c>
      <c r="GU26" s="84" t="str">
        <f>IF(ISBLANK('Malawi 2013'!$G$125),"",'Malawi 2013'!$G$125)</f>
        <v>No</v>
      </c>
      <c r="GV26" s="84" t="str">
        <f>IF(ISBLANK('Malawi 2013'!$F$126),"",'Malawi 2013'!$F$126)</f>
        <v>Not applicable</v>
      </c>
      <c r="GW26" s="84">
        <f>IF(ISBLANK('Malawi 2013'!$F$127),"",'Malawi 2013'!$F$127)</f>
        <v>2009</v>
      </c>
      <c r="GX26" s="84" t="str">
        <f>IF(ISBLANK('Malawi 2013'!$D$128),"",'Malawi 2013'!$D$128)</f>
        <v>Malawi Essential Medicines List (MEML)</v>
      </c>
      <c r="GY26" s="84" t="str">
        <f>IF(ISBLANK('Malawi 2013'!$D$129),"",'Malawi 2013'!$D$129)</f>
        <v/>
      </c>
      <c r="GZ26" s="85"/>
      <c r="HA26" s="84">
        <f>IF(ISBLANK('Malawi 2013'!$F$131),"",'Malawi 2013'!$F$131)</f>
        <v>2012</v>
      </c>
      <c r="HB26" s="84" t="str">
        <f>IF(ISBLANK('Malawi 2013'!$G$132),"",'Malawi 2013'!$G$132)</f>
        <v>Yes</v>
      </c>
      <c r="HC26" s="84" t="str">
        <f>IF(ISBLANK('Malawi 2013'!$G$133),"",'Malawi 2013'!$G$133)</f>
        <v>Yes</v>
      </c>
      <c r="HD26" s="84" t="str">
        <f>IF(ISBLANK('Malawi 2013'!$G$134),"",'Malawi 2013'!$G$134)</f>
        <v>Yes</v>
      </c>
      <c r="HE26" s="84" t="str">
        <f>IF(ISBLANK('Malawi 2013'!$G$135),"",'Malawi 2013'!$G$135)</f>
        <v>No</v>
      </c>
      <c r="HF26" s="84" t="str">
        <f>IF(ISBLANK('Malawi 2013'!$D$136),"",'Malawi 2013'!$D$136)</f>
        <v/>
      </c>
      <c r="HG26" s="93"/>
      <c r="HH26" s="86" t="str">
        <f>IF(ISBLANK('Malawi 2013'!$G$138),"",'Malawi 2013'!$G$138)</f>
        <v>Yes</v>
      </c>
      <c r="HI26" s="87"/>
      <c r="HJ26" s="86" t="str">
        <f>IF(ISBLANK('Malawi 2013'!$G$140),"",'Malawi 2013'!$G$140)</f>
        <v>No</v>
      </c>
      <c r="HK26" s="86" t="str">
        <f>IF(ISBLANK('Malawi 2013'!$G$141),"",'Malawi 2013'!$G$141)</f>
        <v>Yes</v>
      </c>
      <c r="HL26" s="86" t="str">
        <f>IF(ISBLANK('Malawi 2013'!$G$142),"",'Malawi 2013'!$G$142)</f>
        <v>No</v>
      </c>
      <c r="HM26" s="86" t="str">
        <f>IF(ISBLANK('Malawi 2013'!$G$143),"",'Malawi 2013'!$G$143)</f>
        <v>No</v>
      </c>
      <c r="HN26" s="86" t="str">
        <f>IF(ISBLANK('Malawi 2013'!$G$144),"",'Malawi 2013'!$G$144)</f>
        <v>No</v>
      </c>
      <c r="HO26" s="86" t="str">
        <f>IF(ISBLANK('Malawi 2013'!$G$145),"",'Malawi 2013'!$G$145)</f>
        <v>No</v>
      </c>
      <c r="HP26" s="86" t="str">
        <f>IF(ISBLANK('Malawi 2013'!$G$146),"",'Malawi 2013'!$G$146)</f>
        <v>No</v>
      </c>
      <c r="HQ26" s="86" t="str">
        <f>IF(ISBLANK('Malawi 2013'!$G$147),"",'Malawi 2013'!$G$147)</f>
        <v>No</v>
      </c>
      <c r="HR26" s="86" t="str">
        <f>IF(ISBLANK('Malawi 2013'!$G$148),"",'Malawi 2013'!$G$148)</f>
        <v>Yes</v>
      </c>
      <c r="HS26" s="86" t="str">
        <f>IF(ISBLANK('Malawi 2013'!$F$149),"",'Malawi 2013'!$F$149)</f>
        <v>07/11-06/12</v>
      </c>
      <c r="HT26" s="86" t="str">
        <f>IF(ISBLANK('Malawi 2013'!$F$150),"",'Malawi 2013'!$F$150)</f>
        <v xml:space="preserve">Stock Status Reports (for national stock - CMS and the parallel supply chain combined)
</v>
      </c>
      <c r="HU26" s="87"/>
      <c r="HV26" s="86" t="str">
        <f>IF(ISBLANK('Malawi 2013'!$G$152),"",'Malawi 2013'!$G$152)</f>
        <v>Yes</v>
      </c>
      <c r="HW26" s="86" t="str">
        <f>IF(ISBLANK('Malawi 2013'!$G$153),"",'Malawi 2013'!$G$153)</f>
        <v>No</v>
      </c>
      <c r="HX26" s="91" t="str">
        <f>IF(ISBLANK('Malawi 2013'!$D$154),"",'Malawi 2013'!$D$154)</f>
        <v/>
      </c>
      <c r="HY26" s="1004" t="s">
        <v>116</v>
      </c>
    </row>
    <row r="27" spans="1:233" ht="39.950000000000003" customHeight="1" x14ac:dyDescent="0.2">
      <c r="A27" s="1046" t="s">
        <v>883</v>
      </c>
      <c r="B27" s="88"/>
      <c r="C27" s="74" t="str">
        <f>IF(ISBLANK('Mali 2013'!$H$12),"",'Mali 2013'!$H$12)</f>
        <v>Yes</v>
      </c>
      <c r="D27" s="74" t="str">
        <f>IF(ISBLANK('Mali 2013'!$D$13),"",'Mali 2013'!$D$13)</f>
        <v>National Committee for Monitoring the Reproductive Health Commodity Security Plan (Comission Nationale de Suivi du Plan de Sécurisation des Produits de la Santé de la Reproduction)</v>
      </c>
      <c r="E27" s="116"/>
      <c r="F27" s="74" t="str">
        <f>IF(ISBLANK('Mali 2013'!$D$15),"",'Mali 2013'!$D$15)</f>
        <v>Yes</v>
      </c>
      <c r="G27" s="74" t="str">
        <f>IF(ISBLANK('Mali 2013'!$F$15),"",'Mali 2013'!$F$15)</f>
        <v>Population Services International (PSI)</v>
      </c>
      <c r="H27" s="74" t="str">
        <f>IF(ISBLANK('Mali 2013'!$D$16),"",'Mali 2013'!$D$16)</f>
        <v>Yes</v>
      </c>
      <c r="I27" s="74" t="str">
        <f>IF(ISBLANK('Mali 2013'!$F$16),"",'Mali 2013'!$F$16)</f>
        <v>Association of Support in the Development of the Activities of Population (ASDAP), Marie Stopes International (MSI), Groupe Pivot Santé Population (GP/SP), Health Policy Initiative (HPI), System for Improved Access to Pharmaceuticals and Services, Assistance Technique Nationale plus (ATNplus), Projet Keneya Ciwara II (PKCII), Association Malienne  pour la Protection et la Promotion de la Famille (AMPPF)</v>
      </c>
      <c r="J27" s="74" t="str">
        <f>IF(ISBLANK('Mali 2013'!$D$17),"",'Mali 2013'!$D$17)</f>
        <v>Yes</v>
      </c>
      <c r="K27" s="74" t="str">
        <f>IF(ISBLANK('Mali 2013'!$F$17),"",'Mali 2013'!$F$17)</f>
        <v>Conseil National de l'ordre des Pharmaciens (CNOP) de l'ordre des Médecins (CNOM) et de l'ordre des Sages Femme (CNOS) (National Council of Pharmacists, Physicians and Midwives)</v>
      </c>
      <c r="L27" s="74" t="str">
        <f>IF(ISBLANK('Mali 2013'!$D$18),"",'Mali 2013'!$D$18)</f>
        <v>Yes</v>
      </c>
      <c r="M27" s="74" t="str">
        <f>IF(ISBLANK('Mali 2013'!$F$18),"",'Mali 2013'!$F$18)</f>
        <v>USAID, KfW, UNFPA</v>
      </c>
      <c r="N27" s="74" t="str">
        <f>IF(ISBLANK('Mali 2013'!$D$19),"",'Mali 2013'!$D$19)</f>
        <v>Yes</v>
      </c>
      <c r="O27" s="74" t="str">
        <f>IF(ISBLANK('Mali 2013'!$F$19),"",'Mali 2013'!$F$19)</f>
        <v>UNFPA, UNICEF, WHO</v>
      </c>
      <c r="P27" s="74" t="str">
        <f>IF(ISBLANK('Mali 2013'!$D$20),"",'Mali 2013'!$D$20)</f>
        <v>Yes</v>
      </c>
      <c r="Q27" s="74" t="str">
        <f>IF(ISBLANK('Mali 2013'!$F$20),"",'Mali 2013'!$F$20)</f>
        <v>Cabinet of the Minister of Health (President of the Commission), Department of Pharmacy and Medicine (DPM), Reproductive Health Division (DRS) of the National Health Department, High Council of the Fight against AIDS (HCLS), Sector Division of the Fight against AIDS (CSLS), National hospitals, National Department of Social Development, Division of Planning and Statistics, National Center of Blood Transfusions (CNTS), Network of Malian Members of Parliament for Population and Development (REMAPOD) of the National Assembly, Department of Finance and Materials (DFM) of the Ministry of Health (MOH)</v>
      </c>
      <c r="R27" s="74" t="str">
        <f>IF(ISBLANK('Mali 2013'!$D$21),"",'Mali 2013'!$D$21)</f>
        <v>Yes</v>
      </c>
      <c r="S27" s="74" t="str">
        <f>IF(ISBLANK('Mali 2013'!$F$21),"",'Mali 2013'!$F$21)</f>
        <v>Pharmacie Populaire du Mali (PPM)</v>
      </c>
      <c r="T27" s="74" t="str">
        <f>IF(ISBLANK('Mali 2013'!$D$22),"",'Mali 2013'!$D$22)</f>
        <v>Yes</v>
      </c>
      <c r="U27" s="74" t="str">
        <f>IF(ISBLANK('Mali 2013'!$F$22),"",'Mali 2013'!$F$22)</f>
        <v>Department of Finance and Materials (DFM) of the Ministry of Health (MOH) and Ministry of Finance (MOF)</v>
      </c>
      <c r="V27" s="74" t="str">
        <f>IF(ISBLANK('Mali 2013'!$D$23),"",'Mali 2013'!$D$23)</f>
        <v>Yes</v>
      </c>
      <c r="W27" s="74" t="str">
        <f>IF(ISBLANK('Mali 2013'!$F$23),"",'Mali 2013'!$F$23)</f>
        <v>National Department of Population, National Department of the Promotion of Women and the National Department of the Promotion of Children, National Federation of Community Health Associations (FENASCOM), National Department of the Youth</v>
      </c>
      <c r="X27" s="74" t="str">
        <f>IF(ISBLANK('Mali 2013'!$H$24),"",'Mali 2013'!$H$24)</f>
        <v>0 times</v>
      </c>
      <c r="Y27" s="74" t="str">
        <f>IF(ISBLANK('Mali 2013'!$H$25),"",'Mali 2013'!$H$25)</f>
        <v>Yes</v>
      </c>
      <c r="Z27" s="74" t="str">
        <f>IF(ISBLANK('Mali 2013'!$D$26),"",'Mali 2013'!$D$26)</f>
        <v>Yes</v>
      </c>
      <c r="AA27" s="74" t="str">
        <f>IF(ISBLANK('Mali 2013'!$F$26),"",'Mali 2013'!$F$26)</f>
        <v>MOH, Department of Pharmacy and Medicine (DPM)</v>
      </c>
      <c r="AB27" s="74" t="str">
        <f>IF(ISBLANK('Mali 2013'!$H$26),"",'Mali 2013'!$H$26)</f>
        <v>Head of Training Section, Information and Communication, Focal Point for Reproductive Health</v>
      </c>
      <c r="AC27" s="89"/>
      <c r="AD27" s="75" t="str">
        <f>IF(ISBLANK('Mali 2013'!$F$28),"",'Mali 2013'!$F$28)</f>
        <v>January</v>
      </c>
      <c r="AE27" s="75" t="str">
        <f>IF(ISBLANK('Mali 2013'!$H$28),"",'Mali 2013'!$H$28)</f>
        <v>December</v>
      </c>
      <c r="AF27" s="407">
        <f>IF(ISBLANK('Mali 2013'!$G$29),"",'Mali 2013'!$G$29)</f>
        <v>9360603</v>
      </c>
      <c r="AG27" s="118" t="str">
        <f>IF(ISBLANK('Mali 2013'!$E$30),"",'Mali 2013'!$E$30)</f>
        <v>1/12 - 12/12</v>
      </c>
      <c r="AH27" s="118" t="str">
        <f>IF(ISBLANK('Mali 2013'!$G$30),"",'Mali 2013'!$G$30)</f>
        <v>Pharmacy and Medicines Directorate</v>
      </c>
      <c r="AI27" s="118" t="str">
        <f>IF(ISBLANK('Mali 2013'!$H$31),"",'Mali 2013'!$H$31)</f>
        <v>Yes</v>
      </c>
      <c r="AJ27" s="76" t="str">
        <f>IF(ISBLANK('Mali 2013'!$H$32),"",'Mali 2013'!$H$32)</f>
        <v>Yes</v>
      </c>
      <c r="AK27" s="76">
        <f>IF(ISBLANK('Mali 2013'!$E$35),"",'Mali 2013'!$E$35)</f>
        <v>33760</v>
      </c>
      <c r="AL27" s="75" t="str">
        <f>IF(ISBLANK('Mali 2013'!$F$35),"",'Mali 2013'!$F$35)</f>
        <v>1/12 - 12/12</v>
      </c>
      <c r="AM27" s="75" t="str">
        <f>IF(ISBLANK('Mali 2013'!$G$35),"",'Mali 2013'!$G$35)</f>
        <v xml:space="preserve">PPMR, PPM Bill 
</v>
      </c>
      <c r="AN27" s="75" t="str">
        <f>IF(ISBLANK('Mali 2013'!$H$35),"",'Mali 2013'!$H$35)</f>
        <v xml:space="preserve">The orders from 2011 were delivered in 2012.
</v>
      </c>
      <c r="AO27" s="76">
        <f>IF(ISBLANK('Mali 2013'!$E$36),"",'Mali 2013'!$E$36)</f>
        <v>0</v>
      </c>
      <c r="AP27" s="75" t="str">
        <f>IF(ISBLANK('Mali 2013'!$F$36),"",'Mali 2013'!$F$36)</f>
        <v>1/12 - 12/12</v>
      </c>
      <c r="AQ27" s="75" t="str">
        <f>IF(ISBLANK('Mali 2013'!$G$36),"",'Mali 2013'!$G$36)</f>
        <v/>
      </c>
      <c r="AR27" s="75" t="str">
        <f>IF(ISBLANK('Mali 2013'!$H$36),"",'Mali 2013'!$H$36)</f>
        <v xml:space="preserve">The World Bank and basket funds were not among the reproductive health partners that support the state budget for the purchase of contraceptives.
</v>
      </c>
      <c r="AS27" s="76">
        <f>IF(ISBLANK('Mali 2013'!$E$37),"",'Mali 2013'!$E$37)</f>
        <v>33760</v>
      </c>
      <c r="AT27" s="75" t="str">
        <f>IF(ISBLANK('Mali 2013'!$H$37),"",'Mali 2013'!$H$37)</f>
        <v/>
      </c>
      <c r="AU27" s="75" t="str">
        <f>IF(ISBLANK('Mali 2013'!$H$38),"",'Mali 2013'!$H$38)</f>
        <v>Yes</v>
      </c>
      <c r="AV27" s="75" t="str">
        <f>IF(ISBLANK('Mali 2013'!$D$41),"",'Mali 2013'!$D$41)</f>
        <v>Yes</v>
      </c>
      <c r="AW27" s="75" t="str">
        <f>IF(ISBLANK('Mali 2013'!$D$42),"",'Mali 2013'!$D$42)</f>
        <v xml:space="preserve">Public Treasury of the State of Mali
</v>
      </c>
      <c r="AX27" s="76">
        <f>IF(ISBLANK('Mali 2013'!$E$41),"",'Mali 2013'!$E$41)</f>
        <v>33760</v>
      </c>
      <c r="AY27" s="76" t="str">
        <f>IF(ISBLANK('Mali 2013'!$F$41),"",'Mali 2013'!$F$41)</f>
        <v>1/12 - 12/12</v>
      </c>
      <c r="AZ27" s="76" t="str">
        <f>IF(ISBLANK('Mali 2013'!$G$41),"",'Mali 2013'!$G$41)</f>
        <v xml:space="preserve">PPMR, PPM Bill 
</v>
      </c>
      <c r="BA27" s="75" t="str">
        <f>IF(ISBLANK('Mali 2013'!$H$41),"",'Mali 2013'!$H$41)</f>
        <v/>
      </c>
      <c r="BB27" s="75" t="str">
        <f>IF(ISBLANK('Mali 2013'!$D$43),"",'Mali 2013'!$D$43)</f>
        <v>No</v>
      </c>
      <c r="BC27" s="76" t="str">
        <f>IF(ISBLANK('Mali 2013'!$D$44),"",'Mali 2013'!$D$44)</f>
        <v>Not applicable</v>
      </c>
      <c r="BD27" s="76">
        <f>IF(ISBLANK('Mali 2013'!$E$43),"",'Mali 2013'!$E$43)</f>
        <v>0</v>
      </c>
      <c r="BE27" s="76" t="str">
        <f>IF(ISBLANK('Mali 2013'!$F$43),"",'Mali 2013'!$F$43)</f>
        <v>1/12 - 12/12</v>
      </c>
      <c r="BF27" s="76" t="str">
        <f>IF(ISBLANK('Mali 2013'!$G$43),"",'Mali 2013'!$G$43)</f>
        <v/>
      </c>
      <c r="BG27" s="75" t="str">
        <f>IF(ISBLANK('Mali 2013'!$H$43),"",'Mali 2013'!$H$43)</f>
        <v/>
      </c>
      <c r="BH27" s="77">
        <f>IF(ISBLANK('Mali 2013'!$E$45),"",'Mali 2013'!$E$45)</f>
        <v>33760</v>
      </c>
      <c r="BI27" s="75" t="str">
        <f>IF(ISBLANK('Mali 2013'!$H$45),"",'Mali 2013'!$H$45)</f>
        <v/>
      </c>
      <c r="BJ27" s="78"/>
      <c r="BK27" s="75" t="str">
        <f>IF(ISBLANK('Mali 2013'!$D$49),"",'Mali 2013'!$D$49)</f>
        <v>Yes</v>
      </c>
      <c r="BL27" s="76" t="str">
        <f>IF(ISBLANK('Mali 2013'!$D$50),"",'Mali 2013'!$D$50)</f>
        <v>UNFPA</v>
      </c>
      <c r="BM27" s="76">
        <f>IF(ISBLANK('Mali 2013'!$E$49),"",'Mali 2013'!$E$49)</f>
        <v>2021064.8</v>
      </c>
      <c r="BN27" s="76" t="str">
        <f>IF(ISBLANK('Mali 2013'!$F$49),"",'Mali 2013'!$F$49)</f>
        <v>1/12 -12/12</v>
      </c>
      <c r="BO27" s="76" t="str">
        <f>IF(ISBLANK('Mali 2013'!$G$49),"",'Mali 2013'!$G$49)</f>
        <v/>
      </c>
      <c r="BP27" s="75" t="str">
        <f>IF(ISBLANK('Mali 2013'!$H$49),"",'Mali 2013'!$H$49)</f>
        <v/>
      </c>
      <c r="BQ27" s="75" t="str">
        <f>IF(ISBLANK('Mali 2013'!$D$51),"",'Mali 2013'!$D$51)</f>
        <v>Don't know</v>
      </c>
      <c r="BR27" s="76" t="str">
        <f>IF(ISBLANK('Mali 2013'!$E$51),"",'Mali 2013'!$E$51)</f>
        <v/>
      </c>
      <c r="BS27" s="76" t="str">
        <f>IF(ISBLANK('Mali 2013'!$F$51),"",'Mali 2013'!$F$51)</f>
        <v>1/12 -12/12</v>
      </c>
      <c r="BT27" s="92" t="str">
        <f>IF(ISBLANK('Mali 2013'!$G$51),"",'Mali 2013'!$G$51)</f>
        <v/>
      </c>
      <c r="BU27" s="76" t="str">
        <f>IF(ISBLANK('Mali 2013'!$H$51),"",'Mali 2013'!$H$51)</f>
        <v xml:space="preserve">The Global Fund buys male condoms for the fight against AIDS, not for contraception.  
 </v>
      </c>
      <c r="BV27" s="75" t="str">
        <f>IF(ISBLANK('Mali 2013'!$D$52),"",'Mali 2013'!$D$52)</f>
        <v>Don't know</v>
      </c>
      <c r="BW27" s="76" t="str">
        <f>IF(ISBLANK('Mali 2013'!$E$52),"",'Mali 2013'!$E$52)</f>
        <v/>
      </c>
      <c r="BX27" s="75" t="str">
        <f>IF(ISBLANK('Mali 2013'!$F$52),"",'Mali 2013'!$F$52)</f>
        <v>1/12 -12/12</v>
      </c>
      <c r="BY27" s="76" t="str">
        <f>IF(ISBLANK('Mali 2013'!$G$52),"",'Mali 2013'!$G$52)</f>
        <v/>
      </c>
      <c r="BZ27" s="76" t="str">
        <f>IF(ISBLANK('Mali 2013'!$H$52),"",'Mali 2013'!$H$52)</f>
        <v/>
      </c>
      <c r="CA27" s="77">
        <f>IF(ISBLANK('Mali 2013'!$E$53),"",'Mali 2013'!$E$53)</f>
        <v>2021064.8</v>
      </c>
      <c r="CB27" s="76" t="str">
        <f>IF(ISBLANK('Mali 2013'!$H$53),"",'Mali 2013'!$H$53)</f>
        <v xml:space="preserve">Due to the coup of March 2012, other partners suspended their funding contribution for the purchase of contraceptives. 
</v>
      </c>
      <c r="CC27" s="79">
        <f>IF(ISBLANK('Mali 2013'!$F$56),"",'Mali 2013'!$F$56)</f>
        <v>1.6429624559719153E-2</v>
      </c>
      <c r="CD27" s="75" t="str">
        <f>IF(ISBLANK('Mali 2013'!$G$56),"",'Mali 2013'!$G$56)</f>
        <v xml:space="preserve">Comments:
</v>
      </c>
      <c r="CE27" s="79">
        <f>IF(ISBLANK('Mali 2013'!$F$57),"",'Mali 2013'!$F$57)</f>
        <v>1</v>
      </c>
      <c r="CF27" s="75" t="str">
        <f>IF(ISBLANK('Mali 2013'!$G$57),"",'Mali 2013'!$G$57)</f>
        <v xml:space="preserve">Comments:
</v>
      </c>
      <c r="CG27" s="79">
        <f>IF(ISBLANK('Mali 2013'!$F$58),"",'Mali 2013'!$F$58)</f>
        <v>0.21951842205037433</v>
      </c>
      <c r="CH27" s="75" t="str">
        <f>IF(ISBLANK('Mali 2013'!$G$58),"",'Mali 2013'!$G$58)</f>
        <v>Comments: Due to the coup of March 2012, other partners suspended their funding contribution for the purchase of contraceptives.</v>
      </c>
      <c r="CI27" s="75" t="str">
        <f>IF(ISBLANK('Mali 2013'!$F$59),"",'Mali 2013'!$F$59)</f>
        <v>Yes</v>
      </c>
      <c r="CJ27" s="75" t="str">
        <f>IF(ISBLANK('Mali 2013'!$G$59),"",'Mali 2013'!$G$59)</f>
        <v xml:space="preserve">Comments:
</v>
      </c>
      <c r="CK27" s="75" t="str">
        <f>IF(ISBLANK('Mali 2013'!$F$61),"",'Mali 2013'!$F$61)</f>
        <v>The government (e.g., Central Medical Stores, MOH logistics unit, MOH procurement unit)</v>
      </c>
      <c r="CL27" s="75" t="str">
        <f>IF(ISBLANK('Mali 2013'!$F$62),"",'Mali 2013'!$F$62)</f>
        <v>Pharmacie Populaire du Mali (PPM)</v>
      </c>
      <c r="CM27" s="75" t="str">
        <f>IF(ISBLANK('Mali 2013'!$F$63),"",'Mali 2013'!$F$63)</f>
        <v>Yes</v>
      </c>
      <c r="CN27" s="75" t="str">
        <f>IF(ISBLANK('Mali 2013'!$D$64),"",'Mali 2013'!$D$64)</f>
        <v xml:space="preserve">During the last year, the public sector has not received any contraceptive supplies from donors. </v>
      </c>
      <c r="CO27" s="115"/>
      <c r="CP27" s="80"/>
      <c r="CQ27" s="81" t="str">
        <f>IF(ISBLANK('Mali 2013'!$D$68),"",'Mali 2013'!$D$68)</f>
        <v>Yes</v>
      </c>
      <c r="CR27" s="81" t="str">
        <f>IF(ISBLANK('Mali 2013'!$D$69),"",'Mali 2013'!$D$69)</f>
        <v>Yes</v>
      </c>
      <c r="CS27" s="81" t="str">
        <f>IF(ISBLANK('Mali 2013'!$D$70),"",'Mali 2013'!$D$70)</f>
        <v>Yes</v>
      </c>
      <c r="CT27" s="81" t="str">
        <f>IF(ISBLANK('Mali 2013'!$D$71),"",'Mali 2013'!$D$71)</f>
        <v>Yes</v>
      </c>
      <c r="CU27" s="81" t="str">
        <f>IF(ISBLANK('Mali 2013'!$D$72),"",'Mali 2013'!$D$72)</f>
        <v>Yes</v>
      </c>
      <c r="CV27" s="81" t="str">
        <f>IF(ISBLANK('Mali 2013'!$D$73),"",'Mali 2013'!$D$73)</f>
        <v>Yes</v>
      </c>
      <c r="CW27" s="81" t="str">
        <f>IF(ISBLANK('Mali 2013'!$D$74),"",'Mali 2013'!$D$74)</f>
        <v>Yes</v>
      </c>
      <c r="CX27" s="81" t="str">
        <f>IF(ISBLANK('Mali 2013'!$D$75),"",'Mali 2013'!$D$75)</f>
        <v>Yes</v>
      </c>
      <c r="CY27" s="81" t="str">
        <f>IF(ISBLANK('Mali 2013'!$D$76),"",'Mali 2013'!$D$76)</f>
        <v>No</v>
      </c>
      <c r="CZ27" s="81" t="str">
        <f>IF(ISBLANK('Mali 2013'!$D$77),"",'Mali 2013'!$D$77)</f>
        <v>No</v>
      </c>
      <c r="DA27" s="81" t="str">
        <f>IF(ISBLANK('Mali 2013'!$D$78),"",'Mali 2013'!$D$78)</f>
        <v>Yes</v>
      </c>
      <c r="DB27" s="81" t="str">
        <f>IF(ISBLANK('Mali 2013'!$D$79),"",'Mali 2013'!$D$79)</f>
        <v>No</v>
      </c>
      <c r="DC27" s="80"/>
      <c r="DD27" s="81" t="str">
        <f>IF(ISBLANK('Mali 2013'!$F$68),"",'Mali 2013'!$F$68)</f>
        <v>Yes</v>
      </c>
      <c r="DE27" s="81" t="str">
        <f>IF(ISBLANK('Mali 2013'!$F$69),"",'Mali 2013'!$F$69)</f>
        <v>Yes</v>
      </c>
      <c r="DF27" s="81" t="str">
        <f>IF(ISBLANK('Mali 2013'!$F$70),"",'Mali 2013'!$F$70)</f>
        <v>Yes</v>
      </c>
      <c r="DG27" s="81" t="str">
        <f>IF(ISBLANK('Mali 2013'!$F$71),"",'Mali 2013'!$F$71)</f>
        <v>Yes</v>
      </c>
      <c r="DH27" s="81" t="str">
        <f>IF(ISBLANK('Mali 2013'!$F$72),"",'Mali 2013'!$F$72)</f>
        <v>Yes</v>
      </c>
      <c r="DI27" s="81" t="str">
        <f>IF(ISBLANK('Mali 2013'!$F$73),"",'Mali 2013'!$F$73)</f>
        <v>Yes</v>
      </c>
      <c r="DJ27" s="81" t="str">
        <f>IF(ISBLANK('Mali 2013'!$F$74),"",'Mali 2013'!$F$74)</f>
        <v>Yes</v>
      </c>
      <c r="DK27" s="81" t="str">
        <f>IF(ISBLANK('Mali 2013'!$F$75),"",'Mali 2013'!$F$75)</f>
        <v>No</v>
      </c>
      <c r="DL27" s="81" t="str">
        <f>IF(ISBLANK('Mali 2013'!$F$76),"",'Mali 2013'!$F$76)</f>
        <v>Yes</v>
      </c>
      <c r="DM27" s="81" t="str">
        <f>IF(ISBLANK('Mali 2013'!$F$77),"",'Mali 2013'!$F$77)</f>
        <v>Yes</v>
      </c>
      <c r="DN27" s="81" t="str">
        <f>IF(ISBLANK('Mali 2013'!$F$78),"",'Mali 2013'!$F$78)</f>
        <v>Yes</v>
      </c>
      <c r="DO27" s="81" t="str">
        <f>IF(ISBLANK('Mali 2013'!$F$79),"",'Mali 2013'!$F$79)</f>
        <v>No</v>
      </c>
      <c r="DP27" s="82"/>
      <c r="DQ27" s="81" t="str">
        <f>IF(ISBLANK('Mali 2013'!$G$68),"",'Mali 2013'!$G$68)</f>
        <v>Yes</v>
      </c>
      <c r="DR27" s="81" t="str">
        <f>IF(ISBLANK('Mali 2013'!$G$69),"",'Mali 2013'!$G$69)</f>
        <v>Yes</v>
      </c>
      <c r="DS27" s="81" t="str">
        <f>IF(ISBLANK('Mali 2013'!$G$70),"",'Mali 2013'!$G$70)</f>
        <v>Yes</v>
      </c>
      <c r="DT27" s="81" t="str">
        <f>IF(ISBLANK('Mali 2013'!$G$71),"",'Mali 2013'!$G$71)</f>
        <v>Yes</v>
      </c>
      <c r="DU27" s="81" t="str">
        <f>IF(ISBLANK('Mali 2013'!$G$72),"",'Mali 2013'!$G$72)</f>
        <v>Yes</v>
      </c>
      <c r="DV27" s="81" t="str">
        <f>IF(ISBLANK('Mali 2013'!$G$73),"",'Mali 2013'!$G$73)</f>
        <v>Yes</v>
      </c>
      <c r="DW27" s="81" t="str">
        <f>IF(ISBLANK('Mali 2013'!$G$74),"",'Mali 2013'!$G$74)</f>
        <v>Yes</v>
      </c>
      <c r="DX27" s="81" t="str">
        <f>IF(ISBLANK('Mali 2013'!$G$75),"",'Mali 2013'!$G$75)</f>
        <v>No</v>
      </c>
      <c r="DY27" s="81" t="str">
        <f>IF(ISBLANK('Mali 2013'!$G$76),"",'Mali 2013'!$G$76)</f>
        <v>No</v>
      </c>
      <c r="DZ27" s="81" t="str">
        <f>IF(ISBLANK('Mali 2013'!$G$77),"",'Mali 2013'!$G$77)</f>
        <v>No</v>
      </c>
      <c r="EA27" s="81" t="str">
        <f>IF(ISBLANK('Mali 2013'!$G$78),"",'Mali 2013'!$G$78)</f>
        <v>Yes</v>
      </c>
      <c r="EB27" s="81" t="str">
        <f>IF(ISBLANK('Mali 2013'!$G$79),"",'Mali 2013'!$G$79)</f>
        <v>No</v>
      </c>
      <c r="EC27" s="82"/>
      <c r="ED27" s="81" t="str">
        <f>IF(ISBLANK('Mali 2013'!$H$68),"",'Mali 2013'!$H$68)</f>
        <v>Yes</v>
      </c>
      <c r="EE27" s="81" t="str">
        <f>IF(ISBLANK('Mali 2013'!$H$69),"",'Mali 2013'!$H$69)</f>
        <v>Yes</v>
      </c>
      <c r="EF27" s="81" t="str">
        <f>IF(ISBLANK('Mali 2013'!$H$70),"",'Mali 2013'!$H$70)</f>
        <v>Yes</v>
      </c>
      <c r="EG27" s="81" t="str">
        <f>IF(ISBLANK('Mali 2013'!$H$71),"",'Mali 2013'!$H$71)</f>
        <v>Yes</v>
      </c>
      <c r="EH27" s="81" t="str">
        <f>IF(ISBLANK('Mali 2013'!$H$72),"",'Mali 2013'!$H$72)</f>
        <v>Yes</v>
      </c>
      <c r="EI27" s="81" t="str">
        <f>IF(ISBLANK('Mali 2013'!$H$73),"",'Mali 2013'!$H$73)</f>
        <v>Yes</v>
      </c>
      <c r="EJ27" s="81" t="str">
        <f>IF(ISBLANK('Mali 2013'!$H$74),"",'Mali 2013'!$H$74)</f>
        <v>Yes</v>
      </c>
      <c r="EK27" s="81" t="str">
        <f>IF(ISBLANK('Mali 2013'!$H$75),"",'Mali 2013'!$H$75)</f>
        <v>No</v>
      </c>
      <c r="EL27" s="81" t="str">
        <f>IF(ISBLANK('Mali 2013'!$H$76),"",'Mali 2013'!$H$76)</f>
        <v>No</v>
      </c>
      <c r="EM27" s="81" t="str">
        <f>IF(ISBLANK('Mali 2013'!$H$77),"",'Mali 2013'!$H$77)</f>
        <v>No</v>
      </c>
      <c r="EN27" s="81" t="str">
        <f>IF(ISBLANK('Mali 2013'!$H$78),"",'Mali 2013'!$H$78)</f>
        <v>Yes</v>
      </c>
      <c r="EO27" s="81" t="str">
        <f>IF(ISBLANK('Mali 2013'!$H$79),"",'Mali 2013'!$H$79)</f>
        <v>No</v>
      </c>
      <c r="EP27" s="81" t="str">
        <f>IF(ISBLANK('Mali 2013'!$D$80),"",'Mali 2013'!$D$80)</f>
        <v/>
      </c>
      <c r="EQ27" s="83"/>
      <c r="ER27" s="84" t="str">
        <f>IF(ISBLANK('Mali 2013'!$H$82),"",'Mali 2013'!$H$82)</f>
        <v>Yes</v>
      </c>
      <c r="ES27" s="84" t="str">
        <f>IF(ISBLANK('Mali 2013'!$C$85),"",'Mali 2013'!$C$85)</f>
        <v>Strategic Plan for Reproductive Health Commodity Security</v>
      </c>
      <c r="ET27" s="84" t="str">
        <f>IF(ISBLANK('Mali 2013'!$D$85),"",'Mali 2013'!$D$85)</f>
        <v>2011-2015</v>
      </c>
      <c r="EU27" s="84" t="str">
        <f>IF(ISBLANK('Mali 2013'!$F$85),"",'Mali 2013'!$F$85)</f>
        <v>No</v>
      </c>
      <c r="EV27" s="84" t="str">
        <f>IF(ISBLANK('Mali 2013'!$G$85),"",'Mali 2013'!$G$85)</f>
        <v>Yes</v>
      </c>
      <c r="EW27" s="84" t="str">
        <f>IF(ISBLANK('Mali 2013'!$F$86),"",'Mali 2013'!$F$86)</f>
        <v>Yes</v>
      </c>
      <c r="EX27" s="84" t="str">
        <f>IF(ISBLANK('Mali 2013'!$E$87),"",'Mali 2013'!$E$87)</f>
        <v>Public, NGO, social marketing, and commercial sectors</v>
      </c>
      <c r="EY27" s="84" t="str">
        <f>IF(ISBLANK('Mali 2013'!$E$88),"",'Mali 2013'!$E$88)</f>
        <v>Don't know</v>
      </c>
      <c r="EZ27" s="84" t="str">
        <f>IF(ISBLANK('Mali 2013'!$H$89),"",'Mali 2013'!$H$89)</f>
        <v>No</v>
      </c>
      <c r="FA27" s="84" t="str">
        <f>IF(ISBLANK('Mali 2013'!$D$90),"",'Mali 2013'!$D$90)</f>
        <v>(Contraceptives are sold in the private sector under the same administrative procedures as other products. There is not a policy of price controls as there is for contraceptives for the public sector [governed by a ministerial circular].)</v>
      </c>
      <c r="FB27" s="84" t="str">
        <f>IF(ISBLANK('Mali 2013'!$H$91),"",'Mali 2013'!$H$91)</f>
        <v>No</v>
      </c>
      <c r="FC27" s="84" t="str">
        <f>IF(ISBLANK('Mali 2013'!$D$92),"",'Mali 2013'!$D$92)</f>
        <v>Not applicable</v>
      </c>
      <c r="FD27" s="298"/>
      <c r="FE27" s="84" t="str">
        <f>IF(ISBLANK('Mali 2013'!$D$95),"",'Mali 2013'!$D$95)</f>
        <v>Community health worker</v>
      </c>
      <c r="FF27" s="84" t="str">
        <f>IF(ISBLANK('Mali 2013'!$G$95),"",'Mali 2013'!$G$95)</f>
        <v>Community health worker</v>
      </c>
      <c r="FG27" s="84" t="str">
        <f>IF(ISBLANK('Mali 2013'!$D$96),"",'Mali 2013'!$D$96)</f>
        <v>Midwife</v>
      </c>
      <c r="FH27" s="84" t="str">
        <f>IF(ISBLANK('Mali 2013'!$G$96),"",'Mali 2013'!$G$96)</f>
        <v>Midwife</v>
      </c>
      <c r="FI27" s="84" t="str">
        <f>IF(ISBLANK('Mali 2013'!$D$97),"",'Mali 2013'!$D$97)</f>
        <v>Midwife</v>
      </c>
      <c r="FJ27" s="84" t="str">
        <f>IF(ISBLANK('Mali 2013'!$G$97),"",'Mali 2013'!$G$97)</f>
        <v>Midwife</v>
      </c>
      <c r="FK27" s="84" t="str">
        <f>IF(ISBLANK('Mali 2013'!$D$98),"",'Mali 2013'!$D$98)</f>
        <v>Midwife</v>
      </c>
      <c r="FL27" s="84" t="str">
        <f>IF(ISBLANK('Mali 2013'!$G$98),"",'Mali 2013'!$G$98)</f>
        <v>Auxiliary nurse</v>
      </c>
      <c r="FM27" s="84" t="str">
        <f>IF(ISBLANK('Mali 2013'!$D$99),"",'Mali 2013'!$D$99)</f>
        <v>Community health worker</v>
      </c>
      <c r="FN27" s="84" t="str">
        <f>IF(ISBLANK('Mali 2013'!$G$99),"",'Mali 2013'!$G$99)</f>
        <v>Community health worker</v>
      </c>
      <c r="FO27" s="84" t="str">
        <f>IF(ISBLANK('Mali 2013'!$D$100),"",'Mali 2013'!$D$100)</f>
        <v>Not applicable</v>
      </c>
      <c r="FP27" s="84" t="str">
        <f>IF(ISBLANK('Mali 2013'!$G$100),"",'Mali 2013'!$G$100)</f>
        <v>Don't know</v>
      </c>
      <c r="FQ27" s="84" t="str">
        <f>IF(ISBLANK('Mali 2013'!$D$101),"",'Mali 2013'!$D$101)</f>
        <v>Doctor</v>
      </c>
      <c r="FR27" s="84" t="str">
        <f>IF(ISBLANK('Mali 2013'!$G$101),"",'Mali 2013'!$G$101)</f>
        <v>Auxiliary nurse</v>
      </c>
      <c r="FS27" s="84" t="str">
        <f>IF(ISBLANK('Mali 2013'!$D$102),"",'Mali 2013'!$D$102)</f>
        <v>Community health worker</v>
      </c>
      <c r="FT27" s="84" t="str">
        <f>IF(ISBLANK('Mali 2013'!$G$102),"",'Mali 2013'!$G$102)</f>
        <v>Community health worker</v>
      </c>
      <c r="FU27" s="84" t="str">
        <f>IF(ISBLANK('Mali 2013'!$D$103),"",'Mali 2013'!$D$103)</f>
        <v>There are no policies that regulate the dispensing of contraceptives at country level. Only contraceptives which require a medical procedure are administered by technicians.</v>
      </c>
      <c r="FV27" s="90"/>
      <c r="FW27" s="84" t="str">
        <f>IF(ISBLANK('Mali 2013'!$D$106),"",'Mali 2013'!$D$106)</f>
        <v>No</v>
      </c>
      <c r="FX27" s="84" t="str">
        <f>IF(ISBLANK('Mali 2013'!$E$106),"",'Mali 2013'!$E$106)</f>
        <v/>
      </c>
      <c r="FY27" s="84" t="str">
        <f>IF(ISBLANK('Mali 2013'!$H$106),"",'Mali 2013'!$H$106)</f>
        <v/>
      </c>
      <c r="FZ27" s="84" t="str">
        <f>IF(ISBLANK('Mali 2013'!$D$107),"",'Mali 2013'!$D$107)</f>
        <v>No</v>
      </c>
      <c r="GA27" s="84" t="str">
        <f>IF(ISBLANK('Mali 2013'!$E$107),"",'Mali 2013'!$E$107)</f>
        <v/>
      </c>
      <c r="GB27" s="84" t="str">
        <f>IF(ISBLANK('Mali 2013'!$H$107),"",'Mali 2013'!$H$107)</f>
        <v/>
      </c>
      <c r="GC27" s="84" t="str">
        <f>IF(ISBLANK('Mali 2013'!$D$108),"",'Mali 2013'!$D$108)</f>
        <v>No</v>
      </c>
      <c r="GD27" s="84" t="str">
        <f>IF(ISBLANK('Mali 2013'!$E$108),"",'Mali 2013'!$E$108)</f>
        <v/>
      </c>
      <c r="GE27" s="84" t="str">
        <f>IF(ISBLANK('Mali 2013'!$H$108),"",'Mali 2013'!$H$108)</f>
        <v/>
      </c>
      <c r="GF27" s="85"/>
      <c r="GG27" s="84" t="str">
        <f>IF(ISBLANK('Mali 2013'!$G$111),"",'Mali 2013'!$G$111)</f>
        <v>Yes</v>
      </c>
      <c r="GH27" s="84" t="str">
        <f>IF(ISBLANK('Mali 2013'!$G$112),"",'Mali 2013'!$G$112)</f>
        <v>Yes</v>
      </c>
      <c r="GI27" s="84" t="str">
        <f>IF(ISBLANK('Mali 2013'!$G$113),"",'Mali 2013'!$G$113)</f>
        <v>Yes</v>
      </c>
      <c r="GJ27" s="84" t="str">
        <f>IF(ISBLANK('Mali 2013'!$D$114),"",'Mali 2013'!$D$114)</f>
        <v>Exemptions for HIV-positive people</v>
      </c>
      <c r="GK27" s="85"/>
      <c r="GL27" s="84" t="str">
        <f>IF(ISBLANK('Mali 2013'!$G$116),"",'Mali 2013'!$G$116)</f>
        <v>Yes</v>
      </c>
      <c r="GM27" s="84" t="str">
        <f>IF(ISBLANK('Mali 2013'!$G$117),"",'Mali 2013'!$G$117)</f>
        <v>Yes</v>
      </c>
      <c r="GN27" s="84" t="str">
        <f>IF(ISBLANK('Mali 2013'!$G$118),"",'Mali 2013'!$G$118)</f>
        <v>Yes</v>
      </c>
      <c r="GO27" s="84" t="str">
        <f>IF(ISBLANK('Mali 2013'!$G$119),"",'Mali 2013'!$G$119)</f>
        <v>Yes</v>
      </c>
      <c r="GP27" s="84" t="str">
        <f>IF(ISBLANK('Mali 2013'!$G$120),"",'Mali 2013'!$G$120)</f>
        <v>Yes</v>
      </c>
      <c r="GQ27" s="84" t="str">
        <f>IF(ISBLANK('Mali 2013'!$G$121),"",'Mali 2013'!$G$121)</f>
        <v>Yes</v>
      </c>
      <c r="GR27" s="84" t="str">
        <f>IF(ISBLANK('Mali 2013'!$G$122),"",'Mali 2013'!$G$122)</f>
        <v>Yes</v>
      </c>
      <c r="GS27" s="84" t="str">
        <f>IF(ISBLANK('Mali 2013'!$G$123),"",'Mali 2013'!$G$123)</f>
        <v>No</v>
      </c>
      <c r="GT27" s="84" t="str">
        <f>IF(ISBLANK('Mali 2013'!$G$124),"",'Mali 2013'!$G$124)</f>
        <v>Yes</v>
      </c>
      <c r="GU27" s="84" t="str">
        <f>IF(ISBLANK('Mali 2013'!$G$125),"",'Mali 2013'!$G$125)</f>
        <v>Yes</v>
      </c>
      <c r="GV27" s="84" t="str">
        <f>IF(ISBLANK('Mali 2013'!$F$126),"",'Mali 2013'!$F$126)</f>
        <v>Neosampoon</v>
      </c>
      <c r="GW27" s="84">
        <f>IF(ISBLANK('Mali 2013'!$F$127),"",'Mali 2013'!$F$127)</f>
        <v>2012</v>
      </c>
      <c r="GX27" s="84" t="str">
        <f>IF(ISBLANK('Mali 2013'!$D$128),"",'Mali 2013'!$D$128)</f>
        <v>National Essential Medicine list (NEML)</v>
      </c>
      <c r="GY27" s="84" t="str">
        <f>IF(ISBLANK('Mali 2013'!$D$129),"",'Mali 2013'!$D$129)</f>
        <v xml:space="preserve">The list was revised in 2012 and is comprised of three parts: the list of medicines for the level of non-medicalised Community Health Centers (221 medicines), the list for the medicalised Community Health Centers (346 medicines), the list for the Community Reference Health Centers (441 medicines), and the list for hospitals (548 medicines). 
</v>
      </c>
      <c r="GZ27" s="85"/>
      <c r="HA27" s="84">
        <f>IF(ISBLANK('Mali 2013'!$F$131),"",'Mali 2013'!$F$131)</f>
        <v>2008</v>
      </c>
      <c r="HB27" s="84" t="str">
        <f>IF(ISBLANK('Mali 2013'!$G$132),"",'Mali 2013'!$G$132)</f>
        <v>No</v>
      </c>
      <c r="HC27" s="84" t="str">
        <f>IF(ISBLANK('Mali 2013'!$G$133),"",'Mali 2013'!$G$133)</f>
        <v>No</v>
      </c>
      <c r="HD27" s="84" t="str">
        <f>IF(ISBLANK('Mali 2013'!$G$134),"",'Mali 2013'!$G$134)</f>
        <v>No</v>
      </c>
      <c r="HE27" s="84" t="str">
        <f>IF(ISBLANK('Mali 2013'!$G$135),"",'Mali 2013'!$G$135)</f>
        <v>No</v>
      </c>
      <c r="HF27" s="84" t="str">
        <f>IF(ISBLANK('Mali 2013'!$D$136),"",'Mali 2013'!$D$136)</f>
        <v/>
      </c>
      <c r="HG27" s="93"/>
      <c r="HH27" s="86" t="str">
        <f>IF(ISBLANK('Mali 2013'!$G$138),"",'Mali 2013'!$G$138)</f>
        <v>Yes</v>
      </c>
      <c r="HI27" s="87"/>
      <c r="HJ27" s="86" t="str">
        <f>IF(ISBLANK('Mali 2013'!$G$140),"",'Mali 2013'!$G$140)</f>
        <v>No</v>
      </c>
      <c r="HK27" s="86" t="str">
        <f>IF(ISBLANK('Mali 2013'!$G$141),"",'Mali 2013'!$G$141)</f>
        <v>No</v>
      </c>
      <c r="HL27" s="86" t="str">
        <f>IF(ISBLANK('Mali 2013'!$G$142),"",'Mali 2013'!$G$142)</f>
        <v>Yes</v>
      </c>
      <c r="HM27" s="86" t="str">
        <f>IF(ISBLANK('Mali 2013'!$G$143),"",'Mali 2013'!$G$143)</f>
        <v>Yes</v>
      </c>
      <c r="HN27" s="86" t="str">
        <f>IF(ISBLANK('Mali 2013'!$G$144),"",'Mali 2013'!$G$144)</f>
        <v>No</v>
      </c>
      <c r="HO27" s="86" t="str">
        <f>IF(ISBLANK('Mali 2013'!$G$145),"",'Mali 2013'!$G$145)</f>
        <v>No</v>
      </c>
      <c r="HP27" s="86" t="str">
        <f>IF(ISBLANK('Mali 2013'!$G$146),"",'Mali 2013'!$G$146)</f>
        <v>No</v>
      </c>
      <c r="HQ27" s="86" t="str">
        <f>IF(ISBLANK('Mali 2013'!$G$147),"",'Mali 2013'!$G$147)</f>
        <v>Not applicable</v>
      </c>
      <c r="HR27" s="86" t="str">
        <f>IF(ISBLANK('Mali 2013'!$G$148),"",'Mali 2013'!$G$148)</f>
        <v>No</v>
      </c>
      <c r="HS27" s="86" t="str">
        <f>IF(ISBLANK('Mali 2013'!$F$149),"",'Mali 2013'!$F$149)</f>
        <v>01/12-12/12</v>
      </c>
      <c r="HT27" s="86" t="str">
        <f>IF(ISBLANK('Mali 2013'!$F$150),"",'Mali 2013'!$F$150)</f>
        <v xml:space="preserve">Semi-annual PPM stock status report. 
</v>
      </c>
      <c r="HU27" s="87"/>
      <c r="HV27" s="86" t="str">
        <f>IF(ISBLANK('Mali 2013'!$G$152),"",'Mali 2013'!$G$152)</f>
        <v>Yes</v>
      </c>
      <c r="HW27" s="86" t="str">
        <f>IF(ISBLANK('Mali 2013'!$G$153),"",'Mali 2013'!$G$153)</f>
        <v>Yes</v>
      </c>
      <c r="HX27" s="91" t="str">
        <f>IF(ISBLANK('Mali 2013'!$D$154),"",'Mali 2013'!$D$154)</f>
        <v xml:space="preserve">The stockouts relate mostly to the Jadelle and Depoprovera implants; the major challenge is the sustainability of the contraceptive supply system for the promotion of family planning. 
</v>
      </c>
      <c r="HY27" s="945" t="s">
        <v>116</v>
      </c>
    </row>
    <row r="28" spans="1:233" ht="39.950000000000003" customHeight="1" x14ac:dyDescent="0.2">
      <c r="A28" s="1046" t="s">
        <v>891</v>
      </c>
      <c r="B28" s="88"/>
      <c r="C28" s="74" t="str">
        <f>IF(ISBLANK('Mauritania 2013'!$H$12),"",'Mauritania 2013'!$H$12)</f>
        <v>No</v>
      </c>
      <c r="D28" s="74" t="str">
        <f>IF(ISBLANK('Mauritania 2013'!$D$13),"",'Mauritania 2013'!$D$13)</f>
        <v>Not applicable</v>
      </c>
      <c r="E28" s="116"/>
      <c r="F28" s="74" t="str">
        <f>IF(ISBLANK('Mauritania 2013'!$D$15),"",'Mauritania 2013'!$D$15)</f>
        <v>Not applicable</v>
      </c>
      <c r="G28" s="74" t="str">
        <f>IF(ISBLANK('Mauritania 2013'!$F$15),"",'Mauritania 2013'!$F$15)</f>
        <v/>
      </c>
      <c r="H28" s="74" t="str">
        <f>IF(ISBLANK('Mauritania 2013'!$D$16),"",'Mauritania 2013'!$D$16)</f>
        <v>Not applicable</v>
      </c>
      <c r="I28" s="74" t="str">
        <f>IF(ISBLANK('Mauritania 2013'!$F$16),"",'Mauritania 2013'!$F$16)</f>
        <v/>
      </c>
      <c r="J28" s="74" t="str">
        <f>IF(ISBLANK('Mauritania 2013'!$D$17),"",'Mauritania 2013'!$D$17)</f>
        <v>Not applicable</v>
      </c>
      <c r="K28" s="74" t="str">
        <f>IF(ISBLANK('Mauritania 2013'!$F$17),"",'Mauritania 2013'!$F$17)</f>
        <v/>
      </c>
      <c r="L28" s="74" t="str">
        <f>IF(ISBLANK('Mauritania 2013'!$D$18),"",'Mauritania 2013'!$D$18)</f>
        <v>Not applicable</v>
      </c>
      <c r="M28" s="74" t="str">
        <f>IF(ISBLANK('Mauritania 2013'!$F$18),"",'Mauritania 2013'!$F$18)</f>
        <v/>
      </c>
      <c r="N28" s="74" t="str">
        <f>IF(ISBLANK('Mauritania 2013'!$D$19),"",'Mauritania 2013'!$D$19)</f>
        <v>Not applicable</v>
      </c>
      <c r="O28" s="74" t="str">
        <f>IF(ISBLANK('Mauritania 2013'!$F$19),"",'Mauritania 2013'!$F$19)</f>
        <v/>
      </c>
      <c r="P28" s="74" t="str">
        <f>IF(ISBLANK('Mauritania 2013'!$D$20),"",'Mauritania 2013'!$D$20)</f>
        <v>Not applicable</v>
      </c>
      <c r="Q28" s="74" t="str">
        <f>IF(ISBLANK('Mauritania 2013'!$F$20),"",'Mauritania 2013'!$F$20)</f>
        <v/>
      </c>
      <c r="R28" s="74" t="str">
        <f>IF(ISBLANK('Mauritania 2013'!$D$21),"",'Mauritania 2013'!$D$21)</f>
        <v>Not applicable</v>
      </c>
      <c r="S28" s="74" t="str">
        <f>IF(ISBLANK('Mauritania 2013'!$F$21),"",'Mauritania 2013'!$F$21)</f>
        <v/>
      </c>
      <c r="T28" s="74" t="str">
        <f>IF(ISBLANK('Mauritania 2013'!$D$22),"",'Mauritania 2013'!$D$22)</f>
        <v>Not applicable</v>
      </c>
      <c r="U28" s="74" t="str">
        <f>IF(ISBLANK('Mauritania 2013'!$F$22),"",'Mauritania 2013'!$F$22)</f>
        <v/>
      </c>
      <c r="V28" s="74" t="str">
        <f>IF(ISBLANK('Mauritania 2013'!$D$23),"",'Mauritania 2013'!$D$23)</f>
        <v>Not applicable</v>
      </c>
      <c r="W28" s="74" t="str">
        <f>IF(ISBLANK('Mauritania 2013'!$F$23),"",'Mauritania 2013'!$F$23)</f>
        <v/>
      </c>
      <c r="X28" s="74" t="str">
        <f>IF(ISBLANK('Mauritania 2013'!$H$24),"",'Mauritania 2013'!$H$24)</f>
        <v>Not applicable</v>
      </c>
      <c r="Y28" s="74" t="str">
        <f>IF(ISBLANK('Mauritania 2013'!$H$25),"",'Mauritania 2013'!$H$25)</f>
        <v>Not applicable</v>
      </c>
      <c r="Z28" s="74" t="str">
        <f>IF(ISBLANK('Mauritania 2013'!$D$26),"",'Mauritania 2013'!$D$26)</f>
        <v>No</v>
      </c>
      <c r="AA28" s="74" t="str">
        <f>IF(ISBLANK('Mauritania 2013'!$F$26),"",'Mauritania 2013'!$F$26)</f>
        <v>Not applicable</v>
      </c>
      <c r="AB28" s="74" t="str">
        <f>IF(ISBLANK('Mauritania 2013'!$H$26),"",'Mauritania 2013'!$H$26)</f>
        <v>Not applicable</v>
      </c>
      <c r="AC28" s="89"/>
      <c r="AD28" s="75" t="str">
        <f>IF(ISBLANK('Mauritania 2013'!$F$28),"",'Mauritania 2013'!$F$28)</f>
        <v>January</v>
      </c>
      <c r="AE28" s="75" t="str">
        <f>IF(ISBLANK('Mauritania 2013'!$H$28),"",'Mauritania 2013'!$H$28)</f>
        <v>December</v>
      </c>
      <c r="AF28" s="407" t="str">
        <f>IF(ISBLANK('Mauritania 2013'!$G$29),"",'Mauritania 2013'!$G$29)</f>
        <v>Not applicable - a quantification was not conducted in 2012.</v>
      </c>
      <c r="AG28" s="118" t="str">
        <f>IF(ISBLANK('Mauritania 2013'!$E$30),"",'Mauritania 2013'!$E$30)</f>
        <v>Not applicable</v>
      </c>
      <c r="AH28" s="118" t="str">
        <f>IF(ISBLANK('Mauritania 2013'!$G$30),"",'Mauritania 2013'!$G$30)</f>
        <v>Not applicable</v>
      </c>
      <c r="AI28" s="118" t="str">
        <f>IF(ISBLANK('Mauritania 2013'!$H$31),"",'Mauritania 2013'!$H$31)</f>
        <v>No</v>
      </c>
      <c r="AJ28" s="76" t="str">
        <f>IF(ISBLANK('Mauritania 2013'!$H$32),"",'Mauritania 2013'!$H$32)</f>
        <v>No</v>
      </c>
      <c r="AK28" s="76">
        <f>IF(ISBLANK('Mauritania 2013'!$E$35),"",'Mauritania 2013'!$E$35)</f>
        <v>0</v>
      </c>
      <c r="AL28" s="75" t="str">
        <f>IF(ISBLANK('Mauritania 2013'!$F$35),"",'Mauritania 2013'!$F$35)</f>
        <v>1/12 - 12/12</v>
      </c>
      <c r="AM28" s="75" t="str">
        <f>IF(ISBLANK('Mauritania 2013'!$G$35),"",'Mauritania 2013'!$G$35)</f>
        <v/>
      </c>
      <c r="AN28" s="75" t="str">
        <f>IF(ISBLANK('Mauritania 2013'!$H$35),"",'Mauritania 2013'!$H$35)</f>
        <v/>
      </c>
      <c r="AO28" s="76">
        <f>IF(ISBLANK('Mauritania 2013'!$E$36),"",'Mauritania 2013'!$E$36)</f>
        <v>0</v>
      </c>
      <c r="AP28" s="75" t="str">
        <f>IF(ISBLANK('Mauritania 2013'!$F$36),"",'Mauritania 2013'!$F$36)</f>
        <v>1/12 - 12/12</v>
      </c>
      <c r="AQ28" s="75" t="str">
        <f>IF(ISBLANK('Mauritania 2013'!$G$36),"",'Mauritania 2013'!$G$36)</f>
        <v/>
      </c>
      <c r="AR28" s="75" t="str">
        <f>IF(ISBLANK('Mauritania 2013'!$H$36),"",'Mauritania 2013'!$H$36)</f>
        <v/>
      </c>
      <c r="AS28" s="76">
        <f>IF(ISBLANK('Mauritania 2013'!$E$37),"",'Mauritania 2013'!$E$37)</f>
        <v>0</v>
      </c>
      <c r="AT28" s="75" t="str">
        <f>IF(ISBLANK('Mauritania 2013'!$H$37),"",'Mauritania 2013'!$H$37)</f>
        <v>The government does not purchase contraceptives.</v>
      </c>
      <c r="AU28" s="75" t="str">
        <f>IF(ISBLANK('Mauritania 2013'!$H$38),"",'Mauritania 2013'!$H$38)</f>
        <v>No</v>
      </c>
      <c r="AV28" s="75" t="str">
        <f>IF(ISBLANK('Mauritania 2013'!$D$41),"",'Mauritania 2013'!$D$41)</f>
        <v>No</v>
      </c>
      <c r="AW28" s="75" t="str">
        <f>IF(ISBLANK('Mauritania 2013'!$D$42),"",'Mauritania 2013'!$D$42)</f>
        <v>Not applicable</v>
      </c>
      <c r="AX28" s="76">
        <f>IF(ISBLANK('Mauritania 2013'!$E$41),"",'Mauritania 2013'!$E$41)</f>
        <v>0</v>
      </c>
      <c r="AY28" s="76" t="str">
        <f>IF(ISBLANK('Mauritania 2013'!$F$41),"",'Mauritania 2013'!$F$41)</f>
        <v>1/12 -12/12</v>
      </c>
      <c r="AZ28" s="76" t="str">
        <f>IF(ISBLANK('Mauritania 2013'!$G$41),"",'Mauritania 2013'!$G$41)</f>
        <v/>
      </c>
      <c r="BA28" s="75" t="str">
        <f>IF(ISBLANK('Mauritania 2013'!$H$41),"",'Mauritania 2013'!$H$41)</f>
        <v/>
      </c>
      <c r="BB28" s="75" t="str">
        <f>IF(ISBLANK('Mauritania 2013'!$D$43),"",'Mauritania 2013'!$D$43)</f>
        <v>No</v>
      </c>
      <c r="BC28" s="76" t="str">
        <f>IF(ISBLANK('Mauritania 2013'!$D$44),"",'Mauritania 2013'!$D$44)</f>
        <v>Not applicable</v>
      </c>
      <c r="BD28" s="76">
        <f>IF(ISBLANK('Mauritania 2013'!$E$43),"",'Mauritania 2013'!$E$43)</f>
        <v>0</v>
      </c>
      <c r="BE28" s="76" t="str">
        <f>IF(ISBLANK('Mauritania 2013'!$F$43),"",'Mauritania 2013'!$F$43)</f>
        <v>1/12 -12/12</v>
      </c>
      <c r="BF28" s="76" t="str">
        <f>IF(ISBLANK('Mauritania 2013'!$G$43),"",'Mauritania 2013'!$G$43)</f>
        <v/>
      </c>
      <c r="BG28" s="75" t="str">
        <f>IF(ISBLANK('Mauritania 2013'!$H$43),"",'Mauritania 2013'!$H$43)</f>
        <v/>
      </c>
      <c r="BH28" s="77">
        <f>IF(ISBLANK('Mauritania 2013'!$E$45),"",'Mauritania 2013'!$E$45)</f>
        <v>0</v>
      </c>
      <c r="BI28" s="75" t="str">
        <f>IF(ISBLANK('Mauritania 2013'!$H$45),"",'Mauritania 2013'!$H$45)</f>
        <v/>
      </c>
      <c r="BJ28" s="78"/>
      <c r="BK28" s="75" t="str">
        <f>IF(ISBLANK('Mauritania 2013'!$D$49),"",'Mauritania 2013'!$D$49)</f>
        <v>Yes</v>
      </c>
      <c r="BL28" s="76" t="str">
        <f>IF(ISBLANK('Mauritania 2013'!$D$50),"",'Mauritania 2013'!$D$50)</f>
        <v>UNFPA</v>
      </c>
      <c r="BM28" s="76">
        <f>IF(ISBLANK('Mauritania 2013'!$E$49),"",'Mauritania 2013'!$E$49)</f>
        <v>13981</v>
      </c>
      <c r="BN28" s="76" t="str">
        <f>IF(ISBLANK('Mauritania 2013'!$F$49),"",'Mauritania 2013'!$F$49)</f>
        <v>1/12 - 12/12</v>
      </c>
      <c r="BO28" s="76" t="str">
        <f>IF(ISBLANK('Mauritania 2013'!$G$49),"",'Mauritania 2013'!$G$49)</f>
        <v>RHI</v>
      </c>
      <c r="BP28" s="75" t="str">
        <f>IF(ISBLANK('Mauritania 2013'!$H$49),"",'Mauritania 2013'!$H$49)</f>
        <v>Only 13,400 vials of Depo-Provera shipped to Mauritania in 2012.</v>
      </c>
      <c r="BQ28" s="75" t="str">
        <f>IF(ISBLANK('Mauritania 2013'!$D$51),"",'Mauritania 2013'!$D$51)</f>
        <v>No</v>
      </c>
      <c r="BR28" s="76">
        <f>IF(ISBLANK('Mauritania 2013'!$E$51),"",'Mauritania 2013'!$E$51)</f>
        <v>0</v>
      </c>
      <c r="BS28" s="76" t="str">
        <f>IF(ISBLANK('Mauritania 2013'!$F$51),"",'Mauritania 2013'!$F$51)</f>
        <v>1/12 - 12/12</v>
      </c>
      <c r="BT28" s="92" t="str">
        <f>IF(ISBLANK('Mauritania 2013'!$G$51),"",'Mauritania 2013'!$G$51)</f>
        <v/>
      </c>
      <c r="BU28" s="76" t="str">
        <f>IF(ISBLANK('Mauritania 2013'!$H$51),"",'Mauritania 2013'!$H$51)</f>
        <v/>
      </c>
      <c r="BV28" s="75" t="str">
        <f>IF(ISBLANK('Mauritania 2013'!$D$52),"",'Mauritania 2013'!$D$52)</f>
        <v>No</v>
      </c>
      <c r="BW28" s="76">
        <f>IF(ISBLANK('Mauritania 2013'!$E$52),"",'Mauritania 2013'!$E$52)</f>
        <v>0</v>
      </c>
      <c r="BX28" s="75" t="str">
        <f>IF(ISBLANK('Mauritania 2013'!$F$52),"",'Mauritania 2013'!$F$52)</f>
        <v>1/12 - 12/12</v>
      </c>
      <c r="BY28" s="76" t="str">
        <f>IF(ISBLANK('Mauritania 2013'!$G$52),"",'Mauritania 2013'!$G$52)</f>
        <v/>
      </c>
      <c r="BZ28" s="76" t="str">
        <f>IF(ISBLANK('Mauritania 2013'!$H$52),"",'Mauritania 2013'!$H$52)</f>
        <v/>
      </c>
      <c r="CA28" s="77">
        <f>IF(ISBLANK('Mauritania 2013'!$E$53),"",'Mauritania 2013'!$E$53)</f>
        <v>13981</v>
      </c>
      <c r="CB28" s="76" t="str">
        <f>IF(ISBLANK('Mauritania 2013'!$H$53),"",'Mauritania 2013'!$H$53)</f>
        <v/>
      </c>
      <c r="CC28" s="79">
        <f>IF(ISBLANK('Mauritania 2013'!$F$56),"",'Mauritania 2013'!$F$56)</f>
        <v>0</v>
      </c>
      <c r="CD28" s="75" t="str">
        <f>IF(ISBLANK('Mauritania 2013'!$G$56),"",'Mauritania 2013'!$G$56)</f>
        <v xml:space="preserve">Comments:
</v>
      </c>
      <c r="CE28" s="79" t="str">
        <f>IF(ISBLANK('Mauritania 2013'!$F$57),"",'Mauritania 2013'!$F$57)</f>
        <v>Not applicable</v>
      </c>
      <c r="CF28" s="75" t="str">
        <f>IF(ISBLANK('Mauritania 2013'!$G$57),"",'Mauritania 2013'!$G$57)</f>
        <v xml:space="preserve">Comments:
</v>
      </c>
      <c r="CG28" s="79" t="str">
        <f>IF(ISBLANK('Mauritania 2013'!$F$58),"",'Mauritania 2013'!$F$58)</f>
        <v>Don't know</v>
      </c>
      <c r="CH28" s="75" t="str">
        <f>IF(ISBLANK('Mauritania 2013'!$G$58),"",'Mauritania 2013'!$G$58)</f>
        <v xml:space="preserve">Comments: </v>
      </c>
      <c r="CI28" s="75" t="str">
        <f>IF(ISBLANK('Mauritania 2013'!$F$59),"",'Mauritania 2013'!$F$59)</f>
        <v/>
      </c>
      <c r="CJ28" s="75" t="str">
        <f>IF(ISBLANK('Mauritania 2013'!$G$59),"",'Mauritania 2013'!$G$59)</f>
        <v xml:space="preserve">Comments:
</v>
      </c>
      <c r="CK28" s="75" t="str">
        <f>IF(ISBLANK('Mauritania 2013'!$F$61),"",'Mauritania 2013'!$F$61)</f>
        <v>Not applicable</v>
      </c>
      <c r="CL28" s="75" t="str">
        <f>IF(ISBLANK('Mauritania 2013'!$F$62),"",'Mauritania 2013'!$F$62)</f>
        <v>Not applicable</v>
      </c>
      <c r="CM28" s="75" t="str">
        <f>IF(ISBLANK('Mauritania 2013'!$F$63),"",'Mauritania 2013'!$F$63)</f>
        <v>Not applicable</v>
      </c>
      <c r="CN28" s="75" t="str">
        <f>IF(ISBLANK('Mauritania 2013'!$D$64),"",'Mauritania 2013'!$D$64)</f>
        <v>While a quantification was not done for 2012, one was conducted in September 2012 for 2013 - 2014 with support from the USAID | DELIVER PROJECT.</v>
      </c>
      <c r="CO28" s="115"/>
      <c r="CP28" s="80"/>
      <c r="CQ28" s="81" t="str">
        <f>IF(ISBLANK('Mauritania 2013'!$D$68),"",'Mauritania 2013'!$D$68)</f>
        <v>Yes</v>
      </c>
      <c r="CR28" s="81" t="str">
        <f>IF(ISBLANK('Mauritania 2013'!$D$69),"",'Mauritania 2013'!$D$69)</f>
        <v>Yes</v>
      </c>
      <c r="CS28" s="81" t="str">
        <f>IF(ISBLANK('Mauritania 2013'!$D$70),"",'Mauritania 2013'!$D$70)</f>
        <v>Yes</v>
      </c>
      <c r="CT28" s="81" t="str">
        <f>IF(ISBLANK('Mauritania 2013'!$D$71),"",'Mauritania 2013'!$D$71)</f>
        <v>Yes</v>
      </c>
      <c r="CU28" s="81" t="str">
        <f>IF(ISBLANK('Mauritania 2013'!$D$72),"",'Mauritania 2013'!$D$72)</f>
        <v>Yes</v>
      </c>
      <c r="CV28" s="81" t="str">
        <f>IF(ISBLANK('Mauritania 2013'!$D$73),"",'Mauritania 2013'!$D$73)</f>
        <v>Yes</v>
      </c>
      <c r="CW28" s="81" t="str">
        <f>IF(ISBLANK('Mauritania 2013'!$D$74),"",'Mauritania 2013'!$D$74)</f>
        <v>No</v>
      </c>
      <c r="CX28" s="81" t="str">
        <f>IF(ISBLANK('Mauritania 2013'!$D$75),"",'Mauritania 2013'!$D$75)</f>
        <v>Yes</v>
      </c>
      <c r="CY28" s="81" t="str">
        <f>IF(ISBLANK('Mauritania 2013'!$D$76),"",'Mauritania 2013'!$D$76)</f>
        <v>No</v>
      </c>
      <c r="CZ28" s="81" t="str">
        <f>IF(ISBLANK('Mauritania 2013'!$D$77),"",'Mauritania 2013'!$D$77)</f>
        <v>Yes</v>
      </c>
      <c r="DA28" s="81" t="str">
        <f>IF(ISBLANK('Mauritania 2013'!$D$78),"",'Mauritania 2013'!$D$78)</f>
        <v>No</v>
      </c>
      <c r="DB28" s="81" t="str">
        <f>IF(ISBLANK('Mauritania 2013'!$D$79),"",'Mauritania 2013'!$D$79)</f>
        <v/>
      </c>
      <c r="DC28" s="80"/>
      <c r="DD28" s="81" t="str">
        <f>IF(ISBLANK('Mauritania 2013'!$F$68),"",'Mauritania 2013'!$F$68)</f>
        <v>Yes</v>
      </c>
      <c r="DE28" s="81" t="str">
        <f>IF(ISBLANK('Mauritania 2013'!$F$69),"",'Mauritania 2013'!$F$69)</f>
        <v>Yes</v>
      </c>
      <c r="DF28" s="81" t="str">
        <f>IF(ISBLANK('Mauritania 2013'!$F$70),"",'Mauritania 2013'!$F$70)</f>
        <v>Yes</v>
      </c>
      <c r="DG28" s="81" t="str">
        <f>IF(ISBLANK('Mauritania 2013'!$F$71),"",'Mauritania 2013'!$F$71)</f>
        <v>Yes</v>
      </c>
      <c r="DH28" s="81" t="str">
        <f>IF(ISBLANK('Mauritania 2013'!$F$72),"",'Mauritania 2013'!$F$72)</f>
        <v>Yes</v>
      </c>
      <c r="DI28" s="81" t="str">
        <f>IF(ISBLANK('Mauritania 2013'!$F$73),"",'Mauritania 2013'!$F$73)</f>
        <v>Yes</v>
      </c>
      <c r="DJ28" s="81" t="str">
        <f>IF(ISBLANK('Mauritania 2013'!$F$74),"",'Mauritania 2013'!$F$74)</f>
        <v>Yes</v>
      </c>
      <c r="DK28" s="81" t="str">
        <f>IF(ISBLANK('Mauritania 2013'!$F$75),"",'Mauritania 2013'!$F$75)</f>
        <v>No</v>
      </c>
      <c r="DL28" s="81" t="str">
        <f>IF(ISBLANK('Mauritania 2013'!$F$76),"",'Mauritania 2013'!$F$76)</f>
        <v>No</v>
      </c>
      <c r="DM28" s="81" t="str">
        <f>IF(ISBLANK('Mauritania 2013'!$F$77),"",'Mauritania 2013'!$F$77)</f>
        <v>Yes</v>
      </c>
      <c r="DN28" s="81" t="str">
        <f>IF(ISBLANK('Mauritania 2013'!$F$78),"",'Mauritania 2013'!$F$78)</f>
        <v>No</v>
      </c>
      <c r="DO28" s="81" t="str">
        <f>IF(ISBLANK('Mauritania 2013'!$F$79),"",'Mauritania 2013'!$F$79)</f>
        <v/>
      </c>
      <c r="DP28" s="82"/>
      <c r="DQ28" s="81" t="str">
        <f>IF(ISBLANK('Mauritania 2013'!$G$68),"",'Mauritania 2013'!$G$68)</f>
        <v>Yes</v>
      </c>
      <c r="DR28" s="81" t="str">
        <f>IF(ISBLANK('Mauritania 2013'!$G$69),"",'Mauritania 2013'!$G$69)</f>
        <v>Yes</v>
      </c>
      <c r="DS28" s="81" t="str">
        <f>IF(ISBLANK('Mauritania 2013'!$G$70),"",'Mauritania 2013'!$G$70)</f>
        <v>Yes</v>
      </c>
      <c r="DT28" s="81" t="str">
        <f>IF(ISBLANK('Mauritania 2013'!$G$71),"",'Mauritania 2013'!$G$71)</f>
        <v>Yes</v>
      </c>
      <c r="DU28" s="81" t="str">
        <f>IF(ISBLANK('Mauritania 2013'!$G$72),"",'Mauritania 2013'!$G$72)</f>
        <v>Yes</v>
      </c>
      <c r="DV28" s="81" t="str">
        <f>IF(ISBLANK('Mauritania 2013'!$G$73),"",'Mauritania 2013'!$G$73)</f>
        <v>Yes</v>
      </c>
      <c r="DW28" s="81" t="str">
        <f>IF(ISBLANK('Mauritania 2013'!$G$74),"",'Mauritania 2013'!$G$74)</f>
        <v>Yes</v>
      </c>
      <c r="DX28" s="81" t="str">
        <f>IF(ISBLANK('Mauritania 2013'!$G$75),"",'Mauritania 2013'!$G$75)</f>
        <v>Yes</v>
      </c>
      <c r="DY28" s="81" t="str">
        <f>IF(ISBLANK('Mauritania 2013'!$G$76),"",'Mauritania 2013'!$G$76)</f>
        <v>No</v>
      </c>
      <c r="DZ28" s="81" t="str">
        <f>IF(ISBLANK('Mauritania 2013'!$G$77),"",'Mauritania 2013'!$G$77)</f>
        <v>No</v>
      </c>
      <c r="EA28" s="81" t="str">
        <f>IF(ISBLANK('Mauritania 2013'!$G$78),"",'Mauritania 2013'!$G$78)</f>
        <v>No</v>
      </c>
      <c r="EB28" s="81" t="str">
        <f>IF(ISBLANK('Mauritania 2013'!$G$79),"",'Mauritania 2013'!$G$79)</f>
        <v/>
      </c>
      <c r="EC28" s="82"/>
      <c r="ED28" s="81" t="str">
        <f>IF(ISBLANK('Mauritania 2013'!$H$68),"",'Mauritania 2013'!$H$68)</f>
        <v>Not applicable</v>
      </c>
      <c r="EE28" s="81" t="str">
        <f>IF(ISBLANK('Mauritania 2013'!$H$69),"",'Mauritania 2013'!$H$69)</f>
        <v>Not applicable</v>
      </c>
      <c r="EF28" s="81" t="str">
        <f>IF(ISBLANK('Mauritania 2013'!$H$70),"",'Mauritania 2013'!$H$70)</f>
        <v>Not applicable</v>
      </c>
      <c r="EG28" s="81" t="str">
        <f>IF(ISBLANK('Mauritania 2013'!$H$71),"",'Mauritania 2013'!$H$71)</f>
        <v>Not applicable</v>
      </c>
      <c r="EH28" s="81" t="str">
        <f>IF(ISBLANK('Mauritania 2013'!$H$72),"",'Mauritania 2013'!$H$72)</f>
        <v>Not applicable</v>
      </c>
      <c r="EI28" s="81" t="str">
        <f>IF(ISBLANK('Mauritania 2013'!$H$73),"",'Mauritania 2013'!$H$73)</f>
        <v>Not applicable</v>
      </c>
      <c r="EJ28" s="81" t="str">
        <f>IF(ISBLANK('Mauritania 2013'!$H$74),"",'Mauritania 2013'!$H$74)</f>
        <v>Not applicable</v>
      </c>
      <c r="EK28" s="81" t="str">
        <f>IF(ISBLANK('Mauritania 2013'!$H$75),"",'Mauritania 2013'!$H$75)</f>
        <v>Not applicable</v>
      </c>
      <c r="EL28" s="81" t="str">
        <f>IF(ISBLANK('Mauritania 2013'!$H$76),"",'Mauritania 2013'!$H$76)</f>
        <v>Not applicable</v>
      </c>
      <c r="EM28" s="81" t="str">
        <f>IF(ISBLANK('Mauritania 2013'!$H$77),"",'Mauritania 2013'!$H$77)</f>
        <v>Not applicable</v>
      </c>
      <c r="EN28" s="81" t="str">
        <f>IF(ISBLANK('Mauritania 2013'!$H$78),"",'Mauritania 2013'!$H$78)</f>
        <v>Not applicable</v>
      </c>
      <c r="EO28" s="81" t="str">
        <f>IF(ISBLANK('Mauritania 2013'!$H$79),"",'Mauritania 2013'!$H$79)</f>
        <v/>
      </c>
      <c r="EP28" s="81" t="str">
        <f>IF(ISBLANK('Mauritania 2013'!$D$80),"",'Mauritania 2013'!$D$80)</f>
        <v>Social Marketing does not exist in Mauritania.</v>
      </c>
      <c r="EQ28" s="83"/>
      <c r="ER28" s="84" t="str">
        <f>IF(ISBLANK('Mauritania 2013'!$H$82),"",'Mauritania 2013'!$H$82)</f>
        <v>Yes</v>
      </c>
      <c r="ES28" s="84" t="str">
        <f>IF(ISBLANK('Mauritania 2013'!$C$85),"",'Mauritania 2013'!$C$85)</f>
        <v>Don't know</v>
      </c>
      <c r="ET28" s="84" t="str">
        <f>IF(ISBLANK('Mauritania 2013'!$D$85),"",'Mauritania 2013'!$D$85)</f>
        <v>2010-2015</v>
      </c>
      <c r="EU28" s="84" t="str">
        <f>IF(ISBLANK('Mauritania 2013'!$F$85),"",'Mauritania 2013'!$F$85)</f>
        <v>Yes</v>
      </c>
      <c r="EV28" s="84" t="str">
        <f>IF(ISBLANK('Mauritania 2013'!$G$85),"",'Mauritania 2013'!$G$85)</f>
        <v>No</v>
      </c>
      <c r="EW28" s="84" t="str">
        <f>IF(ISBLANK('Mauritania 2013'!$F$86),"",'Mauritania 2013'!$F$86)</f>
        <v>No</v>
      </c>
      <c r="EX28" s="84" t="str">
        <f>IF(ISBLANK('Mauritania 2013'!$E$87),"",'Mauritania 2013'!$E$87)</f>
        <v>Not applicable</v>
      </c>
      <c r="EY28" s="84" t="str">
        <f>IF(ISBLANK('Mauritania 2013'!$E$88),"",'Mauritania 2013'!$E$88)</f>
        <v>Not applicable</v>
      </c>
      <c r="EZ28" s="84" t="str">
        <f>IF(ISBLANK('Mauritania 2013'!$H$89),"",'Mauritania 2013'!$H$89)</f>
        <v>No</v>
      </c>
      <c r="FA28" s="84" t="str">
        <f>IF(ISBLANK('Mauritania 2013'!$D$90),"",'Mauritania 2013'!$D$90)</f>
        <v>Not applicable</v>
      </c>
      <c r="FB28" s="84" t="str">
        <f>IF(ISBLANK('Mauritania 2013'!$H$91),"",'Mauritania 2013'!$H$91)</f>
        <v>Don't know</v>
      </c>
      <c r="FC28" s="84" t="str">
        <f>IF(ISBLANK('Mauritania 2013'!$D$92),"",'Mauritania 2013'!$D$92)</f>
        <v>Don't know</v>
      </c>
      <c r="FD28" s="298"/>
      <c r="FE28" s="84" t="str">
        <f>IF(ISBLANK('Mauritania 2013'!$D$95),"",'Mauritania 2013'!$D$95)</f>
        <v>Community health worker</v>
      </c>
      <c r="FF28" s="84" t="str">
        <f>IF(ISBLANK('Mauritania 2013'!$G$95),"",'Mauritania 2013'!$G$95)</f>
        <v>Midwife</v>
      </c>
      <c r="FG28" s="84" t="str">
        <f>IF(ISBLANK('Mauritania 2013'!$D$96),"",'Mauritania 2013'!$D$96)</f>
        <v>Auxiliary nurse midwife</v>
      </c>
      <c r="FH28" s="84" t="str">
        <f>IF(ISBLANK('Mauritania 2013'!$G$96),"",'Mauritania 2013'!$G$96)</f>
        <v>Midwife</v>
      </c>
      <c r="FI28" s="84" t="str">
        <f>IF(ISBLANK('Mauritania 2013'!$D$97),"",'Mauritania 2013'!$D$97)</f>
        <v>Midwife</v>
      </c>
      <c r="FJ28" s="84" t="str">
        <f>IF(ISBLANK('Mauritania 2013'!$G$97),"",'Mauritania 2013'!$G$97)</f>
        <v>Midwife</v>
      </c>
      <c r="FK28" s="84" t="str">
        <f>IF(ISBLANK('Mauritania 2013'!$D$98),"",'Mauritania 2013'!$D$98)</f>
        <v>Midwife</v>
      </c>
      <c r="FL28" s="84" t="str">
        <f>IF(ISBLANK('Mauritania 2013'!$G$98),"",'Mauritania 2013'!$G$98)</f>
        <v>Midwife</v>
      </c>
      <c r="FM28" s="84" t="str">
        <f>IF(ISBLANK('Mauritania 2013'!$D$99),"",'Mauritania 2013'!$D$99)</f>
        <v>Community health worker</v>
      </c>
      <c r="FN28" s="84" t="str">
        <f>IF(ISBLANK('Mauritania 2013'!$G$99),"",'Mauritania 2013'!$G$99)</f>
        <v>Midwife</v>
      </c>
      <c r="FO28" s="84" t="str">
        <f>IF(ISBLANK('Mauritania 2013'!$D$100),"",'Mauritania 2013'!$D$100)</f>
        <v>Not applicable</v>
      </c>
      <c r="FP28" s="84" t="str">
        <f>IF(ISBLANK('Mauritania 2013'!$G$100),"",'Mauritania 2013'!$G$100)</f>
        <v>Midwife</v>
      </c>
      <c r="FQ28" s="84" t="str">
        <f>IF(ISBLANK('Mauritania 2013'!$D$101),"",'Mauritania 2013'!$D$101)</f>
        <v>Doctor</v>
      </c>
      <c r="FR28" s="84" t="str">
        <f>IF(ISBLANK('Mauritania 2013'!$G$101),"",'Mauritania 2013'!$G$101)</f>
        <v>Doctor</v>
      </c>
      <c r="FS28" s="84" t="str">
        <f>IF(ISBLANK('Mauritania 2013'!$D$102),"",'Mauritania 2013'!$D$102)</f>
        <v>Not applicable</v>
      </c>
      <c r="FT28" s="84" t="str">
        <f>IF(ISBLANK('Mauritania 2013'!$G$102),"",'Mauritania 2013'!$G$102)</f>
        <v>Not applicable</v>
      </c>
      <c r="FU28" s="84" t="str">
        <f>IF(ISBLANK('Mauritania 2013'!$D$103),"",'Mauritania 2013'!$D$103)</f>
        <v>None</v>
      </c>
      <c r="FV28" s="90"/>
      <c r="FW28" s="84" t="str">
        <f>IF(ISBLANK('Mauritania 2013'!$D$106),"",'Mauritania 2013'!$D$106)</f>
        <v>No</v>
      </c>
      <c r="FX28" s="84" t="str">
        <f>IF(ISBLANK('Mauritania 2013'!$E$106),"",'Mauritania 2013'!$E$106)</f>
        <v/>
      </c>
      <c r="FY28" s="84" t="str">
        <f>IF(ISBLANK('Mauritania 2013'!$H$106),"",'Mauritania 2013'!$H$106)</f>
        <v/>
      </c>
      <c r="FZ28" s="84" t="str">
        <f>IF(ISBLANK('Mauritania 2013'!$D$107),"",'Mauritania 2013'!$D$107)</f>
        <v>No</v>
      </c>
      <c r="GA28" s="84" t="str">
        <f>IF(ISBLANK('Mauritania 2013'!$E$107),"",'Mauritania 2013'!$E$107)</f>
        <v/>
      </c>
      <c r="GB28" s="84" t="str">
        <f>IF(ISBLANK('Mauritania 2013'!$H$107),"",'Mauritania 2013'!$H$107)</f>
        <v/>
      </c>
      <c r="GC28" s="84" t="str">
        <f>IF(ISBLANK('Mauritania 2013'!$D$108),"",'Mauritania 2013'!$D$108)</f>
        <v>No</v>
      </c>
      <c r="GD28" s="84" t="str">
        <f>IF(ISBLANK('Mauritania 2013'!$E$108),"",'Mauritania 2013'!$E$108)</f>
        <v/>
      </c>
      <c r="GE28" s="84" t="str">
        <f>IF(ISBLANK('Mauritania 2013'!$H$108),"",'Mauritania 2013'!$H$108)</f>
        <v/>
      </c>
      <c r="GF28" s="85"/>
      <c r="GG28" s="84" t="str">
        <f>IF(ISBLANK('Mauritania 2013'!$G$111),"",'Mauritania 2013'!$G$111)</f>
        <v>No</v>
      </c>
      <c r="GH28" s="84" t="str">
        <f>IF(ISBLANK('Mauritania 2013'!$G$112),"",'Mauritania 2013'!$G$112)</f>
        <v>No</v>
      </c>
      <c r="GI28" s="84" t="str">
        <f>IF(ISBLANK('Mauritania 2013'!$G$113),"",'Mauritania 2013'!$G$113)</f>
        <v>Not applicable</v>
      </c>
      <c r="GJ28" s="84" t="str">
        <f>IF(ISBLANK('Mauritania 2013'!$D$114),"",'Mauritania 2013'!$D$114)</f>
        <v>Not applicable</v>
      </c>
      <c r="GK28" s="85"/>
      <c r="GL28" s="84" t="str">
        <f>IF(ISBLANK('Mauritania 2013'!$G$116),"",'Mauritania 2013'!$G$116)</f>
        <v>Yes</v>
      </c>
      <c r="GM28" s="84" t="str">
        <f>IF(ISBLANK('Mauritania 2013'!$G$117),"",'Mauritania 2013'!$G$117)</f>
        <v>Yes</v>
      </c>
      <c r="GN28" s="84" t="str">
        <f>IF(ISBLANK('Mauritania 2013'!$G$118),"",'Mauritania 2013'!$G$118)</f>
        <v>Yes</v>
      </c>
      <c r="GO28" s="84" t="str">
        <f>IF(ISBLANK('Mauritania 2013'!$G$119),"",'Mauritania 2013'!$G$119)</f>
        <v>No</v>
      </c>
      <c r="GP28" s="84" t="str">
        <f>IF(ISBLANK('Mauritania 2013'!$G$120),"",'Mauritania 2013'!$G$120)</f>
        <v>Yes</v>
      </c>
      <c r="GQ28" s="84" t="str">
        <f>IF(ISBLANK('Mauritania 2013'!$G$121),"",'Mauritania 2013'!$G$121)</f>
        <v>Yes</v>
      </c>
      <c r="GR28" s="84" t="str">
        <f>IF(ISBLANK('Mauritania 2013'!$G$122),"",'Mauritania 2013'!$G$122)</f>
        <v>Yes</v>
      </c>
      <c r="GS28" s="84" t="str">
        <f>IF(ISBLANK('Mauritania 2013'!$G$123),"",'Mauritania 2013'!$G$123)</f>
        <v>No</v>
      </c>
      <c r="GT28" s="84" t="str">
        <f>IF(ISBLANK('Mauritania 2013'!$G$124),"",'Mauritania 2013'!$G$124)</f>
        <v>No</v>
      </c>
      <c r="GU28" s="84" t="str">
        <f>IF(ISBLANK('Mauritania 2013'!$G$125),"",'Mauritania 2013'!$G$125)</f>
        <v>Don't know</v>
      </c>
      <c r="GV28" s="84" t="str">
        <f>IF(ISBLANK('Mauritania 2013'!$F$126),"",'Mauritania 2013'!$F$126)</f>
        <v>Don't know</v>
      </c>
      <c r="GW28" s="84">
        <f>IF(ISBLANK('Mauritania 2013'!$F$127),"",'Mauritania 2013'!$F$127)</f>
        <v>2012</v>
      </c>
      <c r="GX28" s="84" t="str">
        <f>IF(ISBLANK('Mauritania 2013'!$D$128),"",'Mauritania 2013'!$D$128)</f>
        <v>National List of Essential Medicines for Human Medicine</v>
      </c>
      <c r="GY28" s="84" t="str">
        <f>IF(ISBLANK('Mauritania 2013'!$D$129),"",'Mauritania 2013'!$D$129)</f>
        <v>The list is revised every 2 years by the Pharmacy and Laboratory Directorate.</v>
      </c>
      <c r="GZ28" s="85"/>
      <c r="HA28" s="84">
        <f>IF(ISBLANK('Mauritania 2013'!$F$131),"",'Mauritania 2013'!$F$131)</f>
        <v>2011</v>
      </c>
      <c r="HB28" s="84" t="str">
        <f>IF(ISBLANK('Mauritania 2013'!$G$132),"",'Mauritania 2013'!$G$132)</f>
        <v>No</v>
      </c>
      <c r="HC28" s="84" t="str">
        <f>IF(ISBLANK('Mauritania 2013'!$G$133),"",'Mauritania 2013'!$G$133)</f>
        <v>No</v>
      </c>
      <c r="HD28" s="84" t="str">
        <f>IF(ISBLANK('Mauritania 2013'!$G$134),"",'Mauritania 2013'!$G$134)</f>
        <v>No</v>
      </c>
      <c r="HE28" s="84" t="str">
        <f>IF(ISBLANK('Mauritania 2013'!$G$135),"",'Mauritania 2013'!$G$135)</f>
        <v>No</v>
      </c>
      <c r="HF28" s="84" t="str">
        <f>IF(ISBLANK('Mauritania 2013'!$D$136),"",'Mauritania 2013'!$D$136)</f>
        <v/>
      </c>
      <c r="HG28" s="93"/>
      <c r="HH28" s="86" t="str">
        <f>IF(ISBLANK('Mauritania 2013'!$G$138),"",'Mauritania 2013'!$G$138)</f>
        <v>Yes</v>
      </c>
      <c r="HI28" s="87"/>
      <c r="HJ28" s="86" t="str">
        <f>IF(ISBLANK('Mauritania 2013'!$G$140),"",'Mauritania 2013'!$G$140)</f>
        <v>No</v>
      </c>
      <c r="HK28" s="86" t="str">
        <f>IF(ISBLANK('Mauritania 2013'!$G$141),"",'Mauritania 2013'!$G$141)</f>
        <v>No</v>
      </c>
      <c r="HL28" s="86" t="str">
        <f>IF(ISBLANK('Mauritania 2013'!$G$142),"",'Mauritania 2013'!$G$142)</f>
        <v>Yes</v>
      </c>
      <c r="HM28" s="86" t="str">
        <f>IF(ISBLANK('Mauritania 2013'!$G$143),"",'Mauritania 2013'!$G$143)</f>
        <v>Yes</v>
      </c>
      <c r="HN28" s="86" t="str">
        <f>IF(ISBLANK('Mauritania 2013'!$G$144),"",'Mauritania 2013'!$G$144)</f>
        <v>No</v>
      </c>
      <c r="HO28" s="86" t="str">
        <f>IF(ISBLANK('Mauritania 2013'!$G$145),"",'Mauritania 2013'!$G$145)</f>
        <v>No</v>
      </c>
      <c r="HP28" s="86" t="str">
        <f>IF(ISBLANK('Mauritania 2013'!$G$146),"",'Mauritania 2013'!$G$146)</f>
        <v>No</v>
      </c>
      <c r="HQ28" s="86" t="str">
        <f>IF(ISBLANK('Mauritania 2013'!$G$147),"",'Mauritania 2013'!$G$147)</f>
        <v>Not applicable</v>
      </c>
      <c r="HR28" s="86" t="str">
        <f>IF(ISBLANK('Mauritania 2013'!$G$148),"",'Mauritania 2013'!$G$148)</f>
        <v>Not applicable</v>
      </c>
      <c r="HS28" s="86" t="str">
        <f>IF(ISBLANK('Mauritania 2013'!$F$149),"",'Mauritania 2013'!$F$149)</f>
        <v>05/12-04/13</v>
      </c>
      <c r="HT28" s="86" t="str">
        <f>IF(ISBLANK('Mauritania 2013'!$F$150),"",'Mauritania 2013'!$F$150)</f>
        <v>Warehouse Reports</v>
      </c>
      <c r="HU28" s="87"/>
      <c r="HV28" s="86" t="str">
        <f>IF(ISBLANK('Mauritania 2013'!$G$152),"",'Mauritania 2013'!$G$152)</f>
        <v>Yes</v>
      </c>
      <c r="HW28" s="86" t="str">
        <f>IF(ISBLANK('Mauritania 2013'!$G$153),"",'Mauritania 2013'!$G$153)</f>
        <v>Yes</v>
      </c>
      <c r="HX28" s="91" t="str">
        <f>IF(ISBLANK('Mauritania 2013'!$D$154),"",'Mauritania 2013'!$D$154)</f>
        <v xml:space="preserve">Contraceptives are still managed vertically. Since the RH program does not have a means of transporting the contraceptives for distribution, the program plans to integrate contraceptives into the central medical store (CAMEC) in order to benefit from the transportation resources that this structure has. The program frequently has significant overstock of products at all levels for certain products. </v>
      </c>
      <c r="HY28" s="945" t="s">
        <v>116</v>
      </c>
    </row>
    <row r="29" spans="1:233" ht="39.950000000000003" customHeight="1" x14ac:dyDescent="0.2">
      <c r="A29" s="1046" t="s">
        <v>1309</v>
      </c>
      <c r="B29" s="88"/>
      <c r="C29" s="74" t="str">
        <f>IF(ISBLANK('Mozambique 2013'!$H$12),"",'Mozambique 2013'!$H$12)</f>
        <v>Yes</v>
      </c>
      <c r="D29" s="74" t="str">
        <f>IF(ISBLANK('Mozambique 2013'!$D$13),"",'Mozambique 2013'!$D$13)</f>
        <v xml:space="preserve">Reproductive Health Commodity Security Committee    
</v>
      </c>
      <c r="E29" s="116"/>
      <c r="F29" s="74" t="str">
        <f>IF(ISBLANK('Mozambique 2013'!$D$15),"",'Mozambique 2013'!$D$15)</f>
        <v>Yes</v>
      </c>
      <c r="G29" s="74" t="str">
        <f>IF(ISBLANK('Mozambique 2013'!$F$15),"",'Mozambique 2013'!$F$15)</f>
        <v>DKT his now part of the RHCSC</v>
      </c>
      <c r="H29" s="74" t="str">
        <f>IF(ISBLANK('Mozambique 2013'!$D$16),"",'Mozambique 2013'!$D$16)</f>
        <v>No</v>
      </c>
      <c r="I29" s="74" t="str">
        <f>IF(ISBLANK('Mozambique 2013'!$F$16),"",'Mozambique 2013'!$F$16)</f>
        <v/>
      </c>
      <c r="J29" s="74" t="str">
        <f>IF(ISBLANK('Mozambique 2013'!$D$17),"",'Mozambique 2013'!$D$17)</f>
        <v>No</v>
      </c>
      <c r="K29" s="74" t="str">
        <f>IF(ISBLANK('Mozambique 2013'!$F$17),"",'Mozambique 2013'!$F$17)</f>
        <v/>
      </c>
      <c r="L29" s="74" t="str">
        <f>IF(ISBLANK('Mozambique 2013'!$D$18),"",'Mozambique 2013'!$D$18)</f>
        <v>Yes</v>
      </c>
      <c r="M29" s="74" t="str">
        <f>IF(ISBLANK('Mozambique 2013'!$F$18),"",'Mozambique 2013'!$F$18)</f>
        <v>USAID</v>
      </c>
      <c r="N29" s="74" t="str">
        <f>IF(ISBLANK('Mozambique 2013'!$D$19),"",'Mozambique 2013'!$D$19)</f>
        <v>Yes</v>
      </c>
      <c r="O29" s="74" t="str">
        <f>IF(ISBLANK('Mozambique 2013'!$F$19),"",'Mozambique 2013'!$F$19)</f>
        <v>UNFPA</v>
      </c>
      <c r="P29" s="74" t="str">
        <f>IF(ISBLANK('Mozambique 2013'!$D$20),"",'Mozambique 2013'!$D$20)</f>
        <v>Yes</v>
      </c>
      <c r="Q29" s="74" t="str">
        <f>IF(ISBLANK('Mozambique 2013'!$F$20),"",'Mozambique 2013'!$F$20)</f>
        <v>MOH RH Unit</v>
      </c>
      <c r="R29" s="74" t="str">
        <f>IF(ISBLANK('Mozambique 2013'!$D$21),"",'Mozambique 2013'!$D$21)</f>
        <v>Yes</v>
      </c>
      <c r="S29" s="74" t="str">
        <f>IF(ISBLANK('Mozambique 2013'!$F$21),"",'Mozambique 2013'!$F$21)</f>
        <v>Central de Medicamentos e Artigos Medicos (CMAM) (central medical store)</v>
      </c>
      <c r="T29" s="74" t="str">
        <f>IF(ISBLANK('Mozambique 2013'!$D$22),"",'Mozambique 2013'!$D$22)</f>
        <v>No</v>
      </c>
      <c r="U29" s="74" t="str">
        <f>IF(ISBLANK('Mozambique 2013'!$F$22),"",'Mozambique 2013'!$F$22)</f>
        <v/>
      </c>
      <c r="V29" s="74" t="str">
        <f>IF(ISBLANK('Mozambique 2013'!$D$23),"",'Mozambique 2013'!$D$23)</f>
        <v>No</v>
      </c>
      <c r="W29" s="74" t="str">
        <f>IF(ISBLANK('Mozambique 2013'!$F$23),"",'Mozambique 2013'!$F$23)</f>
        <v/>
      </c>
      <c r="X29" s="74" t="str">
        <f>IF(ISBLANK('Mozambique 2013'!$H$24),"",'Mozambique 2013'!$H$24)</f>
        <v>6 or more times</v>
      </c>
      <c r="Y29" s="74" t="str">
        <f>IF(ISBLANK('Mozambique 2013'!$H$25),"",'Mozambique 2013'!$H$25)</f>
        <v>No</v>
      </c>
      <c r="Z29" s="74" t="str">
        <f>IF(ISBLANK('Mozambique 2013'!$D$26),"",'Mozambique 2013'!$D$26)</f>
        <v>Yes</v>
      </c>
      <c r="AA29" s="74" t="str">
        <f>IF(ISBLANK('Mozambique 2013'!$F$26),"",'Mozambique 2013'!$F$26)</f>
        <v>The office of the First Lady</v>
      </c>
      <c r="AB29" s="74" t="str">
        <f>IF(ISBLANK('Mozambique 2013'!$H$26),"",'Mozambique 2013'!$H$26)</f>
        <v>First Lady</v>
      </c>
      <c r="AC29" s="89"/>
      <c r="AD29" s="75" t="str">
        <f>IF(ISBLANK('Mozambique 2013'!$F$28),"",'Mozambique 2013'!$F$28)</f>
        <v>January</v>
      </c>
      <c r="AE29" s="75" t="str">
        <f>IF(ISBLANK('Mozambique 2013'!$H$28),"",'Mozambique 2013'!$H$28)</f>
        <v>December</v>
      </c>
      <c r="AF29" s="407">
        <f>IF(ISBLANK('Mozambique 2013'!$G$29),"",'Mozambique 2013'!$G$29)</f>
        <v>7889594.3250000002</v>
      </c>
      <c r="AG29" s="118" t="str">
        <f>IF(ISBLANK('Mozambique 2013'!$E$30),"",'Mozambique 2013'!$E$30)</f>
        <v>01/12-12/12</v>
      </c>
      <c r="AH29" s="118" t="str">
        <f>IF(ISBLANK('Mozambique 2013'!$G$30),"",'Mozambique 2013'!$G$30)</f>
        <v>Representative from the MOH RH Program, CMAM, USAID, JHPIEGO, UNFPA, PSI and TA from the USAID | DELIVER PROJECT. Male condoms quantification sponsored by UNFPA.</v>
      </c>
      <c r="AI29" s="118" t="str">
        <f>IF(ISBLANK('Mozambique 2013'!$H$31),"",'Mozambique 2013'!$H$31)</f>
        <v>Yes</v>
      </c>
      <c r="AJ29" s="76" t="str">
        <f>IF(ISBLANK('Mozambique 2013'!$H$32),"",'Mozambique 2013'!$H$32)</f>
        <v>No</v>
      </c>
      <c r="AK29" s="76">
        <f>IF(ISBLANK('Mozambique 2013'!$E$35),"",'Mozambique 2013'!$E$35)</f>
        <v>0</v>
      </c>
      <c r="AL29" s="75" t="str">
        <f>IF(ISBLANK('Mozambique 2013'!$F$35),"",'Mozambique 2013'!$F$35)</f>
        <v>01/12-12/12</v>
      </c>
      <c r="AM29" s="75" t="str">
        <f>IF(ISBLANK('Mozambique 2013'!$G$35),"",'Mozambique 2013'!$G$35)</f>
        <v/>
      </c>
      <c r="AN29" s="75" t="str">
        <f>IF(ISBLANK('Mozambique 2013'!$H$35),"",'Mozambique 2013'!$H$35)</f>
        <v/>
      </c>
      <c r="AO29" s="76">
        <f>IF(ISBLANK('Mozambique 2013'!$E$36),"",'Mozambique 2013'!$E$36)</f>
        <v>0</v>
      </c>
      <c r="AP29" s="75" t="str">
        <f>IF(ISBLANK('Mozambique 2013'!$F$36),"",'Mozambique 2013'!$F$36)</f>
        <v>01/12-12/12</v>
      </c>
      <c r="AQ29" s="75" t="str">
        <f>IF(ISBLANK('Mozambique 2013'!$G$36),"",'Mozambique 2013'!$G$36)</f>
        <v/>
      </c>
      <c r="AR29" s="75" t="str">
        <f>IF(ISBLANK('Mozambique 2013'!$H$36),"",'Mozambique 2013'!$H$36)</f>
        <v/>
      </c>
      <c r="AS29" s="76">
        <f>IF(ISBLANK('Mozambique 2013'!$E$37),"",'Mozambique 2013'!$E$37)</f>
        <v>0</v>
      </c>
      <c r="AT29" s="75" t="str">
        <f>IF(ISBLANK('Mozambique 2013'!$H$37),"",'Mozambique 2013'!$H$37)</f>
        <v/>
      </c>
      <c r="AU29" s="75" t="str">
        <f>IF(ISBLANK('Mozambique 2013'!$H$38),"",'Mozambique 2013'!$H$38)</f>
        <v>No</v>
      </c>
      <c r="AV29" s="75" t="str">
        <f>IF(ISBLANK('Mozambique 2013'!$D$41),"",'Mozambique 2013'!$D$41)</f>
        <v>No</v>
      </c>
      <c r="AW29" s="75" t="str">
        <f>IF(ISBLANK('Mozambique 2013'!$D$42),"",'Mozambique 2013'!$D$42)</f>
        <v>Not applicable</v>
      </c>
      <c r="AX29" s="76">
        <f>IF(ISBLANK('Mozambique 2013'!$E$41),"",'Mozambique 2013'!$E$41)</f>
        <v>0</v>
      </c>
      <c r="AY29" s="76" t="str">
        <f>IF(ISBLANK('Mozambique 2013'!$F$41),"",'Mozambique 2013'!$F$41)</f>
        <v>01/12-12/12</v>
      </c>
      <c r="AZ29" s="76" t="str">
        <f>IF(ISBLANK('Mozambique 2013'!$G$41),"",'Mozambique 2013'!$G$41)</f>
        <v/>
      </c>
      <c r="BA29" s="75" t="str">
        <f>IF(ISBLANK('Mozambique 2013'!$H$41),"",'Mozambique 2013'!$H$41)</f>
        <v/>
      </c>
      <c r="BB29" s="75" t="str">
        <f>IF(ISBLANK('Mozambique 2013'!$D$43),"",'Mozambique 2013'!$D$43)</f>
        <v>No</v>
      </c>
      <c r="BC29" s="76" t="str">
        <f>IF(ISBLANK('Mozambique 2013'!$D$44),"",'Mozambique 2013'!$D$44)</f>
        <v>Not applicable</v>
      </c>
      <c r="BD29" s="76">
        <f>IF(ISBLANK('Mozambique 2013'!$E$43),"",'Mozambique 2013'!$E$43)</f>
        <v>0</v>
      </c>
      <c r="BE29" s="76" t="str">
        <f>IF(ISBLANK('Mozambique 2013'!$F$43),"",'Mozambique 2013'!$F$43)</f>
        <v>01/12-12/12</v>
      </c>
      <c r="BF29" s="76" t="str">
        <f>IF(ISBLANK('Mozambique 2013'!$G$43),"",'Mozambique 2013'!$G$43)</f>
        <v/>
      </c>
      <c r="BG29" s="75" t="str">
        <f>IF(ISBLANK('Mozambique 2013'!$H$43),"",'Mozambique 2013'!$H$43)</f>
        <v/>
      </c>
      <c r="BH29" s="77">
        <f>IF(ISBLANK('Mozambique 2013'!$E$45),"",'Mozambique 2013'!$E$45)</f>
        <v>0</v>
      </c>
      <c r="BI29" s="75" t="str">
        <f>IF(ISBLANK('Mozambique 2013'!$H$45),"",'Mozambique 2013'!$H$45)</f>
        <v/>
      </c>
      <c r="BJ29" s="78"/>
      <c r="BK29" s="75" t="str">
        <f>IF(ISBLANK('Mozambique 2013'!$D$49),"",'Mozambique 2013'!$D$49)</f>
        <v>Yes</v>
      </c>
      <c r="BL29" s="76" t="str">
        <f>IF(ISBLANK('Mozambique 2013'!$D$50),"",'Mozambique 2013'!$D$50)</f>
        <v>UNFPA and USAID</v>
      </c>
      <c r="BM29" s="76">
        <f>IF(ISBLANK('Mozambique 2013'!$E$49),"",'Mozambique 2013'!$E$49)</f>
        <v>4637103</v>
      </c>
      <c r="BN29" s="76" t="str">
        <f>IF(ISBLANK('Mozambique 2013'!$F$49),"",'Mozambique 2013'!$F$49)</f>
        <v>01/12-12/12</v>
      </c>
      <c r="BO29" s="76" t="str">
        <f>IF(ISBLANK('Mozambique 2013'!$G$49),"",'Mozambique 2013'!$G$49)</f>
        <v>RHI</v>
      </c>
      <c r="BP29" s="75" t="str">
        <f>IF(ISBLANK('Mozambique 2013'!$H$49),"",'Mozambique 2013'!$H$49)</f>
        <v/>
      </c>
      <c r="BQ29" s="75" t="str">
        <f>IF(ISBLANK('Mozambique 2013'!$D$51),"",'Mozambique 2013'!$D$51)</f>
        <v>No</v>
      </c>
      <c r="BR29" s="76">
        <f>IF(ISBLANK('Mozambique 2013'!$E$51),"",'Mozambique 2013'!$E$51)</f>
        <v>0</v>
      </c>
      <c r="BS29" s="76" t="str">
        <f>IF(ISBLANK('Mozambique 2013'!$F$51),"",'Mozambique 2013'!$F$51)</f>
        <v>01/12-12/12</v>
      </c>
      <c r="BT29" s="92" t="str">
        <f>IF(ISBLANK('Mozambique 2013'!$G$51),"",'Mozambique 2013'!$G$51)</f>
        <v xml:space="preserve">The Global Fund's online Transaction Summary - PQR </v>
      </c>
      <c r="BU29" s="76" t="str">
        <f>IF(ISBLANK('Mozambique 2013'!$H$51),"",'Mozambique 2013'!$H$51)</f>
        <v/>
      </c>
      <c r="BV29" s="75" t="str">
        <f>IF(ISBLANK('Mozambique 2013'!$D$52),"",'Mozambique 2013'!$D$52)</f>
        <v>No</v>
      </c>
      <c r="BW29" s="76">
        <f>IF(ISBLANK('Mozambique 2013'!$E$52),"",'Mozambique 2013'!$E$52)</f>
        <v>0</v>
      </c>
      <c r="BX29" s="75" t="str">
        <f>IF(ISBLANK('Mozambique 2013'!$F$52),"",'Mozambique 2013'!$F$52)</f>
        <v>01/12-12/12</v>
      </c>
      <c r="BY29" s="76" t="str">
        <f>IF(ISBLANK('Mozambique 2013'!$G$52),"",'Mozambique 2013'!$G$52)</f>
        <v>The Global Fund's online Transaction Summary - PQR</v>
      </c>
      <c r="BZ29" s="76" t="str">
        <f>IF(ISBLANK('Mozambique 2013'!$H$52),"",'Mozambique 2013'!$H$52)</f>
        <v/>
      </c>
      <c r="CA29" s="77">
        <f>IF(ISBLANK('Mozambique 2013'!$E$53),"",'Mozambique 2013'!$E$53)</f>
        <v>4637103</v>
      </c>
      <c r="CB29" s="76" t="str">
        <f>IF(ISBLANK('Mozambique 2013'!$H$53),"",'Mozambique 2013'!$H$53)</f>
        <v/>
      </c>
      <c r="CC29" s="79">
        <f>IF(ISBLANK('Mozambique 2013'!$F$56),"",'Mozambique 2013'!$F$56)</f>
        <v>0</v>
      </c>
      <c r="CD29" s="75" t="str">
        <f>IF(ISBLANK('Mozambique 2013'!$G$56),"",'Mozambique 2013'!$G$56)</f>
        <v xml:space="preserve">Comments:
</v>
      </c>
      <c r="CE29" s="79" t="str">
        <f>IF(ISBLANK('Mozambique 2013'!$F$57),"",'Mozambique 2013'!$F$57)</f>
        <v>Not applicable</v>
      </c>
      <c r="CF29" s="75" t="str">
        <f>IF(ISBLANK('Mozambique 2013'!$G$57),"",'Mozambique 2013'!$G$57)</f>
        <v xml:space="preserve">Comments:
</v>
      </c>
      <c r="CG29" s="79">
        <f>IF(ISBLANK('Mozambique 2013'!$F$58),"",'Mozambique 2013'!$F$58)</f>
        <v>0.58774923132692247</v>
      </c>
      <c r="CH29" s="75" t="str">
        <f>IF(ISBLANK('Mozambique 2013'!$G$58),"",'Mozambique 2013'!$G$58)</f>
        <v xml:space="preserve">Comments: </v>
      </c>
      <c r="CI29" s="75" t="str">
        <f>IF(ISBLANK('Mozambique 2013'!$F$59),"",'Mozambique 2013'!$F$59)</f>
        <v/>
      </c>
      <c r="CJ29" s="75" t="str">
        <f>IF(ISBLANK('Mozambique 2013'!$G$59),"",'Mozambique 2013'!$G$59)</f>
        <v xml:space="preserve">Comments:
</v>
      </c>
      <c r="CK29" s="75" t="str">
        <f>IF(ISBLANK('Mozambique 2013'!$F$61),"",'Mozambique 2013'!$F$61)</f>
        <v>Not applicable</v>
      </c>
      <c r="CL29" s="75" t="str">
        <f>IF(ISBLANK('Mozambique 2013'!$F$62),"",'Mozambique 2013'!$F$62)</f>
        <v>Not applicable</v>
      </c>
      <c r="CM29" s="75" t="str">
        <f>IF(ISBLANK('Mozambique 2013'!$F$63),"",'Mozambique 2013'!$F$63)</f>
        <v>Not applicable</v>
      </c>
      <c r="CN29" s="75" t="str">
        <f>IF(ISBLANK('Mozambique 2013'!$D$64),"",'Mozambique 2013'!$D$64)</f>
        <v/>
      </c>
      <c r="CO29" s="115"/>
      <c r="CP29" s="80"/>
      <c r="CQ29" s="81" t="str">
        <f>IF(ISBLANK('Mozambique 2013'!$D$68),"",'Mozambique 2013'!$D$68)</f>
        <v>Yes</v>
      </c>
      <c r="CR29" s="81" t="str">
        <f>IF(ISBLANK('Mozambique 2013'!$D$69),"",'Mozambique 2013'!$D$69)</f>
        <v>Yes</v>
      </c>
      <c r="CS29" s="81" t="str">
        <f>IF(ISBLANK('Mozambique 2013'!$D$70),"",'Mozambique 2013'!$D$70)</f>
        <v>Yes</v>
      </c>
      <c r="CT29" s="81" t="str">
        <f>IF(ISBLANK('Mozambique 2013'!$D$71),"",'Mozambique 2013'!$D$71)</f>
        <v>Yes</v>
      </c>
      <c r="CU29" s="81" t="str">
        <f>IF(ISBLANK('Mozambique 2013'!$D$72),"",'Mozambique 2013'!$D$72)</f>
        <v>Yes</v>
      </c>
      <c r="CV29" s="81" t="str">
        <f>IF(ISBLANK('Mozambique 2013'!$D$73),"",'Mozambique 2013'!$D$73)</f>
        <v>Yes</v>
      </c>
      <c r="CW29" s="81" t="str">
        <f>IF(ISBLANK('Mozambique 2013'!$D$74),"",'Mozambique 2013'!$D$74)</f>
        <v>Yes</v>
      </c>
      <c r="CX29" s="81" t="str">
        <f>IF(ISBLANK('Mozambique 2013'!$D$75),"",'Mozambique 2013'!$D$75)</f>
        <v>Yes</v>
      </c>
      <c r="CY29" s="81" t="str">
        <f>IF(ISBLANK('Mozambique 2013'!$D$76),"",'Mozambique 2013'!$D$76)</f>
        <v>Yes</v>
      </c>
      <c r="CZ29" s="81" t="str">
        <f>IF(ISBLANK('Mozambique 2013'!$D$77),"",'Mozambique 2013'!$D$77)</f>
        <v>No</v>
      </c>
      <c r="DA29" s="81" t="str">
        <f>IF(ISBLANK('Mozambique 2013'!$D$78),"",'Mozambique 2013'!$D$78)</f>
        <v>No</v>
      </c>
      <c r="DB29" s="81" t="str">
        <f>IF(ISBLANK('Mozambique 2013'!$D$79),"",'Mozambique 2013'!$D$79)</f>
        <v/>
      </c>
      <c r="DC29" s="80"/>
      <c r="DD29" s="81" t="str">
        <f>IF(ISBLANK('Mozambique 2013'!$F$68),"",'Mozambique 2013'!$F$68)</f>
        <v>Yes</v>
      </c>
      <c r="DE29" s="81" t="str">
        <f>IF(ISBLANK('Mozambique 2013'!$F$69),"",'Mozambique 2013'!$F$69)</f>
        <v>Yes</v>
      </c>
      <c r="DF29" s="81" t="str">
        <f>IF(ISBLANK('Mozambique 2013'!$F$70),"",'Mozambique 2013'!$F$70)</f>
        <v>Yes</v>
      </c>
      <c r="DG29" s="81" t="str">
        <f>IF(ISBLANK('Mozambique 2013'!$F$71),"",'Mozambique 2013'!$F$71)</f>
        <v>Yes</v>
      </c>
      <c r="DH29" s="81" t="str">
        <f>IF(ISBLANK('Mozambique 2013'!$F$72),"",'Mozambique 2013'!$F$72)</f>
        <v>Yes</v>
      </c>
      <c r="DI29" s="81" t="str">
        <f>IF(ISBLANK('Mozambique 2013'!$F$73),"",'Mozambique 2013'!$F$73)</f>
        <v>Yes</v>
      </c>
      <c r="DJ29" s="81" t="str">
        <f>IF(ISBLANK('Mozambique 2013'!$F$74),"",'Mozambique 2013'!$F$74)</f>
        <v>Yes</v>
      </c>
      <c r="DK29" s="81" t="str">
        <f>IF(ISBLANK('Mozambique 2013'!$F$75),"",'Mozambique 2013'!$F$75)</f>
        <v>No</v>
      </c>
      <c r="DL29" s="81" t="str">
        <f>IF(ISBLANK('Mozambique 2013'!$F$76),"",'Mozambique 2013'!$F$76)</f>
        <v>Yes</v>
      </c>
      <c r="DM29" s="81" t="str">
        <f>IF(ISBLANK('Mozambique 2013'!$F$77),"",'Mozambique 2013'!$F$77)</f>
        <v>Yes</v>
      </c>
      <c r="DN29" s="81" t="str">
        <f>IF(ISBLANK('Mozambique 2013'!$F$78),"",'Mozambique 2013'!$F$78)</f>
        <v>No</v>
      </c>
      <c r="DO29" s="81" t="str">
        <f>IF(ISBLANK('Mozambique 2013'!$F$79),"",'Mozambique 2013'!$F$79)</f>
        <v/>
      </c>
      <c r="DP29" s="82"/>
      <c r="DQ29" s="81" t="str">
        <f>IF(ISBLANK('Mozambique 2013'!$G$68),"",'Mozambique 2013'!$G$68)</f>
        <v>No</v>
      </c>
      <c r="DR29" s="81" t="str">
        <f>IF(ISBLANK('Mozambique 2013'!$G$69),"",'Mozambique 2013'!$G$69)</f>
        <v>No</v>
      </c>
      <c r="DS29" s="81" t="str">
        <f>IF(ISBLANK('Mozambique 2013'!$G$70),"",'Mozambique 2013'!$G$70)</f>
        <v>No</v>
      </c>
      <c r="DT29" s="81" t="str">
        <f>IF(ISBLANK('Mozambique 2013'!$G$71),"",'Mozambique 2013'!$G$71)</f>
        <v>No</v>
      </c>
      <c r="DU29" s="81" t="str">
        <f>IF(ISBLANK('Mozambique 2013'!$G$72),"",'Mozambique 2013'!$G$72)</f>
        <v>No</v>
      </c>
      <c r="DV29" s="81" t="str">
        <f>IF(ISBLANK('Mozambique 2013'!$G$73),"",'Mozambique 2013'!$G$73)</f>
        <v>Yes</v>
      </c>
      <c r="DW29" s="81" t="str">
        <f>IF(ISBLANK('Mozambique 2013'!$G$74),"",'Mozambique 2013'!$G$74)</f>
        <v>Yes</v>
      </c>
      <c r="DX29" s="81" t="str">
        <f>IF(ISBLANK('Mozambique 2013'!$G$75),"",'Mozambique 2013'!$G$75)</f>
        <v>No</v>
      </c>
      <c r="DY29" s="81" t="str">
        <f>IF(ISBLANK('Mozambique 2013'!$G$76),"",'Mozambique 2013'!$G$76)</f>
        <v>No</v>
      </c>
      <c r="DZ29" s="81" t="str">
        <f>IF(ISBLANK('Mozambique 2013'!$G$77),"",'Mozambique 2013'!$G$77)</f>
        <v>No</v>
      </c>
      <c r="EA29" s="81" t="str">
        <f>IF(ISBLANK('Mozambique 2013'!$G$78),"",'Mozambique 2013'!$G$78)</f>
        <v>No</v>
      </c>
      <c r="EB29" s="81" t="str">
        <f>IF(ISBLANK('Mozambique 2013'!$G$79),"",'Mozambique 2013'!$G$79)</f>
        <v/>
      </c>
      <c r="EC29" s="82"/>
      <c r="ED29" s="81" t="str">
        <f>IF(ISBLANK('Mozambique 2013'!$H$68),"",'Mozambique 2013'!$H$68)</f>
        <v>No</v>
      </c>
      <c r="EE29" s="81" t="str">
        <f>IF(ISBLANK('Mozambique 2013'!$H$69),"",'Mozambique 2013'!$H$69)</f>
        <v>No</v>
      </c>
      <c r="EF29" s="81" t="str">
        <f>IF(ISBLANK('Mozambique 2013'!$H$70),"",'Mozambique 2013'!$H$70)</f>
        <v>No</v>
      </c>
      <c r="EG29" s="81" t="str">
        <f>IF(ISBLANK('Mozambique 2013'!$H$71),"",'Mozambique 2013'!$H$71)</f>
        <v>No</v>
      </c>
      <c r="EH29" s="81" t="str">
        <f>IF(ISBLANK('Mozambique 2013'!$H$72),"",'Mozambique 2013'!$H$72)</f>
        <v>No</v>
      </c>
      <c r="EI29" s="81" t="str">
        <f>IF(ISBLANK('Mozambique 2013'!$H$73),"",'Mozambique 2013'!$H$73)</f>
        <v>Yes</v>
      </c>
      <c r="EJ29" s="81" t="str">
        <f>IF(ISBLANK('Mozambique 2013'!$H$74),"",'Mozambique 2013'!$H$74)</f>
        <v>Yes</v>
      </c>
      <c r="EK29" s="81" t="str">
        <f>IF(ISBLANK('Mozambique 2013'!$H$75),"",'Mozambique 2013'!$H$75)</f>
        <v>No</v>
      </c>
      <c r="EL29" s="81" t="str">
        <f>IF(ISBLANK('Mozambique 2013'!$H$76),"",'Mozambique 2013'!$H$76)</f>
        <v>No</v>
      </c>
      <c r="EM29" s="81" t="str">
        <f>IF(ISBLANK('Mozambique 2013'!$H$77),"",'Mozambique 2013'!$H$77)</f>
        <v>No</v>
      </c>
      <c r="EN29" s="81" t="str">
        <f>IF(ISBLANK('Mozambique 2013'!$H$78),"",'Mozambique 2013'!$H$78)</f>
        <v>No</v>
      </c>
      <c r="EO29" s="81" t="str">
        <f>IF(ISBLANK('Mozambique 2013'!$H$79),"",'Mozambique 2013'!$H$79)</f>
        <v/>
      </c>
      <c r="EP29" s="81" t="str">
        <f>IF(ISBLANK('Mozambique 2013'!$D$80),"",'Mozambique 2013'!$D$80)</f>
        <v>Although DKT offers paid services in clinics, it is not considered social marketing.</v>
      </c>
      <c r="EQ29" s="83"/>
      <c r="ER29" s="84" t="str">
        <f>IF(ISBLANK('Mozambique 2013'!$H$82),"",'Mozambique 2013'!$H$82)</f>
        <v>Yes</v>
      </c>
      <c r="ES29" s="84" t="str">
        <f>IF(ISBLANK('Mozambique 2013'!$C$85),"",'Mozambique 2013'!$C$85)</f>
        <v xml:space="preserve">Family Planning and Contraception Strategy  </v>
      </c>
      <c r="ET29" s="84" t="str">
        <f>IF(ISBLANK('Mozambique 2013'!$D$85),"",'Mozambique 2013'!$D$85)</f>
        <v>2009-2013</v>
      </c>
      <c r="EU29" s="84" t="str">
        <f>IF(ISBLANK('Mozambique 2013'!$F$85),"",'Mozambique 2013'!$F$85)</f>
        <v>Yes</v>
      </c>
      <c r="EV29" s="84" t="str">
        <f>IF(ISBLANK('Mozambique 2013'!$G$85),"",'Mozambique 2013'!$G$85)</f>
        <v>Yes</v>
      </c>
      <c r="EW29" s="84" t="str">
        <f>IF(ISBLANK('Mozambique 2013'!$F$86),"",'Mozambique 2013'!$F$86)</f>
        <v>No</v>
      </c>
      <c r="EX29" s="84" t="str">
        <f>IF(ISBLANK('Mozambique 2013'!$E$87),"",'Mozambique 2013'!$E$87)</f>
        <v>Only port handling fees.</v>
      </c>
      <c r="EY29" s="84" t="str">
        <f>IF(ISBLANK('Mozambique 2013'!$E$88),"",'Mozambique 2013'!$E$88)</f>
        <v>Not applicable</v>
      </c>
      <c r="EZ29" s="84" t="str">
        <f>IF(ISBLANK('Mozambique 2013'!$H$89),"",'Mozambique 2013'!$H$89)</f>
        <v>No</v>
      </c>
      <c r="FA29" s="84" t="str">
        <f>IF(ISBLANK('Mozambique 2013'!$D$90),"",'Mozambique 2013'!$D$90)</f>
        <v>Not applicable</v>
      </c>
      <c r="FB29" s="84" t="str">
        <f>IF(ISBLANK('Mozambique 2013'!$H$91),"",'Mozambique 2013'!$H$91)</f>
        <v>Yes</v>
      </c>
      <c r="FC29" s="84" t="str">
        <f>IF(ISBLANK('Mozambique 2013'!$D$92),"",'Mozambique 2013'!$D$92)</f>
        <v xml:space="preserve">The Law for Private Medicine allows the private sector to import and prescribe all contraceptive methods. </v>
      </c>
      <c r="FD29" s="298"/>
      <c r="FE29" s="84" t="str">
        <f>IF(ISBLANK('Mozambique 2013'!$D$95),"",'Mozambique 2013'!$D$95)</f>
        <v>Nurse</v>
      </c>
      <c r="FF29" s="84" t="str">
        <f>IF(ISBLANK('Mozambique 2013'!$G$95),"",'Mozambique 2013'!$G$95)</f>
        <v>Nurse</v>
      </c>
      <c r="FG29" s="84" t="str">
        <f>IF(ISBLANK('Mozambique 2013'!$D$96),"",'Mozambique 2013'!$D$96)</f>
        <v>Nurse</v>
      </c>
      <c r="FH29" s="84" t="str">
        <f>IF(ISBLANK('Mozambique 2013'!$G$96),"",'Mozambique 2013'!$G$96)</f>
        <v>Nurse</v>
      </c>
      <c r="FI29" s="84" t="str">
        <f>IF(ISBLANK('Mozambique 2013'!$D$97),"",'Mozambique 2013'!$D$97)</f>
        <v>Clinical Officer</v>
      </c>
      <c r="FJ29" s="84" t="str">
        <f>IF(ISBLANK('Mozambique 2013'!$G$97),"",'Mozambique 2013'!$G$97)</f>
        <v>Clinical Officer</v>
      </c>
      <c r="FK29" s="84" t="str">
        <f>IF(ISBLANK('Mozambique 2013'!$D$98),"",'Mozambique 2013'!$D$98)</f>
        <v>Clinical Officer</v>
      </c>
      <c r="FL29" s="84" t="str">
        <f>IF(ISBLANK('Mozambique 2013'!$G$98),"",'Mozambique 2013'!$G$98)</f>
        <v>Clinical Officer</v>
      </c>
      <c r="FM29" s="84" t="str">
        <f>IF(ISBLANK('Mozambique 2013'!$D$99),"",'Mozambique 2013'!$D$99)</f>
        <v>Community health worker</v>
      </c>
      <c r="FN29" s="84" t="str">
        <f>IF(ISBLANK('Mozambique 2013'!$G$99),"",'Mozambique 2013'!$G$99)</f>
        <v>Community health worker</v>
      </c>
      <c r="FO29" s="84" t="str">
        <f>IF(ISBLANK('Mozambique 2013'!$D$100),"",'Mozambique 2013'!$D$100)</f>
        <v>Not applicable</v>
      </c>
      <c r="FP29" s="84" t="str">
        <f>IF(ISBLANK('Mozambique 2013'!$G$100),"",'Mozambique 2013'!$G$100)</f>
        <v>Don't know</v>
      </c>
      <c r="FQ29" s="84" t="str">
        <f>IF(ISBLANK('Mozambique 2013'!$D$101),"",'Mozambique 2013'!$D$101)</f>
        <v>Clinical Officer</v>
      </c>
      <c r="FR29" s="84" t="str">
        <f>IF(ISBLANK('Mozambique 2013'!$G$101),"",'Mozambique 2013'!$G$101)</f>
        <v>Don't know</v>
      </c>
      <c r="FS29" s="84" t="str">
        <f>IF(ISBLANK('Mozambique 2013'!$D$102),"",'Mozambique 2013'!$D$102)</f>
        <v>Not applicable</v>
      </c>
      <c r="FT29" s="84" t="str">
        <f>IF(ISBLANK('Mozambique 2013'!$G$102),"",'Mozambique 2013'!$G$102)</f>
        <v>Don't know</v>
      </c>
      <c r="FU29" s="84" t="str">
        <f>IF(ISBLANK('Mozambique 2013'!$D$103),"",'Mozambique 2013'!$D$103)</f>
        <v xml:space="preserve">For IUDs and Jadelle trained nurses can do the insertions. </v>
      </c>
      <c r="FV29" s="90"/>
      <c r="FW29" s="84" t="str">
        <f>IF(ISBLANK('Mozambique 2013'!$D$106),"",'Mozambique 2013'!$D$106)</f>
        <v>No</v>
      </c>
      <c r="FX29" s="84" t="str">
        <f>IF(ISBLANK('Mozambique 2013'!$E$106),"",'Mozambique 2013'!$E$106)</f>
        <v/>
      </c>
      <c r="FY29" s="84" t="str">
        <f>IF(ISBLANK('Mozambique 2013'!$H$106),"",'Mozambique 2013'!$H$106)</f>
        <v/>
      </c>
      <c r="FZ29" s="84" t="str">
        <f>IF(ISBLANK('Mozambique 2013'!$D$107),"",'Mozambique 2013'!$D$107)</f>
        <v>No</v>
      </c>
      <c r="GA29" s="84" t="str">
        <f>IF(ISBLANK('Mozambique 2013'!$E$107),"",'Mozambique 2013'!$E$107)</f>
        <v/>
      </c>
      <c r="GB29" s="84" t="str">
        <f>IF(ISBLANK('Mozambique 2013'!$H$107),"",'Mozambique 2013'!$H$107)</f>
        <v/>
      </c>
      <c r="GC29" s="84" t="str">
        <f>IF(ISBLANK('Mozambique 2013'!$D$108),"",'Mozambique 2013'!$D$108)</f>
        <v>No</v>
      </c>
      <c r="GD29" s="84" t="str">
        <f>IF(ISBLANK('Mozambique 2013'!$E$108),"",'Mozambique 2013'!$E$108)</f>
        <v/>
      </c>
      <c r="GE29" s="84" t="str">
        <f>IF(ISBLANK('Mozambique 2013'!$H$108),"",'Mozambique 2013'!$H$108)</f>
        <v/>
      </c>
      <c r="GF29" s="85"/>
      <c r="GG29" s="84" t="str">
        <f>IF(ISBLANK('Mozambique 2013'!$G$111),"",'Mozambique 2013'!$G$111)</f>
        <v>No</v>
      </c>
      <c r="GH29" s="84" t="str">
        <f>IF(ISBLANK('Mozambique 2013'!$G$112),"",'Mozambique 2013'!$G$112)</f>
        <v>No</v>
      </c>
      <c r="GI29" s="84" t="str">
        <f>IF(ISBLANK('Mozambique 2013'!$G$113),"",'Mozambique 2013'!$G$113)</f>
        <v>Not applicable</v>
      </c>
      <c r="GJ29" s="84" t="str">
        <f>IF(ISBLANK('Mozambique 2013'!$D$114),"",'Mozambique 2013'!$D$114)</f>
        <v>Not applicable</v>
      </c>
      <c r="GK29" s="85"/>
      <c r="GL29" s="84" t="str">
        <f>IF(ISBLANK('Mozambique 2013'!$G$116),"",'Mozambique 2013'!$G$116)</f>
        <v>Yes</v>
      </c>
      <c r="GM29" s="84" t="str">
        <f>IF(ISBLANK('Mozambique 2013'!$G$117),"",'Mozambique 2013'!$G$117)</f>
        <v>Yes</v>
      </c>
      <c r="GN29" s="84" t="str">
        <f>IF(ISBLANK('Mozambique 2013'!$G$118),"",'Mozambique 2013'!$G$118)</f>
        <v>Yes</v>
      </c>
      <c r="GO29" s="84" t="str">
        <f>IF(ISBLANK('Mozambique 2013'!$G$119),"",'Mozambique 2013'!$G$119)</f>
        <v>Yes</v>
      </c>
      <c r="GP29" s="84" t="str">
        <f>IF(ISBLANK('Mozambique 2013'!$G$120),"",'Mozambique 2013'!$G$120)</f>
        <v>Yes</v>
      </c>
      <c r="GQ29" s="84" t="str">
        <f>IF(ISBLANK('Mozambique 2013'!$G$121),"",'Mozambique 2013'!$G$121)</f>
        <v>Yes</v>
      </c>
      <c r="GR29" s="84" t="str">
        <f>IF(ISBLANK('Mozambique 2013'!$G$122),"",'Mozambique 2013'!$G$122)</f>
        <v>Yes</v>
      </c>
      <c r="GS29" s="84" t="str">
        <f>IF(ISBLANK('Mozambique 2013'!$G$123),"",'Mozambique 2013'!$G$123)</f>
        <v>Yes</v>
      </c>
      <c r="GT29" s="84" t="str">
        <f>IF(ISBLANK('Mozambique 2013'!$G$124),"",'Mozambique 2013'!$G$124)</f>
        <v>No</v>
      </c>
      <c r="GU29" s="84" t="str">
        <f>IF(ISBLANK('Mozambique 2013'!$G$125),"",'Mozambique 2013'!$G$125)</f>
        <v>No</v>
      </c>
      <c r="GV29" s="84" t="str">
        <f>IF(ISBLANK('Mozambique 2013'!$F$126),"",'Mozambique 2013'!$F$126)</f>
        <v>Not applicable</v>
      </c>
      <c r="GW29" s="84">
        <f>IF(ISBLANK('Mozambique 2013'!$F$127),"",'Mozambique 2013'!$F$127)</f>
        <v>2007</v>
      </c>
      <c r="GX29" s="84" t="str">
        <f>IF(ISBLANK('Mozambique 2013'!$D$128),"",'Mozambique 2013'!$D$128)</f>
        <v>National Essential Medicine list</v>
      </c>
      <c r="GY29" s="84" t="str">
        <f>IF(ISBLANK('Mozambique 2013'!$D$129),"",'Mozambique 2013'!$D$129)</f>
        <v/>
      </c>
      <c r="GZ29" s="85"/>
      <c r="HA29" s="84">
        <f>IF(ISBLANK('Mozambique 2013'!$F$131),"",'Mozambique 2013'!$F$131)</f>
        <v>2011</v>
      </c>
      <c r="HB29" s="84" t="str">
        <f>IF(ISBLANK('Mozambique 2013'!$G$132),"",'Mozambique 2013'!$G$132)</f>
        <v>No</v>
      </c>
      <c r="HC29" s="84" t="str">
        <f>IF(ISBLANK('Mozambique 2013'!$G$133),"",'Mozambique 2013'!$G$133)</f>
        <v>No</v>
      </c>
      <c r="HD29" s="84" t="str">
        <f>IF(ISBLANK('Mozambique 2013'!$G$134),"",'Mozambique 2013'!$G$134)</f>
        <v>No</v>
      </c>
      <c r="HE29" s="84" t="str">
        <f>IF(ISBLANK('Mozambique 2013'!$G$135),"",'Mozambique 2013'!$G$135)</f>
        <v>No</v>
      </c>
      <c r="HF29" s="84" t="str">
        <f>IF(ISBLANK('Mozambique 2013'!$D$136),"",'Mozambique 2013'!$D$136)</f>
        <v>No mention of reproductive health, family planning, maternal health, condoms, contraceptive, commodity or contraceptive security.</v>
      </c>
      <c r="HG29" s="93"/>
      <c r="HH29" s="86" t="str">
        <f>IF(ISBLANK('Mozambique 2013'!$G$138),"",'Mozambique 2013'!$G$138)</f>
        <v>Yes</v>
      </c>
      <c r="HI29" s="87"/>
      <c r="HJ29" s="86" t="str">
        <f>IF(ISBLANK('Mozambique 2013'!$G$140),"",'Mozambique 2013'!$G$140)</f>
        <v>No</v>
      </c>
      <c r="HK29" s="86" t="str">
        <f>IF(ISBLANK('Mozambique 2013'!$G$141),"",'Mozambique 2013'!$G$141)</f>
        <v>No</v>
      </c>
      <c r="HL29" s="86" t="str">
        <f>IF(ISBLANK('Mozambique 2013'!$G$142),"",'Mozambique 2013'!$G$142)</f>
        <v>No</v>
      </c>
      <c r="HM29" s="86" t="str">
        <f>IF(ISBLANK('Mozambique 2013'!$G$143),"",'Mozambique 2013'!$G$143)</f>
        <v>Not applicable</v>
      </c>
      <c r="HN29" s="86" t="str">
        <f>IF(ISBLANK('Mozambique 2013'!$G$144),"",'Mozambique 2013'!$G$144)</f>
        <v>Yes</v>
      </c>
      <c r="HO29" s="86" t="str">
        <f>IF(ISBLANK('Mozambique 2013'!$G$145),"",'Mozambique 2013'!$G$145)</f>
        <v>No</v>
      </c>
      <c r="HP29" s="86" t="str">
        <f>IF(ISBLANK('Mozambique 2013'!$G$146),"",'Mozambique 2013'!$G$146)</f>
        <v>No</v>
      </c>
      <c r="HQ29" s="86" t="str">
        <f>IF(ISBLANK('Mozambique 2013'!$G$147),"",'Mozambique 2013'!$G$147)</f>
        <v>Not applicable</v>
      </c>
      <c r="HR29" s="86" t="str">
        <f>IF(ISBLANK('Mozambique 2013'!$G$148),"",'Mozambique 2013'!$G$148)</f>
        <v>Not applicable</v>
      </c>
      <c r="HS29" s="86" t="str">
        <f>IF(ISBLANK('Mozambique 2013'!$F$149),"",'Mozambique 2013'!$F$149)</f>
        <v>01/12-12/12</v>
      </c>
      <c r="HT29" s="86" t="str">
        <f>IF(ISBLANK('Mozambique 2013'!$F$150),"",'Mozambique 2013'!$F$150)</f>
        <v>Procurement Planning and Monitoring Report</v>
      </c>
      <c r="HU29" s="87"/>
      <c r="HV29" s="86" t="str">
        <f>IF(ISBLANK('Mozambique 2013'!$G$152),"",'Mozambique 2013'!$G$152)</f>
        <v>Yes</v>
      </c>
      <c r="HW29" s="86" t="str">
        <f>IF(ISBLANK('Mozambique 2013'!$G$153),"",'Mozambique 2013'!$G$153)</f>
        <v>No</v>
      </c>
      <c r="HX29" s="91" t="str">
        <f>IF(ISBLANK('Mozambique 2013'!$D$154),"",'Mozambique 2013'!$D$154)</f>
        <v xml:space="preserve">The RHCSC is supporting the FP program with quarterly requisition on a regular basis to allow a permanent supply of contraceptives to the provincial level. Despite efforts, localized stockouts have been identified at lower levels. The challenge is to have partners and the provinces involved in the same exercise to improve logistics management at health facilities.   </v>
      </c>
      <c r="HY29" s="945" t="s">
        <v>116</v>
      </c>
    </row>
    <row r="30" spans="1:233" ht="39.950000000000003" customHeight="1" x14ac:dyDescent="0.2">
      <c r="A30" s="1046" t="s">
        <v>913</v>
      </c>
      <c r="B30" s="88"/>
      <c r="C30" s="74" t="str">
        <f>IF(ISBLANK('Nepal 2013'!$H$12),"",'Nepal 2013'!$H$12)</f>
        <v>Yes</v>
      </c>
      <c r="D30" s="74" t="str">
        <f>IF(ISBLANK('Nepal 2013'!$D$13),"",'Nepal 2013'!$D$13)</f>
        <v>Contraceptive Security Working Group</v>
      </c>
      <c r="E30" s="116"/>
      <c r="F30" s="74" t="str">
        <f>IF(ISBLANK('Nepal 2013'!$D$15),"",'Nepal 2013'!$D$15)</f>
        <v>Yes</v>
      </c>
      <c r="G30" s="74" t="str">
        <f>IF(ISBLANK('Nepal 2013'!$F$15),"",'Nepal 2013'!$F$15)</f>
        <v>Contraceptives Retail Sales (CRS)</v>
      </c>
      <c r="H30" s="74" t="str">
        <f>IF(ISBLANK('Nepal 2013'!$D$16),"",'Nepal 2013'!$D$16)</f>
        <v>Yes</v>
      </c>
      <c r="I30" s="74" t="str">
        <f>IF(ISBLANK('Nepal 2013'!$F$16),"",'Nepal 2013'!$F$16)</f>
        <v>Family Planning Association of Nepal (FPAN)/IPPF</v>
      </c>
      <c r="J30" s="74" t="str">
        <f>IF(ISBLANK('Nepal 2013'!$D$17),"",'Nepal 2013'!$D$17)</f>
        <v>No</v>
      </c>
      <c r="K30" s="74" t="str">
        <f>IF(ISBLANK('Nepal 2013'!$F$17),"",'Nepal 2013'!$F$17)</f>
        <v/>
      </c>
      <c r="L30" s="74" t="str">
        <f>IF(ISBLANK('Nepal 2013'!$D$18),"",'Nepal 2013'!$D$18)</f>
        <v>Yes</v>
      </c>
      <c r="M30" s="74" t="str">
        <f>IF(ISBLANK('Nepal 2013'!$F$18),"",'Nepal 2013'!$F$18)</f>
        <v>DFID, KfW, USAID, World Bank, AusAID</v>
      </c>
      <c r="N30" s="74" t="str">
        <f>IF(ISBLANK('Nepal 2013'!$D$19),"",'Nepal 2013'!$D$19)</f>
        <v>Yes</v>
      </c>
      <c r="O30" s="74" t="str">
        <f>IF(ISBLANK('Nepal 2013'!$F$19),"",'Nepal 2013'!$F$19)</f>
        <v>UNFPA, UNICEF</v>
      </c>
      <c r="P30" s="74" t="str">
        <f>IF(ISBLANK('Nepal 2013'!$D$20),"",'Nepal 2013'!$D$20)</f>
        <v>Yes</v>
      </c>
      <c r="Q30" s="74" t="str">
        <f>IF(ISBLANK('Nepal 2013'!$F$20),"",'Nepal 2013'!$F$20)</f>
        <v>Department of Health Services (DoHS), Family Health Division (FHD), Logistics Management Division (LMD), National Center for AIDS and STD Control (NCASC)</v>
      </c>
      <c r="R30" s="74" t="str">
        <f>IF(ISBLANK('Nepal 2013'!$D$21),"",'Nepal 2013'!$D$21)</f>
        <v>Yes</v>
      </c>
      <c r="S30" s="74" t="str">
        <f>IF(ISBLANK('Nepal 2013'!$F$21),"",'Nepal 2013'!$F$21)</f>
        <v>Central Warehouse Teku and Pathalaiya/Logistics Management Division (LMD)</v>
      </c>
      <c r="T30" s="74" t="str">
        <f>IF(ISBLANK('Nepal 2013'!$D$22),"",'Nepal 2013'!$D$22)</f>
        <v>Yes</v>
      </c>
      <c r="U30" s="74" t="str">
        <f>IF(ISBLANK('Nepal 2013'!$F$22),"",'Nepal 2013'!$F$22)</f>
        <v>National Planning Commission (NPC), Ministry of Finance (MoF)</v>
      </c>
      <c r="V30" s="74" t="str">
        <f>IF(ISBLANK('Nepal 2013'!$D$23),"",'Nepal 2013'!$D$23)</f>
        <v>No</v>
      </c>
      <c r="W30" s="74" t="str">
        <f>IF(ISBLANK('Nepal 2013'!$F$23),"",'Nepal 2013'!$F$23)</f>
        <v/>
      </c>
      <c r="X30" s="74" t="str">
        <f>IF(ISBLANK('Nepal 2013'!$H$24),"",'Nepal 2013'!$H$24)</f>
        <v>3-5 times</v>
      </c>
      <c r="Y30" s="74" t="str">
        <f>IF(ISBLANK('Nepal 2013'!$H$25),"",'Nepal 2013'!$H$25)</f>
        <v>Yes</v>
      </c>
      <c r="Z30" s="74" t="str">
        <f>IF(ISBLANK('Nepal 2013'!$D$26),"",'Nepal 2013'!$D$26)</f>
        <v>Yes</v>
      </c>
      <c r="AA30" s="74" t="str">
        <f>IF(ISBLANK('Nepal 2013'!$F$26),"",'Nepal 2013'!$F$26)</f>
        <v>Logistics Management Division/MoHP</v>
      </c>
      <c r="AB30" s="74" t="str">
        <f>IF(ISBLANK('Nepal 2013'!$H$26),"",'Nepal 2013'!$H$26)</f>
        <v>Director</v>
      </c>
      <c r="AC30" s="89"/>
      <c r="AD30" s="75" t="str">
        <f>IF(ISBLANK('Nepal 2013'!$F$28),"",'Nepal 2013'!$F$28)</f>
        <v>July</v>
      </c>
      <c r="AE30" s="75" t="str">
        <f>IF(ISBLANK('Nepal 2013'!$H$28),"",'Nepal 2013'!$H$28)</f>
        <v>June</v>
      </c>
      <c r="AF30" s="407">
        <f>IF(ISBLANK('Nepal 2013'!$G$29),"",'Nepal 2013'!$G$29)</f>
        <v>3932041</v>
      </c>
      <c r="AG30" s="118" t="str">
        <f>IF(ISBLANK('Nepal 2013'!$E$30),"",'Nepal 2013'!$E$30)</f>
        <v>07/11 - 06/12</v>
      </c>
      <c r="AH30" s="118" t="str">
        <f>IF(ISBLANK('Nepal 2013'!$G$30),"",'Nepal 2013'!$G$30)</f>
        <v>Logistics Management Division/MoHP</v>
      </c>
      <c r="AI30" s="118" t="str">
        <f>IF(ISBLANK('Nepal 2013'!$H$31),"",'Nepal 2013'!$H$31)</f>
        <v>Yes</v>
      </c>
      <c r="AJ30" s="76" t="str">
        <f>IF(ISBLANK('Nepal 2013'!$H$32),"",'Nepal 2013'!$H$32)</f>
        <v>Yes</v>
      </c>
      <c r="AK30" s="76">
        <f>IF(ISBLANK('Nepal 2013'!$E$35),"",'Nepal 2013'!$E$35)</f>
        <v>2318591</v>
      </c>
      <c r="AL30" s="75" t="str">
        <f>IF(ISBLANK('Nepal 2013'!$F$35),"",'Nepal 2013'!$F$35)</f>
        <v>07/11 - 06/12</v>
      </c>
      <c r="AM30" s="75" t="str">
        <f>IF(ISBLANK('Nepal 2013'!$G$35),"",'Nepal 2013'!$G$35)</f>
        <v xml:space="preserve">PipeLine, LMD </v>
      </c>
      <c r="AN30" s="75" t="str">
        <f>IF(ISBLANK('Nepal 2013'!$H$35),"",'Nepal 2013'!$H$35)</f>
        <v/>
      </c>
      <c r="AO30" s="76">
        <f>IF(ISBLANK('Nepal 2013'!$E$36),"",'Nepal 2013'!$E$36)</f>
        <v>1613450</v>
      </c>
      <c r="AP30" s="75" t="str">
        <f>IF(ISBLANK('Nepal 2013'!$F$36),"",'Nepal 2013'!$F$36)</f>
        <v>07/11 - 06/12</v>
      </c>
      <c r="AQ30" s="75" t="str">
        <f>IF(ISBLANK('Nepal 2013'!$G$36),"",'Nepal 2013'!$G$36)</f>
        <v xml:space="preserve">PipeLine, LMD </v>
      </c>
      <c r="AR30" s="75" t="str">
        <f>IF(ISBLANK('Nepal 2013'!$H$36),"",'Nepal 2013'!$H$36)</f>
        <v/>
      </c>
      <c r="AS30" s="76">
        <f>IF(ISBLANK('Nepal 2013'!$E$37),"",'Nepal 2013'!$E$37)</f>
        <v>3932041</v>
      </c>
      <c r="AT30" s="75" t="str">
        <f>IF(ISBLANK('Nepal 2013'!$H$37),"",'Nepal 2013'!$H$37)</f>
        <v/>
      </c>
      <c r="AU30" s="75" t="str">
        <f>IF(ISBLANK('Nepal 2013'!$H$38),"",'Nepal 2013'!$H$38)</f>
        <v>Yes</v>
      </c>
      <c r="AV30" s="75" t="str">
        <f>IF(ISBLANK('Nepal 2013'!$D$41),"",'Nepal 2013'!$D$41)</f>
        <v>Yes</v>
      </c>
      <c r="AW30" s="75" t="str">
        <f>IF(ISBLANK('Nepal 2013'!$D$42),"",'Nepal 2013'!$D$42)</f>
        <v>From taxes.</v>
      </c>
      <c r="AX30" s="76">
        <f>IF(ISBLANK('Nepal 2013'!$E$41),"",'Nepal 2013'!$E$41)</f>
        <v>2318591</v>
      </c>
      <c r="AY30" s="76" t="str">
        <f>IF(ISBLANK('Nepal 2013'!$F$41),"",'Nepal 2013'!$F$41)</f>
        <v>07/11 - 06/12</v>
      </c>
      <c r="AZ30" s="76" t="str">
        <f>IF(ISBLANK('Nepal 2013'!$G$41),"",'Nepal 2013'!$G$41)</f>
        <v xml:space="preserve">PipeLine, LMD </v>
      </c>
      <c r="BA30" s="75" t="str">
        <f>IF(ISBLANK('Nepal 2013'!$H$41),"",'Nepal 2013'!$H$41)</f>
        <v/>
      </c>
      <c r="BB30" s="75" t="str">
        <f>IF(ISBLANK('Nepal 2013'!$D$43),"",'Nepal 2013'!$D$43)</f>
        <v>Yes</v>
      </c>
      <c r="BC30" s="76" t="str">
        <f>IF(ISBLANK('Nepal 2013'!$D$44),"",'Nepal 2013'!$D$44)</f>
        <v>Pooled funds (World Bank, DFID, AusAID)</v>
      </c>
      <c r="BD30" s="76">
        <f>IF(ISBLANK('Nepal 2013'!$E$43),"",'Nepal 2013'!$E$43)</f>
        <v>579648</v>
      </c>
      <c r="BE30" s="76" t="str">
        <f>IF(ISBLANK('Nepal 2013'!$F$43),"",'Nepal 2013'!$F$43)</f>
        <v>07/11 - 06/12</v>
      </c>
      <c r="BF30" s="76" t="str">
        <f>IF(ISBLANK('Nepal 2013'!$G$43),"",'Nepal 2013'!$G$43)</f>
        <v xml:space="preserve">PipeLine, LMD </v>
      </c>
      <c r="BG30" s="75" t="str">
        <f>IF(ISBLANK('Nepal 2013'!$H$43),"",'Nepal 2013'!$H$43)</f>
        <v/>
      </c>
      <c r="BH30" s="77">
        <f>IF(ISBLANK('Nepal 2013'!$E$45),"",'Nepal 2013'!$E$45)</f>
        <v>2898239</v>
      </c>
      <c r="BI30" s="75" t="str">
        <f>IF(ISBLANK('Nepal 2013'!$H$45),"",'Nepal 2013'!$H$45)</f>
        <v/>
      </c>
      <c r="BJ30" s="78"/>
      <c r="BK30" s="75" t="str">
        <f>IF(ISBLANK('Nepal 2013'!$D$49),"",'Nepal 2013'!$D$49)</f>
        <v>Yes</v>
      </c>
      <c r="BL30" s="76" t="str">
        <f>IF(ISBLANK('Nepal 2013'!$D$50),"",'Nepal 2013'!$D$50)</f>
        <v>KfW funds</v>
      </c>
      <c r="BM30" s="76">
        <f>IF(ISBLANK('Nepal 2013'!$E$49),"",'Nepal 2013'!$E$49)</f>
        <v>1033802</v>
      </c>
      <c r="BN30" s="76" t="str">
        <f>IF(ISBLANK('Nepal 2013'!$F$49),"",'Nepal 2013'!$F$49)</f>
        <v>07/11 - 06/12</v>
      </c>
      <c r="BO30" s="76" t="str">
        <f>IF(ISBLANK('Nepal 2013'!$G$49),"",'Nepal 2013'!$G$49)</f>
        <v>PipeLine, LMD</v>
      </c>
      <c r="BP30" s="75" t="str">
        <f>IF(ISBLANK('Nepal 2013'!$H$49),"",'Nepal 2013'!$H$49)</f>
        <v/>
      </c>
      <c r="BQ30" s="75" t="str">
        <f>IF(ISBLANK('Nepal 2013'!$D$51),"",'Nepal 2013'!$D$51)</f>
        <v>Yes</v>
      </c>
      <c r="BR30" s="76">
        <f>IF(ISBLANK('Nepal 2013'!$E$51),"",'Nepal 2013'!$E$51)</f>
        <v>105000</v>
      </c>
      <c r="BS30" s="76" t="str">
        <f>IF(ISBLANK('Nepal 2013'!$F$51),"",'Nepal 2013'!$F$51)</f>
        <v>07/11 - 06/12</v>
      </c>
      <c r="BT30" s="92" t="str">
        <f>IF(ISBLANK('Nepal 2013'!$G$51),"",'Nepal 2013'!$G$51)</f>
        <v>National Center for AIDS and STD Control (NCASC) records</v>
      </c>
      <c r="BU30" s="76" t="str">
        <f>IF(ISBLANK('Nepal 2013'!$H$51),"",'Nepal 2013'!$H$51)</f>
        <v/>
      </c>
      <c r="BV30" s="75" t="str">
        <f>IF(ISBLANK('Nepal 2013'!$D$52),"",'Nepal 2013'!$D$52)</f>
        <v>Don't know</v>
      </c>
      <c r="BW30" s="76">
        <f>IF(ISBLANK('Nepal 2013'!$E$52),"",'Nepal 2013'!$E$52)</f>
        <v>0</v>
      </c>
      <c r="BX30" s="75" t="str">
        <f>IF(ISBLANK('Nepal 2013'!$F$52),"",'Nepal 2013'!$F$52)</f>
        <v>07/11 - 06/12</v>
      </c>
      <c r="BY30" s="76" t="str">
        <f>IF(ISBLANK('Nepal 2013'!$G$52),"",'Nepal 2013'!$G$52)</f>
        <v/>
      </c>
      <c r="BZ30" s="76" t="str">
        <f>IF(ISBLANK('Nepal 2013'!$H$52),"",'Nepal 2013'!$H$52)</f>
        <v/>
      </c>
      <c r="CA30" s="77">
        <f>IF(ISBLANK('Nepal 2013'!$E$53),"",'Nepal 2013'!$E$53)</f>
        <v>1138802</v>
      </c>
      <c r="CB30" s="76" t="str">
        <f>IF(ISBLANK('Nepal 2013'!$H$53),"",'Nepal 2013'!$H$53)</f>
        <v/>
      </c>
      <c r="CC30" s="79">
        <f>IF(ISBLANK('Nepal 2013'!$F$56),"",'Nepal 2013'!$F$56)</f>
        <v>0.71791170810502047</v>
      </c>
      <c r="CD30" s="75" t="str">
        <f>IF(ISBLANK('Nepal 2013'!$G$56),"",'Nepal 2013'!$G$56)</f>
        <v xml:space="preserve">Comments:
</v>
      </c>
      <c r="CE30" s="79">
        <f>IF(ISBLANK('Nepal 2013'!$F$57),"",'Nepal 2013'!$F$57)</f>
        <v>0.7999999309925786</v>
      </c>
      <c r="CF30" s="75" t="str">
        <f>IF(ISBLANK('Nepal 2013'!$G$57),"",'Nepal 2013'!$G$57)</f>
        <v xml:space="preserve">Comments:
</v>
      </c>
      <c r="CG30" s="79">
        <f>IF(ISBLANK('Nepal 2013'!$F$58),"",'Nepal 2013'!$F$58)</f>
        <v>1.026703689000191</v>
      </c>
      <c r="CH30" s="75" t="str">
        <f>IF(ISBLANK('Nepal 2013'!$G$58),"",'Nepal 2013'!$G$58)</f>
        <v xml:space="preserve">Comments: </v>
      </c>
      <c r="CI30" s="75" t="str">
        <f>IF(ISBLANK('Nepal 2013'!$F$59),"",'Nepal 2013'!$F$59)</f>
        <v>No</v>
      </c>
      <c r="CJ30" s="75" t="str">
        <f>IF(ISBLANK('Nepal 2013'!$G$59),"",'Nepal 2013'!$G$59)</f>
        <v xml:space="preserve">Comments:
</v>
      </c>
      <c r="CK30" s="75" t="str">
        <f>IF(ISBLANK('Nepal 2013'!$F$61),"",'Nepal 2013'!$F$61)</f>
        <v>The government (e.g., Central Medical Stores, MOH logistics unit, MOH procurement unit)</v>
      </c>
      <c r="CL30" s="75" t="str">
        <f>IF(ISBLANK('Nepal 2013'!$F$62),"",'Nepal 2013'!$F$62)</f>
        <v>Logistics Management Division/MoHP</v>
      </c>
      <c r="CM30" s="75" t="str">
        <f>IF(ISBLANK('Nepal 2013'!$F$63),"",'Nepal 2013'!$F$63)</f>
        <v>Yes</v>
      </c>
      <c r="CN30" s="75" t="str">
        <f>IF(ISBLANK('Nepal 2013'!$D$64),"",'Nepal 2013'!$D$64)</f>
        <v/>
      </c>
      <c r="CO30" s="115"/>
      <c r="CP30" s="80"/>
      <c r="CQ30" s="81" t="str">
        <f>IF(ISBLANK('Nepal 2013'!$D$68),"",'Nepal 2013'!$D$68)</f>
        <v>Yes</v>
      </c>
      <c r="CR30" s="81" t="str">
        <f>IF(ISBLANK('Nepal 2013'!$D$69),"",'Nepal 2013'!$D$69)</f>
        <v>Yes</v>
      </c>
      <c r="CS30" s="81" t="str">
        <f>IF(ISBLANK('Nepal 2013'!$D$70),"",'Nepal 2013'!$D$70)</f>
        <v>Yes</v>
      </c>
      <c r="CT30" s="81" t="str">
        <f>IF(ISBLANK('Nepal 2013'!$D$71),"",'Nepal 2013'!$D$71)</f>
        <v>Yes</v>
      </c>
      <c r="CU30" s="81" t="str">
        <f>IF(ISBLANK('Nepal 2013'!$D$72),"",'Nepal 2013'!$D$72)</f>
        <v>Yes</v>
      </c>
      <c r="CV30" s="81" t="str">
        <f>IF(ISBLANK('Nepal 2013'!$D$73),"",'Nepal 2013'!$D$73)</f>
        <v>Yes</v>
      </c>
      <c r="CW30" s="81" t="str">
        <f>IF(ISBLANK('Nepal 2013'!$D$74),"",'Nepal 2013'!$D$74)</f>
        <v>Yes</v>
      </c>
      <c r="CX30" s="81" t="str">
        <f>IF(ISBLANK('Nepal 2013'!$D$75),"",'Nepal 2013'!$D$75)</f>
        <v>Yes</v>
      </c>
      <c r="CY30" s="81" t="str">
        <f>IF(ISBLANK('Nepal 2013'!$D$76),"",'Nepal 2013'!$D$76)</f>
        <v>Yes</v>
      </c>
      <c r="CZ30" s="81" t="str">
        <f>IF(ISBLANK('Nepal 2013'!$D$77),"",'Nepal 2013'!$D$77)</f>
        <v>Yes</v>
      </c>
      <c r="DA30" s="81" t="str">
        <f>IF(ISBLANK('Nepal 2013'!$D$78),"",'Nepal 2013'!$D$78)</f>
        <v>No</v>
      </c>
      <c r="DB30" s="81" t="str">
        <f>IF(ISBLANK('Nepal 2013'!$D$79),"",'Nepal 2013'!$D$79)</f>
        <v/>
      </c>
      <c r="DC30" s="80"/>
      <c r="DD30" s="81" t="str">
        <f>IF(ISBLANK('Nepal 2013'!$F$68),"",'Nepal 2013'!$F$68)</f>
        <v>Yes</v>
      </c>
      <c r="DE30" s="81" t="str">
        <f>IF(ISBLANK('Nepal 2013'!$F$69),"",'Nepal 2013'!$F$69)</f>
        <v>No</v>
      </c>
      <c r="DF30" s="81" t="str">
        <f>IF(ISBLANK('Nepal 2013'!$F$70),"",'Nepal 2013'!$F$70)</f>
        <v>Yes</v>
      </c>
      <c r="DG30" s="81" t="str">
        <f>IF(ISBLANK('Nepal 2013'!$F$71),"",'Nepal 2013'!$F$71)</f>
        <v>Yes</v>
      </c>
      <c r="DH30" s="81" t="str">
        <f>IF(ISBLANK('Nepal 2013'!$F$72),"",'Nepal 2013'!$F$72)</f>
        <v>Yes</v>
      </c>
      <c r="DI30" s="81" t="str">
        <f>IF(ISBLANK('Nepal 2013'!$F$73),"",'Nepal 2013'!$F$73)</f>
        <v>Yes</v>
      </c>
      <c r="DJ30" s="81" t="str">
        <f>IF(ISBLANK('Nepal 2013'!$F$74),"",'Nepal 2013'!$F$74)</f>
        <v>No</v>
      </c>
      <c r="DK30" s="81" t="str">
        <f>IF(ISBLANK('Nepal 2013'!$F$75),"",'Nepal 2013'!$F$75)</f>
        <v>No</v>
      </c>
      <c r="DL30" s="81" t="str">
        <f>IF(ISBLANK('Nepal 2013'!$F$76),"",'Nepal 2013'!$F$76)</f>
        <v>Yes</v>
      </c>
      <c r="DM30" s="81" t="str">
        <f>IF(ISBLANK('Nepal 2013'!$F$77),"",'Nepal 2013'!$F$77)</f>
        <v>Yes</v>
      </c>
      <c r="DN30" s="81" t="str">
        <f>IF(ISBLANK('Nepal 2013'!$F$78),"",'Nepal 2013'!$F$78)</f>
        <v>No</v>
      </c>
      <c r="DO30" s="81" t="str">
        <f>IF(ISBLANK('Nepal 2013'!$F$79),"",'Nepal 2013'!$F$79)</f>
        <v/>
      </c>
      <c r="DP30" s="82"/>
      <c r="DQ30" s="81" t="str">
        <f>IF(ISBLANK('Nepal 2013'!$G$68),"",'Nepal 2013'!$G$68)</f>
        <v>Yes</v>
      </c>
      <c r="DR30" s="81" t="str">
        <f>IF(ISBLANK('Nepal 2013'!$G$69),"",'Nepal 2013'!$G$69)</f>
        <v>No</v>
      </c>
      <c r="DS30" s="81" t="str">
        <f>IF(ISBLANK('Nepal 2013'!$G$70),"",'Nepal 2013'!$G$70)</f>
        <v>Yes</v>
      </c>
      <c r="DT30" s="81" t="str">
        <f>IF(ISBLANK('Nepal 2013'!$G$71),"",'Nepal 2013'!$G$71)</f>
        <v>Yes</v>
      </c>
      <c r="DU30" s="81" t="str">
        <f>IF(ISBLANK('Nepal 2013'!$G$72),"",'Nepal 2013'!$G$72)</f>
        <v>Yes</v>
      </c>
      <c r="DV30" s="81" t="str">
        <f>IF(ISBLANK('Nepal 2013'!$G$73),"",'Nepal 2013'!$G$73)</f>
        <v>Yes</v>
      </c>
      <c r="DW30" s="81" t="str">
        <f>IF(ISBLANK('Nepal 2013'!$G$74),"",'Nepal 2013'!$G$74)</f>
        <v>No</v>
      </c>
      <c r="DX30" s="81" t="str">
        <f>IF(ISBLANK('Nepal 2013'!$G$75),"",'Nepal 2013'!$G$75)</f>
        <v>Yes</v>
      </c>
      <c r="DY30" s="81" t="str">
        <f>IF(ISBLANK('Nepal 2013'!$G$76),"",'Nepal 2013'!$G$76)</f>
        <v>Yes</v>
      </c>
      <c r="DZ30" s="81" t="str">
        <f>IF(ISBLANK('Nepal 2013'!$G$77),"",'Nepal 2013'!$G$77)</f>
        <v>Yes</v>
      </c>
      <c r="EA30" s="81" t="str">
        <f>IF(ISBLANK('Nepal 2013'!$G$78),"",'Nepal 2013'!$G$78)</f>
        <v>No</v>
      </c>
      <c r="EB30" s="81" t="str">
        <f>IF(ISBLANK('Nepal 2013'!$G$79),"",'Nepal 2013'!$G$79)</f>
        <v/>
      </c>
      <c r="EC30" s="82"/>
      <c r="ED30" s="81" t="str">
        <f>IF(ISBLANK('Nepal 2013'!$H$68),"",'Nepal 2013'!$H$68)</f>
        <v>Yes</v>
      </c>
      <c r="EE30" s="81" t="str">
        <f>IF(ISBLANK('Nepal 2013'!$H$69),"",'Nepal 2013'!$H$69)</f>
        <v>No</v>
      </c>
      <c r="EF30" s="81" t="str">
        <f>IF(ISBLANK('Nepal 2013'!$H$70),"",'Nepal 2013'!$H$70)</f>
        <v>Yes</v>
      </c>
      <c r="EG30" s="81" t="str">
        <f>IF(ISBLANK('Nepal 2013'!$H$71),"",'Nepal 2013'!$H$71)</f>
        <v>Yes</v>
      </c>
      <c r="EH30" s="81" t="str">
        <f>IF(ISBLANK('Nepal 2013'!$H$72),"",'Nepal 2013'!$H$72)</f>
        <v>Yes</v>
      </c>
      <c r="EI30" s="81" t="str">
        <f>IF(ISBLANK('Nepal 2013'!$H$73),"",'Nepal 2013'!$H$73)</f>
        <v>Yes</v>
      </c>
      <c r="EJ30" s="81" t="str">
        <f>IF(ISBLANK('Nepal 2013'!$H$74),"",'Nepal 2013'!$H$74)</f>
        <v>No</v>
      </c>
      <c r="EK30" s="81" t="str">
        <f>IF(ISBLANK('Nepal 2013'!$H$75),"",'Nepal 2013'!$H$75)</f>
        <v>Yes</v>
      </c>
      <c r="EL30" s="81" t="str">
        <f>IF(ISBLANK('Nepal 2013'!$H$76),"",'Nepal 2013'!$H$76)</f>
        <v>Yes</v>
      </c>
      <c r="EM30" s="81" t="str">
        <f>IF(ISBLANK('Nepal 2013'!$H$77),"",'Nepal 2013'!$H$77)</f>
        <v>Yes</v>
      </c>
      <c r="EN30" s="81" t="str">
        <f>IF(ISBLANK('Nepal 2013'!$H$78),"",'Nepal 2013'!$H$78)</f>
        <v>No</v>
      </c>
      <c r="EO30" s="81" t="str">
        <f>IF(ISBLANK('Nepal 2013'!$H$79),"",'Nepal 2013'!$H$79)</f>
        <v/>
      </c>
      <c r="EP30" s="81" t="str">
        <f>IF(ISBLANK('Nepal 2013'!$D$80),"",'Nepal 2013'!$D$80)</f>
        <v/>
      </c>
      <c r="EQ30" s="83"/>
      <c r="ER30" s="84" t="str">
        <f>IF(ISBLANK('Nepal 2013'!$H$82),"",'Nepal 2013'!$H$82)</f>
        <v>Yes</v>
      </c>
      <c r="ES30" s="84" t="str">
        <f>IF(ISBLANK('Nepal 2013'!$C$85),"",'Nepal 2013'!$C$85)</f>
        <v>National Reproductive Health Commodity Security (RHCS) Strategy</v>
      </c>
      <c r="ET30" s="84" t="str">
        <f>IF(ISBLANK('Nepal 2013'!$D$85),"",'Nepal 2013'!$D$85)</f>
        <v>2007-2011</v>
      </c>
      <c r="EU30" s="84" t="str">
        <f>IF(ISBLANK('Nepal 2013'!$F$85),"",'Nepal 2013'!$F$85)</f>
        <v>Yes</v>
      </c>
      <c r="EV30" s="84" t="str">
        <f>IF(ISBLANK('Nepal 2013'!$G$85),"",'Nepal 2013'!$G$85)</f>
        <v>Yes</v>
      </c>
      <c r="EW30" s="84" t="str">
        <f>IF(ISBLANK('Nepal 2013'!$F$86),"",'Nepal 2013'!$F$86)</f>
        <v>Yes</v>
      </c>
      <c r="EX30" s="84" t="str">
        <f>IF(ISBLANK('Nepal 2013'!$E$87),"",'Nepal 2013'!$E$87)</f>
        <v>Commercial sector</v>
      </c>
      <c r="EY30" s="84" t="str">
        <f>IF(ISBLANK('Nepal 2013'!$E$88),"",'Nepal 2013'!$E$88)</f>
        <v>About 1% tax is charged</v>
      </c>
      <c r="EZ30" s="84" t="str">
        <f>IF(ISBLANK('Nepal 2013'!$H$89),"",'Nepal 2013'!$H$89)</f>
        <v>No</v>
      </c>
      <c r="FA30" s="84" t="str">
        <f>IF(ISBLANK('Nepal 2013'!$D$90),"",'Nepal 2013'!$D$90)</f>
        <v>Not applicable</v>
      </c>
      <c r="FB30" s="84" t="str">
        <f>IF(ISBLANK('Nepal 2013'!$H$91),"",'Nepal 2013'!$H$91)</f>
        <v>Yes</v>
      </c>
      <c r="FC30" s="84" t="str">
        <f>IF(ISBLANK('Nepal 2013'!$D$92),"",'Nepal 2013'!$D$92)</f>
        <v>The policy promotes social marketing and NGOs to provide family planning services.</v>
      </c>
      <c r="FD30" s="298"/>
      <c r="FE30" s="84" t="str">
        <f>IF(ISBLANK('Nepal 2013'!$D$95),"",'Nepal 2013'!$D$95)</f>
        <v>Trained Community health worker</v>
      </c>
      <c r="FF30" s="84" t="str">
        <f>IF(ISBLANK('Nepal 2013'!$G$95),"",'Nepal 2013'!$G$95)</f>
        <v>Pharmacies</v>
      </c>
      <c r="FG30" s="84" t="str">
        <f>IF(ISBLANK('Nepal 2013'!$D$96),"",'Nepal 2013'!$D$96)</f>
        <v>Trained Auxiliary nurse midwife</v>
      </c>
      <c r="FH30" s="84" t="str">
        <f>IF(ISBLANK('Nepal 2013'!$G$96),"",'Nepal 2013'!$G$96)</f>
        <v>Trained Auxiliary nurse midwife in pharmacy</v>
      </c>
      <c r="FI30" s="84" t="str">
        <f>IF(ISBLANK('Nepal 2013'!$D$97),"",'Nepal 2013'!$D$97)</f>
        <v>Trained Doctor/Nurse/Paramedics</v>
      </c>
      <c r="FJ30" s="84" t="str">
        <f>IF(ISBLANK('Nepal 2013'!$G$97),"",'Nepal 2013'!$G$97)</f>
        <v>Trained Doctor/Nurse/Paramedics</v>
      </c>
      <c r="FK30" s="84" t="str">
        <f>IF(ISBLANK('Nepal 2013'!$D$98),"",'Nepal 2013'!$D$98)</f>
        <v>Trained Doctor/Nurse/Paramedics</v>
      </c>
      <c r="FL30" s="84" t="str">
        <f>IF(ISBLANK('Nepal 2013'!$G$98),"",'Nepal 2013'!$G$98)</f>
        <v>Trained Doctor/Nurse/Paramedics</v>
      </c>
      <c r="FM30" s="84" t="str">
        <f>IF(ISBLANK('Nepal 2013'!$D$99),"",'Nepal 2013'!$D$99)</f>
        <v>Trained Community health worker</v>
      </c>
      <c r="FN30" s="84" t="str">
        <f>IF(ISBLANK('Nepal 2013'!$G$99),"",'Nepal 2013'!$G$99)</f>
        <v>Pharmacies</v>
      </c>
      <c r="FO30" s="84" t="str">
        <f>IF(ISBLANK('Nepal 2013'!$D$100),"",'Nepal 2013'!$D$100)</f>
        <v>Not applicable</v>
      </c>
      <c r="FP30" s="84" t="str">
        <f>IF(ISBLANK('Nepal 2013'!$G$100),"",'Nepal 2013'!$G$100)</f>
        <v>Pharmacies</v>
      </c>
      <c r="FQ30" s="84" t="str">
        <f>IF(ISBLANK('Nepal 2013'!$D$101),"",'Nepal 2013'!$D$101)</f>
        <v>Trained Doctor</v>
      </c>
      <c r="FR30" s="84" t="str">
        <f>IF(ISBLANK('Nepal 2013'!$G$101),"",'Nepal 2013'!$G$101)</f>
        <v>Trained Doctor</v>
      </c>
      <c r="FS30" s="84" t="str">
        <f>IF(ISBLANK('Nepal 2013'!$D$102),"",'Nepal 2013'!$D$102)</f>
        <v>Not applicable</v>
      </c>
      <c r="FT30" s="84" t="str">
        <f>IF(ISBLANK('Nepal 2013'!$G$102),"",'Nepal 2013'!$G$102)</f>
        <v>Not applicable</v>
      </c>
      <c r="FU30" s="84" t="str">
        <f>IF(ISBLANK('Nepal 2013'!$D$103),"",'Nepal 2013'!$D$103)</f>
        <v>None</v>
      </c>
      <c r="FV30" s="90"/>
      <c r="FW30" s="84" t="str">
        <f>IF(ISBLANK('Nepal 2013'!$D$106),"",'Nepal 2013'!$D$106)</f>
        <v>No</v>
      </c>
      <c r="FX30" s="84" t="str">
        <f>IF(ISBLANK('Nepal 2013'!$E$106),"",'Nepal 2013'!$E$106)</f>
        <v/>
      </c>
      <c r="FY30" s="84" t="str">
        <f>IF(ISBLANK('Nepal 2013'!$H$106),"",'Nepal 2013'!$H$106)</f>
        <v/>
      </c>
      <c r="FZ30" s="84" t="str">
        <f>IF(ISBLANK('Nepal 2013'!$D$107),"",'Nepal 2013'!$D$107)</f>
        <v>No</v>
      </c>
      <c r="GA30" s="84" t="str">
        <f>IF(ISBLANK('Nepal 2013'!$E$107),"",'Nepal 2013'!$E$107)</f>
        <v/>
      </c>
      <c r="GB30" s="84" t="str">
        <f>IF(ISBLANK('Nepal 2013'!$H$107),"",'Nepal 2013'!$H$107)</f>
        <v/>
      </c>
      <c r="GC30" s="84" t="str">
        <f>IF(ISBLANK('Nepal 2013'!$D$108),"",'Nepal 2013'!$D$108)</f>
        <v>No</v>
      </c>
      <c r="GD30" s="84" t="str">
        <f>IF(ISBLANK('Nepal 2013'!$E$108),"",'Nepal 2013'!$E$108)</f>
        <v/>
      </c>
      <c r="GE30" s="84" t="str">
        <f>IF(ISBLANK('Nepal 2013'!$H$108),"",'Nepal 2013'!$H$108)</f>
        <v/>
      </c>
      <c r="GF30" s="85"/>
      <c r="GG30" s="84" t="str">
        <f>IF(ISBLANK('Nepal 2013'!$G$111),"",'Nepal 2013'!$G$111)</f>
        <v>No</v>
      </c>
      <c r="GH30" s="84" t="str">
        <f>IF(ISBLANK('Nepal 2013'!$G$112),"",'Nepal 2013'!$G$112)</f>
        <v>No</v>
      </c>
      <c r="GI30" s="84" t="str">
        <f>IF(ISBLANK('Nepal 2013'!$G$113),"",'Nepal 2013'!$G$113)</f>
        <v>Not applicable</v>
      </c>
      <c r="GJ30" s="84" t="str">
        <f>IF(ISBLANK('Nepal 2013'!$D$114),"",'Nepal 2013'!$D$114)</f>
        <v>Not applicable</v>
      </c>
      <c r="GK30" s="85"/>
      <c r="GL30" s="84" t="str">
        <f>IF(ISBLANK('Nepal 2013'!$G$116),"",'Nepal 2013'!$G$116)</f>
        <v>Yes</v>
      </c>
      <c r="GM30" s="84" t="str">
        <f>IF(ISBLANK('Nepal 2013'!$G$117),"",'Nepal 2013'!$G$117)</f>
        <v>Yes</v>
      </c>
      <c r="GN30" s="84" t="str">
        <f>IF(ISBLANK('Nepal 2013'!$G$118),"",'Nepal 2013'!$G$118)</f>
        <v>Yes</v>
      </c>
      <c r="GO30" s="84" t="str">
        <f>IF(ISBLANK('Nepal 2013'!$G$119),"",'Nepal 2013'!$G$119)</f>
        <v>Yes</v>
      </c>
      <c r="GP30" s="84" t="str">
        <f>IF(ISBLANK('Nepal 2013'!$G$120),"",'Nepal 2013'!$G$120)</f>
        <v>Yes</v>
      </c>
      <c r="GQ30" s="84" t="str">
        <f>IF(ISBLANK('Nepal 2013'!$G$121),"",'Nepal 2013'!$G$121)</f>
        <v>Yes</v>
      </c>
      <c r="GR30" s="84" t="str">
        <f>IF(ISBLANK('Nepal 2013'!$G$122),"",'Nepal 2013'!$G$122)</f>
        <v>Yes</v>
      </c>
      <c r="GS30" s="84" t="str">
        <f>IF(ISBLANK('Nepal 2013'!$G$123),"",'Nepal 2013'!$G$123)</f>
        <v>Yes</v>
      </c>
      <c r="GT30" s="84" t="str">
        <f>IF(ISBLANK('Nepal 2013'!$G$124),"",'Nepal 2013'!$G$124)</f>
        <v>No</v>
      </c>
      <c r="GU30" s="84" t="str">
        <f>IF(ISBLANK('Nepal 2013'!$G$125),"",'Nepal 2013'!$G$125)</f>
        <v>No</v>
      </c>
      <c r="GV30" s="84" t="str">
        <f>IF(ISBLANK('Nepal 2013'!$F$126),"",'Nepal 2013'!$F$126)</f>
        <v>Not applicable</v>
      </c>
      <c r="GW30" s="84">
        <f>IF(ISBLANK('Nepal 2013'!$F$127),"",'Nepal 2013'!$F$127)</f>
        <v>2011</v>
      </c>
      <c r="GX30" s="84" t="str">
        <f>IF(ISBLANK('Nepal 2013'!$D$128),"",'Nepal 2013'!$D$128)</f>
        <v>National List of Essential Medicines Nepal</v>
      </c>
      <c r="GY30" s="84" t="str">
        <f>IF(ISBLANK('Nepal 2013'!$D$129),"",'Nepal 2013'!$D$129)</f>
        <v/>
      </c>
      <c r="GZ30" s="85"/>
      <c r="HA30" s="84">
        <f>IF(ISBLANK('Nepal 2013'!$F$131),"",'Nepal 2013'!$F$131)</f>
        <v>2003</v>
      </c>
      <c r="HB30" s="84" t="str">
        <f>IF(ISBLANK('Nepal 2013'!$G$132),"",'Nepal 2013'!$G$132)</f>
        <v>Yes</v>
      </c>
      <c r="HC30" s="84" t="str">
        <f>IF(ISBLANK('Nepal 2013'!$G$133),"",'Nepal 2013'!$G$133)</f>
        <v>No</v>
      </c>
      <c r="HD30" s="84" t="str">
        <f>IF(ISBLANK('Nepal 2013'!$G$134),"",'Nepal 2013'!$G$134)</f>
        <v>Yes</v>
      </c>
      <c r="HE30" s="84" t="str">
        <f>IF(ISBLANK('Nepal 2013'!$G$135),"",'Nepal 2013'!$G$135)</f>
        <v>No</v>
      </c>
      <c r="HF30" s="84" t="str">
        <f>IF(ISBLANK('Nepal 2013'!$D$136),"",'Nepal 2013'!$D$136)</f>
        <v/>
      </c>
      <c r="HG30" s="93"/>
      <c r="HH30" s="86" t="str">
        <f>IF(ISBLANK('Nepal 2013'!$G$138),"",'Nepal 2013'!$G$138)</f>
        <v>No</v>
      </c>
      <c r="HI30" s="87"/>
      <c r="HJ30" s="86" t="str">
        <f>IF(ISBLANK('Nepal 2013'!$G$140),"",'Nepal 2013'!$G$140)</f>
        <v>No</v>
      </c>
      <c r="HK30" s="86" t="str">
        <f>IF(ISBLANK('Nepal 2013'!$G$141),"",'Nepal 2013'!$G$141)</f>
        <v>Not applicable</v>
      </c>
      <c r="HL30" s="86" t="str">
        <f>IF(ISBLANK('Nepal 2013'!$G$142),"",'Nepal 2013'!$G$142)</f>
        <v>No</v>
      </c>
      <c r="HM30" s="86" t="str">
        <f>IF(ISBLANK('Nepal 2013'!$G$143),"",'Nepal 2013'!$G$143)</f>
        <v>No</v>
      </c>
      <c r="HN30" s="86" t="str">
        <f>IF(ISBLANK('Nepal 2013'!$G$144),"",'Nepal 2013'!$G$144)</f>
        <v>No</v>
      </c>
      <c r="HO30" s="86" t="str">
        <f>IF(ISBLANK('Nepal 2013'!$G$145),"",'Nepal 2013'!$G$145)</f>
        <v>No</v>
      </c>
      <c r="HP30" s="86" t="str">
        <f>IF(ISBLANK('Nepal 2013'!$G$146),"",'Nepal 2013'!$G$146)</f>
        <v>Not applicable</v>
      </c>
      <c r="HQ30" s="86" t="str">
        <f>IF(ISBLANK('Nepal 2013'!$G$147),"",'Nepal 2013'!$G$147)</f>
        <v>Not applicable</v>
      </c>
      <c r="HR30" s="86" t="str">
        <f>IF(ISBLANK('Nepal 2013'!$G$148),"",'Nepal 2013'!$G$148)</f>
        <v>Not applicable</v>
      </c>
      <c r="HS30" s="86" t="str">
        <f>IF(ISBLANK('Nepal 2013'!$F$149),"",'Nepal 2013'!$F$149)</f>
        <v>07/11-06/12</v>
      </c>
      <c r="HT30" s="86" t="str">
        <f>IF(ISBLANK('Nepal 2013'!$F$150),"",'Nepal 2013'!$F$150)</f>
        <v>Logistics management information system (LMIS), Logistics Management Division</v>
      </c>
      <c r="HU30" s="87"/>
      <c r="HV30" s="86" t="str">
        <f>IF(ISBLANK('Nepal 2013'!$G$152),"",'Nepal 2013'!$G$152)</f>
        <v>No</v>
      </c>
      <c r="HW30" s="86" t="str">
        <f>IF(ISBLANK('Nepal 2013'!$G$153),"",'Nepal 2013'!$G$153)</f>
        <v>No</v>
      </c>
      <c r="HX30" s="91" t="str">
        <f>IF(ISBLANK('Nepal 2013'!$D$154),"",'Nepal 2013'!$D$154)</f>
        <v>The overall funding, procurement and supply chain mechanism is working well for contraceptive security in the country.</v>
      </c>
      <c r="HY30" s="1005" t="s">
        <v>62</v>
      </c>
    </row>
    <row r="31" spans="1:233" ht="39.950000000000003" customHeight="1" x14ac:dyDescent="0.2">
      <c r="A31" s="1046" t="s">
        <v>1208</v>
      </c>
      <c r="B31" s="88"/>
      <c r="C31" s="74" t="str">
        <f>IF(ISBLANK('Nicaragua 2013'!$H$12),"",'Nicaragua 2013'!$H$12)</f>
        <v>Yes</v>
      </c>
      <c r="D31" s="74" t="str">
        <f>IF(ISBLANK('Nicaragua 2013'!$D$13),"",'Nicaragua 2013'!$D$13)</f>
        <v>Comite DAISSR (Disponibilidad Asegurada de Insumos de Salud Sexual y Reproductiva) Nicaragua - Sexual and Reproductive Health Commodity Security Committee)</v>
      </c>
      <c r="E31" s="116"/>
      <c r="F31" s="74" t="str">
        <f>IF(ISBLANK('Nicaragua 2013'!$D$15),"",'Nicaragua 2013'!$D$15)</f>
        <v>Yes</v>
      </c>
      <c r="G31" s="74" t="str">
        <f>IF(ISBLANK('Nicaragua 2013'!$F$15),"",'Nicaragua 2013'!$F$15)</f>
        <v>PASMO (Pan American Social Marketing Organization))</v>
      </c>
      <c r="H31" s="74" t="str">
        <f>IF(ISBLANK('Nicaragua 2013'!$D$16),"",'Nicaragua 2013'!$D$16)</f>
        <v>Yes</v>
      </c>
      <c r="I31" s="74" t="str">
        <f>IF(ISBLANK('Nicaragua 2013'!$F$16),"",'Nicaragua 2013'!$F$16)</f>
        <v>PROFAMILIA (Asociación Pro-Bienestar de la Familia Nicaragüense - Nicaraguan Pro Family Wellbeing Association), PASMO, IXCHEN, PATH</v>
      </c>
      <c r="J31" s="74" t="str">
        <f>IF(ISBLANK('Nicaragua 2013'!$D$17),"",'Nicaragua 2013'!$D$17)</f>
        <v>No</v>
      </c>
      <c r="K31" s="74" t="str">
        <f>IF(ISBLANK('Nicaragua 2013'!$F$17),"",'Nicaragua 2013'!$F$17)</f>
        <v/>
      </c>
      <c r="L31" s="74" t="str">
        <f>IF(ISBLANK('Nicaragua 2013'!$D$18),"",'Nicaragua 2013'!$D$18)</f>
        <v>Yes</v>
      </c>
      <c r="M31" s="74" t="str">
        <f>IF(ISBLANK('Nicaragua 2013'!$F$18),"",'Nicaragua 2013'!$F$18)</f>
        <v>USAID</v>
      </c>
      <c r="N31" s="74" t="str">
        <f>IF(ISBLANK('Nicaragua 2013'!$D$19),"",'Nicaragua 2013'!$D$19)</f>
        <v>Yes</v>
      </c>
      <c r="O31" s="74" t="str">
        <f>IF(ISBLANK('Nicaragua 2013'!$F$19),"",'Nicaragua 2013'!$F$19)</f>
        <v>UNFPA</v>
      </c>
      <c r="P31" s="74" t="str">
        <f>IF(ISBLANK('Nicaragua 2013'!$D$20),"",'Nicaragua 2013'!$D$20)</f>
        <v>Yes</v>
      </c>
      <c r="Q31" s="74" t="str">
        <f>IF(ISBLANK('Nicaragua 2013'!$F$20),"",'Nicaragua 2013'!$F$20)</f>
        <v>General Directorate of Medical Supplies, General Directorate for the Extension of Quality of Care, Planning and Development Division</v>
      </c>
      <c r="R31" s="74" t="str">
        <f>IF(ISBLANK('Nicaragua 2013'!$D$21),"",'Nicaragua 2013'!$D$21)</f>
        <v>Yes</v>
      </c>
      <c r="S31" s="74" t="str">
        <f>IF(ISBLANK('Nicaragua 2013'!$F$21),"",'Nicaragua 2013'!$F$21)</f>
        <v>Central Medical Store</v>
      </c>
      <c r="T31" s="74" t="str">
        <f>IF(ISBLANK('Nicaragua 2013'!$D$22),"",'Nicaragua 2013'!$D$22)</f>
        <v>No</v>
      </c>
      <c r="U31" s="74" t="str">
        <f>IF(ISBLANK('Nicaragua 2013'!$F$22),"",'Nicaragua 2013'!$F$22)</f>
        <v/>
      </c>
      <c r="V31" s="74" t="str">
        <f>IF(ISBLANK('Nicaragua 2013'!$D$23),"",'Nicaragua 2013'!$D$23)</f>
        <v>Yes</v>
      </c>
      <c r="W31" s="74" t="str">
        <f>IF(ISBLANK('Nicaragua 2013'!$F$23),"",'Nicaragua 2013'!$F$23)</f>
        <v>Health Care Improvement Project (HCI), FAMISALUD, USAID | DELIVER PROJECT, PREVENSIDA</v>
      </c>
      <c r="X31" s="74" t="str">
        <f>IF(ISBLANK('Nicaragua 2013'!$H$24),"",'Nicaragua 2013'!$H$24)</f>
        <v>6 or more times</v>
      </c>
      <c r="Y31" s="74" t="str">
        <f>IF(ISBLANK('Nicaragua 2013'!$H$25),"",'Nicaragua 2013'!$H$25)</f>
        <v>No</v>
      </c>
      <c r="Z31" s="74" t="str">
        <f>IF(ISBLANK('Nicaragua 2013'!$D$26),"",'Nicaragua 2013'!$D$26)</f>
        <v>Yes</v>
      </c>
      <c r="AA31" s="74" t="str">
        <f>IF(ISBLANK('Nicaragua 2013'!$F$26),"",'Nicaragua 2013'!$F$26)</f>
        <v>Ministry of Health, Directorate of Medical Supplies</v>
      </c>
      <c r="AB31" s="74" t="str">
        <f>IF(ISBLANK('Nicaragua 2013'!$H$26),"",'Nicaragua 2013'!$H$26)</f>
        <v>Director General</v>
      </c>
      <c r="AC31" s="89"/>
      <c r="AD31" s="75" t="str">
        <f>IF(ISBLANK('Nicaragua 2013'!$F$28),"",'Nicaragua 2013'!$F$28)</f>
        <v>January</v>
      </c>
      <c r="AE31" s="75" t="str">
        <f>IF(ISBLANK('Nicaragua 2013'!$H$28),"",'Nicaragua 2013'!$H$28)</f>
        <v>December</v>
      </c>
      <c r="AF31" s="407">
        <f>IF(ISBLANK('Nicaragua 2013'!$G$29),"",'Nicaragua 2013'!$G$29)</f>
        <v>1500000</v>
      </c>
      <c r="AG31" s="118" t="str">
        <f>IF(ISBLANK('Nicaragua 2013'!$E$30),"",'Nicaragua 2013'!$E$30)</f>
        <v>01/12-12/12</v>
      </c>
      <c r="AH31" s="118" t="str">
        <f>IF(ISBLANK('Nicaragua 2013'!$G$30),"",'Nicaragua 2013'!$G$30)</f>
        <v>Commodity security committee (Ministry of Health, UNFPA, USAID, PASMO)</v>
      </c>
      <c r="AI31" s="118" t="str">
        <f>IF(ISBLANK('Nicaragua 2013'!$H$31),"",'Nicaragua 2013'!$H$31)</f>
        <v>Yes</v>
      </c>
      <c r="AJ31" s="76" t="str">
        <f>IF(ISBLANK('Nicaragua 2013'!$H$32),"",'Nicaragua 2013'!$H$32)</f>
        <v>Yes</v>
      </c>
      <c r="AK31" s="76">
        <f>IF(ISBLANK('Nicaragua 2013'!$E$35),"",'Nicaragua 2013'!$E$35)</f>
        <v>1100000</v>
      </c>
      <c r="AL31" s="75" t="str">
        <f>IF(ISBLANK('Nicaragua 2013'!$F$35),"",'Nicaragua 2013'!$F$35)</f>
        <v>01/12-12/12</v>
      </c>
      <c r="AM31" s="75" t="str">
        <f>IF(ISBLANK('Nicaragua 2013'!$G$35),"",'Nicaragua 2013'!$G$35)</f>
        <v>Ministry of Health</v>
      </c>
      <c r="AN31" s="75" t="str">
        <f>IF(ISBLANK('Nicaragua 2013'!$H$35),"",'Nicaragua 2013'!$H$35)</f>
        <v/>
      </c>
      <c r="AO31" s="76">
        <f>IF(ISBLANK('Nicaragua 2013'!$E$36),"",'Nicaragua 2013'!$E$36)</f>
        <v>400000</v>
      </c>
      <c r="AP31" s="75" t="str">
        <f>IF(ISBLANK('Nicaragua 2013'!$F$36),"",'Nicaragua 2013'!$F$36)</f>
        <v>01/12-12/12</v>
      </c>
      <c r="AQ31" s="75" t="str">
        <f>IF(ISBLANK('Nicaragua 2013'!$G$36),"",'Nicaragua 2013'!$G$36)</f>
        <v>Ministry of Health</v>
      </c>
      <c r="AR31" s="75" t="str">
        <f>IF(ISBLANK('Nicaragua 2013'!$H$36),"",'Nicaragua 2013'!$H$36)</f>
        <v/>
      </c>
      <c r="AS31" s="76">
        <f>IF(ISBLANK('Nicaragua 2013'!$E$37),"",'Nicaragua 2013'!$E$37)</f>
        <v>1500000</v>
      </c>
      <c r="AT31" s="75" t="str">
        <f>IF(ISBLANK('Nicaragua 2013'!$H$37),"",'Nicaragua 2013'!$H$37)</f>
        <v/>
      </c>
      <c r="AU31" s="75" t="str">
        <f>IF(ISBLANK('Nicaragua 2013'!$H$38),"",'Nicaragua 2013'!$H$38)</f>
        <v>Yes</v>
      </c>
      <c r="AV31" s="75" t="str">
        <f>IF(ISBLANK('Nicaragua 2013'!$D$41),"",'Nicaragua 2013'!$D$41)</f>
        <v>Yes</v>
      </c>
      <c r="AW31" s="75" t="str">
        <f>IF(ISBLANK('Nicaragua 2013'!$D$42),"",'Nicaragua 2013'!$D$42)</f>
        <v>Fiscal funds</v>
      </c>
      <c r="AX31" s="76">
        <f>IF(ISBLANK('Nicaragua 2013'!$E$41),"",'Nicaragua 2013'!$E$41)</f>
        <v>1100000</v>
      </c>
      <c r="AY31" s="76" t="str">
        <f>IF(ISBLANK('Nicaragua 2013'!$F$41),"",'Nicaragua 2013'!$F$41)</f>
        <v>01/12-12/12</v>
      </c>
      <c r="AZ31" s="76" t="str">
        <f>IF(ISBLANK('Nicaragua 2013'!$G$41),"",'Nicaragua 2013'!$G$41)</f>
        <v>Procurement table</v>
      </c>
      <c r="BA31" s="75" t="str">
        <f>IF(ISBLANK('Nicaragua 2013'!$H$41),"",'Nicaragua 2013'!$H$41)</f>
        <v>Based on PASIGLIM (automated information system for the logistics management of medical supplies)</v>
      </c>
      <c r="BB31" s="75" t="str">
        <f>IF(ISBLANK('Nicaragua 2013'!$D$43),"",'Nicaragua 2013'!$D$43)</f>
        <v>Yes</v>
      </c>
      <c r="BC31" s="76" t="str">
        <f>IF(ISBLANK('Nicaragua 2013'!$D$44),"",'Nicaragua 2013'!$D$44)</f>
        <v>UNFPA</v>
      </c>
      <c r="BD31" s="76">
        <f>IF(ISBLANK('Nicaragua 2013'!$E$43),"",'Nicaragua 2013'!$E$43)</f>
        <v>400000</v>
      </c>
      <c r="BE31" s="76" t="str">
        <f>IF(ISBLANK('Nicaragua 2013'!$F$43),"",'Nicaragua 2013'!$F$43)</f>
        <v>01/12-12/12</v>
      </c>
      <c r="BF31" s="76" t="str">
        <f>IF(ISBLANK('Nicaragua 2013'!$G$43),"",'Nicaragua 2013'!$G$43)</f>
        <v>Procurement table</v>
      </c>
      <c r="BG31" s="75" t="str">
        <f>IF(ISBLANK('Nicaragua 2013'!$H$43),"",'Nicaragua 2013'!$H$43)</f>
        <v>Based on PASIGLIM (automated information system for the logistics management of medical supplies)</v>
      </c>
      <c r="BH31" s="77">
        <f>IF(ISBLANK('Nicaragua 2013'!$E$45),"",'Nicaragua 2013'!$E$45)</f>
        <v>1500000</v>
      </c>
      <c r="BI31" s="75" t="str">
        <f>IF(ISBLANK('Nicaragua 2013'!$H$45),"",'Nicaragua 2013'!$H$45)</f>
        <v/>
      </c>
      <c r="BJ31" s="78"/>
      <c r="BK31" s="75" t="str">
        <f>IF(ISBLANK('Nicaragua 2013'!$D$49),"",'Nicaragua 2013'!$D$49)</f>
        <v>No</v>
      </c>
      <c r="BL31" s="76" t="str">
        <f>IF(ISBLANK('Nicaragua 2013'!$D$50),"",'Nicaragua 2013'!$D$50)</f>
        <v>Not applicable</v>
      </c>
      <c r="BM31" s="76">
        <f>IF(ISBLANK('Nicaragua 2013'!$E$49),"",'Nicaragua 2013'!$E$49)</f>
        <v>0</v>
      </c>
      <c r="BN31" s="76" t="str">
        <f>IF(ISBLANK('Nicaragua 2013'!$F$49),"",'Nicaragua 2013'!$F$49)</f>
        <v>01/12-12/12</v>
      </c>
      <c r="BO31" s="76" t="str">
        <f>IF(ISBLANK('Nicaragua 2013'!$G$49),"",'Nicaragua 2013'!$G$49)</f>
        <v/>
      </c>
      <c r="BP31" s="75" t="str">
        <f>IF(ISBLANK('Nicaragua 2013'!$H$49),"",'Nicaragua 2013'!$H$49)</f>
        <v/>
      </c>
      <c r="BQ31" s="75" t="str">
        <f>IF(ISBLANK('Nicaragua 2013'!$D$51),"",'Nicaragua 2013'!$D$51)</f>
        <v>Yes</v>
      </c>
      <c r="BR31" s="76">
        <f>IF(ISBLANK('Nicaragua 2013'!$E$51),"",'Nicaragua 2013'!$E$51)</f>
        <v>45000</v>
      </c>
      <c r="BS31" s="76" t="str">
        <f>IF(ISBLANK('Nicaragua 2013'!$F$51),"",'Nicaragua 2013'!$F$51)</f>
        <v>01/12-12/12</v>
      </c>
      <c r="BT31" s="92" t="str">
        <f>IF(ISBLANK('Nicaragua 2013'!$G$51),"",'Nicaragua 2013'!$G$51)</f>
        <v>Global Fund report</v>
      </c>
      <c r="BU31" s="76" t="str">
        <f>IF(ISBLANK('Nicaragua 2013'!$H$51),"",'Nicaragua 2013'!$H$51)</f>
        <v>In 2012, Global Fund donated 2 million condoms and 1 million lubricants to the Ministry. The condoms cost approximately US $45,000.</v>
      </c>
      <c r="BV31" s="75" t="str">
        <f>IF(ISBLANK('Nicaragua 2013'!$D$52),"",'Nicaragua 2013'!$D$52)</f>
        <v>No</v>
      </c>
      <c r="BW31" s="76">
        <f>IF(ISBLANK('Nicaragua 2013'!$E$52),"",'Nicaragua 2013'!$E$52)</f>
        <v>0</v>
      </c>
      <c r="BX31" s="75" t="str">
        <f>IF(ISBLANK('Nicaragua 2013'!$F$52),"",'Nicaragua 2013'!$F$52)</f>
        <v>01/12-12/12</v>
      </c>
      <c r="BY31" s="76" t="str">
        <f>IF(ISBLANK('Nicaragua 2013'!$G$52),"",'Nicaragua 2013'!$G$52)</f>
        <v/>
      </c>
      <c r="BZ31" s="76" t="str">
        <f>IF(ISBLANK('Nicaragua 2013'!$H$52),"",'Nicaragua 2013'!$H$52)</f>
        <v/>
      </c>
      <c r="CA31" s="77">
        <f>IF(ISBLANK('Nicaragua 2013'!$E$53),"",'Nicaragua 2013'!$E$53)</f>
        <v>45000</v>
      </c>
      <c r="CB31" s="76" t="str">
        <f>IF(ISBLANK('Nicaragua 2013'!$H$53),"",'Nicaragua 2013'!$H$53)</f>
        <v/>
      </c>
      <c r="CC31" s="79">
        <f>IF(ISBLANK('Nicaragua 2013'!$F$56),"",'Nicaragua 2013'!$F$56)</f>
        <v>0.970873786407767</v>
      </c>
      <c r="CD31" s="75" t="str">
        <f>IF(ISBLANK('Nicaragua 2013'!$G$56),"",'Nicaragua 2013'!$G$56)</f>
        <v xml:space="preserve">Comments:
</v>
      </c>
      <c r="CE31" s="79">
        <f>IF(ISBLANK('Nicaragua 2013'!$F$57),"",'Nicaragua 2013'!$F$57)</f>
        <v>0.73333333333333328</v>
      </c>
      <c r="CF31" s="75" t="str">
        <f>IF(ISBLANK('Nicaragua 2013'!$G$57),"",'Nicaragua 2013'!$G$57)</f>
        <v xml:space="preserve">Comments:
</v>
      </c>
      <c r="CG31" s="79">
        <f>IF(ISBLANK('Nicaragua 2013'!$F$58),"",'Nicaragua 2013'!$F$58)</f>
        <v>1.03</v>
      </c>
      <c r="CH31" s="75" t="str">
        <f>IF(ISBLANK('Nicaragua 2013'!$G$58),"",'Nicaragua 2013'!$G$58)</f>
        <v xml:space="preserve">Comments: </v>
      </c>
      <c r="CI31" s="75" t="str">
        <f>IF(ISBLANK('Nicaragua 2013'!$F$59),"",'Nicaragua 2013'!$F$59)</f>
        <v/>
      </c>
      <c r="CJ31" s="75" t="str">
        <f>IF(ISBLANK('Nicaragua 2013'!$G$59),"",'Nicaragua 2013'!$G$59)</f>
        <v xml:space="preserve">Comments:
</v>
      </c>
      <c r="CK31" s="75" t="str">
        <f>IF(ISBLANK('Nicaragua 2013'!$F$61),"",'Nicaragua 2013'!$F$61)</f>
        <v>The government (e.g., Central Medical Stores, MOH logistics unit, MOH procurement unit)</v>
      </c>
      <c r="CL31" s="75" t="str">
        <f>IF(ISBLANK('Nicaragua 2013'!$F$62),"",'Nicaragua 2013'!$F$62)</f>
        <v>Ministry of Health Procurement Unit</v>
      </c>
      <c r="CM31" s="75" t="str">
        <f>IF(ISBLANK('Nicaragua 2013'!$F$63),"",'Nicaragua 2013'!$F$63)</f>
        <v>No</v>
      </c>
      <c r="CN31" s="75" t="str">
        <f>IF(ISBLANK('Nicaragua 2013'!$D$64),"",'Nicaragua 2013'!$D$64)</f>
        <v/>
      </c>
      <c r="CO31" s="115"/>
      <c r="CP31" s="80"/>
      <c r="CQ31" s="81" t="str">
        <f>IF(ISBLANK('Nicaragua 2013'!$D$68),"",'Nicaragua 2013'!$D$68)</f>
        <v>Yes</v>
      </c>
      <c r="CR31" s="81" t="str">
        <f>IF(ISBLANK('Nicaragua 2013'!$D$69),"",'Nicaragua 2013'!$D$69)</f>
        <v>Yes</v>
      </c>
      <c r="CS31" s="81" t="str">
        <f>IF(ISBLANK('Nicaragua 2013'!$D$70),"",'Nicaragua 2013'!$D$70)</f>
        <v>Yes</v>
      </c>
      <c r="CT31" s="81" t="str">
        <f>IF(ISBLANK('Nicaragua 2013'!$D$71),"",'Nicaragua 2013'!$D$71)</f>
        <v>Yes</v>
      </c>
      <c r="CU31" s="81" t="str">
        <f>IF(ISBLANK('Nicaragua 2013'!$D$72),"",'Nicaragua 2013'!$D$72)</f>
        <v>Yes</v>
      </c>
      <c r="CV31" s="81" t="str">
        <f>IF(ISBLANK('Nicaragua 2013'!$D$73),"",'Nicaragua 2013'!$D$73)</f>
        <v>Yes</v>
      </c>
      <c r="CW31" s="81" t="str">
        <f>IF(ISBLANK('Nicaragua 2013'!$D$74),"",'Nicaragua 2013'!$D$74)</f>
        <v>No</v>
      </c>
      <c r="CX31" s="81" t="str">
        <f>IF(ISBLANK('Nicaragua 2013'!$D$75),"",'Nicaragua 2013'!$D$75)</f>
        <v>Yes</v>
      </c>
      <c r="CY31" s="81" t="str">
        <f>IF(ISBLANK('Nicaragua 2013'!$D$76),"",'Nicaragua 2013'!$D$76)</f>
        <v>Yes</v>
      </c>
      <c r="CZ31" s="81" t="str">
        <f>IF(ISBLANK('Nicaragua 2013'!$D$77),"",'Nicaragua 2013'!$D$77)</f>
        <v>Yes</v>
      </c>
      <c r="DA31" s="81" t="str">
        <f>IF(ISBLANK('Nicaragua 2013'!$D$78),"",'Nicaragua 2013'!$D$78)</f>
        <v>No</v>
      </c>
      <c r="DB31" s="81" t="str">
        <f>IF(ISBLANK('Nicaragua 2013'!$D$79),"",'Nicaragua 2013'!$D$79)</f>
        <v/>
      </c>
      <c r="DC31" s="80"/>
      <c r="DD31" s="81" t="str">
        <f>IF(ISBLANK('Nicaragua 2013'!$F$68),"",'Nicaragua 2013'!$F$68)</f>
        <v>Yes</v>
      </c>
      <c r="DE31" s="81" t="str">
        <f>IF(ISBLANK('Nicaragua 2013'!$F$69),"",'Nicaragua 2013'!$F$69)</f>
        <v>No</v>
      </c>
      <c r="DF31" s="81" t="str">
        <f>IF(ISBLANK('Nicaragua 2013'!$F$70),"",'Nicaragua 2013'!$F$70)</f>
        <v>Yes</v>
      </c>
      <c r="DG31" s="81" t="str">
        <f>IF(ISBLANK('Nicaragua 2013'!$F$71),"",'Nicaragua 2013'!$F$71)</f>
        <v>No</v>
      </c>
      <c r="DH31" s="81" t="str">
        <f>IF(ISBLANK('Nicaragua 2013'!$F$72),"",'Nicaragua 2013'!$F$72)</f>
        <v>Yes</v>
      </c>
      <c r="DI31" s="81" t="str">
        <f>IF(ISBLANK('Nicaragua 2013'!$F$73),"",'Nicaragua 2013'!$F$73)</f>
        <v>Yes</v>
      </c>
      <c r="DJ31" s="81" t="str">
        <f>IF(ISBLANK('Nicaragua 2013'!$F$74),"",'Nicaragua 2013'!$F$74)</f>
        <v>No</v>
      </c>
      <c r="DK31" s="81" t="str">
        <f>IF(ISBLANK('Nicaragua 2013'!$F$75),"",'Nicaragua 2013'!$F$75)</f>
        <v>No</v>
      </c>
      <c r="DL31" s="81" t="str">
        <f>IF(ISBLANK('Nicaragua 2013'!$F$76),"",'Nicaragua 2013'!$F$76)</f>
        <v>Yes</v>
      </c>
      <c r="DM31" s="81" t="str">
        <f>IF(ISBLANK('Nicaragua 2013'!$F$77),"",'Nicaragua 2013'!$F$77)</f>
        <v>Yes</v>
      </c>
      <c r="DN31" s="81" t="str">
        <f>IF(ISBLANK('Nicaragua 2013'!$F$78),"",'Nicaragua 2013'!$F$78)</f>
        <v>Yes</v>
      </c>
      <c r="DO31" s="81" t="str">
        <f>IF(ISBLANK('Nicaragua 2013'!$F$79),"",'Nicaragua 2013'!$F$79)</f>
        <v/>
      </c>
      <c r="DP31" s="82"/>
      <c r="DQ31" s="81" t="str">
        <f>IF(ISBLANK('Nicaragua 2013'!$G$68),"",'Nicaragua 2013'!$G$68)</f>
        <v>Yes</v>
      </c>
      <c r="DR31" s="81" t="str">
        <f>IF(ISBLANK('Nicaragua 2013'!$G$69),"",'Nicaragua 2013'!$G$69)</f>
        <v>No</v>
      </c>
      <c r="DS31" s="81" t="str">
        <f>IF(ISBLANK('Nicaragua 2013'!$G$70),"",'Nicaragua 2013'!$G$70)</f>
        <v>Yes</v>
      </c>
      <c r="DT31" s="81" t="str">
        <f>IF(ISBLANK('Nicaragua 2013'!$G$71),"",'Nicaragua 2013'!$G$71)</f>
        <v>Yes</v>
      </c>
      <c r="DU31" s="81" t="str">
        <f>IF(ISBLANK('Nicaragua 2013'!$G$72),"",'Nicaragua 2013'!$G$72)</f>
        <v>Yes</v>
      </c>
      <c r="DV31" s="81" t="str">
        <f>IF(ISBLANK('Nicaragua 2013'!$G$73),"",'Nicaragua 2013'!$G$73)</f>
        <v>Yes</v>
      </c>
      <c r="DW31" s="81" t="str">
        <f>IF(ISBLANK('Nicaragua 2013'!$G$74),"",'Nicaragua 2013'!$G$74)</f>
        <v>No</v>
      </c>
      <c r="DX31" s="81" t="str">
        <f>IF(ISBLANK('Nicaragua 2013'!$G$75),"",'Nicaragua 2013'!$G$75)</f>
        <v>Yes</v>
      </c>
      <c r="DY31" s="81" t="str">
        <f>IF(ISBLANK('Nicaragua 2013'!$G$76),"",'Nicaragua 2013'!$G$76)</f>
        <v>Yes</v>
      </c>
      <c r="DZ31" s="81" t="str">
        <f>IF(ISBLANK('Nicaragua 2013'!$G$77),"",'Nicaragua 2013'!$G$77)</f>
        <v>Yes</v>
      </c>
      <c r="EA31" s="81" t="str">
        <f>IF(ISBLANK('Nicaragua 2013'!$G$78),"",'Nicaragua 2013'!$G$78)</f>
        <v>No</v>
      </c>
      <c r="EB31" s="81" t="str">
        <f>IF(ISBLANK('Nicaragua 2013'!$G$79),"",'Nicaragua 2013'!$G$79)</f>
        <v/>
      </c>
      <c r="EC31" s="82"/>
      <c r="ED31" s="81" t="str">
        <f>IF(ISBLANK('Nicaragua 2013'!$H$68),"",'Nicaragua 2013'!$H$68)</f>
        <v>Yes</v>
      </c>
      <c r="EE31" s="81" t="str">
        <f>IF(ISBLANK('Nicaragua 2013'!$H$69),"",'Nicaragua 2013'!$H$69)</f>
        <v>No</v>
      </c>
      <c r="EF31" s="81" t="str">
        <f>IF(ISBLANK('Nicaragua 2013'!$H$70),"",'Nicaragua 2013'!$H$70)</f>
        <v>Yes</v>
      </c>
      <c r="EG31" s="81" t="str">
        <f>IF(ISBLANK('Nicaragua 2013'!$H$71),"",'Nicaragua 2013'!$H$71)</f>
        <v>Yes</v>
      </c>
      <c r="EH31" s="81" t="str">
        <f>IF(ISBLANK('Nicaragua 2013'!$H$72),"",'Nicaragua 2013'!$H$72)</f>
        <v>Yes</v>
      </c>
      <c r="EI31" s="81" t="str">
        <f>IF(ISBLANK('Nicaragua 2013'!$H$73),"",'Nicaragua 2013'!$H$73)</f>
        <v>Yes</v>
      </c>
      <c r="EJ31" s="81" t="str">
        <f>IF(ISBLANK('Nicaragua 2013'!$H$74),"",'Nicaragua 2013'!$H$74)</f>
        <v>No</v>
      </c>
      <c r="EK31" s="81" t="str">
        <f>IF(ISBLANK('Nicaragua 2013'!$H$75),"",'Nicaragua 2013'!$H$75)</f>
        <v>No</v>
      </c>
      <c r="EL31" s="81" t="str">
        <f>IF(ISBLANK('Nicaragua 2013'!$H$76),"",'Nicaragua 2013'!$H$76)</f>
        <v>Yes</v>
      </c>
      <c r="EM31" s="81" t="str">
        <f>IF(ISBLANK('Nicaragua 2013'!$H$77),"",'Nicaragua 2013'!$H$77)</f>
        <v>Yes</v>
      </c>
      <c r="EN31" s="81" t="str">
        <f>IF(ISBLANK('Nicaragua 2013'!$H$78),"",'Nicaragua 2013'!$H$78)</f>
        <v>No</v>
      </c>
      <c r="EO31" s="81" t="str">
        <f>IF(ISBLANK('Nicaragua 2013'!$H$79),"",'Nicaragua 2013'!$H$79)</f>
        <v/>
      </c>
      <c r="EP31" s="81" t="str">
        <f>IF(ISBLANK('Nicaragua 2013'!$D$80),"",'Nicaragua 2013'!$D$80)</f>
        <v>Regarding the commercialization of the progestin-only pill (POP) contraceptive: we called 3 pharmacies (MEDCO, FARMEX, and FARMAVALUE). FARMAVALUE sells one presentation of POPs called MICROTAB 28. The others do not sell POPs. Social marketing does not sell POPs either.</v>
      </c>
      <c r="EQ31" s="83"/>
      <c r="ER31" s="84" t="str">
        <f>IF(ISBLANK('Nicaragua 2013'!$H$82),"",'Nicaragua 2013'!$H$82)</f>
        <v>Yes</v>
      </c>
      <c r="ES31" s="84" t="str">
        <f>IF(ISBLANK('Nicaragua 2013'!$C$85),"",'Nicaragua 2013'!$C$85)</f>
        <v>Plan Nacional para el Aseguramiento de Insumos de Salud Sexual y Reproductiva (National commodity security plan for sexual and reproductive health)</v>
      </c>
      <c r="ET31" s="84" t="str">
        <f>IF(ISBLANK('Nicaragua 2013'!$D$85),"",'Nicaragua 2013'!$D$85)</f>
        <v>2009-2012</v>
      </c>
      <c r="EU31" s="84" t="str">
        <f>IF(ISBLANK('Nicaragua 2013'!$F$85),"",'Nicaragua 2013'!$F$85)</f>
        <v>Yes</v>
      </c>
      <c r="EV31" s="84" t="str">
        <f>IF(ISBLANK('Nicaragua 2013'!$G$85),"",'Nicaragua 2013'!$G$85)</f>
        <v>Yes</v>
      </c>
      <c r="EW31" s="84" t="str">
        <f>IF(ISBLANK('Nicaragua 2013'!$F$86),"",'Nicaragua 2013'!$F$86)</f>
        <v>Yes</v>
      </c>
      <c r="EX31" s="84" t="str">
        <f>IF(ISBLANK('Nicaragua 2013'!$E$87),"",'Nicaragua 2013'!$E$87)</f>
        <v>Commercial sector and social marketing for taxes on condoms. For condoms, have to pay import taxes since they are classified as periodic replacement medical supplies.</v>
      </c>
      <c r="EY31" s="84" t="str">
        <f>IF(ISBLANK('Nicaragua 2013'!$E$88),"",'Nicaragua 2013'!$E$88)</f>
        <v>Don't know</v>
      </c>
      <c r="EZ31" s="84" t="str">
        <f>IF(ISBLANK('Nicaragua 2013'!$H$89),"",'Nicaragua 2013'!$H$89)</f>
        <v>Yes</v>
      </c>
      <c r="FA31" s="84" t="str">
        <f>IF(ISBLANK('Nicaragua 2013'!$D$90),"",'Nicaragua 2013'!$D$90)</f>
        <v xml:space="preserve">Only importation duties for condoms </v>
      </c>
      <c r="FB31" s="84" t="str">
        <f>IF(ISBLANK('Nicaragua 2013'!$H$91),"",'Nicaragua 2013'!$H$91)</f>
        <v>Yes</v>
      </c>
      <c r="FC31" s="84" t="str">
        <f>IF(ISBLANK('Nicaragua 2013'!$D$92),"",'Nicaragua 2013'!$D$92)</f>
        <v xml:space="preserve">The private sector part in the commodity security plan - The private sector, through the health service institutions (IPSS) that cater to the social security sector but also through private providers, offers all the family planning methods (hormonal methods, IUDs, condoms, tubal ligation, implants). </v>
      </c>
      <c r="FD31" s="298"/>
      <c r="FE31" s="84" t="str">
        <f>IF(ISBLANK('Nicaragua 2013'!$D$95),"",'Nicaragua 2013'!$D$95)</f>
        <v>Community health worker</v>
      </c>
      <c r="FF31" s="84" t="str">
        <f>IF(ISBLANK('Nicaragua 2013'!$G$95),"",'Nicaragua 2013'!$G$95)</f>
        <v>Doctor</v>
      </c>
      <c r="FG31" s="84" t="str">
        <f>IF(ISBLANK('Nicaragua 2013'!$D$96),"",'Nicaragua 2013'!$D$96)</f>
        <v>Community health worker</v>
      </c>
      <c r="FH31" s="84" t="str">
        <f>IF(ISBLANK('Nicaragua 2013'!$G$96),"",'Nicaragua 2013'!$G$96)</f>
        <v>Doctor</v>
      </c>
      <c r="FI31" s="84" t="str">
        <f>IF(ISBLANK('Nicaragua 2013'!$D$97),"",'Nicaragua 2013'!$D$97)</f>
        <v>Not applicable</v>
      </c>
      <c r="FJ31" s="84" t="str">
        <f>IF(ISBLANK('Nicaragua 2013'!$G$97),"",'Nicaragua 2013'!$G$97)</f>
        <v>Doctor</v>
      </c>
      <c r="FK31" s="84" t="str">
        <f>IF(ISBLANK('Nicaragua 2013'!$D$98),"",'Nicaragua 2013'!$D$98)</f>
        <v>Auxiliary nurse</v>
      </c>
      <c r="FL31" s="84" t="str">
        <f>IF(ISBLANK('Nicaragua 2013'!$G$98),"",'Nicaragua 2013'!$G$98)</f>
        <v>Doctor</v>
      </c>
      <c r="FM31" s="84" t="str">
        <f>IF(ISBLANK('Nicaragua 2013'!$D$99),"",'Nicaragua 2013'!$D$99)</f>
        <v>Community health worker</v>
      </c>
      <c r="FN31" s="84" t="str">
        <f>IF(ISBLANK('Nicaragua 2013'!$G$99),"",'Nicaragua 2013'!$G$99)</f>
        <v>Doctor</v>
      </c>
      <c r="FO31" s="84" t="str">
        <f>IF(ISBLANK('Nicaragua 2013'!$D$100),"",'Nicaragua 2013'!$D$100)</f>
        <v>Not applicable</v>
      </c>
      <c r="FP31" s="84" t="str">
        <f>IF(ISBLANK('Nicaragua 2013'!$G$100),"",'Nicaragua 2013'!$G$100)</f>
        <v>Doctor</v>
      </c>
      <c r="FQ31" s="84" t="str">
        <f>IF(ISBLANK('Nicaragua 2013'!$D$101),"",'Nicaragua 2013'!$D$101)</f>
        <v>Doctor</v>
      </c>
      <c r="FR31" s="84" t="str">
        <f>IF(ISBLANK('Nicaragua 2013'!$G$101),"",'Nicaragua 2013'!$G$101)</f>
        <v>Doctor</v>
      </c>
      <c r="FS31" s="84" t="str">
        <f>IF(ISBLANK('Nicaragua 2013'!$D$102),"",'Nicaragua 2013'!$D$102)</f>
        <v>Community health worker</v>
      </c>
      <c r="FT31" s="84" t="str">
        <f>IF(ISBLANK('Nicaragua 2013'!$G$102),"",'Nicaragua 2013'!$G$102)</f>
        <v>Not applicable</v>
      </c>
      <c r="FU31" s="84" t="str">
        <f>IF(ISBLANK('Nicaragua 2013'!$D$103),"",'Nicaragua 2013'!$D$103)</f>
        <v>There are no restrictive policies by law. In the public sector, oral and injectable contraceptives can be provided by community promoters from the second visit on; the first visit must be conducted by a doctor or nurse. In the private sector pharmacists can recommend their use directly in the pharmacy.</v>
      </c>
      <c r="FV31" s="90"/>
      <c r="FW31" s="84" t="str">
        <f>IF(ISBLANK('Nicaragua 2013'!$D$106),"",'Nicaragua 2013'!$D$106)</f>
        <v>No</v>
      </c>
      <c r="FX31" s="84" t="str">
        <f>IF(ISBLANK('Nicaragua 2013'!$E$106),"",'Nicaragua 2013'!$E$106)</f>
        <v/>
      </c>
      <c r="FY31" s="84" t="str">
        <f>IF(ISBLANK('Nicaragua 2013'!$H$106),"",'Nicaragua 2013'!$H$106)</f>
        <v/>
      </c>
      <c r="FZ31" s="84" t="str">
        <f>IF(ISBLANK('Nicaragua 2013'!$D$107),"",'Nicaragua 2013'!$D$107)</f>
        <v>No</v>
      </c>
      <c r="GA31" s="84" t="str">
        <f>IF(ISBLANK('Nicaragua 2013'!$E$107),"",'Nicaragua 2013'!$E$107)</f>
        <v/>
      </c>
      <c r="GB31" s="84" t="str">
        <f>IF(ISBLANK('Nicaragua 2013'!$H$107),"",'Nicaragua 2013'!$H$107)</f>
        <v/>
      </c>
      <c r="GC31" s="84" t="str">
        <f>IF(ISBLANK('Nicaragua 2013'!$D$108),"",'Nicaragua 2013'!$D$108)</f>
        <v>No</v>
      </c>
      <c r="GD31" s="84" t="str">
        <f>IF(ISBLANK('Nicaragua 2013'!$E$108),"",'Nicaragua 2013'!$E$108)</f>
        <v/>
      </c>
      <c r="GE31" s="84" t="str">
        <f>IF(ISBLANK('Nicaragua 2013'!$H$108),"",'Nicaragua 2013'!$H$108)</f>
        <v/>
      </c>
      <c r="GF31" s="85"/>
      <c r="GG31" s="84" t="str">
        <f>IF(ISBLANK('Nicaragua 2013'!$G$111),"",'Nicaragua 2013'!$G$111)</f>
        <v>No</v>
      </c>
      <c r="GH31" s="84" t="str">
        <f>IF(ISBLANK('Nicaragua 2013'!$G$112),"",'Nicaragua 2013'!$G$112)</f>
        <v>No</v>
      </c>
      <c r="GI31" s="84" t="str">
        <f>IF(ISBLANK('Nicaragua 2013'!$G$113),"",'Nicaragua 2013'!$G$113)</f>
        <v>Not applicable</v>
      </c>
      <c r="GJ31" s="84" t="str">
        <f>IF(ISBLANK('Nicaragua 2013'!$D$114),"",'Nicaragua 2013'!$D$114)</f>
        <v>Not applicable</v>
      </c>
      <c r="GK31" s="85"/>
      <c r="GL31" s="84" t="str">
        <f>IF(ISBLANK('Nicaragua 2013'!$G$116),"",'Nicaragua 2013'!$G$116)</f>
        <v>Yes</v>
      </c>
      <c r="GM31" s="84" t="str">
        <f>IF(ISBLANK('Nicaragua 2013'!$G$117),"",'Nicaragua 2013'!$G$117)</f>
        <v>Yes</v>
      </c>
      <c r="GN31" s="84" t="str">
        <f>IF(ISBLANK('Nicaragua 2013'!$G$118),"",'Nicaragua 2013'!$G$118)</f>
        <v>Yes</v>
      </c>
      <c r="GO31" s="84" t="str">
        <f>IF(ISBLANK('Nicaragua 2013'!$G$119),"",'Nicaragua 2013'!$G$119)</f>
        <v>No</v>
      </c>
      <c r="GP31" s="84" t="str">
        <f>IF(ISBLANK('Nicaragua 2013'!$G$120),"",'Nicaragua 2013'!$G$120)</f>
        <v>Yes</v>
      </c>
      <c r="GQ31" s="84" t="str">
        <f>IF(ISBLANK('Nicaragua 2013'!$G$121),"",'Nicaragua 2013'!$G$121)</f>
        <v>Yes</v>
      </c>
      <c r="GR31" s="84" t="str">
        <f>IF(ISBLANK('Nicaragua 2013'!$G$122),"",'Nicaragua 2013'!$G$122)</f>
        <v>No</v>
      </c>
      <c r="GS31" s="84" t="str">
        <f>IF(ISBLANK('Nicaragua 2013'!$G$123),"",'Nicaragua 2013'!$G$123)</f>
        <v>No</v>
      </c>
      <c r="GT31" s="84" t="str">
        <f>IF(ISBLANK('Nicaragua 2013'!$G$124),"",'Nicaragua 2013'!$G$124)</f>
        <v>Yes</v>
      </c>
      <c r="GU31" s="84" t="str">
        <f>IF(ISBLANK('Nicaragua 2013'!$G$125),"",'Nicaragua 2013'!$G$125)</f>
        <v>No</v>
      </c>
      <c r="GV31" s="84" t="str">
        <f>IF(ISBLANK('Nicaragua 2013'!$F$126),"",'Nicaragua 2013'!$F$126)</f>
        <v>Not applicable</v>
      </c>
      <c r="GW31" s="84">
        <f>IF(ISBLANK('Nicaragua 2013'!$F$127),"",'Nicaragua 2013'!$F$127)</f>
        <v>2011</v>
      </c>
      <c r="GX31" s="84" t="str">
        <f>IF(ISBLANK('Nicaragua 2013'!$D$128),"",'Nicaragua 2013'!$D$128)</f>
        <v>Lista Basica de Medicamentos Esenciales (Basic List of Essential Medicines)</v>
      </c>
      <c r="GY31" s="84" t="str">
        <f>IF(ISBLANK('Nicaragua 2013'!$D$129),"",'Nicaragua 2013'!$D$129)</f>
        <v xml:space="preserve">It is updated every two years, with support from a pharmacotherapeutic committee of specialists that includes the private and public sector and universities. </v>
      </c>
      <c r="GZ31" s="85"/>
      <c r="HA31" s="84">
        <f>IF(ISBLANK('Nicaragua 2013'!$F$131),"",'Nicaragua 2013'!$F$131)</f>
        <v>2009</v>
      </c>
      <c r="HB31" s="84" t="str">
        <f>IF(ISBLANK('Nicaragua 2013'!$G$132),"",'Nicaragua 2013'!$G$132)</f>
        <v>No</v>
      </c>
      <c r="HC31" s="84" t="str">
        <f>IF(ISBLANK('Nicaragua 2013'!$G$133),"",'Nicaragua 2013'!$G$133)</f>
        <v>No</v>
      </c>
      <c r="HD31" s="84" t="str">
        <f>IF(ISBLANK('Nicaragua 2013'!$G$134),"",'Nicaragua 2013'!$G$134)</f>
        <v>No</v>
      </c>
      <c r="HE31" s="84" t="str">
        <f>IF(ISBLANK('Nicaragua 2013'!$G$135),"",'Nicaragua 2013'!$G$135)</f>
        <v>No</v>
      </c>
      <c r="HF31" s="84" t="str">
        <f>IF(ISBLANK('Nicaragua 2013'!$D$136),"",'Nicaragua 2013'!$D$136)</f>
        <v/>
      </c>
      <c r="HG31" s="93"/>
      <c r="HH31" s="86" t="str">
        <f>IF(ISBLANK('Nicaragua 2013'!$G$138),"",'Nicaragua 2013'!$G$138)</f>
        <v>Don't know</v>
      </c>
      <c r="HI31" s="87"/>
      <c r="HJ31" s="86" t="str">
        <f>IF(ISBLANK('Nicaragua 2013'!$G$140),"",'Nicaragua 2013'!$G$140)</f>
        <v>No</v>
      </c>
      <c r="HK31" s="86" t="str">
        <f>IF(ISBLANK('Nicaragua 2013'!$G$141),"",'Nicaragua 2013'!$G$141)</f>
        <v>Not applicable</v>
      </c>
      <c r="HL31" s="86" t="str">
        <f>IF(ISBLANK('Nicaragua 2013'!$G$142),"",'Nicaragua 2013'!$G$142)</f>
        <v>No</v>
      </c>
      <c r="HM31" s="86" t="str">
        <f>IF(ISBLANK('Nicaragua 2013'!$G$143),"",'Nicaragua 2013'!$G$143)</f>
        <v>Not applicable</v>
      </c>
      <c r="HN31" s="86" t="str">
        <f>IF(ISBLANK('Nicaragua 2013'!$G$144),"",'Nicaragua 2013'!$G$144)</f>
        <v>No</v>
      </c>
      <c r="HO31" s="86" t="str">
        <f>IF(ISBLANK('Nicaragua 2013'!$G$145),"",'Nicaragua 2013'!$G$145)</f>
        <v>No</v>
      </c>
      <c r="HP31" s="86" t="str">
        <f>IF(ISBLANK('Nicaragua 2013'!$G$146),"",'Nicaragua 2013'!$G$146)</f>
        <v>Not applicable</v>
      </c>
      <c r="HQ31" s="86" t="str">
        <f>IF(ISBLANK('Nicaragua 2013'!$G$147),"",'Nicaragua 2013'!$G$147)</f>
        <v>Not applicable</v>
      </c>
      <c r="HR31" s="86" t="str">
        <f>IF(ISBLANK('Nicaragua 2013'!$G$148),"",'Nicaragua 2013'!$G$148)</f>
        <v>Don't know</v>
      </c>
      <c r="HS31" s="86" t="str">
        <f>IF(ISBLANK('Nicaragua 2013'!$F$149),"",'Nicaragua 2013'!$F$149)</f>
        <v>01/12-12/12</v>
      </c>
      <c r="HT31" s="86" t="str">
        <f>IF(ISBLANK('Nicaragua 2013'!$F$150),"",'Nicaragua 2013'!$F$150)</f>
        <v>PASIGLIM (automated logistics management information system), Ministry of Health</v>
      </c>
      <c r="HU31" s="87"/>
      <c r="HV31" s="86" t="str">
        <f>IF(ISBLANK('Nicaragua 2013'!$G$152),"",'Nicaragua 2013'!$G$152)</f>
        <v>No</v>
      </c>
      <c r="HW31" s="86" t="str">
        <f>IF(ISBLANK('Nicaragua 2013'!$G$153),"",'Nicaragua 2013'!$G$153)</f>
        <v>No</v>
      </c>
      <c r="HX31" s="91" t="str">
        <f>IF(ISBLANK('Nicaragua 2013'!$D$154),"",'Nicaragua 2013'!$D$154)</f>
        <v xml:space="preserve">Successes: The country has a budget line for contraceptives and guarantees at least 75% of the purchase of contraceptives with its own resources; Sexual and Reproductive Health Commodity Security Committee institutionalized and functioning since 2003; Automated logistics management information system functioning in the whole country in a sustainable manner; Procurement needs estimates based on consumption data; Logistics of health supplies, including contraceptives, incorporated in the training of health pregraduate and technical schools; Successful graduation from USAID assistance in September 2012. </v>
      </c>
      <c r="HY31" s="947" t="s">
        <v>115</v>
      </c>
    </row>
    <row r="32" spans="1:233" ht="39.950000000000003" customHeight="1" x14ac:dyDescent="0.2">
      <c r="A32" s="1046" t="s">
        <v>940</v>
      </c>
      <c r="B32" s="88"/>
      <c r="C32" s="74" t="str">
        <f>IF(ISBLANK('Nigeria 2013'!$H$12),"",'Nigeria 2013'!$H$12)</f>
        <v>Yes</v>
      </c>
      <c r="D32" s="74" t="str">
        <f>IF(ISBLANK('Nigeria 2013'!$D$13),"",'Nigeria 2013'!$D$13)</f>
        <v>Reproductive Health Commodity Security (RHCS) Stakeholders' Committee</v>
      </c>
      <c r="E32" s="116"/>
      <c r="F32" s="74" t="str">
        <f>IF(ISBLANK('Nigeria 2013'!$D$15),"",'Nigeria 2013'!$D$15)</f>
        <v>Yes</v>
      </c>
      <c r="G32" s="74" t="str">
        <f>IF(ISBLANK('Nigeria 2013'!$F$15),"",'Nigeria 2013'!$F$15)</f>
        <v>Society for Family Health</v>
      </c>
      <c r="H32" s="74" t="str">
        <f>IF(ISBLANK('Nigeria 2013'!$D$16),"",'Nigeria 2013'!$D$16)</f>
        <v>Yes</v>
      </c>
      <c r="I32" s="74" t="str">
        <f>IF(ISBLANK('Nigeria 2013'!$F$16),"",'Nigeria 2013'!$F$16)</f>
        <v>Planned Parenthood Federation, Nigeria Urban Reproductive Health Initiative, Association for Reproductive and Family Health</v>
      </c>
      <c r="J32" s="74" t="str">
        <f>IF(ISBLANK('Nigeria 2013'!$D$17),"",'Nigeria 2013'!$D$17)</f>
        <v>Yes</v>
      </c>
      <c r="K32" s="74" t="str">
        <f>IF(ISBLANK('Nigeria 2013'!$F$17),"",'Nigeria 2013'!$F$17)</f>
        <v>Pharmaceutical Society of Nigeria (PSN), Society of Gynaecologists and Obstetricians of Nigeria (SOGON), Nigeria Medical Association</v>
      </c>
      <c r="L32" s="74" t="str">
        <f>IF(ISBLANK('Nigeria 2013'!$D$18),"",'Nigeria 2013'!$D$18)</f>
        <v>Yes</v>
      </c>
      <c r="M32" s="74" t="str">
        <f>IF(ISBLANK('Nigeria 2013'!$F$18),"",'Nigeria 2013'!$F$18)</f>
        <v>USAID, DfID, CIDA, UNFPA</v>
      </c>
      <c r="N32" s="74" t="str">
        <f>IF(ISBLANK('Nigeria 2013'!$D$19),"",'Nigeria 2013'!$D$19)</f>
        <v>Yes</v>
      </c>
      <c r="O32" s="74" t="str">
        <f>IF(ISBLANK('Nigeria 2013'!$F$19),"",'Nigeria 2013'!$F$19)</f>
        <v>UNFPA</v>
      </c>
      <c r="P32" s="74" t="str">
        <f>IF(ISBLANK('Nigeria 2013'!$D$20),"",'Nigeria 2013'!$D$20)</f>
        <v>Yes</v>
      </c>
      <c r="Q32" s="74" t="str">
        <f>IF(ISBLANK('Nigeria 2013'!$F$20),"",'Nigeria 2013'!$F$20)</f>
        <v>Family Health Department (FHD), Food and Drugs Services (FDS), National Agency for Food and Drug Administration and Control (NAFDAC), National Health Insurance Services (NHIS)</v>
      </c>
      <c r="R32" s="74" t="str">
        <f>IF(ISBLANK('Nigeria 2013'!$D$21),"",'Nigeria 2013'!$D$21)</f>
        <v>Yes</v>
      </c>
      <c r="S32" s="74" t="str">
        <f>IF(ISBLANK('Nigeria 2013'!$F$21),"",'Nigeria 2013'!$F$21)</f>
        <v>Central Contraceptives Warehouse (CCW)</v>
      </c>
      <c r="T32" s="74" t="str">
        <f>IF(ISBLANK('Nigeria 2013'!$D$22),"",'Nigeria 2013'!$D$22)</f>
        <v>Yes</v>
      </c>
      <c r="U32" s="74" t="str">
        <f>IF(ISBLANK('Nigeria 2013'!$F$22),"",'Nigeria 2013'!$F$22)</f>
        <v>Federal Ministry of Finance and Department of Planning, Research and Statistics</v>
      </c>
      <c r="V32" s="74" t="str">
        <f>IF(ISBLANK('Nigeria 2013'!$D$23),"",'Nigeria 2013'!$D$23)</f>
        <v>Yes</v>
      </c>
      <c r="W32" s="74" t="str">
        <f>IF(ISBLANK('Nigeria 2013'!$F$23),"",'Nigeria 2013'!$F$23)</f>
        <v>USAID I DELIVER PROJECT, USAID Targeted States High  Impact Project (TSHIP), FHI, CHAI</v>
      </c>
      <c r="X32" s="74" t="str">
        <f>IF(ISBLANK('Nigeria 2013'!$H$24),"",'Nigeria 2013'!$H$24)</f>
        <v>1-2 times</v>
      </c>
      <c r="Y32" s="74" t="str">
        <f>IF(ISBLANK('Nigeria 2013'!$H$25),"",'Nigeria 2013'!$H$25)</f>
        <v>No</v>
      </c>
      <c r="Z32" s="74" t="str">
        <f>IF(ISBLANK('Nigeria 2013'!$D$26),"",'Nigeria 2013'!$D$26)</f>
        <v>Yes</v>
      </c>
      <c r="AA32" s="74" t="str">
        <f>IF(ISBLANK('Nigeria 2013'!$F$26),"",'Nigeria 2013'!$F$26)</f>
        <v>Association for Reproductive and Family Health</v>
      </c>
      <c r="AB32" s="74" t="str">
        <f>IF(ISBLANK('Nigeria 2013'!$H$26),"",'Nigeria 2013'!$H$26)</f>
        <v>Chief Executive Officer</v>
      </c>
      <c r="AC32" s="89"/>
      <c r="AD32" s="75" t="str">
        <f>IF(ISBLANK('Nigeria 2013'!$F$28),"",'Nigeria 2013'!$F$28)</f>
        <v>January</v>
      </c>
      <c r="AE32" s="75" t="str">
        <f>IF(ISBLANK('Nigeria 2013'!$H$28),"",'Nigeria 2013'!$H$28)</f>
        <v>December</v>
      </c>
      <c r="AF32" s="407">
        <f>IF(ISBLANK('Nigeria 2013'!$G$29),"",'Nigeria 2013'!$G$29)</f>
        <v>17265031</v>
      </c>
      <c r="AG32" s="118" t="str">
        <f>IF(ISBLANK('Nigeria 2013'!$E$30),"",'Nigeria 2013'!$E$30)</f>
        <v>1/12-12/12</v>
      </c>
      <c r="AH32" s="118" t="str">
        <f>IF(ISBLANK('Nigeria 2013'!$G$30),"",'Nigeria 2013'!$G$30)</f>
        <v>USAID | DELIVER PROJECT</v>
      </c>
      <c r="AI32" s="118" t="str">
        <f>IF(ISBLANK('Nigeria 2013'!$H$31),"",'Nigeria 2013'!$H$31)</f>
        <v>Yes</v>
      </c>
      <c r="AJ32" s="76" t="str">
        <f>IF(ISBLANK('Nigeria 2013'!$H$32),"",'Nigeria 2013'!$H$32)</f>
        <v>Yes</v>
      </c>
      <c r="AK32" s="76">
        <f>IF(ISBLANK('Nigeria 2013'!$E$35),"",'Nigeria 2013'!$E$35)</f>
        <v>0</v>
      </c>
      <c r="AL32" s="75" t="str">
        <f>IF(ISBLANK('Nigeria 2013'!$F$35),"",'Nigeria 2013'!$F$35)</f>
        <v>1/12-12/12</v>
      </c>
      <c r="AM32" s="75" t="str">
        <f>IF(ISBLANK('Nigeria 2013'!$G$35),"",'Nigeria 2013'!$G$35)</f>
        <v>Procurement and Supply Management (PSM) and technical working group meetings</v>
      </c>
      <c r="AN32" s="75" t="str">
        <f>IF(ISBLANK('Nigeria 2013'!$H$35),"",'Nigeria 2013'!$H$35)</f>
        <v/>
      </c>
      <c r="AO32" s="76">
        <f>IF(ISBLANK('Nigeria 2013'!$E$36),"",'Nigeria 2013'!$E$36)</f>
        <v>3000000</v>
      </c>
      <c r="AP32" s="75" t="str">
        <f>IF(ISBLANK('Nigeria 2013'!$F$36),"",'Nigeria 2013'!$F$36)</f>
        <v>1/12-12/12</v>
      </c>
      <c r="AQ32" s="75" t="str">
        <f>IF(ISBLANK('Nigeria 2013'!$G$36),"",'Nigeria 2013'!$G$36)</f>
        <v>Ministry records, meeting minutes</v>
      </c>
      <c r="AR32" s="75" t="str">
        <f>IF(ISBLANK('Nigeria 2013'!$H$36),"",'Nigeria 2013'!$H$36)</f>
        <v>Funds were released in Dec 2012 and are being spent in 2013</v>
      </c>
      <c r="AS32" s="76">
        <f>IF(ISBLANK('Nigeria 2013'!$E$37),"",'Nigeria 2013'!$E$37)</f>
        <v>3000000</v>
      </c>
      <c r="AT32" s="75" t="str">
        <f>IF(ISBLANK('Nigeria 2013'!$H$37),"",'Nigeria 2013'!$H$37)</f>
        <v/>
      </c>
      <c r="AU32" s="75" t="str">
        <f>IF(ISBLANK('Nigeria 2013'!$H$38),"",'Nigeria 2013'!$H$38)</f>
        <v>Yes</v>
      </c>
      <c r="AV32" s="75" t="str">
        <f>IF(ISBLANK('Nigeria 2013'!$D$41),"",'Nigeria 2013'!$D$41)</f>
        <v>No</v>
      </c>
      <c r="AW32" s="75" t="str">
        <f>IF(ISBLANK('Nigeria 2013'!$D$42),"",'Nigeria 2013'!$D$42)</f>
        <v>Not applicable</v>
      </c>
      <c r="AX32" s="76">
        <f>IF(ISBLANK('Nigeria 2013'!$E$41),"",'Nigeria 2013'!$E$41)</f>
        <v>0</v>
      </c>
      <c r="AY32" s="76" t="str">
        <f>IF(ISBLANK('Nigeria 2013'!$F$41),"",'Nigeria 2013'!$F$41)</f>
        <v>1/12-12/12</v>
      </c>
      <c r="AZ32" s="76" t="str">
        <f>IF(ISBLANK('Nigeria 2013'!$G$41),"",'Nigeria 2013'!$G$41)</f>
        <v>Procurement and Supply Management (PSM) and technical working group meetings</v>
      </c>
      <c r="BA32" s="75" t="str">
        <f>IF(ISBLANK('Nigeria 2013'!$H$41),"",'Nigeria 2013'!$H$41)</f>
        <v/>
      </c>
      <c r="BB32" s="75" t="str">
        <f>IF(ISBLANK('Nigeria 2013'!$D$43),"",'Nigeria 2013'!$D$43)</f>
        <v>Yes</v>
      </c>
      <c r="BC32" s="76" t="str">
        <f>IF(ISBLANK('Nigeria 2013'!$D$44),"",'Nigeria 2013'!$D$44)</f>
        <v>FGON 2011 Millennium Development Goals Funds (3M USD), DfID 2011 and 2012 funds (9M USD total, 4.5M USD for each year), CIDA 2011 and 2012 funds (2.4 M USD total1.2M USD each year), UNFPA 2012 funds (3.2M USD)</v>
      </c>
      <c r="BD32" s="76">
        <f>IF(ISBLANK('Nigeria 2013'!$E$43),"",'Nigeria 2013'!$E$43)</f>
        <v>17600000</v>
      </c>
      <c r="BE32" s="76" t="str">
        <f>IF(ISBLANK('Nigeria 2013'!$F$43),"",'Nigeria 2013'!$F$43)</f>
        <v>1/12-12/12</v>
      </c>
      <c r="BF32" s="76" t="str">
        <f>IF(ISBLANK('Nigeria 2013'!$G$43),"",'Nigeria 2013'!$G$43)</f>
        <v>PipeLine</v>
      </c>
      <c r="BG32" s="75" t="str">
        <f>IF(ISBLANK('Nigeria 2013'!$H$43),"",'Nigeria 2013'!$H$43)</f>
        <v/>
      </c>
      <c r="BH32" s="946">
        <f>IF(ISBLANK('Nigeria 2013'!$E$45),"",'Nigeria 2013'!$E$45)</f>
        <v>17600000</v>
      </c>
      <c r="BI32" s="75" t="str">
        <f>IF(ISBLANK('Nigeria 2013'!$H$45),"",'Nigeria 2013'!$H$45)</f>
        <v/>
      </c>
      <c r="BJ32" s="78"/>
      <c r="BK32" s="75" t="str">
        <f>IF(ISBLANK('Nigeria 2013'!$D$49),"",'Nigeria 2013'!$D$49)</f>
        <v>No</v>
      </c>
      <c r="BL32" s="76" t="str">
        <f>IF(ISBLANK('Nigeria 2013'!$D$50),"",'Nigeria 2013'!$D$50)</f>
        <v>Not applicable</v>
      </c>
      <c r="BM32" s="76">
        <f>IF(ISBLANK('Nigeria 2013'!$E$49),"",'Nigeria 2013'!$E$49)</f>
        <v>0</v>
      </c>
      <c r="BN32" s="76" t="str">
        <f>IF(ISBLANK('Nigeria 2013'!$F$49),"",'Nigeria 2013'!$F$49)</f>
        <v>1/12-12/12</v>
      </c>
      <c r="BO32" s="76" t="str">
        <f>IF(ISBLANK('Nigeria 2013'!$G$49),"",'Nigeria 2013'!$G$49)</f>
        <v>Procurement and Supply Management (PSM) and technical working group meetings</v>
      </c>
      <c r="BP32" s="75" t="str">
        <f>IF(ISBLANK('Nigeria 2013'!$H$49),"",'Nigeria 2013'!$H$49)</f>
        <v/>
      </c>
      <c r="BQ32" s="75" t="str">
        <f>IF(ISBLANK('Nigeria 2013'!$D$51),"",'Nigeria 2013'!$D$51)</f>
        <v>No</v>
      </c>
      <c r="BR32" s="76">
        <f>IF(ISBLANK('Nigeria 2013'!$E$51),"",'Nigeria 2013'!$E$51)</f>
        <v>0</v>
      </c>
      <c r="BS32" s="76" t="str">
        <f>IF(ISBLANK('Nigeria 2013'!$F$51),"",'Nigeria 2013'!$F$51)</f>
        <v>1/12-12/12</v>
      </c>
      <c r="BT32" s="92" t="str">
        <f>IF(ISBLANK('Nigeria 2013'!$G$51),"",'Nigeria 2013'!$G$51)</f>
        <v>The Global Fund's online Transaction Summary - PQR</v>
      </c>
      <c r="BU32" s="76" t="str">
        <f>IF(ISBLANK('Nigeria 2013'!$H$51),"",'Nigeria 2013'!$H$51)</f>
        <v/>
      </c>
      <c r="BV32" s="75" t="str">
        <f>IF(ISBLANK('Nigeria 2013'!$D$52),"",'Nigeria 2013'!$D$52)</f>
        <v>Don't know</v>
      </c>
      <c r="BW32" s="76" t="str">
        <f>IF(ISBLANK('Nigeria 2013'!$E$52),"",'Nigeria 2013'!$E$52)</f>
        <v/>
      </c>
      <c r="BX32" s="75" t="str">
        <f>IF(ISBLANK('Nigeria 2013'!$F$52),"",'Nigeria 2013'!$F$52)</f>
        <v>1/12-12/12</v>
      </c>
      <c r="BY32" s="76" t="str">
        <f>IF(ISBLANK('Nigeria 2013'!$G$52),"",'Nigeria 2013'!$G$52)</f>
        <v/>
      </c>
      <c r="BZ32" s="76" t="str">
        <f>IF(ISBLANK('Nigeria 2013'!$H$52),"",'Nigeria 2013'!$H$52)</f>
        <v>Information not available to us</v>
      </c>
      <c r="CA32" s="946">
        <f>IF(ISBLANK('Nigeria 2013'!$E$53),"",'Nigeria 2013'!$E$53)</f>
        <v>0</v>
      </c>
      <c r="CB32" s="76" t="str">
        <f>IF(ISBLANK('Nigeria 2013'!$H$53),"",'Nigeria 2013'!$H$53)</f>
        <v/>
      </c>
      <c r="CC32" s="79">
        <f>IF(ISBLANK('Nigeria 2013'!$F$56),"",'Nigeria 2013'!$F$56)</f>
        <v>1</v>
      </c>
      <c r="CD32" s="75" t="str">
        <f>IF(ISBLANK('Nigeria 2013'!$G$56),"",'Nigeria 2013'!$G$56)</f>
        <v xml:space="preserve">Comments:
</v>
      </c>
      <c r="CE32" s="79">
        <f>IF(ISBLANK('Nigeria 2013'!$F$57),"",'Nigeria 2013'!$F$57)</f>
        <v>0</v>
      </c>
      <c r="CF32" s="75" t="str">
        <f>IF(ISBLANK('Nigeria 2013'!$G$57),"",'Nigeria 2013'!$G$57)</f>
        <v xml:space="preserve">Comments:
</v>
      </c>
      <c r="CG32" s="79">
        <f>IF(ISBLANK('Nigeria 2013'!$F$58),"",'Nigeria 2013'!$F$58)</f>
        <v>1.0194015869418365</v>
      </c>
      <c r="CH32" s="75" t="str">
        <f>IF(ISBLANK('Nigeria 2013'!$G$58),"",'Nigeria 2013'!$G$58)</f>
        <v>Comments: There was no funding gap because there were unspent funds from 2011 that were spent in 2012.</v>
      </c>
      <c r="CI32" s="75" t="str">
        <f>IF(ISBLANK('Nigeria 2013'!$F$59),"",'Nigeria 2013'!$F$59)</f>
        <v/>
      </c>
      <c r="CJ32" s="75" t="str">
        <f>IF(ISBLANK('Nigeria 2013'!$G$59),"",'Nigeria 2013'!$G$59)</f>
        <v xml:space="preserve">Comments:
</v>
      </c>
      <c r="CK32" s="75" t="str">
        <f>IF(ISBLANK('Nigeria 2013'!$F$61),"",'Nigeria 2013'!$F$61)</f>
        <v>Third-party agent (e.g., UNFPA, Crown Agents)</v>
      </c>
      <c r="CL32" s="75" t="str">
        <f>IF(ISBLANK('Nigeria 2013'!$F$62),"",'Nigeria 2013'!$F$62)</f>
        <v>UNFPA</v>
      </c>
      <c r="CM32" s="75" t="str">
        <f>IF(ISBLANK('Nigeria 2013'!$F$63),"",'Nigeria 2013'!$F$63)</f>
        <v>No</v>
      </c>
      <c r="CN32" s="75" t="str">
        <f>IF(ISBLANK('Nigeria 2013'!$D$64),"",'Nigeria 2013'!$D$64)</f>
        <v xml:space="preserve">The 2011 funding for DfID (4.5M USD) and CIDA (1.2M USD) were added to 2012 funds to procure commodities used in 2012. These rolled-over funds from 2011 covered any funding gaps that would have existed in 2012. Furthermore, the FGON 2011 funds were released in Dec 2011 and so were used for procurement in 2012. (The FGON 2012 funds were not released until Dec 2012 and will therefore be available for procurement in 2013.) </v>
      </c>
      <c r="CO32" s="115"/>
      <c r="CP32" s="80"/>
      <c r="CQ32" s="81" t="str">
        <f>IF(ISBLANK('Nigeria 2013'!$D$68),"",'Nigeria 2013'!$D$68)</f>
        <v>Yes</v>
      </c>
      <c r="CR32" s="81" t="str">
        <f>IF(ISBLANK('Nigeria 2013'!$D$69),"",'Nigeria 2013'!$D$69)</f>
        <v>Yes</v>
      </c>
      <c r="CS32" s="81" t="str">
        <f>IF(ISBLANK('Nigeria 2013'!$D$70),"",'Nigeria 2013'!$D$70)</f>
        <v>Yes</v>
      </c>
      <c r="CT32" s="81" t="str">
        <f>IF(ISBLANK('Nigeria 2013'!$D$71),"",'Nigeria 2013'!$D$71)</f>
        <v>Yes</v>
      </c>
      <c r="CU32" s="81" t="str">
        <f>IF(ISBLANK('Nigeria 2013'!$D$72),"",'Nigeria 2013'!$D$72)</f>
        <v>Yes</v>
      </c>
      <c r="CV32" s="81" t="str">
        <f>IF(ISBLANK('Nigeria 2013'!$D$73),"",'Nigeria 2013'!$D$73)</f>
        <v>Yes</v>
      </c>
      <c r="CW32" s="81" t="str">
        <f>IF(ISBLANK('Nigeria 2013'!$D$74),"",'Nigeria 2013'!$D$74)</f>
        <v>Yes</v>
      </c>
      <c r="CX32" s="81" t="str">
        <f>IF(ISBLANK('Nigeria 2013'!$D$75),"",'Nigeria 2013'!$D$75)</f>
        <v>Yes</v>
      </c>
      <c r="CY32" s="81" t="str">
        <f>IF(ISBLANK('Nigeria 2013'!$D$76),"",'Nigeria 2013'!$D$76)</f>
        <v>Yes</v>
      </c>
      <c r="CZ32" s="81" t="str">
        <f>IF(ISBLANK('Nigeria 2013'!$D$77),"",'Nigeria 2013'!$D$77)</f>
        <v>Yes</v>
      </c>
      <c r="DA32" s="81" t="str">
        <f>IF(ISBLANK('Nigeria 2013'!$D$78),"",'Nigeria 2013'!$D$78)</f>
        <v>Yes</v>
      </c>
      <c r="DB32" s="81" t="str">
        <f>IF(ISBLANK('Nigeria 2013'!$D$79),"",'Nigeria 2013'!$D$79)</f>
        <v>No</v>
      </c>
      <c r="DC32" s="80"/>
      <c r="DD32" s="81" t="str">
        <f>IF(ISBLANK('Nigeria 2013'!$F$68),"",'Nigeria 2013'!$F$68)</f>
        <v>Yes</v>
      </c>
      <c r="DE32" s="81" t="str">
        <f>IF(ISBLANK('Nigeria 2013'!$F$69),"",'Nigeria 2013'!$F$69)</f>
        <v>Yes</v>
      </c>
      <c r="DF32" s="81" t="str">
        <f>IF(ISBLANK('Nigeria 2013'!$F$70),"",'Nigeria 2013'!$F$70)</f>
        <v>Yes</v>
      </c>
      <c r="DG32" s="81" t="str">
        <f>IF(ISBLANK('Nigeria 2013'!$F$71),"",'Nigeria 2013'!$F$71)</f>
        <v>Yes</v>
      </c>
      <c r="DH32" s="81" t="str">
        <f>IF(ISBLANK('Nigeria 2013'!$F$72),"",'Nigeria 2013'!$F$72)</f>
        <v>Yes</v>
      </c>
      <c r="DI32" s="81" t="str">
        <f>IF(ISBLANK('Nigeria 2013'!$F$73),"",'Nigeria 2013'!$F$73)</f>
        <v>Yes</v>
      </c>
      <c r="DJ32" s="81" t="str">
        <f>IF(ISBLANK('Nigeria 2013'!$F$74),"",'Nigeria 2013'!$F$74)</f>
        <v>Yes</v>
      </c>
      <c r="DK32" s="81" t="str">
        <f>IF(ISBLANK('Nigeria 2013'!$F$75),"",'Nigeria 2013'!$F$75)</f>
        <v>No</v>
      </c>
      <c r="DL32" s="81" t="str">
        <f>IF(ISBLANK('Nigeria 2013'!$F$76),"",'Nigeria 2013'!$F$76)</f>
        <v>Yes</v>
      </c>
      <c r="DM32" s="81" t="str">
        <f>IF(ISBLANK('Nigeria 2013'!$F$77),"",'Nigeria 2013'!$F$77)</f>
        <v>Yes</v>
      </c>
      <c r="DN32" s="81" t="str">
        <f>IF(ISBLANK('Nigeria 2013'!$F$78),"",'Nigeria 2013'!$F$78)</f>
        <v>No</v>
      </c>
      <c r="DO32" s="81" t="str">
        <f>IF(ISBLANK('Nigeria 2013'!$F$79),"",'Nigeria 2013'!$F$79)</f>
        <v>No</v>
      </c>
      <c r="DP32" s="82"/>
      <c r="DQ32" s="81" t="str">
        <f>IF(ISBLANK('Nigeria 2013'!$G$68),"",'Nigeria 2013'!$G$68)</f>
        <v>Yes</v>
      </c>
      <c r="DR32" s="81" t="str">
        <f>IF(ISBLANK('Nigeria 2013'!$G$69),"",'Nigeria 2013'!$G$69)</f>
        <v>Yes</v>
      </c>
      <c r="DS32" s="81" t="str">
        <f>IF(ISBLANK('Nigeria 2013'!$G$70),"",'Nigeria 2013'!$G$70)</f>
        <v>Yes</v>
      </c>
      <c r="DT32" s="81" t="str">
        <f>IF(ISBLANK('Nigeria 2013'!$G$71),"",'Nigeria 2013'!$G$71)</f>
        <v>Yes</v>
      </c>
      <c r="DU32" s="81" t="str">
        <f>IF(ISBLANK('Nigeria 2013'!$G$72),"",'Nigeria 2013'!$G$72)</f>
        <v>Yes</v>
      </c>
      <c r="DV32" s="81" t="str">
        <f>IF(ISBLANK('Nigeria 2013'!$G$73),"",'Nigeria 2013'!$G$73)</f>
        <v>Yes</v>
      </c>
      <c r="DW32" s="81" t="str">
        <f>IF(ISBLANK('Nigeria 2013'!$G$74),"",'Nigeria 2013'!$G$74)</f>
        <v>Yes</v>
      </c>
      <c r="DX32" s="81" t="str">
        <f>IF(ISBLANK('Nigeria 2013'!$G$75),"",'Nigeria 2013'!$G$75)</f>
        <v>Yes</v>
      </c>
      <c r="DY32" s="81" t="str">
        <f>IF(ISBLANK('Nigeria 2013'!$G$76),"",'Nigeria 2013'!$G$76)</f>
        <v>Yes</v>
      </c>
      <c r="DZ32" s="81" t="str">
        <f>IF(ISBLANK('Nigeria 2013'!$G$77),"",'Nigeria 2013'!$G$77)</f>
        <v>Yes</v>
      </c>
      <c r="EA32" s="81" t="str">
        <f>IF(ISBLANK('Nigeria 2013'!$G$78),"",'Nigeria 2013'!$G$78)</f>
        <v>Yes</v>
      </c>
      <c r="EB32" s="81" t="str">
        <f>IF(ISBLANK('Nigeria 2013'!$G$79),"",'Nigeria 2013'!$G$79)</f>
        <v>No</v>
      </c>
      <c r="EC32" s="82"/>
      <c r="ED32" s="81" t="str">
        <f>IF(ISBLANK('Nigeria 2013'!$H$68),"",'Nigeria 2013'!$H$68)</f>
        <v>Yes</v>
      </c>
      <c r="EE32" s="81" t="str">
        <f>IF(ISBLANK('Nigeria 2013'!$H$69),"",'Nigeria 2013'!$H$69)</f>
        <v>Yes</v>
      </c>
      <c r="EF32" s="81" t="str">
        <f>IF(ISBLANK('Nigeria 2013'!$H$70),"",'Nigeria 2013'!$H$70)</f>
        <v>Yes</v>
      </c>
      <c r="EG32" s="81" t="str">
        <f>IF(ISBLANK('Nigeria 2013'!$H$71),"",'Nigeria 2013'!$H$71)</f>
        <v>Yes</v>
      </c>
      <c r="EH32" s="81" t="str">
        <f>IF(ISBLANK('Nigeria 2013'!$H$72),"",'Nigeria 2013'!$H$72)</f>
        <v>Yes</v>
      </c>
      <c r="EI32" s="81" t="str">
        <f>IF(ISBLANK('Nigeria 2013'!$H$73),"",'Nigeria 2013'!$H$73)</f>
        <v>Yes</v>
      </c>
      <c r="EJ32" s="81" t="str">
        <f>IF(ISBLANK('Nigeria 2013'!$H$74),"",'Nigeria 2013'!$H$74)</f>
        <v>Yes</v>
      </c>
      <c r="EK32" s="81" t="str">
        <f>IF(ISBLANK('Nigeria 2013'!$H$75),"",'Nigeria 2013'!$H$75)</f>
        <v>Yes</v>
      </c>
      <c r="EL32" s="81" t="str">
        <f>IF(ISBLANK('Nigeria 2013'!$H$76),"",'Nigeria 2013'!$H$76)</f>
        <v>No</v>
      </c>
      <c r="EM32" s="81" t="str">
        <f>IF(ISBLANK('Nigeria 2013'!$H$77),"",'Nigeria 2013'!$H$77)</f>
        <v>No</v>
      </c>
      <c r="EN32" s="81" t="str">
        <f>IF(ISBLANK('Nigeria 2013'!$H$78),"",'Nigeria 2013'!$H$78)</f>
        <v>Yes</v>
      </c>
      <c r="EO32" s="81" t="str">
        <f>IF(ISBLANK('Nigeria 2013'!$H$79),"",'Nigeria 2013'!$H$79)</f>
        <v>No</v>
      </c>
      <c r="EP32" s="81" t="str">
        <f>IF(ISBLANK('Nigeria 2013'!$D$80),"",'Nigeria 2013'!$D$80)</f>
        <v/>
      </c>
      <c r="EQ32" s="83"/>
      <c r="ER32" s="84" t="str">
        <f>IF(ISBLANK('Nigeria 2013'!$H$82),"",'Nigeria 2013'!$H$82)</f>
        <v>Yes</v>
      </c>
      <c r="ES32" s="84" t="str">
        <f>IF(ISBLANK('Nigeria 2013'!$C$85),"",'Nigeria 2013'!$C$85)</f>
        <v>National Strategic Plan for Reproductive Health Commodity Security</v>
      </c>
      <c r="ET32" s="84" t="str">
        <f>IF(ISBLANK('Nigeria 2013'!$D$85),"",'Nigeria 2013'!$D$85)</f>
        <v>2011-2015</v>
      </c>
      <c r="EU32" s="84" t="str">
        <f>IF(ISBLANK('Nigeria 2013'!$F$85),"",'Nigeria 2013'!$F$85)</f>
        <v>Yes</v>
      </c>
      <c r="EV32" s="84" t="str">
        <f>IF(ISBLANK('Nigeria 2013'!$G$85),"",'Nigeria 2013'!$G$85)</f>
        <v>Yes</v>
      </c>
      <c r="EW32" s="84" t="str">
        <f>IF(ISBLANK('Nigeria 2013'!$F$86),"",'Nigeria 2013'!$F$86)</f>
        <v>No</v>
      </c>
      <c r="EX32" s="84" t="str">
        <f>IF(ISBLANK('Nigeria 2013'!$E$87),"",'Nigeria 2013'!$E$87)</f>
        <v>Not applicable</v>
      </c>
      <c r="EY32" s="84" t="str">
        <f>IF(ISBLANK('Nigeria 2013'!$E$88),"",'Nigeria 2013'!$E$88)</f>
        <v>Not applicable</v>
      </c>
      <c r="EZ32" s="84" t="str">
        <f>IF(ISBLANK('Nigeria 2013'!$H$89),"",'Nigeria 2013'!$H$89)</f>
        <v>No</v>
      </c>
      <c r="FA32" s="84" t="str">
        <f>IF(ISBLANK('Nigeria 2013'!$D$90),"",'Nigeria 2013'!$D$90)</f>
        <v>Not applicable</v>
      </c>
      <c r="FB32" s="84" t="str">
        <f>IF(ISBLANK('Nigeria 2013'!$H$91),"",'Nigeria 2013'!$H$91)</f>
        <v>Yes</v>
      </c>
      <c r="FC32" s="84" t="str">
        <f>IF(ISBLANK('Nigeria 2013'!$D$92),"",'Nigeria 2013'!$D$92)</f>
        <v>Contraceptives service provision protocol; Service providers minimum qualification and skills set; presence of the contraceptives in the Essential Medicines Lists</v>
      </c>
      <c r="FD32" s="298"/>
      <c r="FE32" s="84" t="str">
        <f>IF(ISBLANK('Nigeria 2013'!$D$95),"",'Nigeria 2013'!$D$95)</f>
        <v>Community health worker</v>
      </c>
      <c r="FF32" s="84" t="str">
        <f>IF(ISBLANK('Nigeria 2013'!$G$95),"",'Nigeria 2013'!$G$95)</f>
        <v>Lowest level provider (likely nurse)</v>
      </c>
      <c r="FG32" s="84" t="str">
        <f>IF(ISBLANK('Nigeria 2013'!$D$96),"",'Nigeria 2013'!$D$96)</f>
        <v>Nurse midwife</v>
      </c>
      <c r="FH32" s="84" t="str">
        <f>IF(ISBLANK('Nigeria 2013'!$G$96),"",'Nigeria 2013'!$G$96)</f>
        <v>Nurse midwife</v>
      </c>
      <c r="FI32" s="84" t="str">
        <f>IF(ISBLANK('Nigeria 2013'!$D$97),"",'Nigeria 2013'!$D$97)</f>
        <v>Nurse midwife</v>
      </c>
      <c r="FJ32" s="84" t="str">
        <f>IF(ISBLANK('Nigeria 2013'!$G$97),"",'Nigeria 2013'!$G$97)</f>
        <v>Nurse midwife</v>
      </c>
      <c r="FK32" s="84" t="str">
        <f>IF(ISBLANK('Nigeria 2013'!$D$98),"",'Nigeria 2013'!$D$98)</f>
        <v>Nurse midwife</v>
      </c>
      <c r="FL32" s="84" t="str">
        <f>IF(ISBLANK('Nigeria 2013'!$G$98),"",'Nigeria 2013'!$G$98)</f>
        <v>Nurse midwife</v>
      </c>
      <c r="FM32" s="84" t="str">
        <f>IF(ISBLANK('Nigeria 2013'!$D$99),"",'Nigeria 2013'!$D$99)</f>
        <v>Community health worker</v>
      </c>
      <c r="FN32" s="84" t="str">
        <f>IF(ISBLANK('Nigeria 2013'!$G$99),"",'Nigeria 2013'!$G$99)</f>
        <v>Lowest level provider (likely nurse)</v>
      </c>
      <c r="FO32" s="84" t="str">
        <f>IF(ISBLANK('Nigeria 2013'!$D$100),"",'Nigeria 2013'!$D$100)</f>
        <v>Not applicable</v>
      </c>
      <c r="FP32" s="84" t="str">
        <f>IF(ISBLANK('Nigeria 2013'!$G$100),"",'Nigeria 2013'!$G$100)</f>
        <v>Lowest level provider (likely nurse)</v>
      </c>
      <c r="FQ32" s="84" t="str">
        <f>IF(ISBLANK('Nigeria 2013'!$D$101),"",'Nigeria 2013'!$D$101)</f>
        <v>Doctor</v>
      </c>
      <c r="FR32" s="84" t="str">
        <f>IF(ISBLANK('Nigeria 2013'!$G$101),"",'Nigeria 2013'!$G$101)</f>
        <v>Doctor</v>
      </c>
      <c r="FS32" s="84" t="str">
        <f>IF(ISBLANK('Nigeria 2013'!$D$102),"",'Nigeria 2013'!$D$102)</f>
        <v>Not applicable</v>
      </c>
      <c r="FT32" s="84" t="str">
        <f>IF(ISBLANK('Nigeria 2013'!$G$102),"",'Nigeria 2013'!$G$102)</f>
        <v>Lowest level provider (likely nurse)</v>
      </c>
      <c r="FU32" s="84" t="str">
        <f>IF(ISBLANK('Nigeria 2013'!$D$103),"",'Nigeria 2013'!$D$103)</f>
        <v>Recently there has been a push in the public sector to adopt task-shifting policies which will enable community health extension workers (CHEWs) to provide injectables and possibly implants. Pharmacists are allowed to sell all FP commodities.</v>
      </c>
      <c r="FV32" s="90"/>
      <c r="FW32" s="84" t="str">
        <f>IF(ISBLANK('Nigeria 2013'!$D$106),"",'Nigeria 2013'!$D$106)</f>
        <v>No</v>
      </c>
      <c r="FX32" s="84" t="str">
        <f>IF(ISBLANK('Nigeria 2013'!$E$106),"",'Nigeria 2013'!$E$106)</f>
        <v/>
      </c>
      <c r="FY32" s="84" t="str">
        <f>IF(ISBLANK('Nigeria 2013'!$H$106),"",'Nigeria 2013'!$H$106)</f>
        <v/>
      </c>
      <c r="FZ32" s="84" t="str">
        <f>IF(ISBLANK('Nigeria 2013'!$D$107),"",'Nigeria 2013'!$D$107)</f>
        <v>No</v>
      </c>
      <c r="GA32" s="84" t="str">
        <f>IF(ISBLANK('Nigeria 2013'!$E$107),"",'Nigeria 2013'!$E$107)</f>
        <v/>
      </c>
      <c r="GB32" s="84" t="str">
        <f>IF(ISBLANK('Nigeria 2013'!$H$107),"",'Nigeria 2013'!$H$107)</f>
        <v/>
      </c>
      <c r="GC32" s="84" t="str">
        <f>IF(ISBLANK('Nigeria 2013'!$D$108),"",'Nigeria 2013'!$D$108)</f>
        <v>No</v>
      </c>
      <c r="GD32" s="84" t="str">
        <f>IF(ISBLANK('Nigeria 2013'!$E$108),"",'Nigeria 2013'!$E$108)</f>
        <v/>
      </c>
      <c r="GE32" s="84" t="str">
        <f>IF(ISBLANK('Nigeria 2013'!$H$108),"",'Nigeria 2013'!$H$108)</f>
        <v/>
      </c>
      <c r="GF32" s="85"/>
      <c r="GG32" s="84" t="str">
        <f>IF(ISBLANK('Nigeria 2013'!$G$111),"",'Nigeria 2013'!$G$111)</f>
        <v>No</v>
      </c>
      <c r="GH32" s="84" t="str">
        <f>IF(ISBLANK('Nigeria 2013'!$G$112),"",'Nigeria 2013'!$G$112)</f>
        <v>No</v>
      </c>
      <c r="GI32" s="84" t="str">
        <f>IF(ISBLANK('Nigeria 2013'!$G$113),"",'Nigeria 2013'!$G$113)</f>
        <v>Not applicable</v>
      </c>
      <c r="GJ32" s="84" t="str">
        <f>IF(ISBLANK('Nigeria 2013'!$D$114),"",'Nigeria 2013'!$D$114)</f>
        <v>Not applicable</v>
      </c>
      <c r="GK32" s="85"/>
      <c r="GL32" s="84" t="str">
        <f>IF(ISBLANK('Nigeria 2013'!$G$116),"",'Nigeria 2013'!$G$116)</f>
        <v>Yes</v>
      </c>
      <c r="GM32" s="84" t="str">
        <f>IF(ISBLANK('Nigeria 2013'!$G$117),"",'Nigeria 2013'!$G$117)</f>
        <v>Yes</v>
      </c>
      <c r="GN32" s="84" t="str">
        <f>IF(ISBLANK('Nigeria 2013'!$G$118),"",'Nigeria 2013'!$G$118)</f>
        <v>Yes</v>
      </c>
      <c r="GO32" s="84" t="str">
        <f>IF(ISBLANK('Nigeria 2013'!$G$119),"",'Nigeria 2013'!$G$119)</f>
        <v>Yes</v>
      </c>
      <c r="GP32" s="84" t="str">
        <f>IF(ISBLANK('Nigeria 2013'!$G$120),"",'Nigeria 2013'!$G$120)</f>
        <v>Yes</v>
      </c>
      <c r="GQ32" s="84" t="str">
        <f>IF(ISBLANK('Nigeria 2013'!$G$121),"",'Nigeria 2013'!$G$121)</f>
        <v>Yes</v>
      </c>
      <c r="GR32" s="84" t="str">
        <f>IF(ISBLANK('Nigeria 2013'!$G$122),"",'Nigeria 2013'!$G$122)</f>
        <v>Yes</v>
      </c>
      <c r="GS32" s="84" t="str">
        <f>IF(ISBLANK('Nigeria 2013'!$G$123),"",'Nigeria 2013'!$G$123)</f>
        <v>No</v>
      </c>
      <c r="GT32" s="84" t="str">
        <f>IF(ISBLANK('Nigeria 2013'!$G$124),"",'Nigeria 2013'!$G$124)</f>
        <v>Don't know</v>
      </c>
      <c r="GU32" s="84" t="str">
        <f>IF(ISBLANK('Nigeria 2013'!$G$125),"",'Nigeria 2013'!$G$125)</f>
        <v>Don't know</v>
      </c>
      <c r="GV32" s="84" t="str">
        <f>IF(ISBLANK('Nigeria 2013'!$F$126),"",'Nigeria 2013'!$F$126)</f>
        <v>Don't know</v>
      </c>
      <c r="GW32" s="84">
        <f>IF(ISBLANK('Nigeria 2013'!$F$127),"",'Nigeria 2013'!$F$127)</f>
        <v>2010</v>
      </c>
      <c r="GX32" s="84" t="str">
        <f>IF(ISBLANK('Nigeria 2013'!$D$128),"",'Nigeria 2013'!$D$128)</f>
        <v>Essential Drugs List - Fifth Revision</v>
      </c>
      <c r="GY32" s="84" t="str">
        <f>IF(ISBLANK('Nigeria 2013'!$D$129),"",'Nigeria 2013'!$D$129)</f>
        <v/>
      </c>
      <c r="GZ32" s="85"/>
      <c r="HA32" s="84">
        <f>IF(ISBLANK('Nigeria 2013'!$F$131),"",'Nigeria 2013'!$F$131)</f>
        <v>2004</v>
      </c>
      <c r="HB32" s="84" t="str">
        <f>IF(ISBLANK('Nigeria 2013'!$G$132),"",'Nigeria 2013'!$G$132)</f>
        <v>No</v>
      </c>
      <c r="HC32" s="84" t="str">
        <f>IF(ISBLANK('Nigeria 2013'!$G$133),"",'Nigeria 2013'!$G$133)</f>
        <v>No</v>
      </c>
      <c r="HD32" s="84" t="str">
        <f>IF(ISBLANK('Nigeria 2013'!$G$134),"",'Nigeria 2013'!$G$134)</f>
        <v>No</v>
      </c>
      <c r="HE32" s="84" t="str">
        <f>IF(ISBLANK('Nigeria 2013'!$G$135),"",'Nigeria 2013'!$G$135)</f>
        <v>No</v>
      </c>
      <c r="HF32" s="84" t="str">
        <f>IF(ISBLANK('Nigeria 2013'!$D$136),"",'Nigeria 2013'!$D$136)</f>
        <v/>
      </c>
      <c r="HG32" s="93"/>
      <c r="HH32" s="86" t="str">
        <f>IF(ISBLANK('Nigeria 2013'!$G$138),"",'Nigeria 2013'!$G$138)</f>
        <v>Yes</v>
      </c>
      <c r="HI32" s="87"/>
      <c r="HJ32" s="86" t="str">
        <f>IF(ISBLANK('Nigeria 2013'!$G$140),"",'Nigeria 2013'!$G$140)</f>
        <v>No</v>
      </c>
      <c r="HK32" s="86" t="str">
        <f>IF(ISBLANK('Nigeria 2013'!$G$141),"",'Nigeria 2013'!$G$141)</f>
        <v>Yes</v>
      </c>
      <c r="HL32" s="86" t="str">
        <f>IF(ISBLANK('Nigeria 2013'!$G$142),"",'Nigeria 2013'!$G$142)</f>
        <v>Yes</v>
      </c>
      <c r="HM32" s="86" t="str">
        <f>IF(ISBLANK('Nigeria 2013'!$G$143),"",'Nigeria 2013'!$G$143)</f>
        <v>Yes</v>
      </c>
      <c r="HN32" s="86" t="str">
        <f>IF(ISBLANK('Nigeria 2013'!$G$144),"",'Nigeria 2013'!$G$144)</f>
        <v>Yes</v>
      </c>
      <c r="HO32" s="86" t="str">
        <f>IF(ISBLANK('Nigeria 2013'!$G$145),"",'Nigeria 2013'!$G$145)</f>
        <v>Yes</v>
      </c>
      <c r="HP32" s="86" t="str">
        <f>IF(ISBLANK('Nigeria 2013'!$G$146),"",'Nigeria 2013'!$G$146)</f>
        <v>Yes</v>
      </c>
      <c r="HQ32" s="86" t="str">
        <f>IF(ISBLANK('Nigeria 2013'!$G$147),"",'Nigeria 2013'!$G$147)</f>
        <v>Not applicable</v>
      </c>
      <c r="HR32" s="86" t="str">
        <f>IF(ISBLANK('Nigeria 2013'!$G$148),"",'Nigeria 2013'!$G$148)</f>
        <v>Not applicable</v>
      </c>
      <c r="HS32" s="86" t="str">
        <f>IF(ISBLANK('Nigeria 2013'!$F$149),"",'Nigeria 2013'!$F$149)</f>
        <v>01/12-12/12</v>
      </c>
      <c r="HT32" s="86" t="str">
        <f>IF(ISBLANK('Nigeria 2013'!$F$150),"",'Nigeria 2013'!$F$150)</f>
        <v>Periodic Physical Inventory at the CCW, Monthly CCW stock status reports as presented at the contraceptives PSM meetings</v>
      </c>
      <c r="HU32" s="87"/>
      <c r="HV32" s="86" t="str">
        <f>IF(ISBLANK('Nigeria 2013'!$G$152),"",'Nigeria 2013'!$G$152)</f>
        <v>Yes</v>
      </c>
      <c r="HW32" s="86" t="str">
        <f>IF(ISBLANK('Nigeria 2013'!$G$153),"",'Nigeria 2013'!$G$153)</f>
        <v>No</v>
      </c>
      <c r="HX32" s="91" t="str">
        <f>IF(ISBLANK('Nigeria 2013'!$D$154),"",'Nigeria 2013'!$D$154)</f>
        <v xml:space="preserve">Most of the stockouts recorded in 2012 were experienced at the beginning of the year (January 2012). This was due to an extension of the delayed port clearance of commodities procured in 2011 as well as a delay in placing emergency orders for 2012. Although commodities were available at the CCW for most of 2012 and distribution to the states took place 3 times in the year as scheduled, there was no mechanism to ensure last mile delivery of these commodities from the state stores to the service delivery points (SDPs). In response to this problem, UNFPA began to implement USAID | DELIVER PROJECT piloted review and resupply meetings in 34 states and FCT in May 2012. These meetings have however been very infrequent. This situation is expected to negatively affect the availability of contraceptives at the SDPs. </v>
      </c>
      <c r="HY32" s="945" t="s">
        <v>116</v>
      </c>
    </row>
    <row r="33" spans="1:233" ht="39.950000000000003" customHeight="1" x14ac:dyDescent="0.2">
      <c r="A33" s="1046" t="s">
        <v>651</v>
      </c>
      <c r="B33" s="88"/>
      <c r="C33" s="74" t="str">
        <f>IF(ISBLANK('Pakistan 2013'!$H$12),"",'Pakistan 2013'!$H$12)</f>
        <v>Yes</v>
      </c>
      <c r="D33" s="74" t="str">
        <f>IF(ISBLANK('Pakistan 2013'!$D$13),"",'Pakistan 2013'!$D$13)</f>
        <v xml:space="preserve">The Reproductive Health Commodity Security Committee (RHCS) committee is inactive. Pakistan is still transitioning to grasp appropriate federal and provincial commodity security functions after the 2010 18th Amendment. With federal and provincial logistics cells established through USAID | DELIVER PROJECT support, commodity security is being appropriately addressed through these cells.  </v>
      </c>
      <c r="E33" s="116"/>
      <c r="F33" s="74" t="str">
        <f>IF(ISBLANK('Pakistan 2013'!$D$15),"",'Pakistan 2013'!$D$15)</f>
        <v>Yes</v>
      </c>
      <c r="G33" s="74" t="str">
        <f>IF(ISBLANK('Pakistan 2013'!$F$15),"",'Pakistan 2013'!$F$15)</f>
        <v>GreenStar Social Marketing, Pakistan</v>
      </c>
      <c r="H33" s="74" t="str">
        <f>IF(ISBLANK('Pakistan 2013'!$D$16),"",'Pakistan 2013'!$D$16)</f>
        <v>Yes</v>
      </c>
      <c r="I33" s="74" t="str">
        <f>IF(ISBLANK('Pakistan 2013'!$F$16),"",'Pakistan 2013'!$F$16)</f>
        <v>Family Planning Association of Pakistan</v>
      </c>
      <c r="J33" s="74" t="str">
        <f>IF(ISBLANK('Pakistan 2013'!$D$17),"",'Pakistan 2013'!$D$17)</f>
        <v>No</v>
      </c>
      <c r="K33" s="74" t="str">
        <f>IF(ISBLANK('Pakistan 2013'!$F$17),"",'Pakistan 2013'!$F$17)</f>
        <v/>
      </c>
      <c r="L33" s="74" t="str">
        <f>IF(ISBLANK('Pakistan 2013'!$D$18),"",'Pakistan 2013'!$D$18)</f>
        <v>Yes</v>
      </c>
      <c r="M33" s="74" t="str">
        <f>IF(ISBLANK('Pakistan 2013'!$F$18),"",'Pakistan 2013'!$F$18)</f>
        <v>USAID, DFID</v>
      </c>
      <c r="N33" s="74" t="str">
        <f>IF(ISBLANK('Pakistan 2013'!$D$19),"",'Pakistan 2013'!$D$19)</f>
        <v>Yes</v>
      </c>
      <c r="O33" s="74" t="str">
        <f>IF(ISBLANK('Pakistan 2013'!$F$19),"",'Pakistan 2013'!$F$19)</f>
        <v>UNFPA</v>
      </c>
      <c r="P33" s="74" t="str">
        <f>IF(ISBLANK('Pakistan 2013'!$D$20),"",'Pakistan 2013'!$D$20)</f>
        <v>Yes</v>
      </c>
      <c r="Q33" s="74" t="str">
        <f>IF(ISBLANK('Pakistan 2013'!$F$20),"",'Pakistan 2013'!$F$20)</f>
        <v>Ministry of Health is devolved under 18th Constitutional Amendment. Its functions are devolved to provinces. The RHCS committee has the provincial secretaries as members.</v>
      </c>
      <c r="R33" s="74" t="str">
        <f>IF(ISBLANK('Pakistan 2013'!$D$21),"",'Pakistan 2013'!$D$21)</f>
        <v>No</v>
      </c>
      <c r="S33" s="74" t="str">
        <f>IF(ISBLANK('Pakistan 2013'!$F$21),"",'Pakistan 2013'!$F$21)</f>
        <v/>
      </c>
      <c r="T33" s="74" t="str">
        <f>IF(ISBLANK('Pakistan 2013'!$D$22),"",'Pakistan 2013'!$D$22)</f>
        <v>Yes</v>
      </c>
      <c r="U33" s="74" t="str">
        <f>IF(ISBLANK('Pakistan 2013'!$F$22),"",'Pakistan 2013'!$F$22)</f>
        <v>Population Program Wing, Planning and Development Division</v>
      </c>
      <c r="V33" s="74" t="str">
        <f>IF(ISBLANK('Pakistan 2013'!$D$23),"",'Pakistan 2013'!$D$23)</f>
        <v>No</v>
      </c>
      <c r="W33" s="74" t="str">
        <f>IF(ISBLANK('Pakistan 2013'!$F$23),"",'Pakistan 2013'!$F$23)</f>
        <v/>
      </c>
      <c r="X33" s="74" t="str">
        <f>IF(ISBLANK('Pakistan 2013'!$H$24),"",'Pakistan 2013'!$H$24)</f>
        <v>Don't know</v>
      </c>
      <c r="Y33" s="74" t="str">
        <f>IF(ISBLANK('Pakistan 2013'!$H$25),"",'Pakistan 2013'!$H$25)</f>
        <v>Yes</v>
      </c>
      <c r="Z33" s="74" t="str">
        <f>IF(ISBLANK('Pakistan 2013'!$D$26),"",'Pakistan 2013'!$D$26)</f>
        <v>Yes</v>
      </c>
      <c r="AA33" s="74" t="str">
        <f>IF(ISBLANK('Pakistan 2013'!$F$26),"",'Pakistan 2013'!$F$26)</f>
        <v>Planning &amp; Development Division</v>
      </c>
      <c r="AB33" s="74" t="str">
        <f>IF(ISBLANK('Pakistan 2013'!$H$26),"",'Pakistan 2013'!$H$26)</f>
        <v>Additional Secretary Javaid Akhtar</v>
      </c>
      <c r="AC33" s="89"/>
      <c r="AD33" s="75" t="str">
        <f>IF(ISBLANK('Pakistan 2013'!$F$28),"",'Pakistan 2013'!$F$28)</f>
        <v>July</v>
      </c>
      <c r="AE33" s="75" t="str">
        <f>IF(ISBLANK('Pakistan 2013'!$H$28),"",'Pakistan 2013'!$H$28)</f>
        <v>June</v>
      </c>
      <c r="AF33" s="407">
        <f>IF(ISBLANK('Pakistan 2013'!$G$29),"",'Pakistan 2013'!$G$29)</f>
        <v>22000000</v>
      </c>
      <c r="AG33" s="118" t="str">
        <f>IF(ISBLANK('Pakistan 2013'!$E$30),"",'Pakistan 2013'!$E$30)</f>
        <v xml:space="preserve">07/11 - 06/12 </v>
      </c>
      <c r="AH33" s="118" t="str">
        <f>IF(ISBLANK('Pakistan 2013'!$G$30),"",'Pakistan 2013'!$G$30)</f>
        <v>USAID | DELIVER PROJECT</v>
      </c>
      <c r="AI33" s="118" t="str">
        <f>IF(ISBLANK('Pakistan 2013'!$H$31),"",'Pakistan 2013'!$H$31)</f>
        <v>Yes</v>
      </c>
      <c r="AJ33" s="76" t="str">
        <f>IF(ISBLANK('Pakistan 2013'!$H$32),"",'Pakistan 2013'!$H$32)</f>
        <v>Yes</v>
      </c>
      <c r="AK33" s="76">
        <f>IF(ISBLANK('Pakistan 2013'!$E$35),"",'Pakistan 2013'!$E$35)</f>
        <v>5700000</v>
      </c>
      <c r="AL33" s="75" t="str">
        <f>IF(ISBLANK('Pakistan 2013'!$F$35),"",'Pakistan 2013'!$F$35)</f>
        <v>07/11 - 06/12</v>
      </c>
      <c r="AM33" s="75" t="str">
        <f>IF(ISBLANK('Pakistan 2013'!$G$35),"",'Pakistan 2013'!$G$35)</f>
        <v>Planning and Development Division</v>
      </c>
      <c r="AN33" s="75" t="str">
        <f>IF(ISBLANK('Pakistan 2013'!$H$35),"",'Pakistan 2013'!$H$35)</f>
        <v xml:space="preserve">The federal government had allocated $28.5 million for contraceptive procurement for a five-year period, to ensure commodity availability before provinces take up the procurement financing (beyond June 2015), as per the 18th Amendment. However, no funds have been spent on contraceptive procurement yet. </v>
      </c>
      <c r="AO33" s="76">
        <f>IF(ISBLANK('Pakistan 2013'!$E$36),"",'Pakistan 2013'!$E$36)</f>
        <v>0</v>
      </c>
      <c r="AP33" s="75" t="str">
        <f>IF(ISBLANK('Pakistan 2013'!$F$36),"",'Pakistan 2013'!$F$36)</f>
        <v>07/11 - 06/12</v>
      </c>
      <c r="AQ33" s="75" t="str">
        <f>IF(ISBLANK('Pakistan 2013'!$G$36),"",'Pakistan 2013'!$G$36)</f>
        <v/>
      </c>
      <c r="AR33" s="75" t="str">
        <f>IF(ISBLANK('Pakistan 2013'!$H$36),"",'Pakistan 2013'!$H$36)</f>
        <v/>
      </c>
      <c r="AS33" s="76">
        <f>IF(ISBLANK('Pakistan 2013'!$E$37),"",'Pakistan 2013'!$E$37)</f>
        <v>5700000</v>
      </c>
      <c r="AT33" s="75" t="str">
        <f>IF(ISBLANK('Pakistan 2013'!$H$37),"",'Pakistan 2013'!$H$37)</f>
        <v/>
      </c>
      <c r="AU33" s="75" t="str">
        <f>IF(ISBLANK('Pakistan 2013'!$H$38),"",'Pakistan 2013'!$H$38)</f>
        <v>No</v>
      </c>
      <c r="AV33" s="75" t="str">
        <f>IF(ISBLANK('Pakistan 2013'!$D$41),"",'Pakistan 2013'!$D$41)</f>
        <v>No</v>
      </c>
      <c r="AW33" s="75" t="str">
        <f>IF(ISBLANK('Pakistan 2013'!$D$42),"",'Pakistan 2013'!$D$42)</f>
        <v>Not applicable</v>
      </c>
      <c r="AX33" s="76">
        <f>IF(ISBLANK('Pakistan 2013'!$E$41),"",'Pakistan 2013'!$E$41)</f>
        <v>0</v>
      </c>
      <c r="AY33" s="76" t="str">
        <f>IF(ISBLANK('Pakistan 2013'!$F$41),"",'Pakistan 2013'!$F$41)</f>
        <v>07/11 - 06/12</v>
      </c>
      <c r="AZ33" s="76" t="str">
        <f>IF(ISBLANK('Pakistan 2013'!$G$41),"",'Pakistan 2013'!$G$41)</f>
        <v/>
      </c>
      <c r="BA33" s="75" t="str">
        <f>IF(ISBLANK('Pakistan 2013'!$H$41),"",'Pakistan 2013'!$H$41)</f>
        <v>As mentioned earlier, no funds have yet been spent on contraceptive procurement out of the allocated $28.5 million (for a five-year period).</v>
      </c>
      <c r="BB33" s="75" t="str">
        <f>IF(ISBLANK('Pakistan 2013'!$D$43),"",'Pakistan 2013'!$D$43)</f>
        <v>No</v>
      </c>
      <c r="BC33" s="76" t="str">
        <f>IF(ISBLANK('Pakistan 2013'!$D$44),"",'Pakistan 2013'!$D$44)</f>
        <v>Not applicable</v>
      </c>
      <c r="BD33" s="76">
        <f>IF(ISBLANK('Pakistan 2013'!$E$43),"",'Pakistan 2013'!$E$43)</f>
        <v>0</v>
      </c>
      <c r="BE33" s="76" t="str">
        <f>IF(ISBLANK('Pakistan 2013'!$F$43),"",'Pakistan 2013'!$F$43)</f>
        <v>07/11 - 06/12</v>
      </c>
      <c r="BF33" s="76" t="str">
        <f>IF(ISBLANK('Pakistan 2013'!$G$43),"",'Pakistan 2013'!$G$43)</f>
        <v/>
      </c>
      <c r="BG33" s="75" t="str">
        <f>IF(ISBLANK('Pakistan 2013'!$H$43),"",'Pakistan 2013'!$H$43)</f>
        <v/>
      </c>
      <c r="BH33" s="77">
        <f>IF(ISBLANK('Pakistan 2013'!$E$45),"",'Pakistan 2013'!$E$45)</f>
        <v>0</v>
      </c>
      <c r="BI33" s="75" t="str">
        <f>IF(ISBLANK('Pakistan 2013'!$H$45),"",'Pakistan 2013'!$H$45)</f>
        <v/>
      </c>
      <c r="BJ33" s="78"/>
      <c r="BK33" s="75" t="str">
        <f>IF(ISBLANK('Pakistan 2013'!$D$49),"",'Pakistan 2013'!$D$49)</f>
        <v>Yes</v>
      </c>
      <c r="BL33" s="76" t="str">
        <f>IF(ISBLANK('Pakistan 2013'!$D$50),"",'Pakistan 2013'!$D$50)</f>
        <v>USAID</v>
      </c>
      <c r="BM33" s="76">
        <f>IF(ISBLANK('Pakistan 2013'!$E$49),"",'Pakistan 2013'!$E$49)</f>
        <v>20000000</v>
      </c>
      <c r="BN33" s="76" t="str">
        <f>IF(ISBLANK('Pakistan 2013'!$F$49),"",'Pakistan 2013'!$F$49)</f>
        <v>07/11 - 06/12</v>
      </c>
      <c r="BO33" s="76" t="str">
        <f>IF(ISBLANK('Pakistan 2013'!$G$49),"",'Pakistan 2013'!$G$49)</f>
        <v>CPT 2011/12</v>
      </c>
      <c r="BP33" s="75" t="str">
        <f>IF(ISBLANK('Pakistan 2013'!$H$49),"",'Pakistan 2013'!$H$49)</f>
        <v>Contraceptive commodity support from USAID for CPT 2011 &amp; 2012</v>
      </c>
      <c r="BQ33" s="75" t="str">
        <f>IF(ISBLANK('Pakistan 2013'!$D$51),"",'Pakistan 2013'!$D$51)</f>
        <v>No</v>
      </c>
      <c r="BR33" s="76">
        <f>IF(ISBLANK('Pakistan 2013'!$E$51),"",'Pakistan 2013'!$E$51)</f>
        <v>0</v>
      </c>
      <c r="BS33" s="76" t="str">
        <f>IF(ISBLANK('Pakistan 2013'!$F$51),"",'Pakistan 2013'!$F$51)</f>
        <v>07/11 - 06/12</v>
      </c>
      <c r="BT33" s="92" t="str">
        <f>IF(ISBLANK('Pakistan 2013'!$G$51),"",'Pakistan 2013'!$G$51)</f>
        <v/>
      </c>
      <c r="BU33" s="76" t="str">
        <f>IF(ISBLANK('Pakistan 2013'!$H$51),"",'Pakistan 2013'!$H$51)</f>
        <v/>
      </c>
      <c r="BV33" s="75" t="str">
        <f>IF(ISBLANK('Pakistan 2013'!$D$52),"",'Pakistan 2013'!$D$52)</f>
        <v>No</v>
      </c>
      <c r="BW33" s="76">
        <f>IF(ISBLANK('Pakistan 2013'!$E$52),"",'Pakistan 2013'!$E$52)</f>
        <v>0</v>
      </c>
      <c r="BX33" s="75" t="str">
        <f>IF(ISBLANK('Pakistan 2013'!$F$52),"",'Pakistan 2013'!$F$52)</f>
        <v>07/11 - 06/12</v>
      </c>
      <c r="BY33" s="76" t="str">
        <f>IF(ISBLANK('Pakistan 2013'!$G$52),"",'Pakistan 2013'!$G$52)</f>
        <v/>
      </c>
      <c r="BZ33" s="76" t="str">
        <f>IF(ISBLANK('Pakistan 2013'!$H$52),"",'Pakistan 2013'!$H$52)</f>
        <v/>
      </c>
      <c r="CA33" s="77">
        <f>IF(ISBLANK('Pakistan 2013'!$E$53),"",'Pakistan 2013'!$E$53)</f>
        <v>20000000</v>
      </c>
      <c r="CB33" s="76" t="str">
        <f>IF(ISBLANK('Pakistan 2013'!$H$53),"",'Pakistan 2013'!$H$53)</f>
        <v/>
      </c>
      <c r="CC33" s="79">
        <f>IF(ISBLANK('Pakistan 2013'!$F$56),"",'Pakistan 2013'!$F$56)</f>
        <v>0</v>
      </c>
      <c r="CD33" s="75" t="str">
        <f>IF(ISBLANK('Pakistan 2013'!$G$56),"",'Pakistan 2013'!$G$56)</f>
        <v xml:space="preserve">Comments: $3 million was spent by the government in FY2010/11 to procure 0.59 million 2-month injections (Norigest). Some of the quantities of Norigest were received in FY2011/12. Apart from that, there has not been any spending on contraceptive procurement since July 2011. 
</v>
      </c>
      <c r="CE33" s="79" t="str">
        <f>IF(ISBLANK('Pakistan 2013'!$F$57),"",'Pakistan 2013'!$F$57)</f>
        <v>Not applicable</v>
      </c>
      <c r="CF33" s="75" t="str">
        <f>IF(ISBLANK('Pakistan 2013'!$G$57),"",'Pakistan 2013'!$G$57)</f>
        <v xml:space="preserve">Comments:
</v>
      </c>
      <c r="CG33" s="79">
        <f>IF(ISBLANK('Pakistan 2013'!$F$58),"",'Pakistan 2013'!$F$58)</f>
        <v>0.90909090909090906</v>
      </c>
      <c r="CH33" s="75" t="str">
        <f>IF(ISBLANK('Pakistan 2013'!$G$58),"",'Pakistan 2013'!$G$58)</f>
        <v xml:space="preserve">Comments: Most of the contraceptive requirement for FY2011/12 has been fulfilled through USAID commodity support. </v>
      </c>
      <c r="CI33" s="75" t="str">
        <f>IF(ISBLANK('Pakistan 2013'!$F$59),"",'Pakistan 2013'!$F$59)</f>
        <v/>
      </c>
      <c r="CJ33" s="75" t="str">
        <f>IF(ISBLANK('Pakistan 2013'!$G$59),"",'Pakistan 2013'!$G$59)</f>
        <v xml:space="preserve">Comments:
</v>
      </c>
      <c r="CK33" s="75" t="str">
        <f>IF(ISBLANK('Pakistan 2013'!$F$61),"",'Pakistan 2013'!$F$61)</f>
        <v>Not applicable</v>
      </c>
      <c r="CL33" s="75" t="str">
        <f>IF(ISBLANK('Pakistan 2013'!$F$62),"",'Pakistan 2013'!$F$62)</f>
        <v>Not applicable</v>
      </c>
      <c r="CM33" s="75" t="str">
        <f>IF(ISBLANK('Pakistan 2013'!$F$63),"",'Pakistan 2013'!$F$63)</f>
        <v>Not applicable</v>
      </c>
      <c r="CN33" s="75" t="str">
        <f>IF(ISBLANK('Pakistan 2013'!$D$64),"",'Pakistan 2013'!$D$64)</f>
        <v/>
      </c>
      <c r="CO33" s="115"/>
      <c r="CP33" s="80"/>
      <c r="CQ33" s="81" t="str">
        <f>IF(ISBLANK('Pakistan 2013'!$D$68),"",'Pakistan 2013'!$D$68)</f>
        <v>Yes</v>
      </c>
      <c r="CR33" s="81" t="str">
        <f>IF(ISBLANK('Pakistan 2013'!$D$69),"",'Pakistan 2013'!$D$69)</f>
        <v>Yes</v>
      </c>
      <c r="CS33" s="81" t="str">
        <f>IF(ISBLANK('Pakistan 2013'!$D$70),"",'Pakistan 2013'!$D$70)</f>
        <v>Yes</v>
      </c>
      <c r="CT33" s="81" t="str">
        <f>IF(ISBLANK('Pakistan 2013'!$D$71),"",'Pakistan 2013'!$D$71)</f>
        <v>Yes</v>
      </c>
      <c r="CU33" s="81" t="str">
        <f>IF(ISBLANK('Pakistan 2013'!$D$72),"",'Pakistan 2013'!$D$72)</f>
        <v>Yes</v>
      </c>
      <c r="CV33" s="81" t="str">
        <f>IF(ISBLANK('Pakistan 2013'!$D$73),"",'Pakistan 2013'!$D$73)</f>
        <v>Yes</v>
      </c>
      <c r="CW33" s="81" t="str">
        <f>IF(ISBLANK('Pakistan 2013'!$D$74),"",'Pakistan 2013'!$D$74)</f>
        <v>No</v>
      </c>
      <c r="CX33" s="81" t="str">
        <f>IF(ISBLANK('Pakistan 2013'!$D$75),"",'Pakistan 2013'!$D$75)</f>
        <v>Yes</v>
      </c>
      <c r="CY33" s="81" t="str">
        <f>IF(ISBLANK('Pakistan 2013'!$D$76),"",'Pakistan 2013'!$D$76)</f>
        <v>Yes</v>
      </c>
      <c r="CZ33" s="81" t="str">
        <f>IF(ISBLANK('Pakistan 2013'!$D$77),"",'Pakistan 2013'!$D$77)</f>
        <v>Yes</v>
      </c>
      <c r="DA33" s="81" t="str">
        <f>IF(ISBLANK('Pakistan 2013'!$D$78),"",'Pakistan 2013'!$D$78)</f>
        <v>No</v>
      </c>
      <c r="DB33" s="81" t="str">
        <f>IF(ISBLANK('Pakistan 2013'!$D$79),"",'Pakistan 2013'!$D$79)</f>
        <v/>
      </c>
      <c r="DC33" s="80"/>
      <c r="DD33" s="81" t="str">
        <f>IF(ISBLANK('Pakistan 2013'!$F$68),"",'Pakistan 2013'!$F$68)</f>
        <v>Yes</v>
      </c>
      <c r="DE33" s="81" t="str">
        <f>IF(ISBLANK('Pakistan 2013'!$F$69),"",'Pakistan 2013'!$F$69)</f>
        <v>Yes</v>
      </c>
      <c r="DF33" s="81" t="str">
        <f>IF(ISBLANK('Pakistan 2013'!$F$70),"",'Pakistan 2013'!$F$70)</f>
        <v>Yes</v>
      </c>
      <c r="DG33" s="81" t="str">
        <f>IF(ISBLANK('Pakistan 2013'!$F$71),"",'Pakistan 2013'!$F$71)</f>
        <v>Yes</v>
      </c>
      <c r="DH33" s="81" t="str">
        <f>IF(ISBLANK('Pakistan 2013'!$F$72),"",'Pakistan 2013'!$F$72)</f>
        <v>Yes</v>
      </c>
      <c r="DI33" s="81" t="str">
        <f>IF(ISBLANK('Pakistan 2013'!$F$73),"",'Pakistan 2013'!$F$73)</f>
        <v>Yes</v>
      </c>
      <c r="DJ33" s="81" t="str">
        <f>IF(ISBLANK('Pakistan 2013'!$F$74),"",'Pakistan 2013'!$F$74)</f>
        <v>No</v>
      </c>
      <c r="DK33" s="81" t="str">
        <f>IF(ISBLANK('Pakistan 2013'!$F$75),"",'Pakistan 2013'!$F$75)</f>
        <v>Yes</v>
      </c>
      <c r="DL33" s="81" t="str">
        <f>IF(ISBLANK('Pakistan 2013'!$F$76),"",'Pakistan 2013'!$F$76)</f>
        <v>Yes</v>
      </c>
      <c r="DM33" s="81" t="str">
        <f>IF(ISBLANK('Pakistan 2013'!$F$77),"",'Pakistan 2013'!$F$77)</f>
        <v>Yes</v>
      </c>
      <c r="DN33" s="81" t="str">
        <f>IF(ISBLANK('Pakistan 2013'!$F$78),"",'Pakistan 2013'!$F$78)</f>
        <v>No</v>
      </c>
      <c r="DO33" s="81" t="str">
        <f>IF(ISBLANK('Pakistan 2013'!$F$79),"",'Pakistan 2013'!$F$79)</f>
        <v/>
      </c>
      <c r="DP33" s="82"/>
      <c r="DQ33" s="81" t="str">
        <f>IF(ISBLANK('Pakistan 2013'!$G$68),"",'Pakistan 2013'!$G$68)</f>
        <v>Yes</v>
      </c>
      <c r="DR33" s="81" t="str">
        <f>IF(ISBLANK('Pakistan 2013'!$G$69),"",'Pakistan 2013'!$G$69)</f>
        <v>No</v>
      </c>
      <c r="DS33" s="81" t="str">
        <f>IF(ISBLANK('Pakistan 2013'!$G$70),"",'Pakistan 2013'!$G$70)</f>
        <v>Yes</v>
      </c>
      <c r="DT33" s="81" t="str">
        <f>IF(ISBLANK('Pakistan 2013'!$G$71),"",'Pakistan 2013'!$G$71)</f>
        <v>Yes</v>
      </c>
      <c r="DU33" s="81" t="str">
        <f>IF(ISBLANK('Pakistan 2013'!$G$72),"",'Pakistan 2013'!$G$72)</f>
        <v>Yes</v>
      </c>
      <c r="DV33" s="81" t="str">
        <f>IF(ISBLANK('Pakistan 2013'!$G$73),"",'Pakistan 2013'!$G$73)</f>
        <v>Yes</v>
      </c>
      <c r="DW33" s="81" t="str">
        <f>IF(ISBLANK('Pakistan 2013'!$G$74),"",'Pakistan 2013'!$G$74)</f>
        <v>Yes</v>
      </c>
      <c r="DX33" s="81" t="str">
        <f>IF(ISBLANK('Pakistan 2013'!$G$75),"",'Pakistan 2013'!$G$75)</f>
        <v>Yes</v>
      </c>
      <c r="DY33" s="81" t="str">
        <f>IF(ISBLANK('Pakistan 2013'!$G$76),"",'Pakistan 2013'!$G$76)</f>
        <v>Yes</v>
      </c>
      <c r="DZ33" s="81" t="str">
        <f>IF(ISBLANK('Pakistan 2013'!$G$77),"",'Pakistan 2013'!$G$77)</f>
        <v>Yes</v>
      </c>
      <c r="EA33" s="81" t="str">
        <f>IF(ISBLANK('Pakistan 2013'!$G$78),"",'Pakistan 2013'!$G$78)</f>
        <v>Yes</v>
      </c>
      <c r="EB33" s="81" t="str">
        <f>IF(ISBLANK('Pakistan 2013'!$G$79),"",'Pakistan 2013'!$G$79)</f>
        <v/>
      </c>
      <c r="EC33" s="82"/>
      <c r="ED33" s="81" t="str">
        <f>IF(ISBLANK('Pakistan 2013'!$H$68),"",'Pakistan 2013'!$H$68)</f>
        <v>Yes</v>
      </c>
      <c r="EE33" s="81" t="str">
        <f>IF(ISBLANK('Pakistan 2013'!$H$69),"",'Pakistan 2013'!$H$69)</f>
        <v>No</v>
      </c>
      <c r="EF33" s="81" t="str">
        <f>IF(ISBLANK('Pakistan 2013'!$H$70),"",'Pakistan 2013'!$H$70)</f>
        <v>Yes</v>
      </c>
      <c r="EG33" s="81" t="str">
        <f>IF(ISBLANK('Pakistan 2013'!$H$71),"",'Pakistan 2013'!$H$71)</f>
        <v>Yes</v>
      </c>
      <c r="EH33" s="81" t="str">
        <f>IF(ISBLANK('Pakistan 2013'!$H$72),"",'Pakistan 2013'!$H$72)</f>
        <v>Yes</v>
      </c>
      <c r="EI33" s="81" t="str">
        <f>IF(ISBLANK('Pakistan 2013'!$H$73),"",'Pakistan 2013'!$H$73)</f>
        <v>Yes</v>
      </c>
      <c r="EJ33" s="81" t="str">
        <f>IF(ISBLANK('Pakistan 2013'!$H$74),"",'Pakistan 2013'!$H$74)</f>
        <v>No</v>
      </c>
      <c r="EK33" s="81" t="str">
        <f>IF(ISBLANK('Pakistan 2013'!$H$75),"",'Pakistan 2013'!$H$75)</f>
        <v>Yes</v>
      </c>
      <c r="EL33" s="81" t="str">
        <f>IF(ISBLANK('Pakistan 2013'!$H$76),"",'Pakistan 2013'!$H$76)</f>
        <v>No</v>
      </c>
      <c r="EM33" s="81" t="str">
        <f>IF(ISBLANK('Pakistan 2013'!$H$77),"",'Pakistan 2013'!$H$77)</f>
        <v>Yes</v>
      </c>
      <c r="EN33" s="81" t="str">
        <f>IF(ISBLANK('Pakistan 2013'!$H$78),"",'Pakistan 2013'!$H$78)</f>
        <v>Yes</v>
      </c>
      <c r="EO33" s="81" t="str">
        <f>IF(ISBLANK('Pakistan 2013'!$H$79),"",'Pakistan 2013'!$H$79)</f>
        <v/>
      </c>
      <c r="EP33" s="81" t="str">
        <f>IF(ISBLANK('Pakistan 2013'!$D$80),"",'Pakistan 2013'!$D$80)</f>
        <v/>
      </c>
      <c r="EQ33" s="83"/>
      <c r="ER33" s="84" t="str">
        <f>IF(ISBLANK('Pakistan 2013'!$H$82),"",'Pakistan 2013'!$H$82)</f>
        <v>Yes</v>
      </c>
      <c r="ES33" s="84" t="str">
        <f>IF(ISBLANK('Pakistan 2013'!$C$85),"",'Pakistan 2013'!$C$85)</f>
        <v xml:space="preserve">Planning Commission performa-1 details the contraceptive financing strategy for five years </v>
      </c>
      <c r="ET33" s="84" t="str">
        <f>IF(ISBLANK('Pakistan 2013'!$D$85),"",'Pakistan 2013'!$D$85)</f>
        <v>2011-2015</v>
      </c>
      <c r="EU33" s="84" t="str">
        <f>IF(ISBLANK('Pakistan 2013'!$F$85),"",'Pakistan 2013'!$F$85)</f>
        <v>Yes</v>
      </c>
      <c r="EV33" s="84" t="str">
        <f>IF(ISBLANK('Pakistan 2013'!$G$85),"",'Pakistan 2013'!$G$85)</f>
        <v>Yes</v>
      </c>
      <c r="EW33" s="84" t="str">
        <f>IF(ISBLANK('Pakistan 2013'!$F$86),"",'Pakistan 2013'!$F$86)</f>
        <v>Yes</v>
      </c>
      <c r="EX33" s="84" t="str">
        <f>IF(ISBLANK('Pakistan 2013'!$E$87),"",'Pakistan 2013'!$E$87)</f>
        <v>NGO, social marketing, and commercial sectors</v>
      </c>
      <c r="EY33" s="84" t="str">
        <f>IF(ISBLANK('Pakistan 2013'!$E$88),"",'Pakistan 2013'!$E$88)</f>
        <v xml:space="preserve">Aluminum foil, PVC, syringes and vials (used for packaging contraceptive products) have a regulatory duty and income tax @ 1% and 4% for all the aforementioned products; a customs duty of 5%, 10%, 14.79% and 5% respectively; and a sales tax of 16%, 21%, 16% and 16% respectively.  </v>
      </c>
      <c r="EZ33" s="84" t="str">
        <f>IF(ISBLANK('Pakistan 2013'!$H$89),"",'Pakistan 2013'!$H$89)</f>
        <v>Yes</v>
      </c>
      <c r="FA33" s="84" t="str">
        <f>IF(ISBLANK('Pakistan 2013'!$D$90),"",'Pakistan 2013'!$D$90)</f>
        <v>INGOs need to seek exemptions for subsidised contraceptive marketing/distribution for donated/in-kind contraceptive items</v>
      </c>
      <c r="FB33" s="84" t="str">
        <f>IF(ISBLANK('Pakistan 2013'!$H$91),"",'Pakistan 2013'!$H$91)</f>
        <v>Yes</v>
      </c>
      <c r="FC33" s="84" t="str">
        <f>IF(ISBLANK('Pakistan 2013'!$D$92),"",'Pakistan 2013'!$D$92)</f>
        <v>1. High political will; 2. Exemption from all duties creates a conducive environment for producers like ZAFA and Schering and; 3. Over the counter availability</v>
      </c>
      <c r="FD33" s="298"/>
      <c r="FE33" s="84" t="str">
        <f>IF(ISBLANK('Pakistan 2013'!$D$95),"",'Pakistan 2013'!$D$95)</f>
        <v>Community health worker</v>
      </c>
      <c r="FF33" s="84" t="str">
        <f>IF(ISBLANK('Pakistan 2013'!$G$95),"",'Pakistan 2013'!$G$95)</f>
        <v>Community health worker</v>
      </c>
      <c r="FG33" s="84" t="str">
        <f>IF(ISBLANK('Pakistan 2013'!$D$96),"",'Pakistan 2013'!$D$96)</f>
        <v>Community health worker</v>
      </c>
      <c r="FH33" s="84" t="str">
        <f>IF(ISBLANK('Pakistan 2013'!$G$96),"",'Pakistan 2013'!$G$96)</f>
        <v>Community health worker</v>
      </c>
      <c r="FI33" s="84" t="str">
        <f>IF(ISBLANK('Pakistan 2013'!$D$97),"",'Pakistan 2013'!$D$97)</f>
        <v>Doctor</v>
      </c>
      <c r="FJ33" s="84" t="str">
        <f>IF(ISBLANK('Pakistan 2013'!$G$97),"",'Pakistan 2013'!$G$97)</f>
        <v>Doctor</v>
      </c>
      <c r="FK33" s="84" t="str">
        <f>IF(ISBLANK('Pakistan 2013'!$D$98),"",'Pakistan 2013'!$D$98)</f>
        <v>Auxiliary nurse midwife</v>
      </c>
      <c r="FL33" s="84" t="str">
        <f>IF(ISBLANK('Pakistan 2013'!$G$98),"",'Pakistan 2013'!$G$98)</f>
        <v>Auxiliary nurse midwife</v>
      </c>
      <c r="FM33" s="84" t="str">
        <f>IF(ISBLANK('Pakistan 2013'!$D$99),"",'Pakistan 2013'!$D$99)</f>
        <v>Community health worker</v>
      </c>
      <c r="FN33" s="84" t="str">
        <f>IF(ISBLANK('Pakistan 2013'!$G$99),"",'Pakistan 2013'!$G$99)</f>
        <v>Community health worker</v>
      </c>
      <c r="FO33" s="84" t="str">
        <f>IF(ISBLANK('Pakistan 2013'!$D$100),"",'Pakistan 2013'!$D$100)</f>
        <v>Auxiliary nurse midwife</v>
      </c>
      <c r="FP33" s="84" t="str">
        <f>IF(ISBLANK('Pakistan 2013'!$G$100),"",'Pakistan 2013'!$G$100)</f>
        <v>Auxiliary nurse</v>
      </c>
      <c r="FQ33" s="84" t="str">
        <f>IF(ISBLANK('Pakistan 2013'!$D$101),"",'Pakistan 2013'!$D$101)</f>
        <v>Doctor</v>
      </c>
      <c r="FR33" s="84" t="str">
        <f>IF(ISBLANK('Pakistan 2013'!$G$101),"",'Pakistan 2013'!$G$101)</f>
        <v>Doctor</v>
      </c>
      <c r="FS33" s="84" t="str">
        <f>IF(ISBLANK('Pakistan 2013'!$D$102),"",'Pakistan 2013'!$D$102)</f>
        <v>Not applicable</v>
      </c>
      <c r="FT33" s="84" t="str">
        <f>IF(ISBLANK('Pakistan 2013'!$G$102),"",'Pakistan 2013'!$G$102)</f>
        <v>Not applicable</v>
      </c>
      <c r="FU33" s="84" t="str">
        <f>IF(ISBLANK('Pakistan 2013'!$D$103),"",'Pakistan 2013'!$D$103)</f>
        <v>Only trained doctors can perform surgical contraception and insert implants.</v>
      </c>
      <c r="FV33" s="90"/>
      <c r="FW33" s="84" t="str">
        <f>IF(ISBLANK('Pakistan 2013'!$D$106),"",'Pakistan 2013'!$D$106)</f>
        <v>Yes</v>
      </c>
      <c r="FX33" s="84" t="str">
        <f>IF(ISBLANK('Pakistan 2013'!$E$106),"",'Pakistan 2013'!$E$106)</f>
        <v xml:space="preserve">Pakistani law allows distribution of contraceptives only to married women of reproductive age. However, most contraceptives can be received over the counter. </v>
      </c>
      <c r="FY33" s="84" t="str">
        <f>IF(ISBLANK('Pakistan 2013'!$H$106),"",'Pakistan 2013'!$H$106)</f>
        <v>Don't know</v>
      </c>
      <c r="FZ33" s="84" t="str">
        <f>IF(ISBLANK('Pakistan 2013'!$D$107),"",'Pakistan 2013'!$D$107)</f>
        <v>No</v>
      </c>
      <c r="GA33" s="84" t="str">
        <f>IF(ISBLANK('Pakistan 2013'!$E$107),"",'Pakistan 2013'!$E$107)</f>
        <v/>
      </c>
      <c r="GB33" s="84" t="str">
        <f>IF(ISBLANK('Pakistan 2013'!$H$107),"",'Pakistan 2013'!$H$107)</f>
        <v/>
      </c>
      <c r="GC33" s="84" t="str">
        <f>IF(ISBLANK('Pakistan 2013'!$D$108),"",'Pakistan 2013'!$D$108)</f>
        <v>No</v>
      </c>
      <c r="GD33" s="84" t="str">
        <f>IF(ISBLANK('Pakistan 2013'!$E$108),"",'Pakistan 2013'!$E$108)</f>
        <v/>
      </c>
      <c r="GE33" s="84" t="str">
        <f>IF(ISBLANK('Pakistan 2013'!$H$108),"",'Pakistan 2013'!$H$108)</f>
        <v/>
      </c>
      <c r="GF33" s="85"/>
      <c r="GG33" s="84" t="str">
        <f>IF(ISBLANK('Pakistan 2013'!$G$111),"",'Pakistan 2013'!$G$111)</f>
        <v>No</v>
      </c>
      <c r="GH33" s="84" t="str">
        <f>IF(ISBLANK('Pakistan 2013'!$G$112),"",'Pakistan 2013'!$G$112)</f>
        <v>Yes</v>
      </c>
      <c r="GI33" s="84" t="str">
        <f>IF(ISBLANK('Pakistan 2013'!$G$113),"",'Pakistan 2013'!$G$113)</f>
        <v>Yes</v>
      </c>
      <c r="GJ33" s="84" t="str">
        <f>IF(ISBLANK('Pakistan 2013'!$D$114),"",'Pakistan 2013'!$D$114)</f>
        <v xml:space="preserve">All provincial departments of health provide contraceptives free of charge. All population welfare departments charge a nominal fee for contraceptive services. </v>
      </c>
      <c r="GK33" s="85"/>
      <c r="GL33" s="84" t="str">
        <f>IF(ISBLANK('Pakistan 2013'!$G$116),"",'Pakistan 2013'!$G$116)</f>
        <v>Yes</v>
      </c>
      <c r="GM33" s="84" t="str">
        <f>IF(ISBLANK('Pakistan 2013'!$G$117),"",'Pakistan 2013'!$G$117)</f>
        <v>Yes</v>
      </c>
      <c r="GN33" s="84" t="str">
        <f>IF(ISBLANK('Pakistan 2013'!$G$118),"",'Pakistan 2013'!$G$118)</f>
        <v>Yes</v>
      </c>
      <c r="GO33" s="84" t="str">
        <f>IF(ISBLANK('Pakistan 2013'!$G$119),"",'Pakistan 2013'!$G$119)</f>
        <v>Yes</v>
      </c>
      <c r="GP33" s="84" t="str">
        <f>IF(ISBLANK('Pakistan 2013'!$G$120),"",'Pakistan 2013'!$G$120)</f>
        <v>Yes</v>
      </c>
      <c r="GQ33" s="84" t="str">
        <f>IF(ISBLANK('Pakistan 2013'!$G$121),"",'Pakistan 2013'!$G$121)</f>
        <v>Yes</v>
      </c>
      <c r="GR33" s="84" t="str">
        <f>IF(ISBLANK('Pakistan 2013'!$G$122),"",'Pakistan 2013'!$G$122)</f>
        <v>No</v>
      </c>
      <c r="GS33" s="84" t="str">
        <f>IF(ISBLANK('Pakistan 2013'!$G$123),"",'Pakistan 2013'!$G$123)</f>
        <v>Yes</v>
      </c>
      <c r="GT33" s="84" t="str">
        <f>IF(ISBLANK('Pakistan 2013'!$G$124),"",'Pakistan 2013'!$G$124)</f>
        <v>No</v>
      </c>
      <c r="GU33" s="84" t="str">
        <f>IF(ISBLANK('Pakistan 2013'!$G$125),"",'Pakistan 2013'!$G$125)</f>
        <v>Don't know</v>
      </c>
      <c r="GV33" s="84" t="str">
        <f>IF(ISBLANK('Pakistan 2013'!$F$126),"",'Pakistan 2013'!$F$126)</f>
        <v>Don't know</v>
      </c>
      <c r="GW33" s="84">
        <f>IF(ISBLANK('Pakistan 2013'!$F$127),"",'Pakistan 2013'!$F$127)</f>
        <v>2008</v>
      </c>
      <c r="GX33" s="84" t="str">
        <f>IF(ISBLANK('Pakistan 2013'!$D$128),"",'Pakistan 2013'!$D$128)</f>
        <v>National Essential Drug List</v>
      </c>
      <c r="GY33" s="84" t="str">
        <f>IF(ISBLANK('Pakistan 2013'!$D$129),"",'Pakistan 2013'!$D$129)</f>
        <v xml:space="preserve">On the request of provincial governments (18th Amendment scenario), USAID | DELIVER PROJECT and WHO have developed essential drug lists (EDLs). Provinces of Punjab and Khyer Pakhtunkhwa have endorsed EDLs and procurement packages by service delivery levels. </v>
      </c>
      <c r="GZ33" s="85"/>
      <c r="HA33" s="84">
        <f>IF(ISBLANK('Pakistan 2013'!$F$131),"",'Pakistan 2013'!$F$131)</f>
        <v>2004</v>
      </c>
      <c r="HB33" s="84" t="str">
        <f>IF(ISBLANK('Pakistan 2013'!$G$132),"",'Pakistan 2013'!$G$132)</f>
        <v>Yes</v>
      </c>
      <c r="HC33" s="84" t="str">
        <f>IF(ISBLANK('Pakistan 2013'!$G$133),"",'Pakistan 2013'!$G$133)</f>
        <v>Yes</v>
      </c>
      <c r="HD33" s="84" t="str">
        <f>IF(ISBLANK('Pakistan 2013'!$G$134),"",'Pakistan 2013'!$G$134)</f>
        <v>Yes</v>
      </c>
      <c r="HE33" s="84" t="str">
        <f>IF(ISBLANK('Pakistan 2013'!$G$135),"",'Pakistan 2013'!$G$135)</f>
        <v>No</v>
      </c>
      <c r="HF33" s="84" t="str">
        <f>IF(ISBLANK('Pakistan 2013'!$D$136),"",'Pakistan 2013'!$D$136)</f>
        <v/>
      </c>
      <c r="HG33" s="93"/>
      <c r="HH33" s="86" t="str">
        <f>IF(ISBLANK('Pakistan 2013'!$G$138),"",'Pakistan 2013'!$G$138)</f>
        <v>Yes</v>
      </c>
      <c r="HI33" s="87"/>
      <c r="HJ33" s="86" t="str">
        <f>IF(ISBLANK('Pakistan 2013'!$G$140),"",'Pakistan 2013'!$G$140)</f>
        <v>No</v>
      </c>
      <c r="HK33" s="86" t="str">
        <f>IF(ISBLANK('Pakistan 2013'!$G$141),"",'Pakistan 2013'!$G$141)</f>
        <v>No</v>
      </c>
      <c r="HL33" s="86" t="str">
        <f>IF(ISBLANK('Pakistan 2013'!$G$142),"",'Pakistan 2013'!$G$142)</f>
        <v>No</v>
      </c>
      <c r="HM33" s="86" t="str">
        <f>IF(ISBLANK('Pakistan 2013'!$G$143),"",'Pakistan 2013'!$G$143)</f>
        <v>Yes</v>
      </c>
      <c r="HN33" s="86" t="str">
        <f>IF(ISBLANK('Pakistan 2013'!$G$144),"",'Pakistan 2013'!$G$144)</f>
        <v>Yes</v>
      </c>
      <c r="HO33" s="86" t="str">
        <f>IF(ISBLANK('Pakistan 2013'!$G$145),"",'Pakistan 2013'!$G$145)</f>
        <v>No</v>
      </c>
      <c r="HP33" s="86" t="str">
        <f>IF(ISBLANK('Pakistan 2013'!$G$146),"",'Pakistan 2013'!$G$146)</f>
        <v>Not applicable</v>
      </c>
      <c r="HQ33" s="86" t="str">
        <f>IF(ISBLANK('Pakistan 2013'!$G$147),"",'Pakistan 2013'!$G$147)</f>
        <v>No</v>
      </c>
      <c r="HR33" s="86" t="str">
        <f>IF(ISBLANK('Pakistan 2013'!$G$148),"",'Pakistan 2013'!$G$148)</f>
        <v>Not applicable</v>
      </c>
      <c r="HS33" s="86" t="str">
        <f>IF(ISBLANK('Pakistan 2013'!$F$149),"",'Pakistan 2013'!$F$149)</f>
        <v>01/12-12/12</v>
      </c>
      <c r="HT33" s="86" t="str">
        <f>IF(ISBLANK('Pakistan 2013'!$F$150),"",'Pakistan 2013'!$F$150)</f>
        <v>Logistics Management Information System</v>
      </c>
      <c r="HU33" s="87"/>
      <c r="HV33" s="86" t="str">
        <f>IF(ISBLANK('Pakistan 2013'!$G$152),"",'Pakistan 2013'!$G$152)</f>
        <v>Yes</v>
      </c>
      <c r="HW33" s="86" t="str">
        <f>IF(ISBLANK('Pakistan 2013'!$G$153),"",'Pakistan 2013'!$G$153)</f>
        <v>No</v>
      </c>
      <c r="HX33" s="91" t="str">
        <f>IF(ISBLANK('Pakistan 2013'!$D$154),"",'Pakistan 2013'!$D$154)</f>
        <v>USAID | DELIVER PROJECT has worked very closely with all the provincial and regional governments of Pakistan to streamline supply chain management of contraceptives and other health products. The constant collaboration has resulted in data visibility and commodity security up to the district level. USAID transportation support for the year 2012 helped the central warehouse send quarterly shipments to districts, thus improving availability at district stores and service delivery points. Before USAID transportation support, the availability was poor at district and sub-district levels due to the government having difficulty in funding transportation. 
The government needs to procure contraceptives out of its allocated $28.5 million until June 2015 to fill the almost 30% gap in contraceptive availability as estimated in the 2013 contraceptive procurement tables (CPTs). Moreover, in order to maintain commodity security beyond USAID contraceptive support (June 2015), all provincial governments need to set up procurement units and start the procurement process well ahead of time to ensure uninterrupted availability. In case of limited public financing, it will remain imperative that Pakistan continues to yield sustained contraceptive consumption for overall contraceptive prevalence rate, maternal mortality rate, and infant mortality rate gains through external support.</v>
      </c>
      <c r="HY33" s="948" t="s">
        <v>62</v>
      </c>
    </row>
    <row r="34" spans="1:233" ht="39.950000000000003" customHeight="1" x14ac:dyDescent="0.2">
      <c r="A34" s="1046" t="s">
        <v>1107</v>
      </c>
      <c r="B34" s="88"/>
      <c r="C34" s="74" t="str">
        <f>IF(ISBLANK('Paraguay 2013'!$H$12),"",'Paraguay 2013'!$H$12)</f>
        <v>Yes</v>
      </c>
      <c r="D34" s="74" t="str">
        <f>IF(ISBLANK('Paraguay 2013'!$D$13),"",'Paraguay 2013'!$D$13)</f>
        <v>Contraceptive Security Committee (Comité DAIA)</v>
      </c>
      <c r="E34" s="116"/>
      <c r="F34" s="74" t="str">
        <f>IF(ISBLANK('Paraguay 2013'!$D$15),"",'Paraguay 2013'!$D$15)</f>
        <v>Yes</v>
      </c>
      <c r="G34" s="74" t="str">
        <f>IF(ISBLANK('Paraguay 2013'!$F$15),"",'Paraguay 2013'!$F$15)</f>
        <v>Population Services International (PSI)/Paraguay</v>
      </c>
      <c r="H34" s="74" t="str">
        <f>IF(ISBLANK('Paraguay 2013'!$D$16),"",'Paraguay 2013'!$D$16)</f>
        <v>Yes</v>
      </c>
      <c r="I34" s="74" t="str">
        <f>IF(ISBLANK('Paraguay 2013'!$F$16),"",'Paraguay 2013'!$F$16)</f>
        <v>Centro Paraguayo de Estudios de Población (CEPEP) - IPPF affiliate</v>
      </c>
      <c r="J34" s="74" t="str">
        <f>IF(ISBLANK('Paraguay 2013'!$D$17),"",'Paraguay 2013'!$D$17)</f>
        <v>Yes</v>
      </c>
      <c r="K34" s="74" t="str">
        <f>IF(ISBLANK('Paraguay 2013'!$F$17),"",'Paraguay 2013'!$F$17)</f>
        <v>Chamber of Pharmacists of Paraguay</v>
      </c>
      <c r="L34" s="74" t="str">
        <f>IF(ISBLANK('Paraguay 2013'!$D$18),"",'Paraguay 2013'!$D$18)</f>
        <v>Yes</v>
      </c>
      <c r="M34" s="74" t="str">
        <f>IF(ISBLANK('Paraguay 2013'!$F$18),"",'Paraguay 2013'!$F$18)</f>
        <v>UNFPA</v>
      </c>
      <c r="N34" s="74" t="str">
        <f>IF(ISBLANK('Paraguay 2013'!$D$19),"",'Paraguay 2013'!$D$19)</f>
        <v>Yes</v>
      </c>
      <c r="O34" s="74" t="str">
        <f>IF(ISBLANK('Paraguay 2013'!$F$19),"",'Paraguay 2013'!$F$19)</f>
        <v>UNFPA, WHO</v>
      </c>
      <c r="P34" s="74" t="str">
        <f>IF(ISBLANK('Paraguay 2013'!$D$20),"",'Paraguay 2013'!$D$20)</f>
        <v>Yes</v>
      </c>
      <c r="Q34" s="74" t="str">
        <f>IF(ISBLANK('Paraguay 2013'!$F$20),"",'Paraguay 2013'!$F$20)</f>
        <v>Logistics, Family Planning, and HIV/AIDS</v>
      </c>
      <c r="R34" s="74" t="str">
        <f>IF(ISBLANK('Paraguay 2013'!$D$21),"",'Paraguay 2013'!$D$21)</f>
        <v>No</v>
      </c>
      <c r="S34" s="74" t="str">
        <f>IF(ISBLANK('Paraguay 2013'!$F$21),"",'Paraguay 2013'!$F$21)</f>
        <v>General Directorate for Management of Strategic Supplies in Health (DGGIES) are invited but do not attend regularly</v>
      </c>
      <c r="T34" s="74" t="str">
        <f>IF(ISBLANK('Paraguay 2013'!$D$22),"",'Paraguay 2013'!$D$22)</f>
        <v>No</v>
      </c>
      <c r="U34" s="74" t="str">
        <f>IF(ISBLANK('Paraguay 2013'!$F$22),"",'Paraguay 2013'!$F$22)</f>
        <v/>
      </c>
      <c r="V34" s="74" t="str">
        <f>IF(ISBLANK('Paraguay 2013'!$D$23),"",'Paraguay 2013'!$D$23)</f>
        <v>Yes</v>
      </c>
      <c r="W34" s="74" t="str">
        <f>IF(ISBLANK('Paraguay 2013'!$F$23),"",'Paraguay 2013'!$F$23)</f>
        <v>Instituto de Provision Social (IPS) - Paraguayan Social Security Institute)</v>
      </c>
      <c r="X34" s="74" t="str">
        <f>IF(ISBLANK('Paraguay 2013'!$H$24),"",'Paraguay 2013'!$H$24)</f>
        <v>1-2 times</v>
      </c>
      <c r="Y34" s="74" t="str">
        <f>IF(ISBLANK('Paraguay 2013'!$H$25),"",'Paraguay 2013'!$H$25)</f>
        <v>Yes</v>
      </c>
      <c r="Z34" s="74" t="str">
        <f>IF(ISBLANK('Paraguay 2013'!$D$26),"",'Paraguay 2013'!$D$26)</f>
        <v>Yes</v>
      </c>
      <c r="AA34" s="74" t="str">
        <f>IF(ISBLANK('Paraguay 2013'!$F$26),"",'Paraguay 2013'!$F$26)</f>
        <v>Ministry of Health</v>
      </c>
      <c r="AB34" s="74" t="str">
        <f>IF(ISBLANK('Paraguay 2013'!$H$26),"",'Paraguay 2013'!$H$26)</f>
        <v>Director of Logistics for Health Programs</v>
      </c>
      <c r="AC34" s="89"/>
      <c r="AD34" s="75" t="str">
        <f>IF(ISBLANK('Paraguay 2013'!$F$28),"",'Paraguay 2013'!$F$28)</f>
        <v>January</v>
      </c>
      <c r="AE34" s="75" t="str">
        <f>IF(ISBLANK('Paraguay 2013'!$H$28),"",'Paraguay 2013'!$H$28)</f>
        <v>December</v>
      </c>
      <c r="AF34" s="407">
        <f>IF(ISBLANK('Paraguay 2013'!$G$29),"",'Paraguay 2013'!$G$29)</f>
        <v>1050000</v>
      </c>
      <c r="AG34" s="118" t="str">
        <f>IF(ISBLANK('Paraguay 2013'!$E$30),"",'Paraguay 2013'!$E$30)</f>
        <v>01/12-12/12</v>
      </c>
      <c r="AH34" s="118" t="str">
        <f>IF(ISBLANK('Paraguay 2013'!$G$30),"",'Paraguay 2013'!$G$30)</f>
        <v>Ministry of Health</v>
      </c>
      <c r="AI34" s="118" t="str">
        <f>IF(ISBLANK('Paraguay 2013'!$H$31),"",'Paraguay 2013'!$H$31)</f>
        <v>Yes</v>
      </c>
      <c r="AJ34" s="76" t="str">
        <f>IF(ISBLANK('Paraguay 2013'!$H$32),"",'Paraguay 2013'!$H$32)</f>
        <v>Yes</v>
      </c>
      <c r="AK34" s="76">
        <f>IF(ISBLANK('Paraguay 2013'!$E$35),"",'Paraguay 2013'!$E$35)</f>
        <v>1050000</v>
      </c>
      <c r="AL34" s="75" t="str">
        <f>IF(ISBLANK('Paraguay 2013'!$F$35),"",'Paraguay 2013'!$F$35)</f>
        <v>01/12-12/12</v>
      </c>
      <c r="AM34" s="75" t="str">
        <f>IF(ISBLANK('Paraguay 2013'!$G$35),"",'Paraguay 2013'!$G$35)</f>
        <v>Report of Allocated Funds</v>
      </c>
      <c r="AN34" s="75" t="str">
        <f>IF(ISBLANK('Paraguay 2013'!$H$35),"",'Paraguay 2013'!$H$35)</f>
        <v/>
      </c>
      <c r="AO34" s="76">
        <f>IF(ISBLANK('Paraguay 2013'!$E$36),"",'Paraguay 2013'!$E$36)</f>
        <v>0</v>
      </c>
      <c r="AP34" s="75" t="str">
        <f>IF(ISBLANK('Paraguay 2013'!$F$36),"",'Paraguay 2013'!$F$36)</f>
        <v>01/12-12/12</v>
      </c>
      <c r="AQ34" s="75" t="str">
        <f>IF(ISBLANK('Paraguay 2013'!$G$36),"",'Paraguay 2013'!$G$36)</f>
        <v/>
      </c>
      <c r="AR34" s="75" t="str">
        <f>IF(ISBLANK('Paraguay 2013'!$H$36),"",'Paraguay 2013'!$H$36)</f>
        <v/>
      </c>
      <c r="AS34" s="76">
        <f>IF(ISBLANK('Paraguay 2013'!$E$37),"",'Paraguay 2013'!$E$37)</f>
        <v>1050000</v>
      </c>
      <c r="AT34" s="75" t="str">
        <f>IF(ISBLANK('Paraguay 2013'!$H$37),"",'Paraguay 2013'!$H$37)</f>
        <v/>
      </c>
      <c r="AU34" s="75" t="str">
        <f>IF(ISBLANK('Paraguay 2013'!$H$38),"",'Paraguay 2013'!$H$38)</f>
        <v>Yes</v>
      </c>
      <c r="AV34" s="75" t="str">
        <f>IF(ISBLANK('Paraguay 2013'!$D$41),"",'Paraguay 2013'!$D$41)</f>
        <v>Yes</v>
      </c>
      <c r="AW34" s="75" t="str">
        <f>IF(ISBLANK('Paraguay 2013'!$D$42),"",'Paraguay 2013'!$D$42)</f>
        <v>National Treasury</v>
      </c>
      <c r="AX34" s="76">
        <f>IF(ISBLANK('Paraguay 2013'!$E$41),"",'Paraguay 2013'!$E$41)</f>
        <v>646700</v>
      </c>
      <c r="AY34" s="76" t="str">
        <f>IF(ISBLANK('Paraguay 2013'!$F$41),"",'Paraguay 2013'!$F$41)</f>
        <v>01/12-12/12</v>
      </c>
      <c r="AZ34" s="76" t="str">
        <f>IF(ISBLANK('Paraguay 2013'!$G$41),"",'Paraguay 2013'!$G$41)</f>
        <v>PipeLine</v>
      </c>
      <c r="BA34" s="75" t="str">
        <f>IF(ISBLANK('Paraguay 2013'!$H$41),"",'Paraguay 2013'!$H$41)</f>
        <v>US $371,000 was not executed</v>
      </c>
      <c r="BB34" s="75" t="str">
        <f>IF(ISBLANK('Paraguay 2013'!$D$43),"",'Paraguay 2013'!$D$43)</f>
        <v>No</v>
      </c>
      <c r="BC34" s="76" t="str">
        <f>IF(ISBLANK('Paraguay 2013'!$D$44),"",'Paraguay 2013'!$D$44)</f>
        <v>Not applicable</v>
      </c>
      <c r="BD34" s="76">
        <f>IF(ISBLANK('Paraguay 2013'!$E$43),"",'Paraguay 2013'!$E$43)</f>
        <v>0</v>
      </c>
      <c r="BE34" s="76" t="str">
        <f>IF(ISBLANK('Paraguay 2013'!$F$43),"",'Paraguay 2013'!$F$43)</f>
        <v>01/12-12/12</v>
      </c>
      <c r="BF34" s="76" t="str">
        <f>IF(ISBLANK('Paraguay 2013'!$G$43),"",'Paraguay 2013'!$G$43)</f>
        <v/>
      </c>
      <c r="BG34" s="75" t="str">
        <f>IF(ISBLANK('Paraguay 2013'!$H$43),"",'Paraguay 2013'!$H$43)</f>
        <v/>
      </c>
      <c r="BH34" s="77">
        <f>IF(ISBLANK('Paraguay 2013'!$E$45),"",'Paraguay 2013'!$E$45)</f>
        <v>646700</v>
      </c>
      <c r="BI34" s="75" t="str">
        <f>IF(ISBLANK('Paraguay 2013'!$H$45),"",'Paraguay 2013'!$H$45)</f>
        <v/>
      </c>
      <c r="BJ34" s="78"/>
      <c r="BK34" s="75" t="str">
        <f>IF(ISBLANK('Paraguay 2013'!$D$49),"",'Paraguay 2013'!$D$49)</f>
        <v>No</v>
      </c>
      <c r="BL34" s="76" t="str">
        <f>IF(ISBLANK('Paraguay 2013'!$D$50),"",'Paraguay 2013'!$D$50)</f>
        <v>Not applicable</v>
      </c>
      <c r="BM34" s="76">
        <f>IF(ISBLANK('Paraguay 2013'!$E$49),"",'Paraguay 2013'!$E$49)</f>
        <v>0</v>
      </c>
      <c r="BN34" s="76" t="str">
        <f>IF(ISBLANK('Paraguay 2013'!$F$49),"",'Paraguay 2013'!$F$49)</f>
        <v>01/12-12/12</v>
      </c>
      <c r="BO34" s="76" t="str">
        <f>IF(ISBLANK('Paraguay 2013'!$G$49),"",'Paraguay 2013'!$G$49)</f>
        <v/>
      </c>
      <c r="BP34" s="75" t="str">
        <f>IF(ISBLANK('Paraguay 2013'!$H$49),"",'Paraguay 2013'!$H$49)</f>
        <v/>
      </c>
      <c r="BQ34" s="75" t="str">
        <f>IF(ISBLANK('Paraguay 2013'!$D$51),"",'Paraguay 2013'!$D$51)</f>
        <v>Yes</v>
      </c>
      <c r="BR34" s="76">
        <f>IF(ISBLANK('Paraguay 2013'!$E$51),"",'Paraguay 2013'!$E$51)</f>
        <v>77000</v>
      </c>
      <c r="BS34" s="76" t="str">
        <f>IF(ISBLANK('Paraguay 2013'!$F$51),"",'Paraguay 2013'!$F$51)</f>
        <v>01/12-12/12</v>
      </c>
      <c r="BT34" s="92" t="str">
        <f>IF(ISBLANK('Paraguay 2013'!$G$51),"",'Paraguay 2013'!$G$51)</f>
        <v>National AIDS Program Global Fund</v>
      </c>
      <c r="BU34" s="76" t="str">
        <f>IF(ISBLANK('Paraguay 2013'!$H$51),"",'Paraguay 2013'!$H$51)</f>
        <v/>
      </c>
      <c r="BV34" s="75" t="str">
        <f>IF(ISBLANK('Paraguay 2013'!$D$52),"",'Paraguay 2013'!$D$52)</f>
        <v>No</v>
      </c>
      <c r="BW34" s="76">
        <f>IF(ISBLANK('Paraguay 2013'!$E$52),"",'Paraguay 2013'!$E$52)</f>
        <v>0</v>
      </c>
      <c r="BX34" s="75" t="str">
        <f>IF(ISBLANK('Paraguay 2013'!$F$52),"",'Paraguay 2013'!$F$52)</f>
        <v>01/12-12/12</v>
      </c>
      <c r="BY34" s="76" t="str">
        <f>IF(ISBLANK('Paraguay 2013'!$G$52),"",'Paraguay 2013'!$G$52)</f>
        <v/>
      </c>
      <c r="BZ34" s="76" t="str">
        <f>IF(ISBLANK('Paraguay 2013'!$H$52),"",'Paraguay 2013'!$H$52)</f>
        <v/>
      </c>
      <c r="CA34" s="77">
        <f>IF(ISBLANK('Paraguay 2013'!$E$53),"",'Paraguay 2013'!$E$53)</f>
        <v>77000</v>
      </c>
      <c r="CB34" s="76" t="str">
        <f>IF(ISBLANK('Paraguay 2013'!$H$53),"",'Paraguay 2013'!$H$53)</f>
        <v/>
      </c>
      <c r="CC34" s="79">
        <f>IF(ISBLANK('Paraguay 2013'!$F$56),"",'Paraguay 2013'!$F$56)</f>
        <v>0.89360232140389662</v>
      </c>
      <c r="CD34" s="75" t="str">
        <f>IF(ISBLANK('Paraguay 2013'!$G$56),"",'Paraguay 2013'!$G$56)</f>
        <v xml:space="preserve">Comments: The $77,000 of the Global Fund for condoms accounts for 11%. </v>
      </c>
      <c r="CE34" s="79">
        <f>IF(ISBLANK('Paraguay 2013'!$F$57),"",'Paraguay 2013'!$F$57)</f>
        <v>1</v>
      </c>
      <c r="CF34" s="75" t="str">
        <f>IF(ISBLANK('Paraguay 2013'!$G$57),"",'Paraguay 2013'!$G$57)</f>
        <v xml:space="preserve">Comments: The funds come from the national treasury. </v>
      </c>
      <c r="CG34" s="79">
        <f>IF(ISBLANK('Paraguay 2013'!$F$58),"",'Paraguay 2013'!$F$58)</f>
        <v>0.68923809523809521</v>
      </c>
      <c r="CH34" s="75" t="str">
        <f>IF(ISBLANK('Paraguay 2013'!$G$58),"",'Paraguay 2013'!$G$58)</f>
        <v>Comments: Only the purchase through UNFPA was executed; the purchase through PAHO for $371,000 was not.</v>
      </c>
      <c r="CI34" s="75" t="str">
        <f>IF(ISBLANK('Paraguay 2013'!$F$59),"",'Paraguay 2013'!$F$59)</f>
        <v>Yes</v>
      </c>
      <c r="CJ34" s="75" t="str">
        <f>IF(ISBLANK('Paraguay 2013'!$G$59),"",'Paraguay 2013'!$G$59)</f>
        <v>Comments: We are managing the purchase from 2012, which will become effective in 2013.</v>
      </c>
      <c r="CK34" s="75" t="str">
        <f>IF(ISBLANK('Paraguay 2013'!$F$61),"",'Paraguay 2013'!$F$61)</f>
        <v>Third-party agent (e.g., UNFPA, Crown Agents)</v>
      </c>
      <c r="CL34" s="75" t="str">
        <f>IF(ISBLANK('Paraguay 2013'!$F$62),"",'Paraguay 2013'!$F$62)</f>
        <v>UNFPA</v>
      </c>
      <c r="CM34" s="75" t="str">
        <f>IF(ISBLANK('Paraguay 2013'!$F$63),"",'Paraguay 2013'!$F$63)</f>
        <v>No</v>
      </c>
      <c r="CN34" s="75" t="str">
        <f>IF(ISBLANK('Paraguay 2013'!$D$64),"",'Paraguay 2013'!$D$64)</f>
        <v>The amount allocated to PAHO could not be executed because of the change of government and of administrators in the Ministry of Health.</v>
      </c>
      <c r="CO34" s="115"/>
      <c r="CP34" s="80"/>
      <c r="CQ34" s="81" t="str">
        <f>IF(ISBLANK('Paraguay 2013'!$D$68),"",'Paraguay 2013'!$D$68)</f>
        <v>Yes</v>
      </c>
      <c r="CR34" s="81" t="str">
        <f>IF(ISBLANK('Paraguay 2013'!$D$69),"",'Paraguay 2013'!$D$69)</f>
        <v>Don't know</v>
      </c>
      <c r="CS34" s="81" t="str">
        <f>IF(ISBLANK('Paraguay 2013'!$D$70),"",'Paraguay 2013'!$D$70)</f>
        <v>Yes</v>
      </c>
      <c r="CT34" s="81" t="str">
        <f>IF(ISBLANK('Paraguay 2013'!$D$71),"",'Paraguay 2013'!$D$71)</f>
        <v>Don't know</v>
      </c>
      <c r="CU34" s="81" t="str">
        <f>IF(ISBLANK('Paraguay 2013'!$D$72),"",'Paraguay 2013'!$D$72)</f>
        <v>No</v>
      </c>
      <c r="CV34" s="81" t="str">
        <f>IF(ISBLANK('Paraguay 2013'!$D$73),"",'Paraguay 2013'!$D$73)</f>
        <v>Yes</v>
      </c>
      <c r="CW34" s="81" t="str">
        <f>IF(ISBLANK('Paraguay 2013'!$D$74),"",'Paraguay 2013'!$D$74)</f>
        <v>Yes</v>
      </c>
      <c r="CX34" s="81" t="str">
        <f>IF(ISBLANK('Paraguay 2013'!$D$75),"",'Paraguay 2013'!$D$75)</f>
        <v>Yes</v>
      </c>
      <c r="CY34" s="81" t="str">
        <f>IF(ISBLANK('Paraguay 2013'!$D$76),"",'Paraguay 2013'!$D$76)</f>
        <v>No</v>
      </c>
      <c r="CZ34" s="81" t="str">
        <f>IF(ISBLANK('Paraguay 2013'!$D$77),"",'Paraguay 2013'!$D$77)</f>
        <v>Yes</v>
      </c>
      <c r="DA34" s="81" t="str">
        <f>IF(ISBLANK('Paraguay 2013'!$D$78),"",'Paraguay 2013'!$D$78)</f>
        <v>No</v>
      </c>
      <c r="DB34" s="81" t="str">
        <f>IF(ISBLANK('Paraguay 2013'!$D$79),"",'Paraguay 2013'!$D$79)</f>
        <v/>
      </c>
      <c r="DC34" s="80"/>
      <c r="DD34" s="81" t="str">
        <f>IF(ISBLANK('Paraguay 2013'!$F$68),"",'Paraguay 2013'!$F$68)</f>
        <v>Yes</v>
      </c>
      <c r="DE34" s="81" t="str">
        <f>IF(ISBLANK('Paraguay 2013'!$F$69),"",'Paraguay 2013'!$F$69)</f>
        <v>No</v>
      </c>
      <c r="DF34" s="81" t="str">
        <f>IF(ISBLANK('Paraguay 2013'!$F$70),"",'Paraguay 2013'!$F$70)</f>
        <v>Yes</v>
      </c>
      <c r="DG34" s="81" t="str">
        <f>IF(ISBLANK('Paraguay 2013'!$F$71),"",'Paraguay 2013'!$F$71)</f>
        <v>No</v>
      </c>
      <c r="DH34" s="81" t="str">
        <f>IF(ISBLANK('Paraguay 2013'!$F$72),"",'Paraguay 2013'!$F$72)</f>
        <v>Yes</v>
      </c>
      <c r="DI34" s="81" t="str">
        <f>IF(ISBLANK('Paraguay 2013'!$F$73),"",'Paraguay 2013'!$F$73)</f>
        <v>Yes</v>
      </c>
      <c r="DJ34" s="81" t="str">
        <f>IF(ISBLANK('Paraguay 2013'!$F$74),"",'Paraguay 2013'!$F$74)</f>
        <v>No</v>
      </c>
      <c r="DK34" s="81" t="str">
        <f>IF(ISBLANK('Paraguay 2013'!$F$75),"",'Paraguay 2013'!$F$75)</f>
        <v>Yes</v>
      </c>
      <c r="DL34" s="81" t="str">
        <f>IF(ISBLANK('Paraguay 2013'!$F$76),"",'Paraguay 2013'!$F$76)</f>
        <v>No</v>
      </c>
      <c r="DM34" s="81" t="str">
        <f>IF(ISBLANK('Paraguay 2013'!$F$77),"",'Paraguay 2013'!$F$77)</f>
        <v>Yes</v>
      </c>
      <c r="DN34" s="81" t="str">
        <f>IF(ISBLANK('Paraguay 2013'!$F$78),"",'Paraguay 2013'!$F$78)</f>
        <v>No</v>
      </c>
      <c r="DO34" s="81" t="str">
        <f>IF(ISBLANK('Paraguay 2013'!$F$79),"",'Paraguay 2013'!$F$79)</f>
        <v/>
      </c>
      <c r="DP34" s="82"/>
      <c r="DQ34" s="81" t="str">
        <f>IF(ISBLANK('Paraguay 2013'!$G$68),"",'Paraguay 2013'!$G$68)</f>
        <v>Yes</v>
      </c>
      <c r="DR34" s="81" t="str">
        <f>IF(ISBLANK('Paraguay 2013'!$G$69),"",'Paraguay 2013'!$G$69)</f>
        <v>No</v>
      </c>
      <c r="DS34" s="81" t="str">
        <f>IF(ISBLANK('Paraguay 2013'!$G$70),"",'Paraguay 2013'!$G$70)</f>
        <v>Yes</v>
      </c>
      <c r="DT34" s="81" t="str">
        <f>IF(ISBLANK('Paraguay 2013'!$G$71),"",'Paraguay 2013'!$G$71)</f>
        <v>No</v>
      </c>
      <c r="DU34" s="81" t="str">
        <f>IF(ISBLANK('Paraguay 2013'!$G$72),"",'Paraguay 2013'!$G$72)</f>
        <v>Yes</v>
      </c>
      <c r="DV34" s="81" t="str">
        <f>IF(ISBLANK('Paraguay 2013'!$G$73),"",'Paraguay 2013'!$G$73)</f>
        <v>Yes</v>
      </c>
      <c r="DW34" s="81" t="str">
        <f>IF(ISBLANK('Paraguay 2013'!$G$74),"",'Paraguay 2013'!$G$74)</f>
        <v>Yes</v>
      </c>
      <c r="DX34" s="81" t="str">
        <f>IF(ISBLANK('Paraguay 2013'!$G$75),"",'Paraguay 2013'!$G$75)</f>
        <v>Yes</v>
      </c>
      <c r="DY34" s="81" t="str">
        <f>IF(ISBLANK('Paraguay 2013'!$G$76),"",'Paraguay 2013'!$G$76)</f>
        <v>Yes</v>
      </c>
      <c r="DZ34" s="81" t="str">
        <f>IF(ISBLANK('Paraguay 2013'!$G$77),"",'Paraguay 2013'!$G$77)</f>
        <v>Yes</v>
      </c>
      <c r="EA34" s="81" t="str">
        <f>IF(ISBLANK('Paraguay 2013'!$G$78),"",'Paraguay 2013'!$G$78)</f>
        <v>No</v>
      </c>
      <c r="EB34" s="81" t="str">
        <f>IF(ISBLANK('Paraguay 2013'!$G$79),"",'Paraguay 2013'!$G$79)</f>
        <v/>
      </c>
      <c r="EC34" s="82"/>
      <c r="ED34" s="81" t="str">
        <f>IF(ISBLANK('Paraguay 2013'!$H$68),"",'Paraguay 2013'!$H$68)</f>
        <v>Yes</v>
      </c>
      <c r="EE34" s="81" t="str">
        <f>IF(ISBLANK('Paraguay 2013'!$H$69),"",'Paraguay 2013'!$H$69)</f>
        <v>No</v>
      </c>
      <c r="EF34" s="81" t="str">
        <f>IF(ISBLANK('Paraguay 2013'!$H$70),"",'Paraguay 2013'!$H$70)</f>
        <v>No</v>
      </c>
      <c r="EG34" s="81" t="str">
        <f>IF(ISBLANK('Paraguay 2013'!$H$71),"",'Paraguay 2013'!$H$71)</f>
        <v>No</v>
      </c>
      <c r="EH34" s="81" t="str">
        <f>IF(ISBLANK('Paraguay 2013'!$H$72),"",'Paraguay 2013'!$H$72)</f>
        <v>No</v>
      </c>
      <c r="EI34" s="81" t="str">
        <f>IF(ISBLANK('Paraguay 2013'!$H$73),"",'Paraguay 2013'!$H$73)</f>
        <v>Yes</v>
      </c>
      <c r="EJ34" s="81" t="str">
        <f>IF(ISBLANK('Paraguay 2013'!$H$74),"",'Paraguay 2013'!$H$74)</f>
        <v>No</v>
      </c>
      <c r="EK34" s="81" t="str">
        <f>IF(ISBLANK('Paraguay 2013'!$H$75),"",'Paraguay 2013'!$H$75)</f>
        <v>Yes</v>
      </c>
      <c r="EL34" s="81" t="str">
        <f>IF(ISBLANK('Paraguay 2013'!$H$76),"",'Paraguay 2013'!$H$76)</f>
        <v>No</v>
      </c>
      <c r="EM34" s="81" t="str">
        <f>IF(ISBLANK('Paraguay 2013'!$H$77),"",'Paraguay 2013'!$H$77)</f>
        <v>No</v>
      </c>
      <c r="EN34" s="81" t="str">
        <f>IF(ISBLANK('Paraguay 2013'!$H$78),"",'Paraguay 2013'!$H$78)</f>
        <v>No</v>
      </c>
      <c r="EO34" s="81" t="str">
        <f>IF(ISBLANK('Paraguay 2013'!$H$79),"",'Paraguay 2013'!$H$79)</f>
        <v/>
      </c>
      <c r="EP34" s="81" t="str">
        <f>IF(ISBLANK('Paraguay 2013'!$D$80),"",'Paraguay 2013'!$D$80)</f>
        <v/>
      </c>
      <c r="EQ34" s="83"/>
      <c r="ER34" s="84" t="str">
        <f>IF(ISBLANK('Paraguay 2013'!$H$82),"",'Paraguay 2013'!$H$82)</f>
        <v>Yes</v>
      </c>
      <c r="ES34" s="84" t="str">
        <f>IF(ISBLANK('Paraguay 2013'!$C$85),"",'Paraguay 2013'!$C$85)</f>
        <v>Contraceptive Security Strategic Plan</v>
      </c>
      <c r="ET34" s="84" t="str">
        <f>IF(ISBLANK('Paraguay 2013'!$D$85),"",'Paraguay 2013'!$D$85)</f>
        <v>2011-2015</v>
      </c>
      <c r="EU34" s="84" t="str">
        <f>IF(ISBLANK('Paraguay 2013'!$F$85),"",'Paraguay 2013'!$F$85)</f>
        <v>Yes</v>
      </c>
      <c r="EV34" s="84" t="str">
        <f>IF(ISBLANK('Paraguay 2013'!$G$85),"",'Paraguay 2013'!$G$85)</f>
        <v>Yes</v>
      </c>
      <c r="EW34" s="84" t="str">
        <f>IF(ISBLANK('Paraguay 2013'!$F$86),"",'Paraguay 2013'!$F$86)</f>
        <v>Yes</v>
      </c>
      <c r="EX34" s="84" t="str">
        <f>IF(ISBLANK('Paraguay 2013'!$E$87),"",'Paraguay 2013'!$E$87)</f>
        <v>NGOs and social marketing</v>
      </c>
      <c r="EY34" s="937">
        <f>IF(ISBLANK('Paraguay 2013'!$E$88),"",'Paraguay 2013'!$E$88)</f>
        <v>0.1</v>
      </c>
      <c r="EZ34" s="84" t="str">
        <f>IF(ISBLANK('Paraguay 2013'!$H$89),"",'Paraguay 2013'!$H$89)</f>
        <v>No</v>
      </c>
      <c r="FA34" s="84" t="str">
        <f>IF(ISBLANK('Paraguay 2013'!$D$90),"",'Paraguay 2013'!$D$90)</f>
        <v>Not applicable</v>
      </c>
      <c r="FB34" s="84" t="str">
        <f>IF(ISBLANK('Paraguay 2013'!$H$91),"",'Paraguay 2013'!$H$91)</f>
        <v>No</v>
      </c>
      <c r="FC34" s="84" t="str">
        <f>IF(ISBLANK('Paraguay 2013'!$D$92),"",'Paraguay 2013'!$D$92)</f>
        <v>Not applicable</v>
      </c>
      <c r="FD34" s="298"/>
      <c r="FE34" s="84" t="str">
        <f>IF(ISBLANK('Paraguay 2013'!$D$95),"",'Paraguay 2013'!$D$95)</f>
        <v>Auxiliary nurse</v>
      </c>
      <c r="FF34" s="84" t="str">
        <f>IF(ISBLANK('Paraguay 2013'!$G$95),"",'Paraguay 2013'!$G$95)</f>
        <v>Pharmacy dependent</v>
      </c>
      <c r="FG34" s="84" t="str">
        <f>IF(ISBLANK('Paraguay 2013'!$D$96),"",'Paraguay 2013'!$D$96)</f>
        <v>Auxiliary nurse</v>
      </c>
      <c r="FH34" s="84" t="str">
        <f>IF(ISBLANK('Paraguay 2013'!$G$96),"",'Paraguay 2013'!$G$96)</f>
        <v>Pharmacy dependent</v>
      </c>
      <c r="FI34" s="84" t="str">
        <f>IF(ISBLANK('Paraguay 2013'!$D$97),"",'Paraguay 2013'!$D$97)</f>
        <v>Not applicable</v>
      </c>
      <c r="FJ34" s="84" t="str">
        <f>IF(ISBLANK('Paraguay 2013'!$G$97),"",'Paraguay 2013'!$G$97)</f>
        <v>Not applicable</v>
      </c>
      <c r="FK34" s="84" t="str">
        <f>IF(ISBLANK('Paraguay 2013'!$D$98),"",'Paraguay 2013'!$D$98)</f>
        <v>Obstetric auxiliary nurse</v>
      </c>
      <c r="FL34" s="84" t="str">
        <f>IF(ISBLANK('Paraguay 2013'!$G$98),"",'Paraguay 2013'!$G$98)</f>
        <v>Don't know</v>
      </c>
      <c r="FM34" s="84" t="str">
        <f>IF(ISBLANK('Paraguay 2013'!$D$99),"",'Paraguay 2013'!$D$99)</f>
        <v>Community health worker</v>
      </c>
      <c r="FN34" s="84" t="str">
        <f>IF(ISBLANK('Paraguay 2013'!$G$99),"",'Paraguay 2013'!$G$99)</f>
        <v>Community health worker</v>
      </c>
      <c r="FO34" s="84" t="str">
        <f>IF(ISBLANK('Paraguay 2013'!$D$100),"",'Paraguay 2013'!$D$100)</f>
        <v>Auxiliary nurse</v>
      </c>
      <c r="FP34" s="84" t="str">
        <f>IF(ISBLANK('Paraguay 2013'!$G$100),"",'Paraguay 2013'!$G$100)</f>
        <v>Pharmacy dependent</v>
      </c>
      <c r="FQ34" s="84" t="str">
        <f>IF(ISBLANK('Paraguay 2013'!$D$101),"",'Paraguay 2013'!$D$101)</f>
        <v>Doctor</v>
      </c>
      <c r="FR34" s="84" t="str">
        <f>IF(ISBLANK('Paraguay 2013'!$G$101),"",'Paraguay 2013'!$G$101)</f>
        <v>Doctor</v>
      </c>
      <c r="FS34" s="84" t="str">
        <f>IF(ISBLANK('Paraguay 2013'!$D$102),"",'Paraguay 2013'!$D$102)</f>
        <v>Not applicable</v>
      </c>
      <c r="FT34" s="84" t="str">
        <f>IF(ISBLANK('Paraguay 2013'!$G$102),"",'Paraguay 2013'!$G$102)</f>
        <v>Not applicable</v>
      </c>
      <c r="FU34" s="84" t="str">
        <f>IF(ISBLANK('Paraguay 2013'!$D$103),"",'Paraguay 2013'!$D$103)</f>
        <v/>
      </c>
      <c r="FV34" s="90"/>
      <c r="FW34" s="84" t="str">
        <f>IF(ISBLANK('Paraguay 2013'!$D$106),"",'Paraguay 2013'!$D$106)</f>
        <v>No</v>
      </c>
      <c r="FX34" s="84" t="str">
        <f>IF(ISBLANK('Paraguay 2013'!$E$106),"",'Paraguay 2013'!$E$106)</f>
        <v/>
      </c>
      <c r="FY34" s="84" t="str">
        <f>IF(ISBLANK('Paraguay 2013'!$H$106),"",'Paraguay 2013'!$H$106)</f>
        <v/>
      </c>
      <c r="FZ34" s="84" t="str">
        <f>IF(ISBLANK('Paraguay 2013'!$D$107),"",'Paraguay 2013'!$D$107)</f>
        <v>No</v>
      </c>
      <c r="GA34" s="84" t="str">
        <f>IF(ISBLANK('Paraguay 2013'!$E$107),"",'Paraguay 2013'!$E$107)</f>
        <v/>
      </c>
      <c r="GB34" s="84" t="str">
        <f>IF(ISBLANK('Paraguay 2013'!$H$107),"",'Paraguay 2013'!$H$107)</f>
        <v/>
      </c>
      <c r="GC34" s="84" t="str">
        <f>IF(ISBLANK('Paraguay 2013'!$D$108),"",'Paraguay 2013'!$D$108)</f>
        <v>No</v>
      </c>
      <c r="GD34" s="84" t="str">
        <f>IF(ISBLANK('Paraguay 2013'!$E$108),"",'Paraguay 2013'!$E$108)</f>
        <v/>
      </c>
      <c r="GE34" s="84" t="str">
        <f>IF(ISBLANK('Paraguay 2013'!$H$108),"",'Paraguay 2013'!$H$108)</f>
        <v/>
      </c>
      <c r="GF34" s="85"/>
      <c r="GG34" s="84" t="str">
        <f>IF(ISBLANK('Paraguay 2013'!$G$111),"",'Paraguay 2013'!$G$111)</f>
        <v>No</v>
      </c>
      <c r="GH34" s="84" t="str">
        <f>IF(ISBLANK('Paraguay 2013'!$G$112),"",'Paraguay 2013'!$G$112)</f>
        <v>No</v>
      </c>
      <c r="GI34" s="84" t="str">
        <f>IF(ISBLANK('Paraguay 2013'!$G$113),"",'Paraguay 2013'!$G$113)</f>
        <v>Not applicable</v>
      </c>
      <c r="GJ34" s="84" t="str">
        <f>IF(ISBLANK('Paraguay 2013'!$D$114),"",'Paraguay 2013'!$D$114)</f>
        <v>Not applicable</v>
      </c>
      <c r="GK34" s="85"/>
      <c r="GL34" s="84" t="str">
        <f>IF(ISBLANK('Paraguay 2013'!$G$116),"",'Paraguay 2013'!$G$116)</f>
        <v>Yes</v>
      </c>
      <c r="GM34" s="84" t="str">
        <f>IF(ISBLANK('Paraguay 2013'!$G$117),"",'Paraguay 2013'!$G$117)</f>
        <v>No</v>
      </c>
      <c r="GN34" s="84" t="str">
        <f>IF(ISBLANK('Paraguay 2013'!$G$118),"",'Paraguay 2013'!$G$118)</f>
        <v>Yes</v>
      </c>
      <c r="GO34" s="84" t="str">
        <f>IF(ISBLANK('Paraguay 2013'!$G$119),"",'Paraguay 2013'!$G$119)</f>
        <v>No</v>
      </c>
      <c r="GP34" s="84" t="str">
        <f>IF(ISBLANK('Paraguay 2013'!$G$120),"",'Paraguay 2013'!$G$120)</f>
        <v>Yes</v>
      </c>
      <c r="GQ34" s="84" t="str">
        <f>IF(ISBLANK('Paraguay 2013'!$G$121),"",'Paraguay 2013'!$G$121)</f>
        <v>Yes</v>
      </c>
      <c r="GR34" s="84" t="str">
        <f>IF(ISBLANK('Paraguay 2013'!$G$122),"",'Paraguay 2013'!$G$122)</f>
        <v>No</v>
      </c>
      <c r="GS34" s="84" t="str">
        <f>IF(ISBLANK('Paraguay 2013'!$G$123),"",'Paraguay 2013'!$G$123)</f>
        <v>Yes</v>
      </c>
      <c r="GT34" s="84" t="str">
        <f>IF(ISBLANK('Paraguay 2013'!$G$124),"",'Paraguay 2013'!$G$124)</f>
        <v>No</v>
      </c>
      <c r="GU34" s="84" t="str">
        <f>IF(ISBLANK('Paraguay 2013'!$G$125),"",'Paraguay 2013'!$G$125)</f>
        <v>No</v>
      </c>
      <c r="GV34" s="84" t="str">
        <f>IF(ISBLANK('Paraguay 2013'!$F$126),"",'Paraguay 2013'!$F$126)</f>
        <v>Not applicable</v>
      </c>
      <c r="GW34" s="84">
        <f>IF(ISBLANK('Paraguay 2013'!$F$127),"",'Paraguay 2013'!$F$127)</f>
        <v>2012</v>
      </c>
      <c r="GX34" s="84" t="str">
        <f>IF(ISBLANK('Paraguay 2013'!$D$128),"",'Paraguay 2013'!$D$128)</f>
        <v>List of Essential Medications and List of Essential Medical Supplies</v>
      </c>
      <c r="GY34" s="84" t="str">
        <f>IF(ISBLANK('Paraguay 2013'!$D$129),"",'Paraguay 2013'!$D$129)</f>
        <v/>
      </c>
      <c r="GZ34" s="85"/>
      <c r="HA34" s="84" t="str">
        <f>IF(ISBLANK('Paraguay 2013'!$F$131),"",'Paraguay 2013'!$F$131)</f>
        <v>Not applicable</v>
      </c>
      <c r="HB34" s="84" t="str">
        <f>IF(ISBLANK('Paraguay 2013'!$G$132),"",'Paraguay 2013'!$G$132)</f>
        <v>Not applicable</v>
      </c>
      <c r="HC34" s="84" t="str">
        <f>IF(ISBLANK('Paraguay 2013'!$G$133),"",'Paraguay 2013'!$G$133)</f>
        <v>Not applicable</v>
      </c>
      <c r="HD34" s="84" t="str">
        <f>IF(ISBLANK('Paraguay 2013'!$G$134),"",'Paraguay 2013'!$G$134)</f>
        <v>Not applicable</v>
      </c>
      <c r="HE34" s="84" t="str">
        <f>IF(ISBLANK('Paraguay 2013'!$G$135),"",'Paraguay 2013'!$G$135)</f>
        <v>Not applicable</v>
      </c>
      <c r="HF34" s="84" t="str">
        <f>IF(ISBLANK('Paraguay 2013'!$D$136),"",'Paraguay 2013'!$D$136)</f>
        <v>Document not available on IMF's website</v>
      </c>
      <c r="HG34" s="93"/>
      <c r="HH34" s="86" t="str">
        <f>IF(ISBLANK('Paraguay 2013'!$G$138),"",'Paraguay 2013'!$G$138)</f>
        <v>No</v>
      </c>
      <c r="HI34" s="87"/>
      <c r="HJ34" s="86" t="str">
        <f>IF(ISBLANK('Paraguay 2013'!$G$140),"",'Paraguay 2013'!$G$140)</f>
        <v>No</v>
      </c>
      <c r="HK34" s="86" t="str">
        <f>IF(ISBLANK('Paraguay 2013'!$G$141),"",'Paraguay 2013'!$G$141)</f>
        <v>Not applicable</v>
      </c>
      <c r="HL34" s="86" t="str">
        <f>IF(ISBLANK('Paraguay 2013'!$G$142),"",'Paraguay 2013'!$G$142)</f>
        <v>No</v>
      </c>
      <c r="HM34" s="86" t="str">
        <f>IF(ISBLANK('Paraguay 2013'!$G$143),"",'Paraguay 2013'!$G$143)</f>
        <v>Not applicable</v>
      </c>
      <c r="HN34" s="86" t="str">
        <f>IF(ISBLANK('Paraguay 2013'!$G$144),"",'Paraguay 2013'!$G$144)</f>
        <v>No</v>
      </c>
      <c r="HO34" s="86" t="str">
        <f>IF(ISBLANK('Paraguay 2013'!$G$145),"",'Paraguay 2013'!$G$145)</f>
        <v>No</v>
      </c>
      <c r="HP34" s="86" t="str">
        <f>IF(ISBLANK('Paraguay 2013'!$G$146),"",'Paraguay 2013'!$G$146)</f>
        <v>Not applicable</v>
      </c>
      <c r="HQ34" s="86" t="str">
        <f>IF(ISBLANK('Paraguay 2013'!$G$147),"",'Paraguay 2013'!$G$147)</f>
        <v>No</v>
      </c>
      <c r="HR34" s="86" t="str">
        <f>IF(ISBLANK('Paraguay 2013'!$G$148),"",'Paraguay 2013'!$G$148)</f>
        <v>Not applicable</v>
      </c>
      <c r="HS34" s="86" t="str">
        <f>IF(ISBLANK('Paraguay 2013'!$F$149),"",'Paraguay 2013'!$F$149)</f>
        <v>01/12-12/12</v>
      </c>
      <c r="HT34" s="86" t="str">
        <f>IF(ISBLANK('Paraguay 2013'!$F$150),"",'Paraguay 2013'!$F$150)</f>
        <v>Logistics management information system</v>
      </c>
      <c r="HU34" s="87"/>
      <c r="HV34" s="86" t="str">
        <f>IF(ISBLANK('Paraguay 2013'!$G$152),"",'Paraguay 2013'!$G$152)</f>
        <v>Yes</v>
      </c>
      <c r="HW34" s="86" t="str">
        <f>IF(ISBLANK('Paraguay 2013'!$G$153),"",'Paraguay 2013'!$G$153)</f>
        <v>No</v>
      </c>
      <c r="HX34" s="91" t="str">
        <f>IF(ISBLANK('Paraguay 2013'!$D$154),"",'Paraguay 2013'!$D$154)</f>
        <v xml:space="preserve">Integration delayed the orders because of the consolidation of information about the medicines. The crucial challenge is to make sure people know and follow the procurement law for contraceptive supplies. The law allows the MOH to procure using UNFPA or other organization services, paying in advance. </v>
      </c>
      <c r="HY34" s="947" t="s">
        <v>115</v>
      </c>
    </row>
    <row r="35" spans="1:233" ht="39.950000000000003" customHeight="1" x14ac:dyDescent="0.2">
      <c r="A35" s="1046" t="s">
        <v>707</v>
      </c>
      <c r="B35" s="88"/>
      <c r="C35" s="74" t="str">
        <f>IF(ISBLANK('Philippines 2013'!$H$12),"",'Philippines 2013'!$H$12)</f>
        <v>Yes</v>
      </c>
      <c r="D35" s="74" t="str">
        <f>IF(ISBLANK('Philippines 2013'!$D$13),"",'Philippines 2013'!$D$13)</f>
        <v>Contraceptive Self-Reliance (CSR) Technical Working Group</v>
      </c>
      <c r="E35" s="116"/>
      <c r="F35" s="74" t="str">
        <f>IF(ISBLANK('Philippines 2013'!$D$15),"",'Philippines 2013'!$D$15)</f>
        <v>Yes</v>
      </c>
      <c r="G35" s="74" t="str">
        <f>IF(ISBLANK('Philippines 2013'!$F$15),"",'Philippines 2013'!$F$15)</f>
        <v>Family Planning Organization of the Philippines, League of Municipalities, DKT Philippines</v>
      </c>
      <c r="H35" s="74" t="str">
        <f>IF(ISBLANK('Philippines 2013'!$D$16),"",'Philippines 2013'!$D$16)</f>
        <v>Yes</v>
      </c>
      <c r="I35" s="74" t="str">
        <f>IF(ISBLANK('Philippines 2013'!$F$16),"",'Philippines 2013'!$F$16)</f>
        <v>Philippine NGO Council, Family Planning Organization of the Philippines, League of Municipalities, Union of Local Authorities of the Philippines, League of Cities, Likhaan, FriendlyCare, Philippine Legislators Committee on Population and Development</v>
      </c>
      <c r="J35" s="74" t="str">
        <f>IF(ISBLANK('Philippines 2013'!$D$17),"",'Philippines 2013'!$D$17)</f>
        <v>Yes</v>
      </c>
      <c r="K35" s="74" t="str">
        <f>IF(ISBLANK('Philippines 2013'!$F$17),"",'Philippines 2013'!$F$17)</f>
        <v>Philippine Chamber of Commerce and Industry, Drugstores Association of the Philippines, DKT Philippines, Alphamed</v>
      </c>
      <c r="L35" s="74" t="str">
        <f>IF(ISBLANK('Philippines 2013'!$D$18),"",'Philippines 2013'!$D$18)</f>
        <v>Yes</v>
      </c>
      <c r="M35" s="74" t="str">
        <f>IF(ISBLANK('Philippines 2013'!$F$18),"",'Philippines 2013'!$F$18)</f>
        <v>USAID, WHO</v>
      </c>
      <c r="N35" s="74" t="str">
        <f>IF(ISBLANK('Philippines 2013'!$D$19),"",'Philippines 2013'!$D$19)</f>
        <v>Yes</v>
      </c>
      <c r="O35" s="74" t="str">
        <f>IF(ISBLANK('Philippines 2013'!$F$19),"",'Philippines 2013'!$F$19)</f>
        <v>UNFPA</v>
      </c>
      <c r="P35" s="74" t="str">
        <f>IF(ISBLANK('Philippines 2013'!$D$20),"",'Philippines 2013'!$D$20)</f>
        <v>Yes</v>
      </c>
      <c r="Q35" s="74" t="str">
        <f>IF(ISBLANK('Philippines 2013'!$F$20),"",'Philippines 2013'!$F$20)</f>
        <v>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v>
      </c>
      <c r="R35" s="74" t="str">
        <f>IF(ISBLANK('Philippines 2013'!$D$21),"",'Philippines 2013'!$D$21)</f>
        <v>Yes</v>
      </c>
      <c r="S35" s="74" t="str">
        <f>IF(ISBLANK('Philippines 2013'!$F$21),"",'Philippines 2013'!$F$21)</f>
        <v>DOH Materials Management Division</v>
      </c>
      <c r="T35" s="74" t="str">
        <f>IF(ISBLANK('Philippines 2013'!$D$22),"",'Philippines 2013'!$D$22)</f>
        <v>No</v>
      </c>
      <c r="U35" s="74" t="str">
        <f>IF(ISBLANK('Philippines 2013'!$F$22),"",'Philippines 2013'!$F$22)</f>
        <v/>
      </c>
      <c r="V35" s="74" t="str">
        <f>IF(ISBLANK('Philippines 2013'!$D$23),"",'Philippines 2013'!$D$23)</f>
        <v/>
      </c>
      <c r="W35" s="74" t="str">
        <f>IF(ISBLANK('Philippines 2013'!$F$23),"",'Philippines 2013'!$F$23)</f>
        <v/>
      </c>
      <c r="X35" s="74" t="str">
        <f>IF(ISBLANK('Philippines 2013'!$H$24),"",'Philippines 2013'!$H$24)</f>
        <v>0 times</v>
      </c>
      <c r="Y35" s="74" t="str">
        <f>IF(ISBLANK('Philippines 2013'!$H$25),"",'Philippines 2013'!$H$25)</f>
        <v>Yes</v>
      </c>
      <c r="Z35" s="74" t="str">
        <f>IF(ISBLANK('Philippines 2013'!$D$26),"",'Philippines 2013'!$D$26)</f>
        <v>Yes</v>
      </c>
      <c r="AA35" s="74" t="str">
        <f>IF(ISBLANK('Philippines 2013'!$F$26),"",'Philippines 2013'!$F$26)</f>
        <v>Department of Health</v>
      </c>
      <c r="AB35" s="74" t="str">
        <f>IF(ISBLANK('Philippines 2013'!$H$26),"",'Philippines 2013'!$H$26)</f>
        <v>Secretary of Health</v>
      </c>
      <c r="AC35" s="89"/>
      <c r="AD35" s="75" t="str">
        <f>IF(ISBLANK('Philippines 2013'!$F$28),"",'Philippines 2013'!$F$28)</f>
        <v>January</v>
      </c>
      <c r="AE35" s="75" t="str">
        <f>IF(ISBLANK('Philippines 2013'!$H$28),"",'Philippines 2013'!$H$28)</f>
        <v>December</v>
      </c>
      <c r="AF35" s="407">
        <f>IF(ISBLANK('Philippines 2013'!$G$29),"",'Philippines 2013'!$G$29)</f>
        <v>8924195.1199999992</v>
      </c>
      <c r="AG35" s="118" t="str">
        <f>IF(ISBLANK('Philippines 2013'!$E$30),"",'Philippines 2013'!$E$30)</f>
        <v>01/12-12/12</v>
      </c>
      <c r="AH35" s="118" t="str">
        <f>IF(ISBLANK('Philippines 2013'!$G$30),"",'Philippines 2013'!$G$30)</f>
        <v>Family Planning Program Manager of the Department of Health</v>
      </c>
      <c r="AI35" s="118" t="str">
        <f>IF(ISBLANK('Philippines 2013'!$H$31),"",'Philippines 2013'!$H$31)</f>
        <v>No</v>
      </c>
      <c r="AJ35" s="76" t="str">
        <f>IF(ISBLANK('Philippines 2013'!$H$32),"",'Philippines 2013'!$H$32)</f>
        <v>Yes</v>
      </c>
      <c r="AK35" s="76">
        <f>IF(ISBLANK('Philippines 2013'!$E$35),"",'Philippines 2013'!$E$35)</f>
        <v>5712025.2800000003</v>
      </c>
      <c r="AL35" s="75" t="str">
        <f>IF(ISBLANK('Philippines 2013'!$F$35),"",'Philippines 2013'!$F$35)</f>
        <v>01/12-12/12</v>
      </c>
      <c r="AM35" s="75" t="str">
        <f>IF(ISBLANK('Philippines 2013'!$G$35),"",'Philippines 2013'!$G$35)</f>
        <v>DOH Procurement Plan</v>
      </c>
      <c r="AN35" s="75" t="str">
        <f>IF(ISBLANK('Philippines 2013'!$H$35),"",'Philippines 2013'!$H$35)</f>
        <v/>
      </c>
      <c r="AO35" s="76">
        <f>IF(ISBLANK('Philippines 2013'!$E$36),"",'Philippines 2013'!$E$36)</f>
        <v>0</v>
      </c>
      <c r="AP35" s="75" t="str">
        <f>IF(ISBLANK('Philippines 2013'!$F$36),"",'Philippines 2013'!$F$36)</f>
        <v>01/12-12/12</v>
      </c>
      <c r="AQ35" s="75" t="str">
        <f>IF(ISBLANK('Philippines 2013'!$G$36),"",'Philippines 2013'!$G$36)</f>
        <v/>
      </c>
      <c r="AR35" s="75" t="str">
        <f>IF(ISBLANK('Philippines 2013'!$H$36),"",'Philippines 2013'!$H$36)</f>
        <v/>
      </c>
      <c r="AS35" s="76">
        <f>IF(ISBLANK('Philippines 2013'!$E$37),"",'Philippines 2013'!$E$37)</f>
        <v>5712025.2800000003</v>
      </c>
      <c r="AT35" s="75" t="str">
        <f>IF(ISBLANK('Philippines 2013'!$H$37),"",'Philippines 2013'!$H$37)</f>
        <v/>
      </c>
      <c r="AU35" s="75" t="str">
        <f>IF(ISBLANK('Philippines 2013'!$H$38),"",'Philippines 2013'!$H$38)</f>
        <v>Yes</v>
      </c>
      <c r="AV35" s="75" t="str">
        <f>IF(ISBLANK('Philippines 2013'!$D$41),"",'Philippines 2013'!$D$41)</f>
        <v>Yes</v>
      </c>
      <c r="AW35" s="75" t="str">
        <f>IF(ISBLANK('Philippines 2013'!$D$42),"",'Philippines 2013'!$D$42)</f>
        <v>2012 General Appropriations Act for Department of Health under the Family Health Office</v>
      </c>
      <c r="AX35" s="76">
        <f>IF(ISBLANK('Philippines 2013'!$E$41),"",'Philippines 2013'!$E$41)</f>
        <v>5712025.2800000003</v>
      </c>
      <c r="AY35" s="76" t="str">
        <f>IF(ISBLANK('Philippines 2013'!$F$41),"",'Philippines 2013'!$F$41)</f>
        <v>01/12-12/12</v>
      </c>
      <c r="AZ35" s="76" t="str">
        <f>IF(ISBLANK('Philippines 2013'!$G$41),"",'Philippines 2013'!$G$41)</f>
        <v>DOH Expenditure Tracking System</v>
      </c>
      <c r="BA35" s="75" t="str">
        <f>IF(ISBLANK('Philippines 2013'!$H$41),"",'Philippines 2013'!$H$41)</f>
        <v/>
      </c>
      <c r="BB35" s="75" t="str">
        <f>IF(ISBLANK('Philippines 2013'!$D$43),"",'Philippines 2013'!$D$43)</f>
        <v>No</v>
      </c>
      <c r="BC35" s="76" t="str">
        <f>IF(ISBLANK('Philippines 2013'!$D$44),"",'Philippines 2013'!$D$44)</f>
        <v>Not applicable</v>
      </c>
      <c r="BD35" s="76">
        <f>IF(ISBLANK('Philippines 2013'!$E$43),"",'Philippines 2013'!$E$43)</f>
        <v>0</v>
      </c>
      <c r="BE35" s="76" t="str">
        <f>IF(ISBLANK('Philippines 2013'!$F$43),"",'Philippines 2013'!$F$43)</f>
        <v>01/12-12/12</v>
      </c>
      <c r="BF35" s="76" t="str">
        <f>IF(ISBLANK('Philippines 2013'!$G$43),"",'Philippines 2013'!$G$43)</f>
        <v/>
      </c>
      <c r="BG35" s="75" t="str">
        <f>IF(ISBLANK('Philippines 2013'!$H$43),"",'Philippines 2013'!$H$43)</f>
        <v/>
      </c>
      <c r="BH35" s="946">
        <f>IF(ISBLANK('Philippines 2013'!$E$45),"",'Philippines 2013'!$E$45)</f>
        <v>5712025.2800000003</v>
      </c>
      <c r="BI35" s="75" t="str">
        <f>IF(ISBLANK('Philippines 2013'!$H$45),"",'Philippines 2013'!$H$45)</f>
        <v/>
      </c>
      <c r="BJ35" s="78"/>
      <c r="BK35" s="75" t="str">
        <f>IF(ISBLANK('Philippines 2013'!$D$49),"",'Philippines 2013'!$D$49)</f>
        <v>Yes</v>
      </c>
      <c r="BL35" s="76" t="str">
        <f>IF(ISBLANK('Philippines 2013'!$D$50),"",'Philippines 2013'!$D$50)</f>
        <v>UNFPA</v>
      </c>
      <c r="BM35" s="76">
        <f>IF(ISBLANK('Philippines 2013'!$E$49),"",'Philippines 2013'!$E$49)</f>
        <v>1837863.96</v>
      </c>
      <c r="BN35" s="76" t="str">
        <f>IF(ISBLANK('Philippines 2013'!$F$49),"",'Philippines 2013'!$F$49)</f>
        <v>01/12-12/12</v>
      </c>
      <c r="BO35" s="76" t="str">
        <f>IF(ISBLANK('Philippines 2013'!$G$49),"",'Philippines 2013'!$G$49)</f>
        <v>Materials Management Division Monitoring Report</v>
      </c>
      <c r="BP35" s="75" t="str">
        <f>IF(ISBLANK('Philippines 2013'!$H$49),"",'Philippines 2013'!$H$49)</f>
        <v/>
      </c>
      <c r="BQ35" s="75" t="str">
        <f>IF(ISBLANK('Philippines 2013'!$D$51),"",'Philippines 2013'!$D$51)</f>
        <v>Don't know</v>
      </c>
      <c r="BR35" s="76" t="str">
        <f>IF(ISBLANK('Philippines 2013'!$E$51),"",'Philippines 2013'!$E$51)</f>
        <v/>
      </c>
      <c r="BS35" s="76" t="str">
        <f>IF(ISBLANK('Philippines 2013'!$F$51),"",'Philippines 2013'!$F$51)</f>
        <v>01/12-12/12</v>
      </c>
      <c r="BT35" s="92" t="str">
        <f>IF(ISBLANK('Philippines 2013'!$G$51),"",'Philippines 2013'!$G$51)</f>
        <v/>
      </c>
      <c r="BU35" s="76" t="str">
        <f>IF(ISBLANK('Philippines 2013'!$H$51),"",'Philippines 2013'!$H$51)</f>
        <v/>
      </c>
      <c r="BV35" s="75" t="str">
        <f>IF(ISBLANK('Philippines 2013'!$D$52),"",'Philippines 2013'!$D$52)</f>
        <v>Don't know</v>
      </c>
      <c r="BW35" s="76" t="str">
        <f>IF(ISBLANK('Philippines 2013'!$E$52),"",'Philippines 2013'!$E$52)</f>
        <v/>
      </c>
      <c r="BX35" s="75" t="str">
        <f>IF(ISBLANK('Philippines 2013'!$F$52),"",'Philippines 2013'!$F$52)</f>
        <v>01/12-12/12</v>
      </c>
      <c r="BY35" s="76" t="str">
        <f>IF(ISBLANK('Philippines 2013'!$G$52),"",'Philippines 2013'!$G$52)</f>
        <v/>
      </c>
      <c r="BZ35" s="76" t="str">
        <f>IF(ISBLANK('Philippines 2013'!$H$52),"",'Philippines 2013'!$H$52)</f>
        <v/>
      </c>
      <c r="CA35" s="946">
        <f>IF(ISBLANK('Philippines 2013'!$E$53),"",'Philippines 2013'!$E$53)</f>
        <v>1837863.96</v>
      </c>
      <c r="CB35" s="76" t="str">
        <f>IF(ISBLANK('Philippines 2013'!$H$53),"",'Philippines 2013'!$H$53)</f>
        <v/>
      </c>
      <c r="CC35" s="79">
        <f>IF(ISBLANK('Philippines 2013'!$F$56),"",'Philippines 2013'!$F$56)</f>
        <v>0.75657073877814929</v>
      </c>
      <c r="CD35" s="75" t="str">
        <f>IF(ISBLANK('Philippines 2013'!$G$56),"",'Philippines 2013'!$G$56)</f>
        <v xml:space="preserve">Comments:
</v>
      </c>
      <c r="CE35" s="79">
        <f>IF(ISBLANK('Philippines 2013'!$F$57),"",'Philippines 2013'!$F$57)</f>
        <v>1</v>
      </c>
      <c r="CF35" s="75" t="str">
        <f>IF(ISBLANK('Philippines 2013'!$G$57),"",'Philippines 2013'!$G$57)</f>
        <v xml:space="preserve">Comments:
</v>
      </c>
      <c r="CG35" s="79">
        <f>IF(ISBLANK('Philippines 2013'!$F$58),"",'Philippines 2013'!$F$58)</f>
        <v>0.84600225997748024</v>
      </c>
      <c r="CH35" s="75" t="str">
        <f>IF(ISBLANK('Philippines 2013'!$G$58),"",'Philippines 2013'!$G$58)</f>
        <v>Comments: Please note that in 2012, the national government has included budgets for procurement of commodities.</v>
      </c>
      <c r="CI35" s="75" t="str">
        <f>IF(ISBLANK('Philippines 2013'!$F$59),"",'Philippines 2013'!$F$59)</f>
        <v>Yes</v>
      </c>
      <c r="CJ35" s="75" t="str">
        <f>IF(ISBLANK('Philippines 2013'!$G$59),"",'Philippines 2013'!$G$59)</f>
        <v xml:space="preserve">Comments: The allocation was forecasted based only on the number of poor MWRA in the National Household Targeting System for Poverty Reduction (NHTS-PR) and not on the total number of unmet need. The amount noted as needed in B2 was based on the total unmet need computed.
</v>
      </c>
      <c r="CK35" s="75" t="str">
        <f>IF(ISBLANK('Philippines 2013'!$F$61),"",'Philippines 2013'!$F$61)</f>
        <v>The government (e.g., Central Medical Stores, MOH logistics unit, MOH procurement unit)</v>
      </c>
      <c r="CL35" s="75" t="str">
        <f>IF(ISBLANK('Philippines 2013'!$F$62),"",'Philippines 2013'!$F$62)</f>
        <v>Department of Health Procurement System</v>
      </c>
      <c r="CM35" s="75" t="str">
        <f>IF(ISBLANK('Philippines 2013'!$F$63),"",'Philippines 2013'!$F$63)</f>
        <v>No</v>
      </c>
      <c r="CN35" s="75" t="str">
        <f>IF(ISBLANK('Philippines 2013'!$D$64),"",'Philippines 2013'!$D$64)</f>
        <v/>
      </c>
      <c r="CO35" s="115"/>
      <c r="CP35" s="80"/>
      <c r="CQ35" s="81" t="str">
        <f>IF(ISBLANK('Philippines 2013'!$D$68),"",'Philippines 2013'!$D$68)</f>
        <v>Yes</v>
      </c>
      <c r="CR35" s="81" t="str">
        <f>IF(ISBLANK('Philippines 2013'!$D$69),"",'Philippines 2013'!$D$69)</f>
        <v>Yes</v>
      </c>
      <c r="CS35" s="81" t="str">
        <f>IF(ISBLANK('Philippines 2013'!$D$70),"",'Philippines 2013'!$D$70)</f>
        <v>Yes</v>
      </c>
      <c r="CT35" s="81" t="str">
        <f>IF(ISBLANK('Philippines 2013'!$D$71),"",'Philippines 2013'!$D$71)</f>
        <v>Don't know</v>
      </c>
      <c r="CU35" s="81" t="str">
        <f>IF(ISBLANK('Philippines 2013'!$D$72),"",'Philippines 2013'!$D$72)</f>
        <v>Yes</v>
      </c>
      <c r="CV35" s="81" t="str">
        <f>IF(ISBLANK('Philippines 2013'!$D$73),"",'Philippines 2013'!$D$73)</f>
        <v>Yes</v>
      </c>
      <c r="CW35" s="81" t="str">
        <f>IF(ISBLANK('Philippines 2013'!$D$74),"",'Philippines 2013'!$D$74)</f>
        <v>No</v>
      </c>
      <c r="CX35" s="81" t="str">
        <f>IF(ISBLANK('Philippines 2013'!$D$75),"",'Philippines 2013'!$D$75)</f>
        <v>Don't know</v>
      </c>
      <c r="CY35" s="81" t="str">
        <f>IF(ISBLANK('Philippines 2013'!$D$76),"",'Philippines 2013'!$D$76)</f>
        <v>Yes</v>
      </c>
      <c r="CZ35" s="81" t="str">
        <f>IF(ISBLANK('Philippines 2013'!$D$77),"",'Philippines 2013'!$D$77)</f>
        <v>Yes</v>
      </c>
      <c r="DA35" s="81" t="str">
        <f>IF(ISBLANK('Philippines 2013'!$D$78),"",'Philippines 2013'!$D$78)</f>
        <v>Yes</v>
      </c>
      <c r="DB35" s="81" t="str">
        <f>IF(ISBLANK('Philippines 2013'!$D$79),"",'Philippines 2013'!$D$79)</f>
        <v xml:space="preserve"> Spermicide</v>
      </c>
      <c r="DC35" s="80"/>
      <c r="DD35" s="81" t="str">
        <f>IF(ISBLANK('Philippines 2013'!$F$68),"",'Philippines 2013'!$F$68)</f>
        <v>Yes</v>
      </c>
      <c r="DE35" s="81" t="str">
        <f>IF(ISBLANK('Philippines 2013'!$F$69),"",'Philippines 2013'!$F$69)</f>
        <v>Yes</v>
      </c>
      <c r="DF35" s="81" t="str">
        <f>IF(ISBLANK('Philippines 2013'!$F$70),"",'Philippines 2013'!$F$70)</f>
        <v>Yes</v>
      </c>
      <c r="DG35" s="81" t="str">
        <f>IF(ISBLANK('Philippines 2013'!$F$71),"",'Philippines 2013'!$F$71)</f>
        <v>No</v>
      </c>
      <c r="DH35" s="81" t="str">
        <f>IF(ISBLANK('Philippines 2013'!$F$72),"",'Philippines 2013'!$F$72)</f>
        <v>Yes</v>
      </c>
      <c r="DI35" s="81" t="str">
        <f>IF(ISBLANK('Philippines 2013'!$F$73),"",'Philippines 2013'!$F$73)</f>
        <v>Yes</v>
      </c>
      <c r="DJ35" s="81" t="str">
        <f>IF(ISBLANK('Philippines 2013'!$F$74),"",'Philippines 2013'!$F$74)</f>
        <v>No</v>
      </c>
      <c r="DK35" s="81" t="str">
        <f>IF(ISBLANK('Philippines 2013'!$F$75),"",'Philippines 2013'!$F$75)</f>
        <v>No</v>
      </c>
      <c r="DL35" s="81" t="str">
        <f>IF(ISBLANK('Philippines 2013'!$F$76),"",'Philippines 2013'!$F$76)</f>
        <v>Yes</v>
      </c>
      <c r="DM35" s="81" t="str">
        <f>IF(ISBLANK('Philippines 2013'!$F$77),"",'Philippines 2013'!$F$77)</f>
        <v>Yes</v>
      </c>
      <c r="DN35" s="81" t="str">
        <f>IF(ISBLANK('Philippines 2013'!$F$78),"",'Philippines 2013'!$F$78)</f>
        <v>Yes</v>
      </c>
      <c r="DO35" s="81" t="str">
        <f>IF(ISBLANK('Philippines 2013'!$F$79),"",'Philippines 2013'!$F$79)</f>
        <v/>
      </c>
      <c r="DP35" s="82"/>
      <c r="DQ35" s="81" t="str">
        <f>IF(ISBLANK('Philippines 2013'!$G$68),"",'Philippines 2013'!$G$68)</f>
        <v>Yes</v>
      </c>
      <c r="DR35" s="81" t="str">
        <f>IF(ISBLANK('Philippines 2013'!$G$69),"",'Philippines 2013'!$G$69)</f>
        <v>Yes</v>
      </c>
      <c r="DS35" s="81" t="str">
        <f>IF(ISBLANK('Philippines 2013'!$G$70),"",'Philippines 2013'!$G$70)</f>
        <v>Yes</v>
      </c>
      <c r="DT35" s="81" t="str">
        <f>IF(ISBLANK('Philippines 2013'!$G$71),"",'Philippines 2013'!$G$71)</f>
        <v>Don't know</v>
      </c>
      <c r="DU35" s="81" t="str">
        <f>IF(ISBLANK('Philippines 2013'!$G$72),"",'Philippines 2013'!$G$72)</f>
        <v>Yes</v>
      </c>
      <c r="DV35" s="81" t="str">
        <f>IF(ISBLANK('Philippines 2013'!$G$73),"",'Philippines 2013'!$G$73)</f>
        <v>Yes</v>
      </c>
      <c r="DW35" s="81" t="str">
        <f>IF(ISBLANK('Philippines 2013'!$G$74),"",'Philippines 2013'!$G$74)</f>
        <v>Don't know</v>
      </c>
      <c r="DX35" s="81" t="str">
        <f>IF(ISBLANK('Philippines 2013'!$G$75),"",'Philippines 2013'!$G$75)</f>
        <v>Don't know</v>
      </c>
      <c r="DY35" s="81" t="str">
        <f>IF(ISBLANK('Philippines 2013'!$G$76),"",'Philippines 2013'!$G$76)</f>
        <v>Yes</v>
      </c>
      <c r="DZ35" s="81" t="str">
        <f>IF(ISBLANK('Philippines 2013'!$G$77),"",'Philippines 2013'!$G$77)</f>
        <v>Yes</v>
      </c>
      <c r="EA35" s="81" t="str">
        <f>IF(ISBLANK('Philippines 2013'!$G$78),"",'Philippines 2013'!$G$78)</f>
        <v>Yes</v>
      </c>
      <c r="EB35" s="81" t="str">
        <f>IF(ISBLANK('Philippines 2013'!$G$79),"",'Philippines 2013'!$G$79)</f>
        <v/>
      </c>
      <c r="EC35" s="82"/>
      <c r="ED35" s="81" t="str">
        <f>IF(ISBLANK('Philippines 2013'!$H$68),"",'Philippines 2013'!$H$68)</f>
        <v>Yes</v>
      </c>
      <c r="EE35" s="81" t="str">
        <f>IF(ISBLANK('Philippines 2013'!$H$69),"",'Philippines 2013'!$H$69)</f>
        <v>Yes</v>
      </c>
      <c r="EF35" s="81" t="str">
        <f>IF(ISBLANK('Philippines 2013'!$H$70),"",'Philippines 2013'!$H$70)</f>
        <v>Yes</v>
      </c>
      <c r="EG35" s="81" t="str">
        <f>IF(ISBLANK('Philippines 2013'!$H$71),"",'Philippines 2013'!$H$71)</f>
        <v>No</v>
      </c>
      <c r="EH35" s="81" t="str">
        <f>IF(ISBLANK('Philippines 2013'!$H$72),"",'Philippines 2013'!$H$72)</f>
        <v>Yes</v>
      </c>
      <c r="EI35" s="81" t="str">
        <f>IF(ISBLANK('Philippines 2013'!$H$73),"",'Philippines 2013'!$H$73)</f>
        <v>Yes</v>
      </c>
      <c r="EJ35" s="81" t="str">
        <f>IF(ISBLANK('Philippines 2013'!$H$74),"",'Philippines 2013'!$H$74)</f>
        <v>Don't know</v>
      </c>
      <c r="EK35" s="81" t="str">
        <f>IF(ISBLANK('Philippines 2013'!$H$75),"",'Philippines 2013'!$H$75)</f>
        <v>Don't know</v>
      </c>
      <c r="EL35" s="81" t="str">
        <f>IF(ISBLANK('Philippines 2013'!$H$76),"",'Philippines 2013'!$H$76)</f>
        <v>No</v>
      </c>
      <c r="EM35" s="81" t="str">
        <f>IF(ISBLANK('Philippines 2013'!$H$77),"",'Philippines 2013'!$H$77)</f>
        <v>No</v>
      </c>
      <c r="EN35" s="81" t="str">
        <f>IF(ISBLANK('Philippines 2013'!$H$78),"",'Philippines 2013'!$H$78)</f>
        <v>Don't know</v>
      </c>
      <c r="EO35" s="81" t="str">
        <f>IF(ISBLANK('Philippines 2013'!$H$79),"",'Philippines 2013'!$H$79)</f>
        <v>Don’t know</v>
      </c>
      <c r="EP35" s="81" t="str">
        <f>IF(ISBLANK('Philippines 2013'!$D$80),"",'Philippines 2013'!$D$80)</f>
        <v>The subdermal implant is now in a clinical study for future inclusion as part of the government's FP Program.</v>
      </c>
      <c r="EQ35" s="83"/>
      <c r="ER35" s="84" t="str">
        <f>IF(ISBLANK('Philippines 2013'!$H$82),"",'Philippines 2013'!$H$82)</f>
        <v>Yes</v>
      </c>
      <c r="ES35" s="84" t="str">
        <f>IF(ISBLANK('Philippines 2013'!$C$85),"",'Philippines 2013'!$C$85)</f>
        <v>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
National Strategy towards Reducing Unmet Need for Modern Family Planning as a means to Achieving MDGs on Maternal Health (AO 2012-0009).</v>
      </c>
      <c r="ET35" s="84" t="str">
        <f>IF(ISBLANK('Philippines 2013'!$D$85),"",'Philippines 2013'!$D$85)</f>
        <v>2004 to date</v>
      </c>
      <c r="EU35" s="84" t="str">
        <f>IF(ISBLANK('Philippines 2013'!$F$85),"",'Philippines 2013'!$F$85)</f>
        <v>Yes</v>
      </c>
      <c r="EV35" s="84" t="str">
        <f>IF(ISBLANK('Philippines 2013'!$G$85),"",'Philippines 2013'!$G$85)</f>
        <v>Yes</v>
      </c>
      <c r="EW35" s="84" t="str">
        <f>IF(ISBLANK('Philippines 2013'!$F$86),"",'Philippines 2013'!$F$86)</f>
        <v>Yes</v>
      </c>
      <c r="EX35" s="84" t="str">
        <f>IF(ISBLANK('Philippines 2013'!$E$87),"",'Philippines 2013'!$E$87)</f>
        <v>All sectors - however, if an NGO has obtained a tax exemption, the payment of taxes and duties may be waived. The DOH pays for taxes and duties for donations and social marketing.</v>
      </c>
      <c r="EY35" s="84" t="str">
        <f>IF(ISBLANK('Philippines 2013'!$E$88),"",'Philippines 2013'!$E$88)</f>
        <v>Don't know</v>
      </c>
      <c r="EZ35" s="84" t="str">
        <f>IF(ISBLANK('Philippines 2013'!$H$89),"",'Philippines 2013'!$H$89)</f>
        <v>Yes</v>
      </c>
      <c r="FA35" s="84" t="str">
        <f>IF(ISBLANK('Philippines 2013'!$D$90),"",'Philippines 2013'!$D$90)</f>
        <v xml:space="preserve">Pharmacy law - this law bans brand advertising of ethical/regulated drugs. Hormonal contraceptives (oral pills, injectables and hormonal IUDs) are classified as ethical/regulated drugs; therefore, brand advertising is banned. Copper T IUDs are classified as a medical device and registered as an unregulated product and not subject to the same restrictions. There is no prohibition on brand advertising of Copper T IUDs. The pharmacy law also prohibits dispensing of ethical/regulated drugs without a prescription. </v>
      </c>
      <c r="FB35" s="84" t="str">
        <f>IF(ISBLANK('Philippines 2013'!$H$91),"",'Philippines 2013'!$H$91)</f>
        <v>Yes</v>
      </c>
      <c r="FC35" s="84" t="str">
        <f>IF(ISBLANK('Philippines 2013'!$D$92),"",'Philippines 2013'!$D$92)</f>
        <v>Policy on Public-Private Partnership specified under the DOH Administrative Order 2006-08, signed in May 2006, which describes the guidelines on public-private collaboration in delivery of health services, including family planning for women of reproductive age.</v>
      </c>
      <c r="FD35" s="298"/>
      <c r="FE35" s="84" t="str">
        <f>IF(ISBLANK('Philippines 2013'!$D$95),"",'Philippines 2013'!$D$95)</f>
        <v>Midwife</v>
      </c>
      <c r="FF35" s="84" t="str">
        <f>IF(ISBLANK('Philippines 2013'!$G$95),"",'Philippines 2013'!$G$95)</f>
        <v>Midwife</v>
      </c>
      <c r="FG35" s="84" t="str">
        <f>IF(ISBLANK('Philippines 2013'!$D$96),"",'Philippines 2013'!$D$96)</f>
        <v>Midwife</v>
      </c>
      <c r="FH35" s="84" t="str">
        <f>IF(ISBLANK('Philippines 2013'!$G$96),"",'Philippines 2013'!$G$96)</f>
        <v>Midwife</v>
      </c>
      <c r="FI35" s="84" t="str">
        <f>IF(ISBLANK('Philippines 2013'!$D$97),"",'Philippines 2013'!$D$97)</f>
        <v>Not applicable</v>
      </c>
      <c r="FJ35" s="84" t="str">
        <f>IF(ISBLANK('Philippines 2013'!$G$97),"",'Philippines 2013'!$G$97)</f>
        <v>Not applicable</v>
      </c>
      <c r="FK35" s="84" t="str">
        <f>IF(ISBLANK('Philippines 2013'!$D$98),"",'Philippines 2013'!$D$98)</f>
        <v>Midwife</v>
      </c>
      <c r="FL35" s="84" t="str">
        <f>IF(ISBLANK('Philippines 2013'!$G$98),"",'Philippines 2013'!$G$98)</f>
        <v>Midwife</v>
      </c>
      <c r="FM35" s="84" t="str">
        <f>IF(ISBLANK('Philippines 2013'!$D$99),"",'Philippines 2013'!$D$99)</f>
        <v>Community health worker</v>
      </c>
      <c r="FN35" s="84" t="str">
        <f>IF(ISBLANK('Philippines 2013'!$G$99),"",'Philippines 2013'!$G$99)</f>
        <v>Community health worker</v>
      </c>
      <c r="FO35" s="84" t="str">
        <f>IF(ISBLANK('Philippines 2013'!$D$100),"",'Philippines 2013'!$D$100)</f>
        <v>Not applicable</v>
      </c>
      <c r="FP35" s="84" t="str">
        <f>IF(ISBLANK('Philippines 2013'!$G$100),"",'Philippines 2013'!$G$100)</f>
        <v>Not applicable</v>
      </c>
      <c r="FQ35" s="84" t="str">
        <f>IF(ISBLANK('Philippines 2013'!$D$101),"",'Philippines 2013'!$D$101)</f>
        <v>Doctor</v>
      </c>
      <c r="FR35" s="84" t="str">
        <f>IF(ISBLANK('Philippines 2013'!$G$101),"",'Philippines 2013'!$G$101)</f>
        <v>Doctor</v>
      </c>
      <c r="FS35" s="84" t="str">
        <f>IF(ISBLANK('Philippines 2013'!$D$102),"",'Philippines 2013'!$D$102)</f>
        <v>Midwife</v>
      </c>
      <c r="FT35" s="84" t="str">
        <f>IF(ISBLANK('Philippines 2013'!$G$102),"",'Philippines 2013'!$G$102)</f>
        <v>Midwife</v>
      </c>
      <c r="FU35" s="84" t="str">
        <f>IF(ISBLANK('Philippines 2013'!$D$103),"",'Philippines 2013'!$D$103)</f>
        <v>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v>
      </c>
      <c r="FV35" s="90"/>
      <c r="FW35" s="84" t="str">
        <f>IF(ISBLANK('Philippines 2013'!$D$106),"",'Philippines 2013'!$D$106)</f>
        <v>No</v>
      </c>
      <c r="FX35" s="84" t="str">
        <f>IF(ISBLANK('Philippines 2013'!$E$106),"",'Philippines 2013'!$E$106)</f>
        <v/>
      </c>
      <c r="FY35" s="84" t="str">
        <f>IF(ISBLANK('Philippines 2013'!$H$106),"",'Philippines 2013'!$H$106)</f>
        <v/>
      </c>
      <c r="FZ35" s="84" t="str">
        <f>IF(ISBLANK('Philippines 2013'!$D$107),"",'Philippines 2013'!$D$107)</f>
        <v>No</v>
      </c>
      <c r="GA35" s="84" t="str">
        <f>IF(ISBLANK('Philippines 2013'!$E$107),"",'Philippines 2013'!$E$107)</f>
        <v/>
      </c>
      <c r="GB35" s="84" t="str">
        <f>IF(ISBLANK('Philippines 2013'!$H$107),"",'Philippines 2013'!$H$107)</f>
        <v/>
      </c>
      <c r="GC35" s="84" t="str">
        <f>IF(ISBLANK('Philippines 2013'!$D$108),"",'Philippines 2013'!$D$108)</f>
        <v>No</v>
      </c>
      <c r="GD35" s="84" t="str">
        <f>IF(ISBLANK('Philippines 2013'!$E$108),"",'Philippines 2013'!$E$108)</f>
        <v/>
      </c>
      <c r="GE35" s="84" t="str">
        <f>IF(ISBLANK('Philippines 2013'!$H$108),"",'Philippines 2013'!$H$108)</f>
        <v/>
      </c>
      <c r="GF35" s="85"/>
      <c r="GG35" s="84" t="str">
        <f>IF(ISBLANK('Philippines 2013'!$G$111),"",'Philippines 2013'!$G$111)</f>
        <v>No</v>
      </c>
      <c r="GH35" s="84" t="str">
        <f>IF(ISBLANK('Philippines 2013'!$G$112),"",'Philippines 2013'!$G$112)</f>
        <v>No</v>
      </c>
      <c r="GI35" s="84" t="str">
        <f>IF(ISBLANK('Philippines 2013'!$G$113),"",'Philippines 2013'!$G$113)</f>
        <v>Not applicable</v>
      </c>
      <c r="GJ35" s="84" t="str">
        <f>IF(ISBLANK('Philippines 2013'!$D$114),"",'Philippines 2013'!$D$114)</f>
        <v>Not applicable</v>
      </c>
      <c r="GK35" s="85"/>
      <c r="GL35" s="84" t="str">
        <f>IF(ISBLANK('Philippines 2013'!$G$116),"",'Philippines 2013'!$G$116)</f>
        <v>Yes</v>
      </c>
      <c r="GM35" s="84" t="str">
        <f>IF(ISBLANK('Philippines 2013'!$G$117),"",'Philippines 2013'!$G$117)</f>
        <v>Yes</v>
      </c>
      <c r="GN35" s="84" t="str">
        <f>IF(ISBLANK('Philippines 2013'!$G$118),"",'Philippines 2013'!$G$118)</f>
        <v>Yes</v>
      </c>
      <c r="GO35" s="84" t="str">
        <f>IF(ISBLANK('Philippines 2013'!$G$119),"",'Philippines 2013'!$G$119)</f>
        <v>No</v>
      </c>
      <c r="GP35" s="84" t="str">
        <f>IF(ISBLANK('Philippines 2013'!$G$120),"",'Philippines 2013'!$G$120)</f>
        <v>Yes</v>
      </c>
      <c r="GQ35" s="84" t="str">
        <f>IF(ISBLANK('Philippines 2013'!$G$121),"",'Philippines 2013'!$G$121)</f>
        <v>No</v>
      </c>
      <c r="GR35" s="84" t="str">
        <f>IF(ISBLANK('Philippines 2013'!$G$122),"",'Philippines 2013'!$G$122)</f>
        <v>No</v>
      </c>
      <c r="GS35" s="84" t="str">
        <f>IF(ISBLANK('Philippines 2013'!$G$123),"",'Philippines 2013'!$G$123)</f>
        <v>No</v>
      </c>
      <c r="GT35" s="84" t="str">
        <f>IF(ISBLANK('Philippines 2013'!$G$124),"",'Philippines 2013'!$G$124)</f>
        <v>Yes</v>
      </c>
      <c r="GU35" s="84" t="str">
        <f>IF(ISBLANK('Philippines 2013'!$G$125),"",'Philippines 2013'!$G$125)</f>
        <v>No</v>
      </c>
      <c r="GV35" s="84" t="str">
        <f>IF(ISBLANK('Philippines 2013'!$F$126),"",'Philippines 2013'!$F$126)</f>
        <v>Not applicable</v>
      </c>
      <c r="GW35" s="84">
        <f>IF(ISBLANK('Philippines 2013'!$F$127),"",'Philippines 2013'!$F$127)</f>
        <v>2008</v>
      </c>
      <c r="GX35" s="84" t="str">
        <f>IF(ISBLANK('Philippines 2013'!$D$128),"",'Philippines 2013'!$D$128)</f>
        <v xml:space="preserve">Phil National Drug Formulary 7th Edition 2008 (current) </v>
      </c>
      <c r="GY35" s="84" t="str">
        <f>IF(ISBLANK('Philippines 2013'!$D$129),"",'Philippines 2013'!$D$129)</f>
        <v>IUDs and Cycle Beads are included in the DOH's Bureau of Health Devices and Technology list.</v>
      </c>
      <c r="GZ35" s="85"/>
      <c r="HA35" s="84" t="str">
        <f>IF(ISBLANK('Philippines 2013'!$F$131),"",'Philippines 2013'!$F$131)</f>
        <v>Not applicable</v>
      </c>
      <c r="HB35" s="84" t="str">
        <f>IF(ISBLANK('Philippines 2013'!$G$132),"",'Philippines 2013'!$G$132)</f>
        <v>Not applicable</v>
      </c>
      <c r="HC35" s="84" t="str">
        <f>IF(ISBLANK('Philippines 2013'!$G$133),"",'Philippines 2013'!$G$133)</f>
        <v>Not applicable</v>
      </c>
      <c r="HD35" s="84" t="str">
        <f>IF(ISBLANK('Philippines 2013'!$G$134),"",'Philippines 2013'!$G$134)</f>
        <v>Not applicable</v>
      </c>
      <c r="HE35" s="84" t="str">
        <f>IF(ISBLANK('Philippines 2013'!$G$135),"",'Philippines 2013'!$G$135)</f>
        <v>Not applicable</v>
      </c>
      <c r="HF35" s="84" t="str">
        <f>IF(ISBLANK('Philippines 2013'!$D$136),"",'Philippines 2013'!$D$136)</f>
        <v>Document not available on IMF's website</v>
      </c>
      <c r="HG35" s="93"/>
      <c r="HH35" s="86" t="str">
        <f>IF(ISBLANK('Philippines 2013'!$G$138),"",'Philippines 2013'!$G$138)</f>
        <v>Yes</v>
      </c>
      <c r="HI35" s="87"/>
      <c r="HJ35" s="86" t="str">
        <f>IF(ISBLANK('Philippines 2013'!$G$140),"",'Philippines 2013'!$G$140)</f>
        <v>No</v>
      </c>
      <c r="HK35" s="86" t="str">
        <f>IF(ISBLANK('Philippines 2013'!$G$141),"",'Philippines 2013'!$G$141)</f>
        <v>No</v>
      </c>
      <c r="HL35" s="86" t="str">
        <f>IF(ISBLANK('Philippines 2013'!$G$142),"",'Philippines 2013'!$G$142)</f>
        <v>No</v>
      </c>
      <c r="HM35" s="86" t="str">
        <f>IF(ISBLANK('Philippines 2013'!$G$143),"",'Philippines 2013'!$G$143)</f>
        <v>Not applicable</v>
      </c>
      <c r="HN35" s="86" t="str">
        <f>IF(ISBLANK('Philippines 2013'!$G$144),"",'Philippines 2013'!$G$144)</f>
        <v>No</v>
      </c>
      <c r="HO35" s="86" t="str">
        <f>IF(ISBLANK('Philippines 2013'!$G$145),"",'Philippines 2013'!$G$145)</f>
        <v>Yes</v>
      </c>
      <c r="HP35" s="86" t="str">
        <f>IF(ISBLANK('Philippines 2013'!$G$146),"",'Philippines 2013'!$G$146)</f>
        <v>Not applicable</v>
      </c>
      <c r="HQ35" s="86" t="str">
        <f>IF(ISBLANK('Philippines 2013'!$G$147),"",'Philippines 2013'!$G$147)</f>
        <v>Not applicable</v>
      </c>
      <c r="HR35" s="86" t="str">
        <f>IF(ISBLANK('Philippines 2013'!$G$148),"",'Philippines 2013'!$G$148)</f>
        <v>No</v>
      </c>
      <c r="HS35" s="86" t="str">
        <f>IF(ISBLANK('Philippines 2013'!$F$149),"",'Philippines 2013'!$F$149)</f>
        <v>01/12-12/12</v>
      </c>
      <c r="HT35" s="86" t="str">
        <f>IF(ISBLANK('Philippines 2013'!$F$150),"",'Philippines 2013'!$F$150)</f>
        <v xml:space="preserve">Information from Program Officer and Logistics Information </v>
      </c>
      <c r="HU35" s="87"/>
      <c r="HV35" s="86" t="str">
        <f>IF(ISBLANK('Philippines 2013'!$G$152),"",'Philippines 2013'!$G$152)</f>
        <v>Yes</v>
      </c>
      <c r="HW35" s="86" t="str">
        <f>IF(ISBLANK('Philippines 2013'!$G$153),"",'Philippines 2013'!$G$153)</f>
        <v>No</v>
      </c>
      <c r="HX35" s="91" t="str">
        <f>IF(ISBLANK('Philippines 2013'!$D$154),"",'Philippines 2013'!$D$154)</f>
        <v xml:space="preserve">In 2012, the National Government made a big leap forward when, for the very first time, it initiated the procurement of commodities at the Central level. A big sum of money was allocated by the government to procure commodities (i.e., pills and DMPA) to reach the poorest families. While the goods have been allocated and distributed up to the regional and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v>
      </c>
      <c r="HY35" s="1005" t="s">
        <v>62</v>
      </c>
    </row>
    <row r="36" spans="1:233" ht="39.950000000000003" customHeight="1" x14ac:dyDescent="0.2">
      <c r="A36" s="1046" t="s">
        <v>634</v>
      </c>
      <c r="B36" s="88"/>
      <c r="C36" s="74" t="str">
        <f>IF(ISBLANK('Rwanda 2013'!$H$12),"",'Rwanda 2013'!$H$12)</f>
        <v>Yes</v>
      </c>
      <c r="D36" s="74" t="str">
        <f>IF(ISBLANK('Rwanda 2013'!$D$13),"",'Rwanda 2013'!$D$13)</f>
        <v>Family Planning Logistics Committee</v>
      </c>
      <c r="E36" s="116"/>
      <c r="F36" s="74" t="str">
        <f>IF(ISBLANK('Rwanda 2013'!$D$15),"",'Rwanda 2013'!$D$15)</f>
        <v>Yes</v>
      </c>
      <c r="G36" s="74" t="str">
        <f>IF(ISBLANK('Rwanda 2013'!$F$15),"",'Rwanda 2013'!$F$15)</f>
        <v>Society for Family Health (SFH)</v>
      </c>
      <c r="H36" s="74" t="str">
        <f>IF(ISBLANK('Rwanda 2013'!$D$16),"",'Rwanda 2013'!$D$16)</f>
        <v>Yes</v>
      </c>
      <c r="I36" s="74" t="str">
        <f>IF(ISBLANK('Rwanda 2013'!$F$16),"",'Rwanda 2013'!$F$16)</f>
        <v>Association Rwandaise pour le Bien Etre Familiale (ARBEF) (Rwandan Association for Family Well-being)</v>
      </c>
      <c r="J36" s="74" t="str">
        <f>IF(ISBLANK('Rwanda 2013'!$D$17),"",'Rwanda 2013'!$D$17)</f>
        <v>Yes</v>
      </c>
      <c r="K36" s="74" t="str">
        <f>IF(ISBLANK('Rwanda 2013'!$F$17),"",'Rwanda 2013'!$F$17)</f>
        <v>Association Rwandaise des Pharmacies (ARPHA) (Rwandan Association of Pharmacists), Association Rwandaise des Medecins Prives (Rwandan Association of Private Doctors)</v>
      </c>
      <c r="L36" s="74" t="str">
        <f>IF(ISBLANK('Rwanda 2013'!$D$18),"",'Rwanda 2013'!$D$18)</f>
        <v>Yes</v>
      </c>
      <c r="M36" s="74" t="str">
        <f>IF(ISBLANK('Rwanda 2013'!$F$18),"",'Rwanda 2013'!$F$18)</f>
        <v>UNFPA, USAID, GFATM</v>
      </c>
      <c r="N36" s="74" t="str">
        <f>IF(ISBLANK('Rwanda 2013'!$D$19),"",'Rwanda 2013'!$D$19)</f>
        <v>Yes</v>
      </c>
      <c r="O36" s="74" t="str">
        <f>IF(ISBLANK('Rwanda 2013'!$F$19),"",'Rwanda 2013'!$F$19)</f>
        <v>UNFPA</v>
      </c>
      <c r="P36" s="74" t="str">
        <f>IF(ISBLANK('Rwanda 2013'!$D$20),"",'Rwanda 2013'!$D$20)</f>
        <v>Yes</v>
      </c>
      <c r="Q36" s="74" t="str">
        <f>IF(ISBLANK('Rwanda 2013'!$F$20),"",'Rwanda 2013'!$F$20)</f>
        <v>Maternal and Child Health (MCH), HIV/AIDS and FP Integration, Pharmacy Task Force, Family Planning Officer, Commission National de Lutte Contre le SIDA (CNLS) (National Commission for the Fight against AIDS)</v>
      </c>
      <c r="R36" s="74" t="str">
        <f>IF(ISBLANK('Rwanda 2013'!$D$21),"",'Rwanda 2013'!$D$21)</f>
        <v>Yes</v>
      </c>
      <c r="S36" s="74" t="str">
        <f>IF(ISBLANK('Rwanda 2013'!$F$21),"",'Rwanda 2013'!$F$21)</f>
        <v>Medical Procurement Distribution Division (MPDD)</v>
      </c>
      <c r="T36" s="74" t="str">
        <f>IF(ISBLANK('Rwanda 2013'!$D$22),"",'Rwanda 2013'!$D$22)</f>
        <v>No</v>
      </c>
      <c r="U36" s="74" t="str">
        <f>IF(ISBLANK('Rwanda 2013'!$F$22),"",'Rwanda 2013'!$F$22)</f>
        <v/>
      </c>
      <c r="V36" s="74" t="str">
        <f>IF(ISBLANK('Rwanda 2013'!$D$23),"",'Rwanda 2013'!$D$23)</f>
        <v>Don't know</v>
      </c>
      <c r="W36" s="74" t="str">
        <f>IF(ISBLANK('Rwanda 2013'!$F$23),"",'Rwanda 2013'!$F$23)</f>
        <v/>
      </c>
      <c r="X36" s="74" t="str">
        <f>IF(ISBLANK('Rwanda 2013'!$H$24),"",'Rwanda 2013'!$H$24)</f>
        <v>3-5 times</v>
      </c>
      <c r="Y36" s="74" t="str">
        <f>IF(ISBLANK('Rwanda 2013'!$H$25),"",'Rwanda 2013'!$H$25)</f>
        <v>Yes</v>
      </c>
      <c r="Z36" s="74" t="str">
        <f>IF(ISBLANK('Rwanda 2013'!$D$26),"",'Rwanda 2013'!$D$26)</f>
        <v>Yes</v>
      </c>
      <c r="AA36" s="74" t="str">
        <f>IF(ISBLANK('Rwanda 2013'!$F$26),"",'Rwanda 2013'!$F$26)</f>
        <v>MOH</v>
      </c>
      <c r="AB36" s="74" t="str">
        <f>IF(ISBLANK('Rwanda 2013'!$H$26),"",'Rwanda 2013'!$H$26)</f>
        <v>Director of Maternal  and Child Health, Ministry of Health</v>
      </c>
      <c r="AC36" s="89"/>
      <c r="AD36" s="75" t="str">
        <f>IF(ISBLANK('Rwanda 2013'!$F$28),"",'Rwanda 2013'!$F$28)</f>
        <v>July</v>
      </c>
      <c r="AE36" s="75" t="str">
        <f>IF(ISBLANK('Rwanda 2013'!$H$28),"",'Rwanda 2013'!$H$28)</f>
        <v>June</v>
      </c>
      <c r="AF36" s="407">
        <f>IF(ISBLANK('Rwanda 2013'!$G$29),"",'Rwanda 2013'!$G$29)</f>
        <v>2760725</v>
      </c>
      <c r="AG36" s="118" t="str">
        <f>IF(ISBLANK('Rwanda 2013'!$E$30),"",'Rwanda 2013'!$E$30)</f>
        <v>07/11 - 06/12</v>
      </c>
      <c r="AH36" s="118" t="str">
        <f>IF(ISBLANK('Rwanda 2013'!$G$30),"",'Rwanda 2013'!$G$30)</f>
        <v>USAID | DELIVER PROJECT</v>
      </c>
      <c r="AI36" s="118" t="str">
        <f>IF(ISBLANK('Rwanda 2013'!$H$31),"",'Rwanda 2013'!$H$31)</f>
        <v>Yes</v>
      </c>
      <c r="AJ36" s="76" t="str">
        <f>IF(ISBLANK('Rwanda 2013'!$H$32),"",'Rwanda 2013'!$H$32)</f>
        <v>Yes</v>
      </c>
      <c r="AK36" s="76">
        <f>IF(ISBLANK('Rwanda 2013'!$E$35),"",'Rwanda 2013'!$E$35)</f>
        <v>621212</v>
      </c>
      <c r="AL36" s="75" t="str">
        <f>IF(ISBLANK('Rwanda 2013'!$F$35),"",'Rwanda 2013'!$F$35)</f>
        <v>07/11 - 06/12</v>
      </c>
      <c r="AM36" s="75" t="str">
        <f>IF(ISBLANK('Rwanda 2013'!$G$35),"",'Rwanda 2013'!$G$35)</f>
        <v>Ministry records</v>
      </c>
      <c r="AN36" s="75" t="str">
        <f>IF(ISBLANK('Rwanda 2013'!$H$35),"",'Rwanda 2013'!$H$35)</f>
        <v/>
      </c>
      <c r="AO36" s="76">
        <f>IF(ISBLANK('Rwanda 2013'!$E$36),"",'Rwanda 2013'!$E$36)</f>
        <v>0</v>
      </c>
      <c r="AP36" s="75" t="str">
        <f>IF(ISBLANK('Rwanda 2013'!$F$36),"",'Rwanda 2013'!$F$36)</f>
        <v>07/11 - 06/12</v>
      </c>
      <c r="AQ36" s="75" t="str">
        <f>IF(ISBLANK('Rwanda 2013'!$G$36),"",'Rwanda 2013'!$G$36)</f>
        <v>Ministry records</v>
      </c>
      <c r="AR36" s="75" t="str">
        <f>IF(ISBLANK('Rwanda 2013'!$H$36),"",'Rwanda 2013'!$H$36)</f>
        <v/>
      </c>
      <c r="AS36" s="76">
        <f>IF(ISBLANK('Rwanda 2013'!$E$37),"",'Rwanda 2013'!$E$37)</f>
        <v>621212</v>
      </c>
      <c r="AT36" s="75" t="str">
        <f>IF(ISBLANK('Rwanda 2013'!$H$37),"",'Rwanda 2013'!$H$37)</f>
        <v/>
      </c>
      <c r="AU36" s="75" t="str">
        <f>IF(ISBLANK('Rwanda 2013'!$H$38),"",'Rwanda 2013'!$H$38)</f>
        <v>Yes</v>
      </c>
      <c r="AV36" s="75" t="str">
        <f>IF(ISBLANK('Rwanda 2013'!$D$41),"",'Rwanda 2013'!$D$41)</f>
        <v>Yes</v>
      </c>
      <c r="AW36" s="75" t="str">
        <f>IF(ISBLANK('Rwanda 2013'!$D$42),"",'Rwanda 2013'!$D$42)</f>
        <v>From taxes</v>
      </c>
      <c r="AX36" s="76">
        <f>IF(ISBLANK('Rwanda 2013'!$E$41),"",'Rwanda 2013'!$E$41)</f>
        <v>574367</v>
      </c>
      <c r="AY36" s="76" t="str">
        <f>IF(ISBLANK('Rwanda 2013'!$F$41),"",'Rwanda 2013'!$F$41)</f>
        <v>07/11 - 06/12</v>
      </c>
      <c r="AZ36" s="76" t="str">
        <f>IF(ISBLANK('Rwanda 2013'!$G$41),"",'Rwanda 2013'!$G$41)</f>
        <v>PipeLine</v>
      </c>
      <c r="BA36" s="75" t="str">
        <f>IF(ISBLANK('Rwanda 2013'!$H$41),"",'Rwanda 2013'!$H$41)</f>
        <v/>
      </c>
      <c r="BB36" s="75" t="str">
        <f>IF(ISBLANK('Rwanda 2013'!$D$43),"",'Rwanda 2013'!$D$43)</f>
        <v>No</v>
      </c>
      <c r="BC36" s="76" t="str">
        <f>IF(ISBLANK('Rwanda 2013'!$D$44),"",'Rwanda 2013'!$D$44)</f>
        <v>Not applicable</v>
      </c>
      <c r="BD36" s="76">
        <f>IF(ISBLANK('Rwanda 2013'!$E$43),"",'Rwanda 2013'!$E$43)</f>
        <v>0</v>
      </c>
      <c r="BE36" s="76" t="str">
        <f>IF(ISBLANK('Rwanda 2013'!$F$43),"",'Rwanda 2013'!$F$43)</f>
        <v>07/11 - 06/12</v>
      </c>
      <c r="BF36" s="76" t="str">
        <f>IF(ISBLANK('Rwanda 2013'!$G$43),"",'Rwanda 2013'!$G$43)</f>
        <v>PipeLine</v>
      </c>
      <c r="BG36" s="75" t="str">
        <f>IF(ISBLANK('Rwanda 2013'!$H$43),"",'Rwanda 2013'!$H$43)</f>
        <v/>
      </c>
      <c r="BH36" s="946">
        <f>IF(ISBLANK('Rwanda 2013'!$E$45),"",'Rwanda 2013'!$E$45)</f>
        <v>574367</v>
      </c>
      <c r="BI36" s="75" t="str">
        <f>IF(ISBLANK('Rwanda 2013'!$H$45),"",'Rwanda 2013'!$H$45)</f>
        <v/>
      </c>
      <c r="BJ36" s="78"/>
      <c r="BK36" s="75" t="str">
        <f>IF(ISBLANK('Rwanda 2013'!$D$49),"",'Rwanda 2013'!$D$49)</f>
        <v>Yes</v>
      </c>
      <c r="BL36" s="76" t="str">
        <f>IF(ISBLANK('Rwanda 2013'!$D$50),"",'Rwanda 2013'!$D$50)</f>
        <v>USAID and UNFPA</v>
      </c>
      <c r="BM36" s="76">
        <f>IF(ISBLANK('Rwanda 2013'!$E$49),"",'Rwanda 2013'!$E$49)</f>
        <v>1545285</v>
      </c>
      <c r="BN36" s="76" t="str">
        <f>IF(ISBLANK('Rwanda 2013'!$F$49),"",'Rwanda 2013'!$F$49)</f>
        <v>07/11 - 06/12</v>
      </c>
      <c r="BO36" s="76" t="str">
        <f>IF(ISBLANK('Rwanda 2013'!$G$49),"",'Rwanda 2013'!$G$49)</f>
        <v>PipeLine</v>
      </c>
      <c r="BP36" s="75" t="str">
        <f>IF(ISBLANK('Rwanda 2013'!$H$49),"",'Rwanda 2013'!$H$49)</f>
        <v/>
      </c>
      <c r="BQ36" s="75" t="str">
        <f>IF(ISBLANK('Rwanda 2013'!$D$51),"",'Rwanda 2013'!$D$51)</f>
        <v>Yes</v>
      </c>
      <c r="BR36" s="76">
        <f>IF(ISBLANK('Rwanda 2013'!$E$51),"",'Rwanda 2013'!$E$51)</f>
        <v>303619</v>
      </c>
      <c r="BS36" s="76" t="str">
        <f>IF(ISBLANK('Rwanda 2013'!$F$51),"",'Rwanda 2013'!$F$51)</f>
        <v>07/11 - 06/12</v>
      </c>
      <c r="BT36" s="92" t="str">
        <f>IF(ISBLANK('Rwanda 2013'!$G$51),"",'Rwanda 2013'!$G$51)</f>
        <v>PipeLine</v>
      </c>
      <c r="BU36" s="76" t="str">
        <f>IF(ISBLANK('Rwanda 2013'!$H$51),"",'Rwanda 2013'!$H$51)</f>
        <v/>
      </c>
      <c r="BV36" s="75" t="str">
        <f>IF(ISBLANK('Rwanda 2013'!$D$52),"",'Rwanda 2013'!$D$52)</f>
        <v>Yes</v>
      </c>
      <c r="BW36" s="76">
        <f>IF(ISBLANK('Rwanda 2013'!$E$52),"",'Rwanda 2013'!$E$52)</f>
        <v>337453</v>
      </c>
      <c r="BX36" s="75" t="str">
        <f>IF(ISBLANK('Rwanda 2013'!$F$52),"",'Rwanda 2013'!$F$52)</f>
        <v>07/11 - 06/12</v>
      </c>
      <c r="BY36" s="76" t="str">
        <f>IF(ISBLANK('Rwanda 2013'!$G$52),"",'Rwanda 2013'!$G$52)</f>
        <v>PipeLine</v>
      </c>
      <c r="BZ36" s="76" t="str">
        <f>IF(ISBLANK('Rwanda 2013'!$H$52),"",'Rwanda 2013'!$H$52)</f>
        <v/>
      </c>
      <c r="CA36" s="77">
        <f>IF(ISBLANK('Rwanda 2013'!$E$53),"",'Rwanda 2013'!$E$53)</f>
        <v>2186357</v>
      </c>
      <c r="CB36" s="76" t="str">
        <f>IF(ISBLANK('Rwanda 2013'!$H$53),"",'Rwanda 2013'!$H$53)</f>
        <v/>
      </c>
      <c r="CC36" s="79">
        <f>IF(ISBLANK('Rwanda 2013'!$F$56),"",'Rwanda 2013'!$F$56)</f>
        <v>0.2080494102271723</v>
      </c>
      <c r="CD36" s="75" t="str">
        <f>IF(ISBLANK('Rwanda 2013'!$G$56),"",'Rwanda 2013'!$G$56)</f>
        <v xml:space="preserve">Comments:
</v>
      </c>
      <c r="CE36" s="79">
        <f>IF(ISBLANK('Rwanda 2013'!$F$57),"",'Rwanda 2013'!$F$57)</f>
        <v>1</v>
      </c>
      <c r="CF36" s="75" t="str">
        <f>IF(ISBLANK('Rwanda 2013'!$G$57),"",'Rwanda 2013'!$G$57)</f>
        <v xml:space="preserve">Comments:
</v>
      </c>
      <c r="CG36" s="79">
        <f>IF(ISBLANK('Rwanda 2013'!$F$58),"",'Rwanda 2013'!$F$58)</f>
        <v>0.99999963777630874</v>
      </c>
      <c r="CH36" s="75" t="str">
        <f>IF(ISBLANK('Rwanda 2013'!$G$58),"",'Rwanda 2013'!$G$58)</f>
        <v xml:space="preserve">Comments: </v>
      </c>
      <c r="CI36" s="75" t="str">
        <f>IF(ISBLANK('Rwanda 2013'!$F$59),"",'Rwanda 2013'!$F$59)</f>
        <v>No</v>
      </c>
      <c r="CJ36" s="75" t="str">
        <f>IF(ISBLANK('Rwanda 2013'!$G$59),"",'Rwanda 2013'!$G$59)</f>
        <v xml:space="preserve">Comments:
</v>
      </c>
      <c r="CK36" s="75" t="str">
        <f>IF(ISBLANK('Rwanda 2013'!$F$61),"",'Rwanda 2013'!$F$61)</f>
        <v>The government (e.g., Central Medical Stores, MOH logistics unit, MOH procurement unit)</v>
      </c>
      <c r="CL36" s="75" t="str">
        <f>IF(ISBLANK('Rwanda 2013'!$F$62),"",'Rwanda 2013'!$F$62)</f>
        <v>Medical Procurement Distribution Division (MPDD)</v>
      </c>
      <c r="CM36" s="75" t="str">
        <f>IF(ISBLANK('Rwanda 2013'!$F$63),"",'Rwanda 2013'!$F$63)</f>
        <v>No</v>
      </c>
      <c r="CN36" s="75" t="str">
        <f>IF(ISBLANK('Rwanda 2013'!$D$64),"",'Rwanda 2013'!$D$64)</f>
        <v/>
      </c>
      <c r="CO36" s="115"/>
      <c r="CP36" s="80"/>
      <c r="CQ36" s="81" t="str">
        <f>IF(ISBLANK('Rwanda 2013'!$D$68),"",'Rwanda 2013'!$D$68)</f>
        <v>Yes</v>
      </c>
      <c r="CR36" s="81" t="str">
        <f>IF(ISBLANK('Rwanda 2013'!$D$69),"",'Rwanda 2013'!$D$69)</f>
        <v>Yes</v>
      </c>
      <c r="CS36" s="81" t="str">
        <f>IF(ISBLANK('Rwanda 2013'!$D$70),"",'Rwanda 2013'!$D$70)</f>
        <v>Yes</v>
      </c>
      <c r="CT36" s="81" t="str">
        <f>IF(ISBLANK('Rwanda 2013'!$D$71),"",'Rwanda 2013'!$D$71)</f>
        <v>Yes</v>
      </c>
      <c r="CU36" s="81" t="str">
        <f>IF(ISBLANK('Rwanda 2013'!$D$72),"",'Rwanda 2013'!$D$72)</f>
        <v>Yes</v>
      </c>
      <c r="CV36" s="81" t="str">
        <f>IF(ISBLANK('Rwanda 2013'!$D$73),"",'Rwanda 2013'!$D$73)</f>
        <v>Yes</v>
      </c>
      <c r="CW36" s="81" t="str">
        <f>IF(ISBLANK('Rwanda 2013'!$D$74),"",'Rwanda 2013'!$D$74)</f>
        <v>Yes</v>
      </c>
      <c r="CX36" s="81" t="str">
        <f>IF(ISBLANK('Rwanda 2013'!$D$75),"",'Rwanda 2013'!$D$75)</f>
        <v>Yes</v>
      </c>
      <c r="CY36" s="81" t="str">
        <f>IF(ISBLANK('Rwanda 2013'!$D$76),"",'Rwanda 2013'!$D$76)</f>
        <v>Yes</v>
      </c>
      <c r="CZ36" s="81" t="str">
        <f>IF(ISBLANK('Rwanda 2013'!$D$77),"",'Rwanda 2013'!$D$77)</f>
        <v>Yes</v>
      </c>
      <c r="DA36" s="81" t="str">
        <f>IF(ISBLANK('Rwanda 2013'!$D$78),"",'Rwanda 2013'!$D$78)</f>
        <v>Yes</v>
      </c>
      <c r="DB36" s="81" t="str">
        <f>IF(ISBLANK('Rwanda 2013'!$D$79),"",'Rwanda 2013'!$D$79)</f>
        <v>No</v>
      </c>
      <c r="DC36" s="80"/>
      <c r="DD36" s="81" t="str">
        <f>IF(ISBLANK('Rwanda 2013'!$F$68),"",'Rwanda 2013'!$F$68)</f>
        <v>Yes</v>
      </c>
      <c r="DE36" s="81" t="str">
        <f>IF(ISBLANK('Rwanda 2013'!$F$69),"",'Rwanda 2013'!$F$69)</f>
        <v>Yes</v>
      </c>
      <c r="DF36" s="81" t="str">
        <f>IF(ISBLANK('Rwanda 2013'!$F$70),"",'Rwanda 2013'!$F$70)</f>
        <v>Yes</v>
      </c>
      <c r="DG36" s="81" t="str">
        <f>IF(ISBLANK('Rwanda 2013'!$F$71),"",'Rwanda 2013'!$F$71)</f>
        <v>Yes</v>
      </c>
      <c r="DH36" s="81" t="str">
        <f>IF(ISBLANK('Rwanda 2013'!$F$72),"",'Rwanda 2013'!$F$72)</f>
        <v>Yes</v>
      </c>
      <c r="DI36" s="81" t="str">
        <f>IF(ISBLANK('Rwanda 2013'!$F$73),"",'Rwanda 2013'!$F$73)</f>
        <v>Yes</v>
      </c>
      <c r="DJ36" s="81" t="str">
        <f>IF(ISBLANK('Rwanda 2013'!$F$74),"",'Rwanda 2013'!$F$74)</f>
        <v>Yes</v>
      </c>
      <c r="DK36" s="81" t="str">
        <f>IF(ISBLANK('Rwanda 2013'!$F$75),"",'Rwanda 2013'!$F$75)</f>
        <v>No</v>
      </c>
      <c r="DL36" s="81" t="str">
        <f>IF(ISBLANK('Rwanda 2013'!$F$76),"",'Rwanda 2013'!$F$76)</f>
        <v>Yes</v>
      </c>
      <c r="DM36" s="81" t="str">
        <f>IF(ISBLANK('Rwanda 2013'!$F$77),"",'Rwanda 2013'!$F$77)</f>
        <v>Yes</v>
      </c>
      <c r="DN36" s="81" t="str">
        <f>IF(ISBLANK('Rwanda 2013'!$F$78),"",'Rwanda 2013'!$F$78)</f>
        <v>Yes</v>
      </c>
      <c r="DO36" s="81" t="str">
        <f>IF(ISBLANK('Rwanda 2013'!$F$79),"",'Rwanda 2013'!$F$79)</f>
        <v>No</v>
      </c>
      <c r="DP36" s="82"/>
      <c r="DQ36" s="81" t="str">
        <f>IF(ISBLANK('Rwanda 2013'!$G$68),"",'Rwanda 2013'!$G$68)</f>
        <v>Yes</v>
      </c>
      <c r="DR36" s="81" t="str">
        <f>IF(ISBLANK('Rwanda 2013'!$G$69),"",'Rwanda 2013'!$G$69)</f>
        <v>Yes</v>
      </c>
      <c r="DS36" s="81" t="str">
        <f>IF(ISBLANK('Rwanda 2013'!$G$70),"",'Rwanda 2013'!$G$70)</f>
        <v>Yes</v>
      </c>
      <c r="DT36" s="81" t="str">
        <f>IF(ISBLANK('Rwanda 2013'!$G$71),"",'Rwanda 2013'!$G$71)</f>
        <v>Yes</v>
      </c>
      <c r="DU36" s="81" t="str">
        <f>IF(ISBLANK('Rwanda 2013'!$G$72),"",'Rwanda 2013'!$G$72)</f>
        <v>Yes</v>
      </c>
      <c r="DV36" s="81" t="str">
        <f>IF(ISBLANK('Rwanda 2013'!$G$73),"",'Rwanda 2013'!$G$73)</f>
        <v>Yes</v>
      </c>
      <c r="DW36" s="81" t="str">
        <f>IF(ISBLANK('Rwanda 2013'!$G$74),"",'Rwanda 2013'!$G$74)</f>
        <v>Yes</v>
      </c>
      <c r="DX36" s="81" t="str">
        <f>IF(ISBLANK('Rwanda 2013'!$G$75),"",'Rwanda 2013'!$G$75)</f>
        <v>Yes</v>
      </c>
      <c r="DY36" s="81" t="str">
        <f>IF(ISBLANK('Rwanda 2013'!$G$76),"",'Rwanda 2013'!$G$76)</f>
        <v>No</v>
      </c>
      <c r="DZ36" s="81" t="str">
        <f>IF(ISBLANK('Rwanda 2013'!$G$77),"",'Rwanda 2013'!$G$77)</f>
        <v>No</v>
      </c>
      <c r="EA36" s="81" t="str">
        <f>IF(ISBLANK('Rwanda 2013'!$G$78),"",'Rwanda 2013'!$G$78)</f>
        <v>Yes</v>
      </c>
      <c r="EB36" s="81" t="str">
        <f>IF(ISBLANK('Rwanda 2013'!$G$79),"",'Rwanda 2013'!$G$79)</f>
        <v>No</v>
      </c>
      <c r="EC36" s="82"/>
      <c r="ED36" s="81" t="str">
        <f>IF(ISBLANK('Rwanda 2013'!$H$68),"",'Rwanda 2013'!$H$68)</f>
        <v>Yes</v>
      </c>
      <c r="EE36" s="81" t="str">
        <f>IF(ISBLANK('Rwanda 2013'!$H$69),"",'Rwanda 2013'!$H$69)</f>
        <v>No</v>
      </c>
      <c r="EF36" s="81" t="str">
        <f>IF(ISBLANK('Rwanda 2013'!$H$70),"",'Rwanda 2013'!$H$70)</f>
        <v>Yes</v>
      </c>
      <c r="EG36" s="81" t="str">
        <f>IF(ISBLANK('Rwanda 2013'!$H$71),"",'Rwanda 2013'!$H$71)</f>
        <v>No</v>
      </c>
      <c r="EH36" s="81" t="str">
        <f>IF(ISBLANK('Rwanda 2013'!$H$72),"",'Rwanda 2013'!$H$72)</f>
        <v>No</v>
      </c>
      <c r="EI36" s="81" t="str">
        <f>IF(ISBLANK('Rwanda 2013'!$H$73),"",'Rwanda 2013'!$H$73)</f>
        <v>Yes</v>
      </c>
      <c r="EJ36" s="81" t="str">
        <f>IF(ISBLANK('Rwanda 2013'!$H$74),"",'Rwanda 2013'!$H$74)</f>
        <v>No</v>
      </c>
      <c r="EK36" s="81" t="str">
        <f>IF(ISBLANK('Rwanda 2013'!$H$75),"",'Rwanda 2013'!$H$75)</f>
        <v>No</v>
      </c>
      <c r="EL36" s="81" t="str">
        <f>IF(ISBLANK('Rwanda 2013'!$H$76),"",'Rwanda 2013'!$H$76)</f>
        <v>No</v>
      </c>
      <c r="EM36" s="81" t="str">
        <f>IF(ISBLANK('Rwanda 2013'!$H$77),"",'Rwanda 2013'!$H$77)</f>
        <v>No</v>
      </c>
      <c r="EN36" s="81" t="str">
        <f>IF(ISBLANK('Rwanda 2013'!$H$78),"",'Rwanda 2013'!$H$78)</f>
        <v>No</v>
      </c>
      <c r="EO36" s="81" t="str">
        <f>IF(ISBLANK('Rwanda 2013'!$H$79),"",'Rwanda 2013'!$H$79)</f>
        <v>No</v>
      </c>
      <c r="EP36" s="81" t="str">
        <f>IF(ISBLANK('Rwanda 2013'!$D$80),"",'Rwanda 2013'!$D$80)</f>
        <v/>
      </c>
      <c r="EQ36" s="83"/>
      <c r="ER36" s="84" t="str">
        <f>IF(ISBLANK('Rwanda 2013'!$H$82),"",'Rwanda 2013'!$H$82)</f>
        <v>Yes</v>
      </c>
      <c r="ES36" s="84" t="str">
        <f>IF(ISBLANK('Rwanda 2013'!$C$85),"",'Rwanda 2013'!$C$85)</f>
        <v>Reproductive Health Commodity Security</v>
      </c>
      <c r="ET36" s="84" t="str">
        <f>IF(ISBLANK('Rwanda 2013'!$D$85),"",'Rwanda 2013'!$D$85)</f>
        <v>11/08-12/12</v>
      </c>
      <c r="EU36" s="84" t="str">
        <f>IF(ISBLANK('Rwanda 2013'!$F$85),"",'Rwanda 2013'!$F$85)</f>
        <v>No</v>
      </c>
      <c r="EV36" s="84" t="str">
        <f>IF(ISBLANK('Rwanda 2013'!$G$85),"",'Rwanda 2013'!$G$85)</f>
        <v>Yes</v>
      </c>
      <c r="EW36" s="84" t="str">
        <f>IF(ISBLANK('Rwanda 2013'!$F$86),"",'Rwanda 2013'!$F$86)</f>
        <v>No</v>
      </c>
      <c r="EX36" s="84" t="str">
        <f>IF(ISBLANK('Rwanda 2013'!$E$87),"",'Rwanda 2013'!$E$87)</f>
        <v>Not applicable</v>
      </c>
      <c r="EY36" s="84" t="str">
        <f>IF(ISBLANK('Rwanda 2013'!$E$88),"",'Rwanda 2013'!$E$88)</f>
        <v>Not applicable</v>
      </c>
      <c r="EZ36" s="84" t="str">
        <f>IF(ISBLANK('Rwanda 2013'!$H$89),"",'Rwanda 2013'!$H$89)</f>
        <v>No</v>
      </c>
      <c r="FA36" s="84" t="str">
        <f>IF(ISBLANK('Rwanda 2013'!$D$90),"",'Rwanda 2013'!$D$90)</f>
        <v>Not applicable</v>
      </c>
      <c r="FB36" s="84" t="str">
        <f>IF(ISBLANK('Rwanda 2013'!$H$91),"",'Rwanda 2013'!$H$91)</f>
        <v>No</v>
      </c>
      <c r="FC36" s="84" t="str">
        <f>IF(ISBLANK('Rwanda 2013'!$D$92),"",'Rwanda 2013'!$D$92)</f>
        <v>Not applicable</v>
      </c>
      <c r="FD36" s="298"/>
      <c r="FE36" s="84" t="str">
        <f>IF(ISBLANK('Rwanda 2013'!$D$95),"",'Rwanda 2013'!$D$95)</f>
        <v>Community health worker</v>
      </c>
      <c r="FF36" s="84" t="str">
        <f>IF(ISBLANK('Rwanda 2013'!$G$95),"",'Rwanda 2013'!$G$95)</f>
        <v>Nurse</v>
      </c>
      <c r="FG36" s="84" t="str">
        <f>IF(ISBLANK('Rwanda 2013'!$D$96),"",'Rwanda 2013'!$D$96)</f>
        <v>Community health worker</v>
      </c>
      <c r="FH36" s="84" t="str">
        <f>IF(ISBLANK('Rwanda 2013'!$G$96),"",'Rwanda 2013'!$G$96)</f>
        <v>Nurse</v>
      </c>
      <c r="FI36" s="84" t="str">
        <f>IF(ISBLANK('Rwanda 2013'!$D$97),"",'Rwanda 2013'!$D$97)</f>
        <v>Nurse</v>
      </c>
      <c r="FJ36" s="84" t="str">
        <f>IF(ISBLANK('Rwanda 2013'!$G$97),"",'Rwanda 2013'!$G$97)</f>
        <v>Nurse</v>
      </c>
      <c r="FK36" s="84" t="str">
        <f>IF(ISBLANK('Rwanda 2013'!$D$98),"",'Rwanda 2013'!$D$98)</f>
        <v>Nurse</v>
      </c>
      <c r="FL36" s="84" t="str">
        <f>IF(ISBLANK('Rwanda 2013'!$G$98),"",'Rwanda 2013'!$G$98)</f>
        <v>Nurse</v>
      </c>
      <c r="FM36" s="84" t="str">
        <f>IF(ISBLANK('Rwanda 2013'!$D$99),"",'Rwanda 2013'!$D$99)</f>
        <v>Community health worker</v>
      </c>
      <c r="FN36" s="84" t="str">
        <f>IF(ISBLANK('Rwanda 2013'!$G$99),"",'Rwanda 2013'!$G$99)</f>
        <v>Auxiliary nurse</v>
      </c>
      <c r="FO36" s="84" t="str">
        <f>IF(ISBLANK('Rwanda 2013'!$D$100),"",'Rwanda 2013'!$D$100)</f>
        <v>Not applicable</v>
      </c>
      <c r="FP36" s="84" t="str">
        <f>IF(ISBLANK('Rwanda 2013'!$G$100),"",'Rwanda 2013'!$G$100)</f>
        <v>Nurse</v>
      </c>
      <c r="FQ36" s="84" t="str">
        <f>IF(ISBLANK('Rwanda 2013'!$D$101),"",'Rwanda 2013'!$D$101)</f>
        <v>Doctor</v>
      </c>
      <c r="FR36" s="84" t="str">
        <f>IF(ISBLANK('Rwanda 2013'!$G$101),"",'Rwanda 2013'!$G$101)</f>
        <v>Doctor</v>
      </c>
      <c r="FS36" s="84" t="str">
        <f>IF(ISBLANK('Rwanda 2013'!$D$102),"",'Rwanda 2013'!$D$102)</f>
        <v>Community health worker</v>
      </c>
      <c r="FT36" s="84" t="str">
        <f>IF(ISBLANK('Rwanda 2013'!$G$102),"",'Rwanda 2013'!$G$102)</f>
        <v>Auxiliary nurse</v>
      </c>
      <c r="FU36" s="84" t="str">
        <f>IF(ISBLANK('Rwanda 2013'!$D$103),"",'Rwanda 2013'!$D$103)</f>
        <v>Pills, condoms, and injectables are distributed in pharmacies.</v>
      </c>
      <c r="FV36" s="90"/>
      <c r="FW36" s="84" t="str">
        <f>IF(ISBLANK('Rwanda 2013'!$D$106),"",'Rwanda 2013'!$D$106)</f>
        <v>No</v>
      </c>
      <c r="FX36" s="84" t="str">
        <f>IF(ISBLANK('Rwanda 2013'!$E$106),"",'Rwanda 2013'!$E$106)</f>
        <v/>
      </c>
      <c r="FY36" s="84" t="str">
        <f>IF(ISBLANK('Rwanda 2013'!$H$106),"",'Rwanda 2013'!$H$106)</f>
        <v/>
      </c>
      <c r="FZ36" s="84" t="str">
        <f>IF(ISBLANK('Rwanda 2013'!$D$107),"",'Rwanda 2013'!$D$107)</f>
        <v>No</v>
      </c>
      <c r="GA36" s="84" t="str">
        <f>IF(ISBLANK('Rwanda 2013'!$E$107),"",'Rwanda 2013'!$E$107)</f>
        <v/>
      </c>
      <c r="GB36" s="84" t="str">
        <f>IF(ISBLANK('Rwanda 2013'!$H$107),"",'Rwanda 2013'!$H$107)</f>
        <v/>
      </c>
      <c r="GC36" s="84" t="str">
        <f>IF(ISBLANK('Rwanda 2013'!$D$108),"",'Rwanda 2013'!$D$108)</f>
        <v>No</v>
      </c>
      <c r="GD36" s="84" t="str">
        <f>IF(ISBLANK('Rwanda 2013'!$E$108),"",'Rwanda 2013'!$E$108)</f>
        <v/>
      </c>
      <c r="GE36" s="84" t="str">
        <f>IF(ISBLANK('Rwanda 2013'!$H$108),"",'Rwanda 2013'!$H$108)</f>
        <v/>
      </c>
      <c r="GF36" s="85"/>
      <c r="GG36" s="84" t="str">
        <f>IF(ISBLANK('Rwanda 2013'!$G$111),"",'Rwanda 2013'!$G$111)</f>
        <v>No</v>
      </c>
      <c r="GH36" s="84" t="str">
        <f>IF(ISBLANK('Rwanda 2013'!$G$112),"",'Rwanda 2013'!$G$112)</f>
        <v>No</v>
      </c>
      <c r="GI36" s="84" t="str">
        <f>IF(ISBLANK('Rwanda 2013'!$G$113),"",'Rwanda 2013'!$G$113)</f>
        <v>Not applicable</v>
      </c>
      <c r="GJ36" s="84" t="str">
        <f>IF(ISBLANK('Rwanda 2013'!$D$114),"",'Rwanda 2013'!$D$114)</f>
        <v>Not applicable</v>
      </c>
      <c r="GK36" s="85"/>
      <c r="GL36" s="84" t="str">
        <f>IF(ISBLANK('Rwanda 2013'!$G$116),"",'Rwanda 2013'!$G$116)</f>
        <v>Yes</v>
      </c>
      <c r="GM36" s="84" t="str">
        <f>IF(ISBLANK('Rwanda 2013'!$G$117),"",'Rwanda 2013'!$G$117)</f>
        <v>Yes</v>
      </c>
      <c r="GN36" s="84" t="str">
        <f>IF(ISBLANK('Rwanda 2013'!$G$118),"",'Rwanda 2013'!$G$118)</f>
        <v>Yes</v>
      </c>
      <c r="GO36" s="84" t="str">
        <f>IF(ISBLANK('Rwanda 2013'!$G$119),"",'Rwanda 2013'!$G$119)</f>
        <v>Yes</v>
      </c>
      <c r="GP36" s="84" t="str">
        <f>IF(ISBLANK('Rwanda 2013'!$G$120),"",'Rwanda 2013'!$G$120)</f>
        <v>Yes</v>
      </c>
      <c r="GQ36" s="84" t="str">
        <f>IF(ISBLANK('Rwanda 2013'!$G$121),"",'Rwanda 2013'!$G$121)</f>
        <v>Yes</v>
      </c>
      <c r="GR36" s="84" t="str">
        <f>IF(ISBLANK('Rwanda 2013'!$G$122),"",'Rwanda 2013'!$G$122)</f>
        <v>Yes</v>
      </c>
      <c r="GS36" s="84" t="str">
        <f>IF(ISBLANK('Rwanda 2013'!$G$123),"",'Rwanda 2013'!$G$123)</f>
        <v>Yes</v>
      </c>
      <c r="GT36" s="84" t="str">
        <f>IF(ISBLANK('Rwanda 2013'!$G$124),"",'Rwanda 2013'!$G$124)</f>
        <v>No</v>
      </c>
      <c r="GU36" s="84" t="str">
        <f>IF(ISBLANK('Rwanda 2013'!$G$125),"",'Rwanda 2013'!$G$125)</f>
        <v>No</v>
      </c>
      <c r="GV36" s="84" t="str">
        <f>IF(ISBLANK('Rwanda 2013'!$F$126),"",'Rwanda 2013'!$F$126)</f>
        <v>Not applicable</v>
      </c>
      <c r="GW36" s="84">
        <f>IF(ISBLANK('Rwanda 2013'!$F$127),"",'Rwanda 2013'!$F$127)</f>
        <v>2009</v>
      </c>
      <c r="GX36" s="84" t="str">
        <f>IF(ISBLANK('Rwanda 2013'!$D$128),"",'Rwanda 2013'!$D$128)</f>
        <v>Liste National des Medicaments Essentiel (National Essential Medicines List)</v>
      </c>
      <c r="GY36" s="84" t="str">
        <f>IF(ISBLANK('Rwanda 2013'!$D$129),"",'Rwanda 2013'!$D$129)</f>
        <v>It was published in 2010 and is reviewed every 2 years.</v>
      </c>
      <c r="GZ36" s="85"/>
      <c r="HA36" s="84">
        <f>IF(ISBLANK('Rwanda 2013'!$F$131),"",'Rwanda 2013'!$F$131)</f>
        <v>2008</v>
      </c>
      <c r="HB36" s="84" t="str">
        <f>IF(ISBLANK('Rwanda 2013'!$G$132),"",'Rwanda 2013'!$G$132)</f>
        <v>Yes</v>
      </c>
      <c r="HC36" s="84" t="str">
        <f>IF(ISBLANK('Rwanda 2013'!$G$133),"",'Rwanda 2013'!$G$133)</f>
        <v>Yes</v>
      </c>
      <c r="HD36" s="84" t="str">
        <f>IF(ISBLANK('Rwanda 2013'!$G$134),"",'Rwanda 2013'!$G$134)</f>
        <v>Yes</v>
      </c>
      <c r="HE36" s="84" t="str">
        <f>IF(ISBLANK('Rwanda 2013'!$G$135),"",'Rwanda 2013'!$G$135)</f>
        <v>No</v>
      </c>
      <c r="HF36" s="84" t="str">
        <f>IF(ISBLANK('Rwanda 2013'!$D$136),"",'Rwanda 2013'!$D$136)</f>
        <v>While the term "contraceptive security" is not explicitly mentioned, there is language that reflects the concepts. "4.208 The fifth objective is to increase the availability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HG36" s="93"/>
      <c r="HH36" s="86" t="str">
        <f>IF(ISBLANK('Rwanda 2013'!$G$138),"",'Rwanda 2013'!$G$138)</f>
        <v>No</v>
      </c>
      <c r="HI36" s="87"/>
      <c r="HJ36" s="86" t="str">
        <f>IF(ISBLANK('Rwanda 2013'!$G$140),"",'Rwanda 2013'!$G$140)</f>
        <v>No</v>
      </c>
      <c r="HK36" s="86" t="str">
        <f>IF(ISBLANK('Rwanda 2013'!$G$141),"",'Rwanda 2013'!$G$141)</f>
        <v>No</v>
      </c>
      <c r="HL36" s="86" t="str">
        <f>IF(ISBLANK('Rwanda 2013'!$G$142),"",'Rwanda 2013'!$G$142)</f>
        <v>No</v>
      </c>
      <c r="HM36" s="86" t="str">
        <f>IF(ISBLANK('Rwanda 2013'!$G$143),"",'Rwanda 2013'!$G$143)</f>
        <v>No</v>
      </c>
      <c r="HN36" s="86" t="str">
        <f>IF(ISBLANK('Rwanda 2013'!$G$144),"",'Rwanda 2013'!$G$144)</f>
        <v>No</v>
      </c>
      <c r="HO36" s="86" t="str">
        <f>IF(ISBLANK('Rwanda 2013'!$G$145),"",'Rwanda 2013'!$G$145)</f>
        <v>No</v>
      </c>
      <c r="HP36" s="86" t="str">
        <f>IF(ISBLANK('Rwanda 2013'!$G$146),"",'Rwanda 2013'!$G$146)</f>
        <v>No</v>
      </c>
      <c r="HQ36" s="86" t="str">
        <f>IF(ISBLANK('Rwanda 2013'!$G$147),"",'Rwanda 2013'!$G$147)</f>
        <v>Not applicable</v>
      </c>
      <c r="HR36" s="86" t="str">
        <f>IF(ISBLANK('Rwanda 2013'!$G$148),"",'Rwanda 2013'!$G$148)</f>
        <v>No</v>
      </c>
      <c r="HS36" s="86" t="str">
        <f>IF(ISBLANK('Rwanda 2013'!$F$149),"",'Rwanda 2013'!$F$149)</f>
        <v>07/11-06/12</v>
      </c>
      <c r="HT36" s="86" t="str">
        <f>IF(ISBLANK('Rwanda 2013'!$F$150),"",'Rwanda 2013'!$F$150)</f>
        <v>Warehouse report</v>
      </c>
      <c r="HU36" s="87"/>
      <c r="HV36" s="86" t="str">
        <f>IF(ISBLANK('Rwanda 2013'!$G$152),"",'Rwanda 2013'!$G$152)</f>
        <v>No</v>
      </c>
      <c r="HW36" s="86" t="str">
        <f>IF(ISBLANK('Rwanda 2013'!$G$153),"",'Rwanda 2013'!$G$153)</f>
        <v>No</v>
      </c>
      <c r="HX36" s="91" t="str">
        <f>IF(ISBLANK('Rwanda 2013'!$D$154),"",'Rwanda 2013'!$D$154)</f>
        <v>At the service delivery point (SDP) level, contraceptive stockouts are estimated at less than 4% and also rarely occur at the district and central levels. The reporting rate is more than 95% at the SDP level and 100% at the district level.</v>
      </c>
      <c r="HY36" s="945" t="s">
        <v>116</v>
      </c>
    </row>
    <row r="37" spans="1:233" ht="39.75" customHeight="1" x14ac:dyDescent="0.2">
      <c r="A37" s="1046" t="s">
        <v>971</v>
      </c>
      <c r="B37" s="88"/>
      <c r="C37" s="74" t="str">
        <f>IF(ISBLANK('Senegal 2013'!$H$12),"",'Senegal 2013'!$H$12)</f>
        <v>Yes</v>
      </c>
      <c r="D37" s="74" t="str">
        <f>IF(ISBLANK('Senegal 2013'!$D$13),"",'Senegal 2013'!$D$13)</f>
        <v xml:space="preserve">National Committee for Contraceptive Security </v>
      </c>
      <c r="E37" s="116"/>
      <c r="F37" s="74" t="str">
        <f>IF(ISBLANK('Senegal 2013'!$D$15),"",'Senegal 2013'!$D$15)</f>
        <v>Yes</v>
      </c>
      <c r="G37" s="74" t="str">
        <f>IF(ISBLANK('Senegal 2013'!$F$15),"",'Senegal 2013'!$F$15)</f>
        <v xml:space="preserve">Associaton pour le Developpement du Marketing Social (ADEMAS) (USAID Implementing Partner (IP)) </v>
      </c>
      <c r="H37" s="74" t="str">
        <f>IF(ISBLANK('Senegal 2013'!$D$16),"",'Senegal 2013'!$D$16)</f>
        <v>Yes</v>
      </c>
      <c r="I37" s="74" t="str">
        <f>IF(ISBLANK('Senegal 2013'!$F$16),"",'Senegal 2013'!$F$16)</f>
        <v xml:space="preserve">Associaton Senegalaise pour le Bien Etre Familial  (ASBEF) IPPF Affiliate, IntraHealth (USAD IP) ChildFund and NGO consortium members, MSI  </v>
      </c>
      <c r="J37" s="74" t="str">
        <f>IF(ISBLANK('Senegal 2013'!$D$17),"",'Senegal 2013'!$D$17)</f>
        <v>Yes</v>
      </c>
      <c r="K37" s="74" t="str">
        <f>IF(ISBLANK('Senegal 2013'!$F$17),"",'Senegal 2013'!$F$17)</f>
        <v>Pfizer Senegal</v>
      </c>
      <c r="L37" s="74" t="str">
        <f>IF(ISBLANK('Senegal 2013'!$D$18),"",'Senegal 2013'!$D$18)</f>
        <v>Yes</v>
      </c>
      <c r="M37" s="74" t="str">
        <f>IF(ISBLANK('Senegal 2013'!$F$18),"",'Senegal 2013'!$F$18)</f>
        <v>USAID, UNFPA</v>
      </c>
      <c r="N37" s="74" t="str">
        <f>IF(ISBLANK('Senegal 2013'!$D$19),"",'Senegal 2013'!$D$19)</f>
        <v>Yes</v>
      </c>
      <c r="O37" s="74" t="str">
        <f>IF(ISBLANK('Senegal 2013'!$F$19),"",'Senegal 2013'!$F$19)</f>
        <v xml:space="preserve">UNFPA, WHO </v>
      </c>
      <c r="P37" s="74" t="str">
        <f>IF(ISBLANK('Senegal 2013'!$D$20),"",'Senegal 2013'!$D$20)</f>
        <v>Yes</v>
      </c>
      <c r="Q37" s="74" t="str">
        <f>IF(ISBLANK('Senegal 2013'!$F$20),"",'Senegal 2013'!$F$20)</f>
        <v xml:space="preserve">Division de la Sante de la Reproduction, Direction de la Pharmacie et du Medicament, Laboratoire National de Controle des Medicaments  </v>
      </c>
      <c r="R37" s="74" t="str">
        <f>IF(ISBLANK('Senegal 2013'!$D$21),"",'Senegal 2013'!$D$21)</f>
        <v>Yes</v>
      </c>
      <c r="S37" s="74" t="str">
        <f>IF(ISBLANK('Senegal 2013'!$F$21),"",'Senegal 2013'!$F$21)</f>
        <v>National Central Warehouse (Pharmacie National d'Aprovisionnement (PNA))</v>
      </c>
      <c r="T37" s="74" t="str">
        <f>IF(ISBLANK('Senegal 2013'!$D$22),"",'Senegal 2013'!$D$22)</f>
        <v>Yes</v>
      </c>
      <c r="U37" s="74" t="str">
        <f>IF(ISBLANK('Senegal 2013'!$F$22),"",'Senegal 2013'!$F$22)</f>
        <v xml:space="preserve">Direction de la Planification et des Ressources Humaines </v>
      </c>
      <c r="V37" s="74" t="str">
        <f>IF(ISBLANK('Senegal 2013'!$D$23),"",'Senegal 2013'!$D$23)</f>
        <v/>
      </c>
      <c r="W37" s="74" t="str">
        <f>IF(ISBLANK('Senegal 2013'!$F$23),"",'Senegal 2013'!$F$23)</f>
        <v/>
      </c>
      <c r="X37" s="74" t="str">
        <f>IF(ISBLANK('Senegal 2013'!$H$24),"",'Senegal 2013'!$H$24)</f>
        <v>6 or more times</v>
      </c>
      <c r="Y37" s="74" t="str">
        <f>IF(ISBLANK('Senegal 2013'!$H$25),"",'Senegal 2013'!$H$25)</f>
        <v>Yes</v>
      </c>
      <c r="Z37" s="74" t="str">
        <f>IF(ISBLANK('Senegal 2013'!$D$26),"",'Senegal 2013'!$D$26)</f>
        <v>Yes</v>
      </c>
      <c r="AA37" s="74" t="str">
        <f>IF(ISBLANK('Senegal 2013'!$F$26),"",'Senegal 2013'!$F$26)</f>
        <v>USAID &amp; Implementing partners, Division of Reproductive Health and Child Survival (DSRSE)</v>
      </c>
      <c r="AB37" s="74" t="str">
        <f>IF(ISBLANK('Senegal 2013'!$H$26),"",'Senegal 2013'!$H$26)</f>
        <v>USAID/Health team leader, Director DSRSE</v>
      </c>
      <c r="AC37" s="89"/>
      <c r="AD37" s="75" t="str">
        <f>IF(ISBLANK('Senegal 2013'!$F$28),"",'Senegal 2013'!$F$28)</f>
        <v>January</v>
      </c>
      <c r="AE37" s="75" t="str">
        <f>IF(ISBLANK('Senegal 2013'!$H$28),"",'Senegal 2013'!$H$28)</f>
        <v>December</v>
      </c>
      <c r="AF37" s="407">
        <f>IF(ISBLANK('Senegal 2013'!$G$29),"",'Senegal 2013'!$G$29)</f>
        <v>2500000</v>
      </c>
      <c r="AG37" s="118" t="str">
        <f>IF(ISBLANK('Senegal 2013'!$E$30),"",'Senegal 2013'!$E$30)</f>
        <v>01/12-12/12</v>
      </c>
      <c r="AH37" s="118" t="str">
        <f>IF(ISBLANK('Senegal 2013'!$G$30),"",'Senegal 2013'!$G$30)</f>
        <v>The MoH/Division of Reproductive Health and Child Survival with donors' assistance</v>
      </c>
      <c r="AI37" s="118" t="str">
        <f>IF(ISBLANK('Senegal 2013'!$H$31),"",'Senegal 2013'!$H$31)</f>
        <v>Yes</v>
      </c>
      <c r="AJ37" s="76" t="str">
        <f>IF(ISBLANK('Senegal 2013'!$H$32),"",'Senegal 2013'!$H$32)</f>
        <v>Yes</v>
      </c>
      <c r="AK37" s="76">
        <f>IF(ISBLANK('Senegal 2013'!$E$35),"",'Senegal 2013'!$E$35)</f>
        <v>250000</v>
      </c>
      <c r="AL37" s="75" t="str">
        <f>IF(ISBLANK('Senegal 2013'!$F$35),"",'Senegal 2013'!$F$35)</f>
        <v>01/12-12/12</v>
      </c>
      <c r="AM37" s="75" t="str">
        <f>IF(ISBLANK('Senegal 2013'!$G$35),"",'Senegal 2013'!$G$35)</f>
        <v>MoH records</v>
      </c>
      <c r="AN37" s="75" t="str">
        <f>IF(ISBLANK('Senegal 2013'!$H$35),"",'Senegal 2013'!$H$35)</f>
        <v>Funds transferred to Central Medical Stores for procurement</v>
      </c>
      <c r="AO37" s="76">
        <f>IF(ISBLANK('Senegal 2013'!$E$36),"",'Senegal 2013'!$E$36)</f>
        <v>0</v>
      </c>
      <c r="AP37" s="75" t="str">
        <f>IF(ISBLANK('Senegal 2013'!$F$36),"",'Senegal 2013'!$F$36)</f>
        <v>01/12-12/12</v>
      </c>
      <c r="AQ37" s="75" t="str">
        <f>IF(ISBLANK('Senegal 2013'!$G$36),"",'Senegal 2013'!$G$36)</f>
        <v/>
      </c>
      <c r="AR37" s="75" t="str">
        <f>IF(ISBLANK('Senegal 2013'!$H$36),"",'Senegal 2013'!$H$36)</f>
        <v/>
      </c>
      <c r="AS37" s="76">
        <f>IF(ISBLANK('Senegal 2013'!$E$37),"",'Senegal 2013'!$E$37)</f>
        <v>250000</v>
      </c>
      <c r="AT37" s="75" t="str">
        <f>IF(ISBLANK('Senegal 2013'!$H$37),"",'Senegal 2013'!$H$37)</f>
        <v/>
      </c>
      <c r="AU37" s="75" t="str">
        <f>IF(ISBLANK('Senegal 2013'!$H$38),"",'Senegal 2013'!$H$38)</f>
        <v>Yes</v>
      </c>
      <c r="AV37" s="75" t="str">
        <f>IF(ISBLANK('Senegal 2013'!$D$41),"",'Senegal 2013'!$D$41)</f>
        <v>Yes</v>
      </c>
      <c r="AW37" s="75" t="str">
        <f>IF(ISBLANK('Senegal 2013'!$D$42),"",'Senegal 2013'!$D$42)</f>
        <v>Budget of Government of Senegal funded with taxes, fees</v>
      </c>
      <c r="AX37" s="76">
        <f>IF(ISBLANK('Senegal 2013'!$E$41),"",'Senegal 2013'!$E$41)</f>
        <v>250000</v>
      </c>
      <c r="AY37" s="76" t="str">
        <f>IF(ISBLANK('Senegal 2013'!$F$41),"",'Senegal 2013'!$F$41)</f>
        <v>01/12-12/12</v>
      </c>
      <c r="AZ37" s="76" t="str">
        <f>IF(ISBLANK('Senegal 2013'!$G$41),"",'Senegal 2013'!$G$41)</f>
        <v/>
      </c>
      <c r="BA37" s="75" t="str">
        <f>IF(ISBLANK('Senegal 2013'!$H$41),"",'Senegal 2013'!$H$41)</f>
        <v/>
      </c>
      <c r="BB37" s="75" t="str">
        <f>IF(ISBLANK('Senegal 2013'!$D$43),"",'Senegal 2013'!$D$43)</f>
        <v>No</v>
      </c>
      <c r="BC37" s="76" t="str">
        <f>IF(ISBLANK('Senegal 2013'!$D$44),"",'Senegal 2013'!$D$44)</f>
        <v>Not applicable</v>
      </c>
      <c r="BD37" s="76">
        <f>IF(ISBLANK('Senegal 2013'!$E$43),"",'Senegal 2013'!$E$43)</f>
        <v>0</v>
      </c>
      <c r="BE37" s="76" t="str">
        <f>IF(ISBLANK('Senegal 2013'!$F$43),"",'Senegal 2013'!$F$43)</f>
        <v>01/12-12/12</v>
      </c>
      <c r="BF37" s="76" t="str">
        <f>IF(ISBLANK('Senegal 2013'!$G$43),"",'Senegal 2013'!$G$43)</f>
        <v/>
      </c>
      <c r="BG37" s="75" t="str">
        <f>IF(ISBLANK('Senegal 2013'!$H$43),"",'Senegal 2013'!$H$43)</f>
        <v/>
      </c>
      <c r="BH37" s="946">
        <f>IF(ISBLANK('Senegal 2013'!$E$45),"",'Senegal 2013'!$E$45)</f>
        <v>250000</v>
      </c>
      <c r="BI37" s="75" t="str">
        <f>IF(ISBLANK('Senegal 2013'!$H$45),"",'Senegal 2013'!$H$45)</f>
        <v/>
      </c>
      <c r="BJ37" s="78"/>
      <c r="BK37" s="75" t="str">
        <f>IF(ISBLANK('Senegal 2013'!$D$49),"",'Senegal 2013'!$D$49)</f>
        <v>Yes</v>
      </c>
      <c r="BL37" s="76" t="str">
        <f>IF(ISBLANK('Senegal 2013'!$D$50),"",'Senegal 2013'!$D$50)</f>
        <v>USAID ($3,267,649) and UNFPA ($1,315,675)</v>
      </c>
      <c r="BM37" s="76">
        <f>IF(ISBLANK('Senegal 2013'!$E$49),"",'Senegal 2013'!$E$49)</f>
        <v>4583324</v>
      </c>
      <c r="BN37" s="76" t="str">
        <f>IF(ISBLANK('Senegal 2013'!$F$49),"",'Senegal 2013'!$F$49)</f>
        <v>01/12 - 12/12</v>
      </c>
      <c r="BO37" s="76" t="str">
        <f>IF(ISBLANK('Senegal 2013'!$G$49),"",'Senegal 2013'!$G$49)</f>
        <v>RHInterchange</v>
      </c>
      <c r="BP37" s="75" t="str">
        <f>IF(ISBLANK('Senegal 2013'!$H$49),"",'Senegal 2013'!$H$49)</f>
        <v>All contraceptives procured for MoH and social marketing</v>
      </c>
      <c r="BQ37" s="75" t="str">
        <f>IF(ISBLANK('Senegal 2013'!$D$51),"",'Senegal 2013'!$D$51)</f>
        <v>No</v>
      </c>
      <c r="BR37" s="76">
        <f>IF(ISBLANK('Senegal 2013'!$E$51),"",'Senegal 2013'!$E$51)</f>
        <v>0</v>
      </c>
      <c r="BS37" s="76" t="str">
        <f>IF(ISBLANK('Senegal 2013'!$F$51),"",'Senegal 2013'!$F$51)</f>
        <v>01/12 - 12/12</v>
      </c>
      <c r="BT37" s="92" t="str">
        <f>IF(ISBLANK('Senegal 2013'!$G$51),"",'Senegal 2013'!$G$51)</f>
        <v/>
      </c>
      <c r="BU37" s="76" t="str">
        <f>IF(ISBLANK('Senegal 2013'!$H$51),"",'Senegal 2013'!$H$51)</f>
        <v/>
      </c>
      <c r="BV37" s="75" t="str">
        <f>IF(ISBLANK('Senegal 2013'!$D$52),"",'Senegal 2013'!$D$52)</f>
        <v>No</v>
      </c>
      <c r="BW37" s="76">
        <f>IF(ISBLANK('Senegal 2013'!$E$52),"",'Senegal 2013'!$E$52)</f>
        <v>0</v>
      </c>
      <c r="BX37" s="75" t="str">
        <f>IF(ISBLANK('Senegal 2013'!$F$52),"",'Senegal 2013'!$F$52)</f>
        <v>01/12 - 12/12</v>
      </c>
      <c r="BY37" s="76" t="str">
        <f>IF(ISBLANK('Senegal 2013'!$G$52),"",'Senegal 2013'!$G$52)</f>
        <v/>
      </c>
      <c r="BZ37" s="76" t="str">
        <f>IF(ISBLANK('Senegal 2013'!$H$52),"",'Senegal 2013'!$H$52)</f>
        <v/>
      </c>
      <c r="CA37" s="946">
        <f>IF(ISBLANK('Senegal 2013'!$E$53),"",'Senegal 2013'!$E$53)</f>
        <v>4583324</v>
      </c>
      <c r="CB37" s="76" t="str">
        <f>IF(ISBLANK('Senegal 2013'!$H$53),"",'Senegal 2013'!$H$53)</f>
        <v/>
      </c>
      <c r="CC37" s="79">
        <f>IF(ISBLANK('Senegal 2013'!$F$56),"",'Senegal 2013'!$F$56)</f>
        <v>5.1724237812321293E-2</v>
      </c>
      <c r="CD37" s="75" t="str">
        <f>IF(ISBLANK('Senegal 2013'!$G$56),"",'Senegal 2013'!$G$56)</f>
        <v xml:space="preserve">Comments:
</v>
      </c>
      <c r="CE37" s="79">
        <f>IF(ISBLANK('Senegal 2013'!$F$57),"",'Senegal 2013'!$F$57)</f>
        <v>1</v>
      </c>
      <c r="CF37" s="75" t="str">
        <f>IF(ISBLANK('Senegal 2013'!$G$57),"",'Senegal 2013'!$G$57)</f>
        <v xml:space="preserve">Comments:
</v>
      </c>
      <c r="CG37" s="79">
        <f>IF(ISBLANK('Senegal 2013'!$F$58),"",'Senegal 2013'!$F$58)</f>
        <v>1.9333296</v>
      </c>
      <c r="CH37" s="75" t="str">
        <f>IF(ISBLANK('Senegal 2013'!$G$58),"",'Senegal 2013'!$G$58)</f>
        <v>Comments: the exchange rate is 500CFA per US $1. Operational charges are not included in the quantification. The quantification amount represents only the total product costs for the public sector and social marketing.</v>
      </c>
      <c r="CI37" s="75" t="str">
        <f>IF(ISBLANK('Senegal 2013'!$F$59),"",'Senegal 2013'!$F$59)</f>
        <v>No</v>
      </c>
      <c r="CJ37" s="75" t="str">
        <f>IF(ISBLANK('Senegal 2013'!$G$59),"",'Senegal 2013'!$G$59)</f>
        <v xml:space="preserve">Comments:
</v>
      </c>
      <c r="CK37" s="75" t="str">
        <f>IF(ISBLANK('Senegal 2013'!$F$61),"",'Senegal 2013'!$F$61)</f>
        <v>The government (e.g., Central Medical Stores, MOH logistics unit, MOH procurement unit)</v>
      </c>
      <c r="CL37" s="75" t="str">
        <f>IF(ISBLANK('Senegal 2013'!$F$62),"",'Senegal 2013'!$F$62)</f>
        <v>National Central Warehouse (Pharmacie National d'Aprovisionnement (PNA))</v>
      </c>
      <c r="CM37" s="75" t="str">
        <f>IF(ISBLANK('Senegal 2013'!$F$63),"",'Senegal 2013'!$F$63)</f>
        <v>Yes</v>
      </c>
      <c r="CN37" s="75" t="str">
        <f>IF(ISBLANK('Senegal 2013'!$D$64),"",'Senegal 2013'!$D$64)</f>
        <v xml:space="preserve">The Senegal budget line for contraceptive products was increased to $250,000. </v>
      </c>
      <c r="CO37" s="115"/>
      <c r="CP37" s="80"/>
      <c r="CQ37" s="81" t="str">
        <f>IF(ISBLANK('Senegal 2013'!$D$68),"",'Senegal 2013'!$D$68)</f>
        <v>Yes</v>
      </c>
      <c r="CR37" s="81" t="str">
        <f>IF(ISBLANK('Senegal 2013'!$D$69),"",'Senegal 2013'!$D$69)</f>
        <v>Yes</v>
      </c>
      <c r="CS37" s="81" t="str">
        <f>IF(ISBLANK('Senegal 2013'!$D$70),"",'Senegal 2013'!$D$70)</f>
        <v>Yes</v>
      </c>
      <c r="CT37" s="81" t="str">
        <f>IF(ISBLANK('Senegal 2013'!$D$71),"",'Senegal 2013'!$D$71)</f>
        <v>Yes</v>
      </c>
      <c r="CU37" s="81" t="str">
        <f>IF(ISBLANK('Senegal 2013'!$D$72),"",'Senegal 2013'!$D$72)</f>
        <v>Yes</v>
      </c>
      <c r="CV37" s="81" t="str">
        <f>IF(ISBLANK('Senegal 2013'!$D$73),"",'Senegal 2013'!$D$73)</f>
        <v>Yes</v>
      </c>
      <c r="CW37" s="81" t="str">
        <f>IF(ISBLANK('Senegal 2013'!$D$74),"",'Senegal 2013'!$D$74)</f>
        <v>Yes</v>
      </c>
      <c r="CX37" s="81" t="str">
        <f>IF(ISBLANK('Senegal 2013'!$D$75),"",'Senegal 2013'!$D$75)</f>
        <v>Yes</v>
      </c>
      <c r="CY37" s="81" t="str">
        <f>IF(ISBLANK('Senegal 2013'!$D$76),"",'Senegal 2013'!$D$76)</f>
        <v>Yes</v>
      </c>
      <c r="CZ37" s="81" t="str">
        <f>IF(ISBLANK('Senegal 2013'!$D$77),"",'Senegal 2013'!$D$77)</f>
        <v>Yes</v>
      </c>
      <c r="DA37" s="81" t="str">
        <f>IF(ISBLANK('Senegal 2013'!$D$78),"",'Senegal 2013'!$D$78)</f>
        <v>No</v>
      </c>
      <c r="DB37" s="81" t="str">
        <f>IF(ISBLANK('Senegal 2013'!$D$79),"",'Senegal 2013'!$D$79)</f>
        <v/>
      </c>
      <c r="DC37" s="80"/>
      <c r="DD37" s="81" t="str">
        <f>IF(ISBLANK('Senegal 2013'!$F$68),"",'Senegal 2013'!$F$68)</f>
        <v>Yes</v>
      </c>
      <c r="DE37" s="81" t="str">
        <f>IF(ISBLANK('Senegal 2013'!$F$69),"",'Senegal 2013'!$F$69)</f>
        <v>Yes</v>
      </c>
      <c r="DF37" s="81" t="str">
        <f>IF(ISBLANK('Senegal 2013'!$F$70),"",'Senegal 2013'!$F$70)</f>
        <v>Yes</v>
      </c>
      <c r="DG37" s="81" t="str">
        <f>IF(ISBLANK('Senegal 2013'!$F$71),"",'Senegal 2013'!$F$71)</f>
        <v>Yes</v>
      </c>
      <c r="DH37" s="81" t="str">
        <f>IF(ISBLANK('Senegal 2013'!$F$72),"",'Senegal 2013'!$F$72)</f>
        <v>Yes</v>
      </c>
      <c r="DI37" s="81" t="str">
        <f>IF(ISBLANK('Senegal 2013'!$F$73),"",'Senegal 2013'!$F$73)</f>
        <v>Yes</v>
      </c>
      <c r="DJ37" s="81" t="str">
        <f>IF(ISBLANK('Senegal 2013'!$F$74),"",'Senegal 2013'!$F$74)</f>
        <v>Yes</v>
      </c>
      <c r="DK37" s="81" t="str">
        <f>IF(ISBLANK('Senegal 2013'!$F$75),"",'Senegal 2013'!$F$75)</f>
        <v>Yes</v>
      </c>
      <c r="DL37" s="81" t="str">
        <f>IF(ISBLANK('Senegal 2013'!$F$76),"",'Senegal 2013'!$F$76)</f>
        <v>Yes</v>
      </c>
      <c r="DM37" s="81" t="str">
        <f>IF(ISBLANK('Senegal 2013'!$F$77),"",'Senegal 2013'!$F$77)</f>
        <v>Yes</v>
      </c>
      <c r="DN37" s="81" t="str">
        <f>IF(ISBLANK('Senegal 2013'!$F$78),"",'Senegal 2013'!$F$78)</f>
        <v>Yes</v>
      </c>
      <c r="DO37" s="81" t="str">
        <f>IF(ISBLANK('Senegal 2013'!$F$79),"",'Senegal 2013'!$F$79)</f>
        <v/>
      </c>
      <c r="DP37" s="82"/>
      <c r="DQ37" s="81" t="str">
        <f>IF(ISBLANK('Senegal 2013'!$G$68),"",'Senegal 2013'!$G$68)</f>
        <v>Yes</v>
      </c>
      <c r="DR37" s="81" t="str">
        <f>IF(ISBLANK('Senegal 2013'!$G$69),"",'Senegal 2013'!$G$69)</f>
        <v>Yes</v>
      </c>
      <c r="DS37" s="81" t="str">
        <f>IF(ISBLANK('Senegal 2013'!$G$70),"",'Senegal 2013'!$G$70)</f>
        <v>Yes</v>
      </c>
      <c r="DT37" s="81" t="str">
        <f>IF(ISBLANK('Senegal 2013'!$G$71),"",'Senegal 2013'!$G$71)</f>
        <v>Yes</v>
      </c>
      <c r="DU37" s="81" t="str">
        <f>IF(ISBLANK('Senegal 2013'!$G$72),"",'Senegal 2013'!$G$72)</f>
        <v>Yes</v>
      </c>
      <c r="DV37" s="81" t="str">
        <f>IF(ISBLANK('Senegal 2013'!$G$73),"",'Senegal 2013'!$G$73)</f>
        <v>Yes</v>
      </c>
      <c r="DW37" s="81" t="str">
        <f>IF(ISBLANK('Senegal 2013'!$G$74),"",'Senegal 2013'!$G$74)</f>
        <v>Yes</v>
      </c>
      <c r="DX37" s="81" t="str">
        <f>IF(ISBLANK('Senegal 2013'!$G$75),"",'Senegal 2013'!$G$75)</f>
        <v>Yes</v>
      </c>
      <c r="DY37" s="81" t="str">
        <f>IF(ISBLANK('Senegal 2013'!$G$76),"",'Senegal 2013'!$G$76)</f>
        <v>No</v>
      </c>
      <c r="DZ37" s="81" t="str">
        <f>IF(ISBLANK('Senegal 2013'!$G$77),"",'Senegal 2013'!$G$77)</f>
        <v>No</v>
      </c>
      <c r="EA37" s="81" t="str">
        <f>IF(ISBLANK('Senegal 2013'!$G$78),"",'Senegal 2013'!$G$78)</f>
        <v>Yes</v>
      </c>
      <c r="EB37" s="81" t="str">
        <f>IF(ISBLANK('Senegal 2013'!$G$79),"",'Senegal 2013'!$G$79)</f>
        <v/>
      </c>
      <c r="EC37" s="82"/>
      <c r="ED37" s="81" t="str">
        <f>IF(ISBLANK('Senegal 2013'!$H$68),"",'Senegal 2013'!$H$68)</f>
        <v>Yes</v>
      </c>
      <c r="EE37" s="81" t="str">
        <f>IF(ISBLANK('Senegal 2013'!$H$69),"",'Senegal 2013'!$H$69)</f>
        <v>Yes</v>
      </c>
      <c r="EF37" s="81" t="str">
        <f>IF(ISBLANK('Senegal 2013'!$H$70),"",'Senegal 2013'!$H$70)</f>
        <v>Yes</v>
      </c>
      <c r="EG37" s="81" t="str">
        <f>IF(ISBLANK('Senegal 2013'!$H$71),"",'Senegal 2013'!$H$71)</f>
        <v>No</v>
      </c>
      <c r="EH37" s="81" t="str">
        <f>IF(ISBLANK('Senegal 2013'!$H$72),"",'Senegal 2013'!$H$72)</f>
        <v>No</v>
      </c>
      <c r="EI37" s="81" t="str">
        <f>IF(ISBLANK('Senegal 2013'!$H$73),"",'Senegal 2013'!$H$73)</f>
        <v>Yes</v>
      </c>
      <c r="EJ37" s="81" t="str">
        <f>IF(ISBLANK('Senegal 2013'!$H$74),"",'Senegal 2013'!$H$74)</f>
        <v>Yes</v>
      </c>
      <c r="EK37" s="81" t="str">
        <f>IF(ISBLANK('Senegal 2013'!$H$75),"",'Senegal 2013'!$H$75)</f>
        <v>No</v>
      </c>
      <c r="EL37" s="81" t="str">
        <f>IF(ISBLANK('Senegal 2013'!$H$76),"",'Senegal 2013'!$H$76)</f>
        <v>No</v>
      </c>
      <c r="EM37" s="81" t="str">
        <f>IF(ISBLANK('Senegal 2013'!$H$77),"",'Senegal 2013'!$H$77)</f>
        <v>No</v>
      </c>
      <c r="EN37" s="81" t="str">
        <f>IF(ISBLANK('Senegal 2013'!$H$78),"",'Senegal 2013'!$H$78)</f>
        <v>No</v>
      </c>
      <c r="EO37" s="81" t="str">
        <f>IF(ISBLANK('Senegal 2013'!$H$79),"",'Senegal 2013'!$H$79)</f>
        <v/>
      </c>
      <c r="EP37" s="81" t="str">
        <f>IF(ISBLANK('Senegal 2013'!$D$80),"",'Senegal 2013'!$D$80)</f>
        <v>CycleBeads are still offered in non-profit private-sector facilities and at the community level.</v>
      </c>
      <c r="EQ37" s="83"/>
      <c r="ER37" s="84" t="str">
        <f>IF(ISBLANK('Senegal 2013'!$H$82),"",'Senegal 2013'!$H$82)</f>
        <v>Yes</v>
      </c>
      <c r="ES37" s="84" t="str">
        <f>IF(ISBLANK('Senegal 2013'!$C$85),"",'Senegal 2013'!$C$85)</f>
        <v xml:space="preserve">National Family Planning &amp; Reproductive Health Plan </v>
      </c>
      <c r="ET37" s="84" t="str">
        <f>IF(ISBLANK('Senegal 2013'!$D$85),"",'Senegal 2013'!$D$85)</f>
        <v>2012-2015</v>
      </c>
      <c r="EU37" s="84" t="str">
        <f>IF(ISBLANK('Senegal 2013'!$F$85),"",'Senegal 2013'!$F$85)</f>
        <v>Yes</v>
      </c>
      <c r="EV37" s="84" t="str">
        <f>IF(ISBLANK('Senegal 2013'!$G$85),"",'Senegal 2013'!$G$85)</f>
        <v>Yes</v>
      </c>
      <c r="EW37" s="84" t="str">
        <f>IF(ISBLANK('Senegal 2013'!$F$86),"",'Senegal 2013'!$F$86)</f>
        <v>Yes</v>
      </c>
      <c r="EX37" s="84" t="str">
        <f>IF(ISBLANK('Senegal 2013'!$E$87),"",'Senegal 2013'!$E$87)</f>
        <v xml:space="preserve">All sectors </v>
      </c>
      <c r="EY37" s="84" t="str">
        <f>IF(ISBLANK('Senegal 2013'!$E$88),"",'Senegal 2013'!$E$88)</f>
        <v xml:space="preserve">For private sector: 20% duties for all methods, 18% VAT for IUD only, and 2.7% for all goods entering the West African Economic and Monetary Union (UEMOA) area (taxe a l'importation), but the government can grant a tax exemption for the public sector. </v>
      </c>
      <c r="EZ37" s="84" t="str">
        <f>IF(ISBLANK('Senegal 2013'!$H$89),"",'Senegal 2013'!$H$89)</f>
        <v>Yes</v>
      </c>
      <c r="FA37" s="84" t="str">
        <f>IF(ISBLANK('Senegal 2013'!$D$90),"",'Senegal 2013'!$D$90)</f>
        <v>Brand advertisement of products is forbidden. Private doctors prescribe contraceptives but don't distribute to clients. Pharmacists also don't yet have the right to dispense contraceptives without a doctor's prescription.</v>
      </c>
      <c r="FB37" s="84" t="str">
        <f>IF(ISBLANK('Senegal 2013'!$H$91),"",'Senegal 2013'!$H$91)</f>
        <v>Yes</v>
      </c>
      <c r="FC37" s="84" t="str">
        <f>IF(ISBLANK('Senegal 2013'!$D$92),"",'Senegal 2013'!$D$92)</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 or paramedical's prescription but cannot administer.))</v>
      </c>
      <c r="FD37" s="298"/>
      <c r="FE37" s="84" t="str">
        <f>IF(ISBLANK('Senegal 2013'!$D$95),"",'Senegal 2013'!$D$95)</f>
        <v>Community health worker</v>
      </c>
      <c r="FF37" s="84" t="str">
        <f>IF(ISBLANK('Senegal 2013'!$G$95),"",'Senegal 2013'!$G$95)</f>
        <v>Auxiliary nurse</v>
      </c>
      <c r="FG37" s="84" t="str">
        <f>IF(ISBLANK('Senegal 2013'!$D$96),"",'Senegal 2013'!$D$96)</f>
        <v>Auxiliary nurse</v>
      </c>
      <c r="FH37" s="84" t="str">
        <f>IF(ISBLANK('Senegal 2013'!$G$96),"",'Senegal 2013'!$G$96)</f>
        <v>Auxiliary nurse</v>
      </c>
      <c r="FI37" s="84" t="str">
        <f>IF(ISBLANK('Senegal 2013'!$D$97),"",'Senegal 2013'!$D$97)</f>
        <v>Midwife</v>
      </c>
      <c r="FJ37" s="84" t="str">
        <f>IF(ISBLANK('Senegal 2013'!$G$97),"",'Senegal 2013'!$G$97)</f>
        <v>Nurse</v>
      </c>
      <c r="FK37" s="84" t="str">
        <f>IF(ISBLANK('Senegal 2013'!$D$98),"",'Senegal 2013'!$D$98)</f>
        <v>Midwife</v>
      </c>
      <c r="FL37" s="84" t="str">
        <f>IF(ISBLANK('Senegal 2013'!$G$98),"",'Senegal 2013'!$G$98)</f>
        <v>Nurse</v>
      </c>
      <c r="FM37" s="84" t="str">
        <f>IF(ISBLANK('Senegal 2013'!$D$99),"",'Senegal 2013'!$D$99)</f>
        <v>Community health worker</v>
      </c>
      <c r="FN37" s="84" t="str">
        <f>IF(ISBLANK('Senegal 2013'!$G$99),"",'Senegal 2013'!$G$99)</f>
        <v>Auxiliary nurse</v>
      </c>
      <c r="FO37" s="84" t="str">
        <f>IF(ISBLANK('Senegal 2013'!$D$100),"",'Senegal 2013'!$D$100)</f>
        <v>Auxiliary nurse</v>
      </c>
      <c r="FP37" s="84" t="str">
        <f>IF(ISBLANK('Senegal 2013'!$G$100),"",'Senegal 2013'!$G$100)</f>
        <v>Auxiliary nurse</v>
      </c>
      <c r="FQ37" s="84" t="str">
        <f>IF(ISBLANK('Senegal 2013'!$D$101),"",'Senegal 2013'!$D$101)</f>
        <v>Doctor</v>
      </c>
      <c r="FR37" s="84" t="str">
        <f>IF(ISBLANK('Senegal 2013'!$G$101),"",'Senegal 2013'!$G$101)</f>
        <v>Doctor</v>
      </c>
      <c r="FS37" s="84" t="str">
        <f>IF(ISBLANK('Senegal 2013'!$D$102),"",'Senegal 2013'!$D$102)</f>
        <v>Community health worker</v>
      </c>
      <c r="FT37" s="84" t="str">
        <f>IF(ISBLANK('Senegal 2013'!$G$102),"",'Senegal 2013'!$G$102)</f>
        <v>Auxiliary nurse</v>
      </c>
      <c r="FU37" s="84" t="str">
        <f>IF(ISBLANK('Senegal 2013'!$D$103),"",'Senegal 2013'!$D$103)</f>
        <v>Pharmacists cannot dispense without a prescription from a professional health worker. But they can sell emergency contraceptives without a prescription. Private sector providers are allowed to administer injectables, implants, and IUDs, but cannot keep drugs for distribution. Their clients should obtain the contraceptives from pharmacies. Community health workers can provide injectables per the 2010 norms and protocols, but this is in a pilot phase at this time (it will scale up in the summer of 2013). Nurses and midwives are the lowest levels that can provide IUDs and implants.</v>
      </c>
      <c r="FV37" s="90"/>
      <c r="FW37" s="84" t="str">
        <f>IF(ISBLANK('Senegal 2013'!$D$106),"",'Senegal 2013'!$D$106)</f>
        <v>No</v>
      </c>
      <c r="FX37" s="84" t="str">
        <f>IF(ISBLANK('Senegal 2013'!$E$106),"",'Senegal 2013'!$E$106)</f>
        <v/>
      </c>
      <c r="FY37" s="84" t="str">
        <f>IF(ISBLANK('Senegal 2013'!$H$106),"",'Senegal 2013'!$H$106)</f>
        <v/>
      </c>
      <c r="FZ37" s="84" t="str">
        <f>IF(ISBLANK('Senegal 2013'!$D$107),"",'Senegal 2013'!$D$107)</f>
        <v>No</v>
      </c>
      <c r="GA37" s="84" t="str">
        <f>IF(ISBLANK('Senegal 2013'!$E$107),"",'Senegal 2013'!$E$107)</f>
        <v/>
      </c>
      <c r="GB37" s="84" t="str">
        <f>IF(ISBLANK('Senegal 2013'!$H$107),"",'Senegal 2013'!$H$107)</f>
        <v/>
      </c>
      <c r="GC37" s="84" t="str">
        <f>IF(ISBLANK('Senegal 2013'!$D$108),"",'Senegal 2013'!$D$108)</f>
        <v>No</v>
      </c>
      <c r="GD37" s="84" t="str">
        <f>IF(ISBLANK('Senegal 2013'!$E$108),"",'Senegal 2013'!$E$108)</f>
        <v/>
      </c>
      <c r="GE37" s="84" t="str">
        <f>IF(ISBLANK('Senegal 2013'!$H$108),"",'Senegal 2013'!$H$108)</f>
        <v/>
      </c>
      <c r="GF37" s="85"/>
      <c r="GG37" s="84" t="str">
        <f>IF(ISBLANK('Senegal 2013'!$G$111),"",'Senegal 2013'!$G$111)</f>
        <v>Yes</v>
      </c>
      <c r="GH37" s="84" t="str">
        <f>IF(ISBLANK('Senegal 2013'!$G$112),"",'Senegal 2013'!$G$112)</f>
        <v>Yes</v>
      </c>
      <c r="GI37" s="84" t="str">
        <f>IF(ISBLANK('Senegal 2013'!$G$113),"",'Senegal 2013'!$G$113)</f>
        <v>Yes</v>
      </c>
      <c r="GJ37" s="84" t="str">
        <f>IF(ISBLANK('Senegal 2013'!$D$114),"",'Senegal 2013'!$D$114)</f>
        <v xml:space="preserve">There are no specific groups exempted from payment. But health workers can arrange with the local committee to provide contraceptives for people who cannot pay. Fees for clients are $0.16 to $1.10 in the public sector.  </v>
      </c>
      <c r="GK37" s="85"/>
      <c r="GL37" s="84" t="str">
        <f>IF(ISBLANK('Senegal 2013'!$G$116),"",'Senegal 2013'!$G$116)</f>
        <v>Yes</v>
      </c>
      <c r="GM37" s="84" t="str">
        <f>IF(ISBLANK('Senegal 2013'!$G$117),"",'Senegal 2013'!$G$117)</f>
        <v>Yes</v>
      </c>
      <c r="GN37" s="84" t="str">
        <f>IF(ISBLANK('Senegal 2013'!$G$118),"",'Senegal 2013'!$G$118)</f>
        <v>Yes</v>
      </c>
      <c r="GO37" s="84" t="str">
        <f>IF(ISBLANK('Senegal 2013'!$G$119),"",'Senegal 2013'!$G$119)</f>
        <v>Yes</v>
      </c>
      <c r="GP37" s="84" t="str">
        <f>IF(ISBLANK('Senegal 2013'!$G$120),"",'Senegal 2013'!$G$120)</f>
        <v>Yes</v>
      </c>
      <c r="GQ37" s="84" t="str">
        <f>IF(ISBLANK('Senegal 2013'!$G$121),"",'Senegal 2013'!$G$121)</f>
        <v>Yes</v>
      </c>
      <c r="GR37" s="84" t="str">
        <f>IF(ISBLANK('Senegal 2013'!$G$122),"",'Senegal 2013'!$G$122)</f>
        <v>Yes</v>
      </c>
      <c r="GS37" s="84" t="str">
        <f>IF(ISBLANK('Senegal 2013'!$G$123),"",'Senegal 2013'!$G$123)</f>
        <v>Yes</v>
      </c>
      <c r="GT37" s="84" t="str">
        <f>IF(ISBLANK('Senegal 2013'!$G$124),"",'Senegal 2013'!$G$124)</f>
        <v>Yes</v>
      </c>
      <c r="GU37" s="84" t="str">
        <f>IF(ISBLANK('Senegal 2013'!$G$125),"",'Senegal 2013'!$G$125)</f>
        <v>Yes</v>
      </c>
      <c r="GV37" s="84" t="str">
        <f>IF(ISBLANK('Senegal 2013'!$F$126),"",'Senegal 2013'!$F$126)</f>
        <v>Spermicide</v>
      </c>
      <c r="GW37" s="84" t="str">
        <f>IF(ISBLANK('Senegal 2013'!$F$127),"",'Senegal 2013'!$F$127)</f>
        <v xml:space="preserve">Updated in 2012 </v>
      </c>
      <c r="GX37" s="84" t="str">
        <f>IF(ISBLANK('Senegal 2013'!$D$128),"",'Senegal 2013'!$D$128)</f>
        <v xml:space="preserve">Liste Nationale des Medicaments Essentiels </v>
      </c>
      <c r="GY37" s="84" t="str">
        <f>IF(ISBLANK('Senegal 2013'!$D$129),"",'Senegal 2013'!$D$129)</f>
        <v/>
      </c>
      <c r="GZ37" s="85"/>
      <c r="HA37" s="84">
        <f>IF(ISBLANK('Senegal 2013'!$F$131),"",'Senegal 2013'!$F$131)</f>
        <v>2007</v>
      </c>
      <c r="HB37" s="84" t="str">
        <f>IF(ISBLANK('Senegal 2013'!$G$132),"",'Senegal 2013'!$G$132)</f>
        <v>Yes</v>
      </c>
      <c r="HC37" s="84" t="str">
        <f>IF(ISBLANK('Senegal 2013'!$G$133),"",'Senegal 2013'!$G$133)</f>
        <v>No</v>
      </c>
      <c r="HD37" s="84" t="str">
        <f>IF(ISBLANK('Senegal 2013'!$G$134),"",'Senegal 2013'!$G$134)</f>
        <v>No</v>
      </c>
      <c r="HE37" s="84" t="str">
        <f>IF(ISBLANK('Senegal 2013'!$G$135),"",'Senegal 2013'!$G$135)</f>
        <v>No</v>
      </c>
      <c r="HF37" s="84" t="str">
        <f>IF(ISBLANK('Senegal 2013'!$D$136),"",'Senegal 2013'!$D$136)</f>
        <v>USAID &amp; partners have been trying to incorporate CPR and FP as key areas for inclusion in the PRSP.</v>
      </c>
      <c r="HG37" s="93"/>
      <c r="HH37" s="86" t="str">
        <f>IF(ISBLANK('Senegal 2013'!$G$138),"",'Senegal 2013'!$G$138)</f>
        <v>Yes</v>
      </c>
      <c r="HI37" s="87"/>
      <c r="HJ37" s="86" t="str">
        <f>IF(ISBLANK('Senegal 2013'!$G$140),"",'Senegal 2013'!$G$140)</f>
        <v>No</v>
      </c>
      <c r="HK37" s="86" t="str">
        <f>IF(ISBLANK('Senegal 2013'!$G$141),"",'Senegal 2013'!$G$141)</f>
        <v>No</v>
      </c>
      <c r="HL37" s="86" t="str">
        <f>IF(ISBLANK('Senegal 2013'!$G$142),"",'Senegal 2013'!$G$142)</f>
        <v>No</v>
      </c>
      <c r="HM37" s="86" t="str">
        <f>IF(ISBLANK('Senegal 2013'!$G$143),"",'Senegal 2013'!$G$143)</f>
        <v>No</v>
      </c>
      <c r="HN37" s="86" t="str">
        <f>IF(ISBLANK('Senegal 2013'!$G$144),"",'Senegal 2013'!$G$144)</f>
        <v>No</v>
      </c>
      <c r="HO37" s="86" t="str">
        <f>IF(ISBLANK('Senegal 2013'!$G$145),"",'Senegal 2013'!$G$145)</f>
        <v>No</v>
      </c>
      <c r="HP37" s="86" t="str">
        <f>IF(ISBLANK('Senegal 2013'!$G$146),"",'Senegal 2013'!$G$146)</f>
        <v>Yes</v>
      </c>
      <c r="HQ37" s="86" t="str">
        <f>IF(ISBLANK('Senegal 2013'!$G$147),"",'Senegal 2013'!$G$147)</f>
        <v>No</v>
      </c>
      <c r="HR37" s="86" t="str">
        <f>IF(ISBLANK('Senegal 2013'!$G$148),"",'Senegal 2013'!$G$148)</f>
        <v>Don't know</v>
      </c>
      <c r="HS37" s="86" t="str">
        <f>IF(ISBLANK('Senegal 2013'!$F$149),"",'Senegal 2013'!$F$149)</f>
        <v>01/12-12/12</v>
      </c>
      <c r="HT37" s="86" t="str">
        <f>IF(ISBLANK('Senegal 2013'!$F$150),"",'Senegal 2013'!$F$150)</f>
        <v>Contraceptive procurement tables (CPT), Information Management Assessment Tools (IMAT), and Logistics Management Information System and Reports</v>
      </c>
      <c r="HU37" s="87"/>
      <c r="HV37" s="86" t="str">
        <f>IF(ISBLANK('Senegal 2013'!$G$152),"",'Senegal 2013'!$G$152)</f>
        <v>Yes</v>
      </c>
      <c r="HW37" s="86" t="str">
        <f>IF(ISBLANK('Senegal 2013'!$G$153),"",'Senegal 2013'!$G$153)</f>
        <v>No</v>
      </c>
      <c r="HX37" s="91" t="str">
        <f>IF(ISBLANK('Senegal 2013'!$D$154),"",'Senegal 2013'!$D$154)</f>
        <v>With the national contraceptive security committee, Senegal has increased its family planning management. The MoH contraceptive budget has increased this year, and stockouts are more and more decreased with the strengthening of the service provision of contraceptives and logistics supervision. Senegal family planning has been improved this year.</v>
      </c>
      <c r="HY37" s="945" t="s">
        <v>116</v>
      </c>
    </row>
    <row r="38" spans="1:233" ht="39.950000000000003" customHeight="1" x14ac:dyDescent="0.2">
      <c r="A38" s="1046" t="s">
        <v>562</v>
      </c>
      <c r="B38" s="88"/>
      <c r="C38" s="74" t="str">
        <f>IF(ISBLANK('Sierra Leone 2013'!$H$12),"",'Sierra Leone 2013'!$H$12)</f>
        <v>Yes</v>
      </c>
      <c r="D38" s="74" t="str">
        <f>IF(ISBLANK('Sierra Leone 2013'!$D$13),"",'Sierra Leone 2013'!$D$13)</f>
        <v>Reproductive Health Commodity Security Committee</v>
      </c>
      <c r="E38" s="116"/>
      <c r="F38" s="74" t="str">
        <f>IF(ISBLANK('Sierra Leone 2013'!$D$15),"",'Sierra Leone 2013'!$D$15)</f>
        <v>Yes</v>
      </c>
      <c r="G38" s="74" t="str">
        <f>IF(ISBLANK('Sierra Leone 2013'!$F$15),"",'Sierra Leone 2013'!$F$15)</f>
        <v>CARE</v>
      </c>
      <c r="H38" s="74" t="str">
        <f>IF(ISBLANK('Sierra Leone 2013'!$D$16),"",'Sierra Leone 2013'!$D$16)</f>
        <v>Yes</v>
      </c>
      <c r="I38" s="74" t="str">
        <f>IF(ISBLANK('Sierra Leone 2013'!$F$16),"",'Sierra Leone 2013'!$F$16)</f>
        <v>MSI and Planned Parenthood Association of Sierra Leone (PPASL) (an IPPF affiliate)</v>
      </c>
      <c r="J38" s="74" t="str">
        <f>IF(ISBLANK('Sierra Leone 2013'!$D$17),"",'Sierra Leone 2013'!$D$17)</f>
        <v>No</v>
      </c>
      <c r="K38" s="74" t="str">
        <f>IF(ISBLANK('Sierra Leone 2013'!$F$17),"",'Sierra Leone 2013'!$F$17)</f>
        <v/>
      </c>
      <c r="L38" s="74" t="str">
        <f>IF(ISBLANK('Sierra Leone 2013'!$D$18),"",'Sierra Leone 2013'!$D$18)</f>
        <v>Yes</v>
      </c>
      <c r="M38" s="74" t="str">
        <f>IF(ISBLANK('Sierra Leone 2013'!$F$18),"",'Sierra Leone 2013'!$F$18)</f>
        <v>UNFPA</v>
      </c>
      <c r="N38" s="74" t="str">
        <f>IF(ISBLANK('Sierra Leone 2013'!$D$19),"",'Sierra Leone 2013'!$D$19)</f>
        <v>Yes</v>
      </c>
      <c r="O38" s="74" t="str">
        <f>IF(ISBLANK('Sierra Leone 2013'!$F$19),"",'Sierra Leone 2013'!$F$19)</f>
        <v>UNFPA</v>
      </c>
      <c r="P38" s="74" t="str">
        <f>IF(ISBLANK('Sierra Leone 2013'!$D$20),"",'Sierra Leone 2013'!$D$20)</f>
        <v>Yes</v>
      </c>
      <c r="Q38" s="74" t="str">
        <f>IF(ISBLANK('Sierra Leone 2013'!$F$20),"",'Sierra Leone 2013'!$F$20)</f>
        <v>Reproductive Health (RH) Program</v>
      </c>
      <c r="R38" s="74" t="str">
        <f>IF(ISBLANK('Sierra Leone 2013'!$D$21),"",'Sierra Leone 2013'!$D$21)</f>
        <v>Yes</v>
      </c>
      <c r="S38" s="74" t="str">
        <f>IF(ISBLANK('Sierra Leone 2013'!$F$21),"",'Sierra Leone 2013'!$F$21)</f>
        <v>Director of Drugs and Medical Supplies</v>
      </c>
      <c r="T38" s="74" t="str">
        <f>IF(ISBLANK('Sierra Leone 2013'!$D$22),"",'Sierra Leone 2013'!$D$22)</f>
        <v>Yes</v>
      </c>
      <c r="U38" s="74" t="str">
        <f>IF(ISBLANK('Sierra Leone 2013'!$F$22),"",'Sierra Leone 2013'!$F$22)</f>
        <v>Representative/focal person</v>
      </c>
      <c r="V38" s="74" t="str">
        <f>IF(ISBLANK('Sierra Leone 2013'!$D$23),"",'Sierra Leone 2013'!$D$23)</f>
        <v>Yes</v>
      </c>
      <c r="W38" s="74" t="str">
        <f>IF(ISBLANK('Sierra Leone 2013'!$F$23),"",'Sierra Leone 2013'!$F$23)</f>
        <v>Religious groups</v>
      </c>
      <c r="X38" s="74" t="str">
        <f>IF(ISBLANK('Sierra Leone 2013'!$H$24),"",'Sierra Leone 2013'!$H$24)</f>
        <v>0 times</v>
      </c>
      <c r="Y38" s="74" t="str">
        <f>IF(ISBLANK('Sierra Leone 2013'!$H$25),"",'Sierra Leone 2013'!$H$25)</f>
        <v>No</v>
      </c>
      <c r="Z38" s="74" t="str">
        <f>IF(ISBLANK('Sierra Leone 2013'!$D$26),"",'Sierra Leone 2013'!$D$26)</f>
        <v>No</v>
      </c>
      <c r="AA38" s="74" t="str">
        <f>IF(ISBLANK('Sierra Leone 2013'!$F$26),"",'Sierra Leone 2013'!$F$26)</f>
        <v>Not applicable</v>
      </c>
      <c r="AB38" s="74" t="str">
        <f>IF(ISBLANK('Sierra Leone 2013'!$H$26),"",'Sierra Leone 2013'!$H$26)</f>
        <v>Not applicable</v>
      </c>
      <c r="AC38" s="89"/>
      <c r="AD38" s="75" t="str">
        <f>IF(ISBLANK('Sierra Leone 2013'!$F$28),"",'Sierra Leone 2013'!$F$28)</f>
        <v>January</v>
      </c>
      <c r="AE38" s="75" t="str">
        <f>IF(ISBLANK('Sierra Leone 2013'!$H$28),"",'Sierra Leone 2013'!$H$28)</f>
        <v>December</v>
      </c>
      <c r="AF38" s="407" t="str">
        <f>IF(ISBLANK('Sierra Leone 2013'!$G$29),"",'Sierra Leone 2013'!$G$29)</f>
        <v>Not applicable - no forecast done for this period.</v>
      </c>
      <c r="AG38" s="118" t="str">
        <f>IF(ISBLANK('Sierra Leone 2013'!$E$30),"",'Sierra Leone 2013'!$E$30)</f>
        <v>Not applicable - no forecast done for this period.</v>
      </c>
      <c r="AH38" s="118" t="str">
        <f>IF(ISBLANK('Sierra Leone 2013'!$G$30),"",'Sierra Leone 2013'!$G$30)</f>
        <v>Not applicable</v>
      </c>
      <c r="AI38" s="118" t="str">
        <f>IF(ISBLANK('Sierra Leone 2013'!$H$31),"",'Sierra Leone 2013'!$H$31)</f>
        <v>No</v>
      </c>
      <c r="AJ38" s="76" t="str">
        <f>IF(ISBLANK('Sierra Leone 2013'!$H$32),"",'Sierra Leone 2013'!$H$32)</f>
        <v>No</v>
      </c>
      <c r="AK38" s="76">
        <f>IF(ISBLANK('Sierra Leone 2013'!$E$35),"",'Sierra Leone 2013'!$E$35)</f>
        <v>0</v>
      </c>
      <c r="AL38" s="75" t="str">
        <f>IF(ISBLANK('Sierra Leone 2013'!$F$35),"",'Sierra Leone 2013'!$F$35)</f>
        <v>1/12 -12/12</v>
      </c>
      <c r="AM38" s="75" t="str">
        <f>IF(ISBLANK('Sierra Leone 2013'!$G$35),"",'Sierra Leone 2013'!$G$35)</f>
        <v/>
      </c>
      <c r="AN38" s="75" t="str">
        <f>IF(ISBLANK('Sierra Leone 2013'!$H$35),"",'Sierra Leone 2013'!$H$35)</f>
        <v/>
      </c>
      <c r="AO38" s="76">
        <f>IF(ISBLANK('Sierra Leone 2013'!$E$36),"",'Sierra Leone 2013'!$E$36)</f>
        <v>0</v>
      </c>
      <c r="AP38" s="75" t="str">
        <f>IF(ISBLANK('Sierra Leone 2013'!$F$36),"",'Sierra Leone 2013'!$F$36)</f>
        <v>1/12 -12/12</v>
      </c>
      <c r="AQ38" s="75" t="str">
        <f>IF(ISBLANK('Sierra Leone 2013'!$G$36),"",'Sierra Leone 2013'!$G$36)</f>
        <v/>
      </c>
      <c r="AR38" s="75" t="str">
        <f>IF(ISBLANK('Sierra Leone 2013'!$H$36),"",'Sierra Leone 2013'!$H$36)</f>
        <v/>
      </c>
      <c r="AS38" s="76">
        <f>IF(ISBLANK('Sierra Leone 2013'!$E$37),"",'Sierra Leone 2013'!$E$37)</f>
        <v>0</v>
      </c>
      <c r="AT38" s="75" t="str">
        <f>IF(ISBLANK('Sierra Leone 2013'!$H$37),"",'Sierra Leone 2013'!$H$37)</f>
        <v/>
      </c>
      <c r="AU38" s="75" t="str">
        <f>IF(ISBLANK('Sierra Leone 2013'!$H$38),"",'Sierra Leone 2013'!$H$38)</f>
        <v>No</v>
      </c>
      <c r="AV38" s="75" t="str">
        <f>IF(ISBLANK('Sierra Leone 2013'!$D$41),"",'Sierra Leone 2013'!$D$41)</f>
        <v>No</v>
      </c>
      <c r="AW38" s="75" t="str">
        <f>IF(ISBLANK('Sierra Leone 2013'!$D$42),"",'Sierra Leone 2013'!$D$42)</f>
        <v>Not applicable</v>
      </c>
      <c r="AX38" s="76">
        <f>IF(ISBLANK('Sierra Leone 2013'!$E$41),"",'Sierra Leone 2013'!$E$41)</f>
        <v>0</v>
      </c>
      <c r="AY38" s="76" t="str">
        <f>IF(ISBLANK('Sierra Leone 2013'!$F$41),"",'Sierra Leone 2013'!$F$41)</f>
        <v>1/12 - 12/12</v>
      </c>
      <c r="AZ38" s="76" t="str">
        <f>IF(ISBLANK('Sierra Leone 2013'!$G$41),"",'Sierra Leone 2013'!$G$41)</f>
        <v/>
      </c>
      <c r="BA38" s="75" t="str">
        <f>IF(ISBLANK('Sierra Leone 2013'!$H$41),"",'Sierra Leone 2013'!$H$41)</f>
        <v/>
      </c>
      <c r="BB38" s="75" t="str">
        <f>IF(ISBLANK('Sierra Leone 2013'!$D$43),"",'Sierra Leone 2013'!$D$43)</f>
        <v>No</v>
      </c>
      <c r="BC38" s="76" t="str">
        <f>IF(ISBLANK('Sierra Leone 2013'!$D$44),"",'Sierra Leone 2013'!$D$44)</f>
        <v>Not applicable</v>
      </c>
      <c r="BD38" s="76">
        <f>IF(ISBLANK('Sierra Leone 2013'!$E$43),"",'Sierra Leone 2013'!$E$43)</f>
        <v>0</v>
      </c>
      <c r="BE38" s="76" t="str">
        <f>IF(ISBLANK('Sierra Leone 2013'!$F$43),"",'Sierra Leone 2013'!$F$43)</f>
        <v>1/12 - 12/12</v>
      </c>
      <c r="BF38" s="76" t="str">
        <f>IF(ISBLANK('Sierra Leone 2013'!$G$43),"",'Sierra Leone 2013'!$G$43)</f>
        <v/>
      </c>
      <c r="BG38" s="75" t="str">
        <f>IF(ISBLANK('Sierra Leone 2013'!$H$43),"",'Sierra Leone 2013'!$H$43)</f>
        <v/>
      </c>
      <c r="BH38" s="946">
        <f>IF(ISBLANK('Sierra Leone 2013'!$E$45),"",'Sierra Leone 2013'!$E$45)</f>
        <v>0</v>
      </c>
      <c r="BI38" s="75" t="str">
        <f>IF(ISBLANK('Sierra Leone 2013'!$H$45),"",'Sierra Leone 2013'!$H$45)</f>
        <v/>
      </c>
      <c r="BJ38" s="78"/>
      <c r="BK38" s="75" t="str">
        <f>IF(ISBLANK('Sierra Leone 2013'!$D$49),"",'Sierra Leone 2013'!$D$49)</f>
        <v>Yes</v>
      </c>
      <c r="BL38" s="76" t="str">
        <f>IF(ISBLANK('Sierra Leone 2013'!$D$50),"",'Sierra Leone 2013'!$D$50)</f>
        <v>UNFPA and USAID</v>
      </c>
      <c r="BM38" s="76">
        <f>IF(ISBLANK('Sierra Leone 2013'!$E$49),"",'Sierra Leone 2013'!$E$49)</f>
        <v>166666</v>
      </c>
      <c r="BN38" s="76" t="str">
        <f>IF(ISBLANK('Sierra Leone 2013'!$F$49),"",'Sierra Leone 2013'!$F$49)</f>
        <v>1/12 - 12/12</v>
      </c>
      <c r="BO38" s="76" t="str">
        <f>IF(ISBLANK('Sierra Leone 2013'!$G$49),"",'Sierra Leone 2013'!$G$49)</f>
        <v>RHI</v>
      </c>
      <c r="BP38" s="75" t="str">
        <f>IF(ISBLANK('Sierra Leone 2013'!$H$49),"",'Sierra Leone 2013'!$H$49)</f>
        <v>This amount includes all shipments received from Jan 2012 - Dec 2012.</v>
      </c>
      <c r="BQ38" s="75" t="str">
        <f>IF(ISBLANK('Sierra Leone 2013'!$D$51),"",'Sierra Leone 2013'!$D$51)</f>
        <v>Yes</v>
      </c>
      <c r="BR38" s="76" t="str">
        <f>IF(ISBLANK('Sierra Leone 2013'!$E$51),"",'Sierra Leone 2013'!$E$51)</f>
        <v/>
      </c>
      <c r="BS38" s="76" t="str">
        <f>IF(ISBLANK('Sierra Leone 2013'!$F$51),"",'Sierra Leone 2013'!$F$51)</f>
        <v>1/12 -12/12</v>
      </c>
      <c r="BT38" s="92" t="str">
        <f>IF(ISBLANK('Sierra Leone 2013'!$G$51),"",'Sierra Leone 2013'!$G$51)</f>
        <v/>
      </c>
      <c r="BU38" s="76" t="str">
        <f>IF(ISBLANK('Sierra Leone 2013'!$H$51),"",'Sierra Leone 2013'!$H$51)</f>
        <v>Used to procure condoms for the National AIDS Secretariat but not for the FP program. Information on the amount spent is not available.</v>
      </c>
      <c r="BV38" s="75" t="str">
        <f>IF(ISBLANK('Sierra Leone 2013'!$D$52),"",'Sierra Leone 2013'!$D$52)</f>
        <v>No</v>
      </c>
      <c r="BW38" s="76">
        <f>IF(ISBLANK('Sierra Leone 2013'!$E$52),"",'Sierra Leone 2013'!$E$52)</f>
        <v>0</v>
      </c>
      <c r="BX38" s="75" t="str">
        <f>IF(ISBLANK('Sierra Leone 2013'!$F$52),"",'Sierra Leone 2013'!$F$52)</f>
        <v>1/12 - 12/12</v>
      </c>
      <c r="BY38" s="76" t="str">
        <f>IF(ISBLANK('Sierra Leone 2013'!$G$52),"",'Sierra Leone 2013'!$G$52)</f>
        <v/>
      </c>
      <c r="BZ38" s="76" t="str">
        <f>IF(ISBLANK('Sierra Leone 2013'!$H$52),"",'Sierra Leone 2013'!$H$52)</f>
        <v/>
      </c>
      <c r="CA38" s="946">
        <f>IF(ISBLANK('Sierra Leone 2013'!$E$53),"",'Sierra Leone 2013'!$E$53)</f>
        <v>166666</v>
      </c>
      <c r="CB38" s="76" t="str">
        <f>IF(ISBLANK('Sierra Leone 2013'!$H$53),"",'Sierra Leone 2013'!$H$53)</f>
        <v>This amount does not include Global Fund expenditures for condoms.</v>
      </c>
      <c r="CC38" s="79">
        <f>IF(ISBLANK('Sierra Leone 2013'!$F$56),"",'Sierra Leone 2013'!$F$56)</f>
        <v>0</v>
      </c>
      <c r="CD38" s="75" t="str">
        <f>IF(ISBLANK('Sierra Leone 2013'!$G$56),"",'Sierra Leone 2013'!$G$56)</f>
        <v xml:space="preserve">Comments:
</v>
      </c>
      <c r="CE38" s="79" t="str">
        <f>IF(ISBLANK('Sierra Leone 2013'!$F$57),"",'Sierra Leone 2013'!$F$57)</f>
        <v>Not applicable</v>
      </c>
      <c r="CF38" s="75" t="str">
        <f>IF(ISBLANK('Sierra Leone 2013'!$G$57),"",'Sierra Leone 2013'!$G$57)</f>
        <v xml:space="preserve">Comments:
</v>
      </c>
      <c r="CG38" s="79" t="str">
        <f>IF(ISBLANK('Sierra Leone 2013'!$F$58),"",'Sierra Leone 2013'!$F$58)</f>
        <v>Don't know</v>
      </c>
      <c r="CH38" s="75" t="str">
        <f>IF(ISBLANK('Sierra Leone 2013'!$G$58),"",'Sierra Leone 2013'!$G$58)</f>
        <v xml:space="preserve">Comments: </v>
      </c>
      <c r="CI38" s="75" t="str">
        <f>IF(ISBLANK('Sierra Leone 2013'!$F$59),"",'Sierra Leone 2013'!$F$59)</f>
        <v>Don't know</v>
      </c>
      <c r="CJ38" s="75" t="str">
        <f>IF(ISBLANK('Sierra Leone 2013'!$G$59),"",'Sierra Leone 2013'!$G$59)</f>
        <v xml:space="preserve">Comments: There were gaps in supply at the end of 2012, but the forecast for that year was not completed so the needs were not quantified in advance. UNFPA procures based on funding available.
</v>
      </c>
      <c r="CK38" s="75" t="str">
        <f>IF(ISBLANK('Sierra Leone 2013'!$F$61),"",'Sierra Leone 2013'!$F$61)</f>
        <v>Not applicable</v>
      </c>
      <c r="CL38" s="75" t="str">
        <f>IF(ISBLANK('Sierra Leone 2013'!$F$62),"",'Sierra Leone 2013'!$F$62)</f>
        <v>Not applicable</v>
      </c>
      <c r="CM38" s="75" t="str">
        <f>IF(ISBLANK('Sierra Leone 2013'!$F$63),"",'Sierra Leone 2013'!$F$63)</f>
        <v>Not applicable</v>
      </c>
      <c r="CN38" s="75" t="str">
        <f>IF(ISBLANK('Sierra Leone 2013'!$D$64),"",'Sierra Leone 2013'!$D$64)</f>
        <v/>
      </c>
      <c r="CO38" s="115"/>
      <c r="CP38" s="80"/>
      <c r="CQ38" s="81" t="str">
        <f>IF(ISBLANK('Sierra Leone 2013'!$D$68),"",'Sierra Leone 2013'!$D$68)</f>
        <v>Yes</v>
      </c>
      <c r="CR38" s="81" t="str">
        <f>IF(ISBLANK('Sierra Leone 2013'!$D$69),"",'Sierra Leone 2013'!$D$69)</f>
        <v>Yes</v>
      </c>
      <c r="CS38" s="81" t="str">
        <f>IF(ISBLANK('Sierra Leone 2013'!$D$70),"",'Sierra Leone 2013'!$D$70)</f>
        <v>Yes</v>
      </c>
      <c r="CT38" s="81" t="str">
        <f>IF(ISBLANK('Sierra Leone 2013'!$D$71),"",'Sierra Leone 2013'!$D$71)</f>
        <v>Yes</v>
      </c>
      <c r="CU38" s="81" t="str">
        <f>IF(ISBLANK('Sierra Leone 2013'!$D$72),"",'Sierra Leone 2013'!$D$72)</f>
        <v>Yes</v>
      </c>
      <c r="CV38" s="81" t="str">
        <f>IF(ISBLANK('Sierra Leone 2013'!$D$73),"",'Sierra Leone 2013'!$D$73)</f>
        <v>Yes</v>
      </c>
      <c r="CW38" s="81" t="str">
        <f>IF(ISBLANK('Sierra Leone 2013'!$D$74),"",'Sierra Leone 2013'!$D$74)</f>
        <v>Yes</v>
      </c>
      <c r="CX38" s="81" t="str">
        <f>IF(ISBLANK('Sierra Leone 2013'!$D$75),"",'Sierra Leone 2013'!$D$75)</f>
        <v>Yes</v>
      </c>
      <c r="CY38" s="81" t="str">
        <f>IF(ISBLANK('Sierra Leone 2013'!$D$76),"",'Sierra Leone 2013'!$D$76)</f>
        <v>No</v>
      </c>
      <c r="CZ38" s="81" t="str">
        <f>IF(ISBLANK('Sierra Leone 2013'!$D$77),"",'Sierra Leone 2013'!$D$77)</f>
        <v>No</v>
      </c>
      <c r="DA38" s="81" t="str">
        <f>IF(ISBLANK('Sierra Leone 2013'!$D$78),"",'Sierra Leone 2013'!$D$78)</f>
        <v>No</v>
      </c>
      <c r="DB38" s="81" t="str">
        <f>IF(ISBLANK('Sierra Leone 2013'!$D$79),"",'Sierra Leone 2013'!$D$79)</f>
        <v>Spermicide</v>
      </c>
      <c r="DC38" s="80"/>
      <c r="DD38" s="81" t="str">
        <f>IF(ISBLANK('Sierra Leone 2013'!$F$68),"",'Sierra Leone 2013'!$F$68)</f>
        <v>Yes</v>
      </c>
      <c r="DE38" s="81" t="str">
        <f>IF(ISBLANK('Sierra Leone 2013'!$F$69),"",'Sierra Leone 2013'!$F$69)</f>
        <v>Yes</v>
      </c>
      <c r="DF38" s="81" t="str">
        <f>IF(ISBLANK('Sierra Leone 2013'!$F$70),"",'Sierra Leone 2013'!$F$70)</f>
        <v>Yes</v>
      </c>
      <c r="DG38" s="81" t="str">
        <f>IF(ISBLANK('Sierra Leone 2013'!$F$71),"",'Sierra Leone 2013'!$F$71)</f>
        <v>Yes</v>
      </c>
      <c r="DH38" s="81" t="str">
        <f>IF(ISBLANK('Sierra Leone 2013'!$F$72),"",'Sierra Leone 2013'!$F$72)</f>
        <v>Yes</v>
      </c>
      <c r="DI38" s="81" t="str">
        <f>IF(ISBLANK('Sierra Leone 2013'!$F$73),"",'Sierra Leone 2013'!$F$73)</f>
        <v>Yes</v>
      </c>
      <c r="DJ38" s="81" t="str">
        <f>IF(ISBLANK('Sierra Leone 2013'!$F$74),"",'Sierra Leone 2013'!$F$74)</f>
        <v>Yes</v>
      </c>
      <c r="DK38" s="81" t="str">
        <f>IF(ISBLANK('Sierra Leone 2013'!$F$75),"",'Sierra Leone 2013'!$F$75)</f>
        <v>Yes</v>
      </c>
      <c r="DL38" s="81" t="str">
        <f>IF(ISBLANK('Sierra Leone 2013'!$F$76),"",'Sierra Leone 2013'!$F$76)</f>
        <v>Yes</v>
      </c>
      <c r="DM38" s="81" t="str">
        <f>IF(ISBLANK('Sierra Leone 2013'!$F$77),"",'Sierra Leone 2013'!$F$77)</f>
        <v>Yes</v>
      </c>
      <c r="DN38" s="81" t="str">
        <f>IF(ISBLANK('Sierra Leone 2013'!$F$78),"",'Sierra Leone 2013'!$F$78)</f>
        <v>No</v>
      </c>
      <c r="DO38" s="81" t="str">
        <f>IF(ISBLANK('Sierra Leone 2013'!$F$79),"",'Sierra Leone 2013'!$F$79)</f>
        <v/>
      </c>
      <c r="DP38" s="82"/>
      <c r="DQ38" s="81" t="str">
        <f>IF(ISBLANK('Sierra Leone 2013'!$G$68),"",'Sierra Leone 2013'!$G$68)</f>
        <v>Yes</v>
      </c>
      <c r="DR38" s="81" t="str">
        <f>IF(ISBLANK('Sierra Leone 2013'!$G$69),"",'Sierra Leone 2013'!$G$69)</f>
        <v>Yes</v>
      </c>
      <c r="DS38" s="81" t="str">
        <f>IF(ISBLANK('Sierra Leone 2013'!$G$70),"",'Sierra Leone 2013'!$G$70)</f>
        <v>Yes</v>
      </c>
      <c r="DT38" s="81" t="str">
        <f>IF(ISBLANK('Sierra Leone 2013'!$G$71),"",'Sierra Leone 2013'!$G$71)</f>
        <v>Yes</v>
      </c>
      <c r="DU38" s="81" t="str">
        <f>IF(ISBLANK('Sierra Leone 2013'!$G$72),"",'Sierra Leone 2013'!$G$72)</f>
        <v>Yes</v>
      </c>
      <c r="DV38" s="81" t="str">
        <f>IF(ISBLANK('Sierra Leone 2013'!$G$73),"",'Sierra Leone 2013'!$G$73)</f>
        <v>Yes</v>
      </c>
      <c r="DW38" s="81" t="str">
        <f>IF(ISBLANK('Sierra Leone 2013'!$G$74),"",'Sierra Leone 2013'!$G$74)</f>
        <v>Yes</v>
      </c>
      <c r="DX38" s="81" t="str">
        <f>IF(ISBLANK('Sierra Leone 2013'!$G$75),"",'Sierra Leone 2013'!$G$75)</f>
        <v>Yes</v>
      </c>
      <c r="DY38" s="81" t="str">
        <f>IF(ISBLANK('Sierra Leone 2013'!$G$76),"",'Sierra Leone 2013'!$G$76)</f>
        <v>Yes</v>
      </c>
      <c r="DZ38" s="81" t="str">
        <f>IF(ISBLANK('Sierra Leone 2013'!$G$77),"",'Sierra Leone 2013'!$G$77)</f>
        <v>Yes</v>
      </c>
      <c r="EA38" s="81" t="str">
        <f>IF(ISBLANK('Sierra Leone 2013'!$G$78),"",'Sierra Leone 2013'!$G$78)</f>
        <v>No</v>
      </c>
      <c r="EB38" s="81" t="str">
        <f>IF(ISBLANK('Sierra Leone 2013'!$G$79),"",'Sierra Leone 2013'!$G$79)</f>
        <v/>
      </c>
      <c r="EC38" s="82"/>
      <c r="ED38" s="81" t="str">
        <f>IF(ISBLANK('Sierra Leone 2013'!$H$68),"",'Sierra Leone 2013'!$H$68)</f>
        <v>No</v>
      </c>
      <c r="EE38" s="81" t="str">
        <f>IF(ISBLANK('Sierra Leone 2013'!$H$69),"",'Sierra Leone 2013'!$H$69)</f>
        <v>No</v>
      </c>
      <c r="EF38" s="81" t="str">
        <f>IF(ISBLANK('Sierra Leone 2013'!$H$70),"",'Sierra Leone 2013'!$H$70)</f>
        <v>No</v>
      </c>
      <c r="EG38" s="81" t="str">
        <f>IF(ISBLANK('Sierra Leone 2013'!$H$71),"",'Sierra Leone 2013'!$H$71)</f>
        <v>No</v>
      </c>
      <c r="EH38" s="81" t="str">
        <f>IF(ISBLANK('Sierra Leone 2013'!$H$72),"",'Sierra Leone 2013'!$H$72)</f>
        <v>No</v>
      </c>
      <c r="EI38" s="81" t="str">
        <f>IF(ISBLANK('Sierra Leone 2013'!$H$73),"",'Sierra Leone 2013'!$H$73)</f>
        <v>Yes</v>
      </c>
      <c r="EJ38" s="81" t="str">
        <f>IF(ISBLANK('Sierra Leone 2013'!$H$74),"",'Sierra Leone 2013'!$H$74)</f>
        <v>Yes</v>
      </c>
      <c r="EK38" s="81" t="str">
        <f>IF(ISBLANK('Sierra Leone 2013'!$H$75),"",'Sierra Leone 2013'!$H$75)</f>
        <v>No</v>
      </c>
      <c r="EL38" s="81" t="str">
        <f>IF(ISBLANK('Sierra Leone 2013'!$H$76),"",'Sierra Leone 2013'!$H$76)</f>
        <v>No</v>
      </c>
      <c r="EM38" s="81" t="str">
        <f>IF(ISBLANK('Sierra Leone 2013'!$H$77),"",'Sierra Leone 2013'!$H$77)</f>
        <v>No</v>
      </c>
      <c r="EN38" s="81" t="str">
        <f>IF(ISBLANK('Sierra Leone 2013'!$H$78),"",'Sierra Leone 2013'!$H$78)</f>
        <v>No</v>
      </c>
      <c r="EO38" s="81" t="str">
        <f>IF(ISBLANK('Sierra Leone 2013'!$H$79),"",'Sierra Leone 2013'!$H$79)</f>
        <v/>
      </c>
      <c r="EP38" s="81" t="str">
        <f>IF(ISBLANK('Sierra Leone 2013'!$D$80),"",'Sierra Leone 2013'!$D$80)</f>
        <v/>
      </c>
      <c r="EQ38" s="83"/>
      <c r="ER38" s="84" t="str">
        <f>IF(ISBLANK('Sierra Leone 2013'!$H$82),"",'Sierra Leone 2013'!$H$82)</f>
        <v>Yes</v>
      </c>
      <c r="ES38" s="84" t="str">
        <f>IF(ISBLANK('Sierra Leone 2013'!$C$85),"",'Sierra Leone 2013'!$C$85)</f>
        <v>Reproductive Health Commodity Security Strategic Plan</v>
      </c>
      <c r="ET38" s="84" t="str">
        <f>IF(ISBLANK('Sierra Leone 2013'!$D$85),"",'Sierra Leone 2013'!$D$85)</f>
        <v>2012-2017</v>
      </c>
      <c r="EU38" s="84" t="str">
        <f>IF(ISBLANK('Sierra Leone 2013'!$F$85),"",'Sierra Leone 2013'!$F$85)</f>
        <v>Yes</v>
      </c>
      <c r="EV38" s="84" t="str">
        <f>IF(ISBLANK('Sierra Leone 2013'!$G$85),"",'Sierra Leone 2013'!$G$85)</f>
        <v>Yes</v>
      </c>
      <c r="EW38" s="84" t="str">
        <f>IF(ISBLANK('Sierra Leone 2013'!$F$86),"",'Sierra Leone 2013'!$F$86)</f>
        <v>Yes</v>
      </c>
      <c r="EX38" s="84" t="str">
        <f>IF(ISBLANK('Sierra Leone 2013'!$E$87),"",'Sierra Leone 2013'!$E$87)</f>
        <v>Donors, NGOs, social marketing, commercial</v>
      </c>
      <c r="EY38" s="84" t="str">
        <f>IF(ISBLANK('Sierra Leone 2013'!$E$88),"",'Sierra Leone 2013'!$E$88)</f>
        <v>Varies by year - donors, NGOs and social marketing can request a duty waiver, but this process is often quite lengthy and delays the release of products from the port. Demurrage fees start applying after 7 days, which leads to additional costs for importation of products.</v>
      </c>
      <c r="EZ38" s="84" t="str">
        <f>IF(ISBLANK('Sierra Leone 2013'!$H$89),"",'Sierra Leone 2013'!$H$89)</f>
        <v>Yes</v>
      </c>
      <c r="FA38" s="84" t="str">
        <f>IF(ISBLANK('Sierra Leone 2013'!$D$90),"",'Sierra Leone 2013'!$D$90)</f>
        <v xml:space="preserve">Taxes and duties on the importation of contraceptives </v>
      </c>
      <c r="FB38" s="84" t="str">
        <f>IF(ISBLANK('Sierra Leone 2013'!$H$91),"",'Sierra Leone 2013'!$H$91)</f>
        <v>No</v>
      </c>
      <c r="FC38" s="84" t="str">
        <f>IF(ISBLANK('Sierra Leone 2013'!$D$92),"",'Sierra Leone 2013'!$D$92)</f>
        <v>Not applicable</v>
      </c>
      <c r="FD38" s="298"/>
      <c r="FE38" s="84" t="str">
        <f>IF(ISBLANK('Sierra Leone 2013'!$D$95),"",'Sierra Leone 2013'!$D$95)</f>
        <v>Auxiliary nurse</v>
      </c>
      <c r="FF38" s="84" t="str">
        <f>IF(ISBLANK('Sierra Leone 2013'!$G$95),"",'Sierra Leone 2013'!$G$95)</f>
        <v>Auxiliary nurse</v>
      </c>
      <c r="FG38" s="84" t="str">
        <f>IF(ISBLANK('Sierra Leone 2013'!$D$96),"",'Sierra Leone 2013'!$D$96)</f>
        <v>Auxiliary nurse</v>
      </c>
      <c r="FH38" s="84" t="str">
        <f>IF(ISBLANK('Sierra Leone 2013'!$G$96),"",'Sierra Leone 2013'!$G$96)</f>
        <v>Auxiliary nurse</v>
      </c>
      <c r="FI38" s="84" t="str">
        <f>IF(ISBLANK('Sierra Leone 2013'!$D$97),"",'Sierra Leone 2013'!$D$97)</f>
        <v>Nurse</v>
      </c>
      <c r="FJ38" s="84" t="str">
        <f>IF(ISBLANK('Sierra Leone 2013'!$G$97),"",'Sierra Leone 2013'!$G$97)</f>
        <v>Nurse</v>
      </c>
      <c r="FK38" s="84" t="str">
        <f>IF(ISBLANK('Sierra Leone 2013'!$D$98),"",'Sierra Leone 2013'!$D$98)</f>
        <v>Nurse</v>
      </c>
      <c r="FL38" s="84" t="str">
        <f>IF(ISBLANK('Sierra Leone 2013'!$G$98),"",'Sierra Leone 2013'!$G$98)</f>
        <v>Nurse</v>
      </c>
      <c r="FM38" s="84" t="str">
        <f>IF(ISBLANK('Sierra Leone 2013'!$D$99),"",'Sierra Leone 2013'!$D$99)</f>
        <v>Community health worker</v>
      </c>
      <c r="FN38" s="84" t="str">
        <f>IF(ISBLANK('Sierra Leone 2013'!$G$99),"",'Sierra Leone 2013'!$G$99)</f>
        <v>Community health worker</v>
      </c>
      <c r="FO38" s="84" t="str">
        <f>IF(ISBLANK('Sierra Leone 2013'!$D$100),"",'Sierra Leone 2013'!$D$100)</f>
        <v>Auxiliary nurse</v>
      </c>
      <c r="FP38" s="84" t="str">
        <f>IF(ISBLANK('Sierra Leone 2013'!$G$100),"",'Sierra Leone 2013'!$G$100)</f>
        <v>Auxiliary nurse</v>
      </c>
      <c r="FQ38" s="84" t="str">
        <f>IF(ISBLANK('Sierra Leone 2013'!$D$101),"",'Sierra Leone 2013'!$D$101)</f>
        <v>Doctor</v>
      </c>
      <c r="FR38" s="84" t="str">
        <f>IF(ISBLANK('Sierra Leone 2013'!$G$101),"",'Sierra Leone 2013'!$G$101)</f>
        <v>Doctor</v>
      </c>
      <c r="FS38" s="84" t="str">
        <f>IF(ISBLANK('Sierra Leone 2013'!$D$102),"",'Sierra Leone 2013'!$D$102)</f>
        <v>Not applicable</v>
      </c>
      <c r="FT38" s="84" t="str">
        <f>IF(ISBLANK('Sierra Leone 2013'!$G$102),"",'Sierra Leone 2013'!$G$102)</f>
        <v>Not applicable</v>
      </c>
      <c r="FU38" s="84" t="str">
        <f>IF(ISBLANK('Sierra Leone 2013'!$D$103),"",'Sierra Leone 2013'!$D$103)</f>
        <v xml:space="preserve">The Basic Package of Essential Health Services for Sierra Leone indicates that "Community-based promoters and distributors will supply pills and both male and female condoms. Injectable contraceptives and intra-uterine devices will be available at all health facilities, and surgical contraception will be available in referral hospitals." </v>
      </c>
      <c r="FV38" s="90"/>
      <c r="FW38" s="84" t="str">
        <f>IF(ISBLANK('Sierra Leone 2013'!$D$106),"",'Sierra Leone 2013'!$D$106)</f>
        <v>No</v>
      </c>
      <c r="FX38" s="84" t="str">
        <f>IF(ISBLANK('Sierra Leone 2013'!$E$106),"",'Sierra Leone 2013'!$E$106)</f>
        <v/>
      </c>
      <c r="FY38" s="84" t="str">
        <f>IF(ISBLANK('Sierra Leone 2013'!$H$106),"",'Sierra Leone 2013'!$H$106)</f>
        <v/>
      </c>
      <c r="FZ38" s="84" t="str">
        <f>IF(ISBLANK('Sierra Leone 2013'!$D$107),"",'Sierra Leone 2013'!$D$107)</f>
        <v>No</v>
      </c>
      <c r="GA38" s="84" t="str">
        <f>IF(ISBLANK('Sierra Leone 2013'!$E$107),"",'Sierra Leone 2013'!$E$107)</f>
        <v/>
      </c>
      <c r="GB38" s="84" t="str">
        <f>IF(ISBLANK('Sierra Leone 2013'!$H$107),"",'Sierra Leone 2013'!$H$107)</f>
        <v/>
      </c>
      <c r="GC38" s="84" t="str">
        <f>IF(ISBLANK('Sierra Leone 2013'!$D$108),"",'Sierra Leone 2013'!$D$108)</f>
        <v>No</v>
      </c>
      <c r="GD38" s="84" t="str">
        <f>IF(ISBLANK('Sierra Leone 2013'!$E$108),"",'Sierra Leone 2013'!$E$108)</f>
        <v/>
      </c>
      <c r="GE38" s="84" t="str">
        <f>IF(ISBLANK('Sierra Leone 2013'!$H$108),"",'Sierra Leone 2013'!$H$108)</f>
        <v/>
      </c>
      <c r="GF38" s="85"/>
      <c r="GG38" s="84" t="str">
        <f>IF(ISBLANK('Sierra Leone 2013'!$G$111),"",'Sierra Leone 2013'!$G$111)</f>
        <v>No</v>
      </c>
      <c r="GH38" s="84" t="str">
        <f>IF(ISBLANK('Sierra Leone 2013'!$G$112),"",'Sierra Leone 2013'!$G$112)</f>
        <v>No</v>
      </c>
      <c r="GI38" s="84" t="str">
        <f>IF(ISBLANK('Sierra Leone 2013'!$G$113),"",'Sierra Leone 2013'!$G$113)</f>
        <v>Not applicable</v>
      </c>
      <c r="GJ38" s="84" t="str">
        <f>IF(ISBLANK('Sierra Leone 2013'!$D$114),"",'Sierra Leone 2013'!$D$114)</f>
        <v>Not applicable</v>
      </c>
      <c r="GK38" s="85"/>
      <c r="GL38" s="84" t="str">
        <f>IF(ISBLANK('Sierra Leone 2013'!$G$116),"",'Sierra Leone 2013'!$G$116)</f>
        <v>Yes</v>
      </c>
      <c r="GM38" s="84" t="str">
        <f>IF(ISBLANK('Sierra Leone 2013'!$G$117),"",'Sierra Leone 2013'!$G$117)</f>
        <v>Yes</v>
      </c>
      <c r="GN38" s="84" t="str">
        <f>IF(ISBLANK('Sierra Leone 2013'!$G$118),"",'Sierra Leone 2013'!$G$118)</f>
        <v>Yes</v>
      </c>
      <c r="GO38" s="84" t="str">
        <f>IF(ISBLANK('Sierra Leone 2013'!$G$119),"",'Sierra Leone 2013'!$G$119)</f>
        <v>Yes</v>
      </c>
      <c r="GP38" s="84" t="str">
        <f>IF(ISBLANK('Sierra Leone 2013'!$G$120),"",'Sierra Leone 2013'!$G$120)</f>
        <v>Yes</v>
      </c>
      <c r="GQ38" s="84" t="str">
        <f>IF(ISBLANK('Sierra Leone 2013'!$G$121),"",'Sierra Leone 2013'!$G$121)</f>
        <v>Yes</v>
      </c>
      <c r="GR38" s="84" t="str">
        <f>IF(ISBLANK('Sierra Leone 2013'!$G$122),"",'Sierra Leone 2013'!$G$122)</f>
        <v>Yes</v>
      </c>
      <c r="GS38" s="84" t="str">
        <f>IF(ISBLANK('Sierra Leone 2013'!$G$123),"",'Sierra Leone 2013'!$G$123)</f>
        <v>Yes</v>
      </c>
      <c r="GT38" s="84" t="str">
        <f>IF(ISBLANK('Sierra Leone 2013'!$G$124),"",'Sierra Leone 2013'!$G$124)</f>
        <v>No</v>
      </c>
      <c r="GU38" s="84" t="str">
        <f>IF(ISBLANK('Sierra Leone 2013'!$G$125),"",'Sierra Leone 2013'!$G$125)</f>
        <v>Yes</v>
      </c>
      <c r="GV38" s="84" t="str">
        <f>IF(ISBLANK('Sierra Leone 2013'!$F$126),"",'Sierra Leone 2013'!$F$126)</f>
        <v>Not applicable</v>
      </c>
      <c r="GW38" s="84" t="str">
        <f>IF(ISBLANK('Sierra Leone 2013'!$F$127),"",'Sierra Leone 2013'!$F$127)</f>
        <v>Revised 2012</v>
      </c>
      <c r="GX38" s="84" t="str">
        <f>IF(ISBLANK('Sierra Leone 2013'!$D$128),"",'Sierra Leone 2013'!$D$128)</f>
        <v>Republic of Sierra Leone Essential Medicines List</v>
      </c>
      <c r="GY38" s="84" t="str">
        <f>IF(ISBLANK('Sierra Leone 2013'!$D$129),"",'Sierra Leone 2013'!$D$129)</f>
        <v/>
      </c>
      <c r="GZ38" s="85"/>
      <c r="HA38" s="84">
        <f>IF(ISBLANK('Sierra Leone 2013'!$F$131),"",'Sierra Leone 2013'!$F$131)</f>
        <v>2005</v>
      </c>
      <c r="HB38" s="84" t="str">
        <f>IF(ISBLANK('Sierra Leone 2013'!$G$132),"",'Sierra Leone 2013'!$G$132)</f>
        <v>Yes</v>
      </c>
      <c r="HC38" s="84" t="str">
        <f>IF(ISBLANK('Sierra Leone 2013'!$G$133),"",'Sierra Leone 2013'!$G$133)</f>
        <v>No</v>
      </c>
      <c r="HD38" s="84" t="str">
        <f>IF(ISBLANK('Sierra Leone 2013'!$G$134),"",'Sierra Leone 2013'!$G$134)</f>
        <v>No</v>
      </c>
      <c r="HE38" s="84" t="str">
        <f>IF(ISBLANK('Sierra Leone 2013'!$G$135),"",'Sierra Leone 2013'!$G$135)</f>
        <v>No</v>
      </c>
      <c r="HF38" s="84" t="str">
        <f>IF(ISBLANK('Sierra Leone 2013'!$D$136),"",'Sierra Leone 2013'!$D$136)</f>
        <v/>
      </c>
      <c r="HG38" s="93"/>
      <c r="HH38" s="86" t="str">
        <f>IF(ISBLANK('Sierra Leone 2013'!$G$138),"",'Sierra Leone 2013'!$G$138)</f>
        <v>Yes</v>
      </c>
      <c r="HI38" s="87"/>
      <c r="HJ38" s="86" t="str">
        <f>IF(ISBLANK('Sierra Leone 2013'!$G$140),"",'Sierra Leone 2013'!$G$140)</f>
        <v>No</v>
      </c>
      <c r="HK38" s="86" t="str">
        <f>IF(ISBLANK('Sierra Leone 2013'!$G$141),"",'Sierra Leone 2013'!$G$141)</f>
        <v>No</v>
      </c>
      <c r="HL38" s="86" t="str">
        <f>IF(ISBLANK('Sierra Leone 2013'!$G$142),"",'Sierra Leone 2013'!$G$142)</f>
        <v>Yes</v>
      </c>
      <c r="HM38" s="86" t="str">
        <f>IF(ISBLANK('Sierra Leone 2013'!$G$143),"",'Sierra Leone 2013'!$G$143)</f>
        <v>No</v>
      </c>
      <c r="HN38" s="86" t="str">
        <f>IF(ISBLANK('Sierra Leone 2013'!$G$144),"",'Sierra Leone 2013'!$G$144)</f>
        <v>Yes</v>
      </c>
      <c r="HO38" s="86" t="str">
        <f>IF(ISBLANK('Sierra Leone 2013'!$G$145),"",'Sierra Leone 2013'!$G$145)</f>
        <v>No</v>
      </c>
      <c r="HP38" s="86" t="str">
        <f>IF(ISBLANK('Sierra Leone 2013'!$G$146),"",'Sierra Leone 2013'!$G$146)</f>
        <v>Yes</v>
      </c>
      <c r="HQ38" s="86" t="str">
        <f>IF(ISBLANK('Sierra Leone 2013'!$G$147),"",'Sierra Leone 2013'!$G$147)</f>
        <v>No</v>
      </c>
      <c r="HR38" s="86" t="str">
        <f>IF(ISBLANK('Sierra Leone 2013'!$G$148),"",'Sierra Leone 2013'!$G$148)</f>
        <v>Not applicable</v>
      </c>
      <c r="HS38" s="86" t="str">
        <f>IF(ISBLANK('Sierra Leone 2013'!$F$149),"",'Sierra Leone 2013'!$F$149)</f>
        <v>06/12 -04/13</v>
      </c>
      <c r="HT38" s="86" t="str">
        <f>IF(ISBLANK('Sierra Leone 2013'!$F$150),"",'Sierra Leone 2013'!$F$150)</f>
        <v xml:space="preserve">The Procurement Planning and Monitoring Report (PPMR) </v>
      </c>
      <c r="HU38" s="87"/>
      <c r="HV38" s="86" t="str">
        <f>IF(ISBLANK('Sierra Leone 2013'!$G$152),"",'Sierra Leone 2013'!$G$152)</f>
        <v>Yes</v>
      </c>
      <c r="HW38" s="86" t="str">
        <f>IF(ISBLANK('Sierra Leone 2013'!$G$153),"",'Sierra Leone 2013'!$G$153)</f>
        <v>Yes</v>
      </c>
      <c r="HX38" s="91" t="str">
        <f>IF(ISBLANK('Sierra Leone 2013'!$D$154),"",'Sierra Leone 2013'!$D$154)</f>
        <v/>
      </c>
      <c r="HY38" s="945" t="s">
        <v>116</v>
      </c>
    </row>
    <row r="39" spans="1:233" ht="39.950000000000003" customHeight="1" x14ac:dyDescent="0.2">
      <c r="A39" s="1046" t="s">
        <v>985</v>
      </c>
      <c r="B39" s="88"/>
      <c r="C39" s="74" t="str">
        <f>IF(ISBLANK('South Sudan 2013'!$H$12),"",'South Sudan 2013'!$H$12)</f>
        <v>Yes</v>
      </c>
      <c r="D39" s="74" t="str">
        <f>IF(ISBLANK('South Sudan 2013'!$D$13),"",'South Sudan 2013'!$D$13)</f>
        <v>Reproductive Health Coordination Forum</v>
      </c>
      <c r="E39" s="116"/>
      <c r="F39" s="74" t="str">
        <f>IF(ISBLANK('South Sudan 2013'!$D$15),"",'South Sudan 2013'!$D$15)</f>
        <v>Yes</v>
      </c>
      <c r="G39" s="74" t="str">
        <f>IF(ISBLANK('South Sudan 2013'!$F$15),"",'South Sudan 2013'!$F$15)</f>
        <v>Marie Stopes, PSI</v>
      </c>
      <c r="H39" s="74" t="str">
        <f>IF(ISBLANK('South Sudan 2013'!$D$16),"",'South Sudan 2013'!$D$16)</f>
        <v>Yes</v>
      </c>
      <c r="I39" s="74" t="str">
        <f>IF(ISBLANK('South Sudan 2013'!$F$16),"",'South Sudan 2013'!$F$16)</f>
        <v>Marie Stopes, PSI, IPPF, Care Oxfam, and more!</v>
      </c>
      <c r="J39" s="74" t="str">
        <f>IF(ISBLANK('South Sudan 2013'!$D$17),"",'South Sudan 2013'!$D$17)</f>
        <v>No</v>
      </c>
      <c r="K39" s="74" t="str">
        <f>IF(ISBLANK('South Sudan 2013'!$F$17),"",'South Sudan 2013'!$F$17)</f>
        <v/>
      </c>
      <c r="L39" s="74" t="str">
        <f>IF(ISBLANK('South Sudan 2013'!$D$18),"",'South Sudan 2013'!$D$18)</f>
        <v>Yes</v>
      </c>
      <c r="M39" s="74" t="str">
        <f>IF(ISBLANK('South Sudan 2013'!$F$18),"",'South Sudan 2013'!$F$18)</f>
        <v>Joint Donor Team, USAID</v>
      </c>
      <c r="N39" s="74" t="str">
        <f>IF(ISBLANK('South Sudan 2013'!$D$19),"",'South Sudan 2013'!$D$19)</f>
        <v>Yes</v>
      </c>
      <c r="O39" s="74" t="str">
        <f>IF(ISBLANK('South Sudan 2013'!$F$19),"",'South Sudan 2013'!$F$19)</f>
        <v>UNFPA</v>
      </c>
      <c r="P39" s="74" t="str">
        <f>IF(ISBLANK('South Sudan 2013'!$D$20),"",'South Sudan 2013'!$D$20)</f>
        <v>Yes</v>
      </c>
      <c r="Q39" s="74" t="str">
        <f>IF(ISBLANK('South Sudan 2013'!$F$20),"",'South Sudan 2013'!$F$20)</f>
        <v>Reproductive Health Unit</v>
      </c>
      <c r="R39" s="74" t="str">
        <f>IF(ISBLANK('South Sudan 2013'!$D$21),"",'South Sudan 2013'!$D$21)</f>
        <v>No</v>
      </c>
      <c r="S39" s="74" t="str">
        <f>IF(ISBLANK('South Sudan 2013'!$F$21),"",'South Sudan 2013'!$F$21)</f>
        <v/>
      </c>
      <c r="T39" s="74" t="str">
        <f>IF(ISBLANK('South Sudan 2013'!$D$22),"",'South Sudan 2013'!$D$22)</f>
        <v>No</v>
      </c>
      <c r="U39" s="74" t="str">
        <f>IF(ISBLANK('South Sudan 2013'!$F$22),"",'South Sudan 2013'!$F$22)</f>
        <v/>
      </c>
      <c r="V39" s="74" t="str">
        <f>IF(ISBLANK('South Sudan 2013'!$D$23),"",'South Sudan 2013'!$D$23)</f>
        <v>No</v>
      </c>
      <c r="W39" s="74" t="str">
        <f>IF(ISBLANK('South Sudan 2013'!$F$23),"",'South Sudan 2013'!$F$23)</f>
        <v/>
      </c>
      <c r="X39" s="74" t="str">
        <f>IF(ISBLANK('South Sudan 2013'!$H$24),"",'South Sudan 2013'!$H$24)</f>
        <v>Don't know</v>
      </c>
      <c r="Y39" s="74" t="str">
        <f>IF(ISBLANK('South Sudan 2013'!$H$25),"",'South Sudan 2013'!$H$25)</f>
        <v>No</v>
      </c>
      <c r="Z39" s="74" t="str">
        <f>IF(ISBLANK('South Sudan 2013'!$D$26),"",'South Sudan 2013'!$D$26)</f>
        <v>Don't know</v>
      </c>
      <c r="AA39" s="74" t="str">
        <f>IF(ISBLANK('South Sudan 2013'!$F$26),"",'South Sudan 2013'!$F$26)</f>
        <v>Not applicable</v>
      </c>
      <c r="AB39" s="74" t="str">
        <f>IF(ISBLANK('South Sudan 2013'!$H$26),"",'South Sudan 2013'!$H$26)</f>
        <v>Not applicable</v>
      </c>
      <c r="AC39" s="89"/>
      <c r="AD39" s="75" t="str">
        <f>IF(ISBLANK('South Sudan 2013'!$F$28),"",'South Sudan 2013'!$F$28)</f>
        <v>January</v>
      </c>
      <c r="AE39" s="75" t="str">
        <f>IF(ISBLANK('South Sudan 2013'!$H$28),"",'South Sudan 2013'!$H$28)</f>
        <v>December</v>
      </c>
      <c r="AF39" s="407" t="str">
        <f>IF(ISBLANK('South Sudan 2013'!$G$29),"",'South Sudan 2013'!$G$29)</f>
        <v>Not applicable - this exercise has not been completed</v>
      </c>
      <c r="AG39" s="118" t="str">
        <f>IF(ISBLANK('South Sudan 2013'!$E$30),"",'South Sudan 2013'!$E$30)</f>
        <v>Not applicable</v>
      </c>
      <c r="AH39" s="118" t="str">
        <f>IF(ISBLANK('South Sudan 2013'!$G$30),"",'South Sudan 2013'!$G$30)</f>
        <v>Not applicable</v>
      </c>
      <c r="AI39" s="118" t="str">
        <f>IF(ISBLANK('South Sudan 2013'!$H$31),"",'South Sudan 2013'!$H$31)</f>
        <v>No</v>
      </c>
      <c r="AJ39" s="76" t="str">
        <f>IF(ISBLANK('South Sudan 2013'!$H$32),"",'South Sudan 2013'!$H$32)</f>
        <v>No</v>
      </c>
      <c r="AK39" s="76">
        <f>IF(ISBLANK('South Sudan 2013'!$E$35),"",'South Sudan 2013'!$E$35)</f>
        <v>0</v>
      </c>
      <c r="AL39" s="75" t="str">
        <f>IF(ISBLANK('South Sudan 2013'!$F$35),"",'South Sudan 2013'!$F$35)</f>
        <v>01/13-12/13</v>
      </c>
      <c r="AM39" s="75" t="str">
        <f>IF(ISBLANK('South Sudan 2013'!$G$35),"",'South Sudan 2013'!$G$35)</f>
        <v/>
      </c>
      <c r="AN39" s="75" t="str">
        <f>IF(ISBLANK('South Sudan 2013'!$H$35),"",'South Sudan 2013'!$H$35)</f>
        <v/>
      </c>
      <c r="AO39" s="76">
        <f>IF(ISBLANK('South Sudan 2013'!$E$36),"",'South Sudan 2013'!$E$36)</f>
        <v>0</v>
      </c>
      <c r="AP39" s="75" t="str">
        <f>IF(ISBLANK('South Sudan 2013'!$F$36),"",'South Sudan 2013'!$F$36)</f>
        <v>01/13-12/13</v>
      </c>
      <c r="AQ39" s="75" t="str">
        <f>IF(ISBLANK('South Sudan 2013'!$G$36),"",'South Sudan 2013'!$G$36)</f>
        <v>UNFPA document</v>
      </c>
      <c r="AR39" s="75" t="str">
        <f>IF(ISBLANK('South Sudan 2013'!$H$36),"",'South Sudan 2013'!$H$36)</f>
        <v/>
      </c>
      <c r="AS39" s="76">
        <f>IF(ISBLANK('South Sudan 2013'!$E$37),"",'South Sudan 2013'!$E$37)</f>
        <v>0</v>
      </c>
      <c r="AT39" s="75" t="str">
        <f>IF(ISBLANK('South Sudan 2013'!$H$37),"",'South Sudan 2013'!$H$37)</f>
        <v/>
      </c>
      <c r="AU39" s="75" t="str">
        <f>IF(ISBLANK('South Sudan 2013'!$H$38),"",'South Sudan 2013'!$H$38)</f>
        <v>No</v>
      </c>
      <c r="AV39" s="75" t="str">
        <f>IF(ISBLANK('South Sudan 2013'!$D$41),"",'South Sudan 2013'!$D$41)</f>
        <v>No</v>
      </c>
      <c r="AW39" s="75" t="str">
        <f>IF(ISBLANK('South Sudan 2013'!$D$42),"",'South Sudan 2013'!$D$42)</f>
        <v>Not applicable</v>
      </c>
      <c r="AX39" s="76">
        <f>IF(ISBLANK('South Sudan 2013'!$E$41),"",'South Sudan 2013'!$E$41)</f>
        <v>0</v>
      </c>
      <c r="AY39" s="76" t="str">
        <f>IF(ISBLANK('South Sudan 2013'!$F$41),"",'South Sudan 2013'!$F$41)</f>
        <v>01/13-12/13</v>
      </c>
      <c r="AZ39" s="76" t="str">
        <f>IF(ISBLANK('South Sudan 2013'!$G$41),"",'South Sudan 2013'!$G$41)</f>
        <v/>
      </c>
      <c r="BA39" s="75" t="str">
        <f>IF(ISBLANK('South Sudan 2013'!$H$41),"",'South Sudan 2013'!$H$41)</f>
        <v/>
      </c>
      <c r="BB39" s="75" t="str">
        <f>IF(ISBLANK('South Sudan 2013'!$D$43),"",'South Sudan 2013'!$D$43)</f>
        <v>Don't know</v>
      </c>
      <c r="BC39" s="76" t="str">
        <f>IF(ISBLANK('South Sudan 2013'!$D$44),"",'South Sudan 2013'!$D$44)</f>
        <v>Don't know</v>
      </c>
      <c r="BD39" s="76" t="str">
        <f>IF(ISBLANK('South Sudan 2013'!$E$43),"",'South Sudan 2013'!$E$43)</f>
        <v>Don't know</v>
      </c>
      <c r="BE39" s="76" t="str">
        <f>IF(ISBLANK('South Sudan 2013'!$F$43),"",'South Sudan 2013'!$F$43)</f>
        <v>01/13-12/13</v>
      </c>
      <c r="BF39" s="76" t="str">
        <f>IF(ISBLANK('South Sudan 2013'!$G$43),"",'South Sudan 2013'!$G$43)</f>
        <v/>
      </c>
      <c r="BG39" s="75" t="str">
        <f>IF(ISBLANK('South Sudan 2013'!$H$43),"",'South Sudan 2013'!$H$43)</f>
        <v/>
      </c>
      <c r="BH39" s="77" t="str">
        <f>IF(ISBLANK('South Sudan 2013'!$E$45),"",'South Sudan 2013'!$E$45)</f>
        <v>Don't know</v>
      </c>
      <c r="BI39" s="75" t="str">
        <f>IF(ISBLANK('South Sudan 2013'!$H$45),"",'South Sudan 2013'!$H$45)</f>
        <v/>
      </c>
      <c r="BJ39" s="78"/>
      <c r="BK39" s="75" t="str">
        <f>IF(ISBLANK('South Sudan 2013'!$D$49),"",'South Sudan 2013'!$D$49)</f>
        <v>Don't know</v>
      </c>
      <c r="BL39" s="76" t="str">
        <f>IF(ISBLANK('South Sudan 2013'!$D$50),"",'South Sudan 2013'!$D$50)</f>
        <v>Don't know</v>
      </c>
      <c r="BM39" s="76" t="str">
        <f>IF(ISBLANK('South Sudan 2013'!$E$49),"",'South Sudan 2013'!$E$49)</f>
        <v>Don't know</v>
      </c>
      <c r="BN39" s="76" t="str">
        <f>IF(ISBLANK('South Sudan 2013'!$F$49),"",'South Sudan 2013'!$F$49)</f>
        <v>01/13-12/13</v>
      </c>
      <c r="BO39" s="76" t="str">
        <f>IF(ISBLANK('South Sudan 2013'!$G$49),"",'South Sudan 2013'!$G$49)</f>
        <v/>
      </c>
      <c r="BP39" s="75" t="str">
        <f>IF(ISBLANK('South Sudan 2013'!$H$49),"",'South Sudan 2013'!$H$49)</f>
        <v>UNFPA (350,000), USG is still using commodities procured earlier and waiting for forecasting exercise before requesting new commodities. 
USG has $979,126 at CCP for commodities procurement. Waiting for forecasting exercise before requesting commodities</v>
      </c>
      <c r="BQ39" s="75" t="str">
        <f>IF(ISBLANK('South Sudan 2013'!$D$51),"",'South Sudan 2013'!$D$51)</f>
        <v>Don't know</v>
      </c>
      <c r="BR39" s="76" t="str">
        <f>IF(ISBLANK('South Sudan 2013'!$E$51),"",'South Sudan 2013'!$E$51)</f>
        <v/>
      </c>
      <c r="BS39" s="76" t="str">
        <f>IF(ISBLANK('South Sudan 2013'!$F$51),"",'South Sudan 2013'!$F$51)</f>
        <v>01/13-12/13</v>
      </c>
      <c r="BT39" s="92" t="str">
        <f>IF(ISBLANK('South Sudan 2013'!$G$51),"",'South Sudan 2013'!$G$51)</f>
        <v/>
      </c>
      <c r="BU39" s="76" t="str">
        <f>IF(ISBLANK('South Sudan 2013'!$H$51),"",'South Sudan 2013'!$H$51)</f>
        <v/>
      </c>
      <c r="BV39" s="75" t="str">
        <f>IF(ISBLANK('South Sudan 2013'!$D$52),"",'South Sudan 2013'!$D$52)</f>
        <v>Don't know</v>
      </c>
      <c r="BW39" s="76" t="str">
        <f>IF(ISBLANK('South Sudan 2013'!$E$52),"",'South Sudan 2013'!$E$52)</f>
        <v/>
      </c>
      <c r="BX39" s="75" t="str">
        <f>IF(ISBLANK('South Sudan 2013'!$F$52),"",'South Sudan 2013'!$F$52)</f>
        <v>01/13-12/13</v>
      </c>
      <c r="BY39" s="76" t="str">
        <f>IF(ISBLANK('South Sudan 2013'!$G$52),"",'South Sudan 2013'!$G$52)</f>
        <v/>
      </c>
      <c r="BZ39" s="76" t="str">
        <f>IF(ISBLANK('South Sudan 2013'!$H$52),"",'South Sudan 2013'!$H$52)</f>
        <v/>
      </c>
      <c r="CA39" s="77" t="str">
        <f>IF(ISBLANK('South Sudan 2013'!$E$53),"",'South Sudan 2013'!$E$53)</f>
        <v>Don't know</v>
      </c>
      <c r="CB39" s="76" t="str">
        <f>IF(ISBLANK('South Sudan 2013'!$H$53),"",'South Sudan 2013'!$H$53)</f>
        <v/>
      </c>
      <c r="CC39" s="79" t="str">
        <f>IF(ISBLANK('South Sudan 2013'!$F$56),"",'South Sudan 2013'!$F$56)</f>
        <v>Don't know</v>
      </c>
      <c r="CD39" s="75" t="str">
        <f>IF(ISBLANK('South Sudan 2013'!$G$56),"",'South Sudan 2013'!$G$56)</f>
        <v xml:space="preserve">Comments:
</v>
      </c>
      <c r="CE39" s="79">
        <f>IF(ISBLANK('South Sudan 2013'!$F$57),"",'South Sudan 2013'!$F$57)</f>
        <v>0</v>
      </c>
      <c r="CF39" s="75" t="str">
        <f>IF(ISBLANK('South Sudan 2013'!$G$57),"",'South Sudan 2013'!$G$57)</f>
        <v xml:space="preserve">Comments:
</v>
      </c>
      <c r="CG39" s="79" t="str">
        <f>IF(ISBLANK('South Sudan 2013'!$F$58),"",'South Sudan 2013'!$F$58)</f>
        <v>Don't know</v>
      </c>
      <c r="CH39" s="75" t="str">
        <f>IF(ISBLANK('South Sudan 2013'!$G$58),"",'South Sudan 2013'!$G$58)</f>
        <v xml:space="preserve">Comments: </v>
      </c>
      <c r="CI39" s="75" t="str">
        <f>IF(ISBLANK('South Sudan 2013'!$F$59),"",'South Sudan 2013'!$F$59)</f>
        <v/>
      </c>
      <c r="CJ39" s="75" t="str">
        <f>IF(ISBLANK('South Sudan 2013'!$G$59),"",'South Sudan 2013'!$G$59)</f>
        <v xml:space="preserve">Comments:
</v>
      </c>
      <c r="CK39" s="75" t="str">
        <f>IF(ISBLANK('South Sudan 2013'!$F$61),"",'South Sudan 2013'!$F$61)</f>
        <v>Not applicable</v>
      </c>
      <c r="CL39" s="75" t="str">
        <f>IF(ISBLANK('South Sudan 2013'!$F$62),"",'South Sudan 2013'!$F$62)</f>
        <v>Not applicable</v>
      </c>
      <c r="CM39" s="75" t="str">
        <f>IF(ISBLANK('South Sudan 2013'!$F$63),"",'South Sudan 2013'!$F$63)</f>
        <v>Not applicable</v>
      </c>
      <c r="CN39" s="75" t="str">
        <f>IF(ISBLANK('South Sudan 2013'!$D$64),"",'South Sudan 2013'!$D$64)</f>
        <v/>
      </c>
      <c r="CO39" s="115"/>
      <c r="CP39" s="80"/>
      <c r="CQ39" s="81" t="str">
        <f>IF(ISBLANK('South Sudan 2013'!$D$68),"",'South Sudan 2013'!$D$68)</f>
        <v>Yes</v>
      </c>
      <c r="CR39" s="81" t="str">
        <f>IF(ISBLANK('South Sudan 2013'!$D$69),"",'South Sudan 2013'!$D$69)</f>
        <v>Yes</v>
      </c>
      <c r="CS39" s="81" t="str">
        <f>IF(ISBLANK('South Sudan 2013'!$D$70),"",'South Sudan 2013'!$D$70)</f>
        <v>Yes</v>
      </c>
      <c r="CT39" s="81" t="str">
        <f>IF(ISBLANK('South Sudan 2013'!$D$71),"",'South Sudan 2013'!$D$71)</f>
        <v>Yes</v>
      </c>
      <c r="CU39" s="81" t="str">
        <f>IF(ISBLANK('South Sudan 2013'!$D$72),"",'South Sudan 2013'!$D$72)</f>
        <v>Yes</v>
      </c>
      <c r="CV39" s="81" t="str">
        <f>IF(ISBLANK('South Sudan 2013'!$D$73),"",'South Sudan 2013'!$D$73)</f>
        <v>Yes</v>
      </c>
      <c r="CW39" s="81" t="str">
        <f>IF(ISBLANK('South Sudan 2013'!$D$74),"",'South Sudan 2013'!$D$74)</f>
        <v>No</v>
      </c>
      <c r="CX39" s="81" t="str">
        <f>IF(ISBLANK('South Sudan 2013'!$D$75),"",'South Sudan 2013'!$D$75)</f>
        <v>Yes</v>
      </c>
      <c r="CY39" s="81" t="str">
        <f>IF(ISBLANK('South Sudan 2013'!$D$76),"",'South Sudan 2013'!$D$76)</f>
        <v>No</v>
      </c>
      <c r="CZ39" s="81" t="str">
        <f>IF(ISBLANK('South Sudan 2013'!$D$77),"",'South Sudan 2013'!$D$77)</f>
        <v>No</v>
      </c>
      <c r="DA39" s="81" t="str">
        <f>IF(ISBLANK('South Sudan 2013'!$D$78),"",'South Sudan 2013'!$D$78)</f>
        <v>No</v>
      </c>
      <c r="DB39" s="81" t="str">
        <f>IF(ISBLANK('South Sudan 2013'!$D$79),"",'South Sudan 2013'!$D$79)</f>
        <v/>
      </c>
      <c r="DC39" s="80"/>
      <c r="DD39" s="81" t="str">
        <f>IF(ISBLANK('South Sudan 2013'!$F$68),"",'South Sudan 2013'!$F$68)</f>
        <v>Yes</v>
      </c>
      <c r="DE39" s="81" t="str">
        <f>IF(ISBLANK('South Sudan 2013'!$F$69),"",'South Sudan 2013'!$F$69)</f>
        <v>Yes</v>
      </c>
      <c r="DF39" s="81" t="str">
        <f>IF(ISBLANK('South Sudan 2013'!$F$70),"",'South Sudan 2013'!$F$70)</f>
        <v>Yes</v>
      </c>
      <c r="DG39" s="81" t="str">
        <f>IF(ISBLANK('South Sudan 2013'!$F$71),"",'South Sudan 2013'!$F$71)</f>
        <v>No</v>
      </c>
      <c r="DH39" s="81" t="str">
        <f>IF(ISBLANK('South Sudan 2013'!$F$72),"",'South Sudan 2013'!$F$72)</f>
        <v>No</v>
      </c>
      <c r="DI39" s="81" t="str">
        <f>IF(ISBLANK('South Sudan 2013'!$F$73),"",'South Sudan 2013'!$F$73)</f>
        <v>Yes</v>
      </c>
      <c r="DJ39" s="81" t="str">
        <f>IF(ISBLANK('South Sudan 2013'!$F$74),"",'South Sudan 2013'!$F$74)</f>
        <v>No</v>
      </c>
      <c r="DK39" s="81" t="str">
        <f>IF(ISBLANK('South Sudan 2013'!$F$75),"",'South Sudan 2013'!$F$75)</f>
        <v>No</v>
      </c>
      <c r="DL39" s="81" t="str">
        <f>IF(ISBLANK('South Sudan 2013'!$F$76),"",'South Sudan 2013'!$F$76)</f>
        <v>No</v>
      </c>
      <c r="DM39" s="81" t="str">
        <f>IF(ISBLANK('South Sudan 2013'!$F$77),"",'South Sudan 2013'!$F$77)</f>
        <v>No</v>
      </c>
      <c r="DN39" s="81" t="str">
        <f>IF(ISBLANK('South Sudan 2013'!$F$78),"",'South Sudan 2013'!$F$78)</f>
        <v>No</v>
      </c>
      <c r="DO39" s="81" t="str">
        <f>IF(ISBLANK('South Sudan 2013'!$F$79),"",'South Sudan 2013'!$F$79)</f>
        <v/>
      </c>
      <c r="DP39" s="82"/>
      <c r="DQ39" s="81" t="str">
        <f>IF(ISBLANK('South Sudan 2013'!$G$68),"",'South Sudan 2013'!$G$68)</f>
        <v>Yes</v>
      </c>
      <c r="DR39" s="81" t="str">
        <f>IF(ISBLANK('South Sudan 2013'!$G$69),"",'South Sudan 2013'!$G$69)</f>
        <v>Yes</v>
      </c>
      <c r="DS39" s="81" t="str">
        <f>IF(ISBLANK('South Sudan 2013'!$G$70),"",'South Sudan 2013'!$G$70)</f>
        <v>Yes</v>
      </c>
      <c r="DT39" s="81" t="str">
        <f>IF(ISBLANK('South Sudan 2013'!$G$71),"",'South Sudan 2013'!$G$71)</f>
        <v>Yes</v>
      </c>
      <c r="DU39" s="81" t="str">
        <f>IF(ISBLANK('South Sudan 2013'!$G$72),"",'South Sudan 2013'!$G$72)</f>
        <v>Yes</v>
      </c>
      <c r="DV39" s="81" t="str">
        <f>IF(ISBLANK('South Sudan 2013'!$G$73),"",'South Sudan 2013'!$G$73)</f>
        <v>Yes</v>
      </c>
      <c r="DW39" s="81" t="str">
        <f>IF(ISBLANK('South Sudan 2013'!$G$74),"",'South Sudan 2013'!$G$74)</f>
        <v>Yes</v>
      </c>
      <c r="DX39" s="81" t="str">
        <f>IF(ISBLANK('South Sudan 2013'!$G$75),"",'South Sudan 2013'!$G$75)</f>
        <v>Yes</v>
      </c>
      <c r="DY39" s="81" t="str">
        <f>IF(ISBLANK('South Sudan 2013'!$G$76),"",'South Sudan 2013'!$G$76)</f>
        <v>No</v>
      </c>
      <c r="DZ39" s="81" t="str">
        <f>IF(ISBLANK('South Sudan 2013'!$G$77),"",'South Sudan 2013'!$G$77)</f>
        <v>No</v>
      </c>
      <c r="EA39" s="81" t="str">
        <f>IF(ISBLANK('South Sudan 2013'!$G$78),"",'South Sudan 2013'!$G$78)</f>
        <v>Yes</v>
      </c>
      <c r="EB39" s="81" t="str">
        <f>IF(ISBLANK('South Sudan 2013'!$G$79),"",'South Sudan 2013'!$G$79)</f>
        <v/>
      </c>
      <c r="EC39" s="82"/>
      <c r="ED39" s="81" t="str">
        <f>IF(ISBLANK('South Sudan 2013'!$H$68),"",'South Sudan 2013'!$H$68)</f>
        <v>No</v>
      </c>
      <c r="EE39" s="81" t="str">
        <f>IF(ISBLANK('South Sudan 2013'!$H$69),"",'South Sudan 2013'!$H$69)</f>
        <v>No</v>
      </c>
      <c r="EF39" s="81" t="str">
        <f>IF(ISBLANK('South Sudan 2013'!$H$70),"",'South Sudan 2013'!$H$70)</f>
        <v>Don't know</v>
      </c>
      <c r="EG39" s="81" t="str">
        <f>IF(ISBLANK('South Sudan 2013'!$H$71),"",'South Sudan 2013'!$H$71)</f>
        <v>Don't know</v>
      </c>
      <c r="EH39" s="81" t="str">
        <f>IF(ISBLANK('South Sudan 2013'!$H$72),"",'South Sudan 2013'!$H$72)</f>
        <v>Don't know</v>
      </c>
      <c r="EI39" s="81" t="str">
        <f>IF(ISBLANK('South Sudan 2013'!$H$73),"",'South Sudan 2013'!$H$73)</f>
        <v>Don't know</v>
      </c>
      <c r="EJ39" s="81" t="str">
        <f>IF(ISBLANK('South Sudan 2013'!$H$74),"",'South Sudan 2013'!$H$74)</f>
        <v>Don't know</v>
      </c>
      <c r="EK39" s="81" t="str">
        <f>IF(ISBLANK('South Sudan 2013'!$H$75),"",'South Sudan 2013'!$H$75)</f>
        <v>Don't know</v>
      </c>
      <c r="EL39" s="81" t="str">
        <f>IF(ISBLANK('South Sudan 2013'!$H$76),"",'South Sudan 2013'!$H$76)</f>
        <v>No</v>
      </c>
      <c r="EM39" s="81" t="str">
        <f>IF(ISBLANK('South Sudan 2013'!$H$77),"",'South Sudan 2013'!$H$77)</f>
        <v>No</v>
      </c>
      <c r="EN39" s="81" t="str">
        <f>IF(ISBLANK('South Sudan 2013'!$H$78),"",'South Sudan 2013'!$H$78)</f>
        <v>No</v>
      </c>
      <c r="EO39" s="81" t="str">
        <f>IF(ISBLANK('South Sudan 2013'!$H$79),"",'South Sudan 2013'!$H$79)</f>
        <v/>
      </c>
      <c r="EP39" s="81" t="str">
        <f>IF(ISBLANK('South Sudan 2013'!$D$80),"",'South Sudan 2013'!$D$80)</f>
        <v>USAID brought in commodities that are now being distributed by trained personnel in some facilities.</v>
      </c>
      <c r="EQ39" s="83"/>
      <c r="ER39" s="84" t="str">
        <f>IF(ISBLANK('South Sudan 2013'!$H$82),"",'South Sudan 2013'!$H$82)</f>
        <v>No</v>
      </c>
      <c r="ES39" s="84" t="str">
        <f>IF(ISBLANK('South Sudan 2013'!$C$85),"",'South Sudan 2013'!$C$85)</f>
        <v/>
      </c>
      <c r="ET39" s="84" t="str">
        <f>IF(ISBLANK('South Sudan 2013'!$D$85),"",'South Sudan 2013'!$D$85)</f>
        <v/>
      </c>
      <c r="EU39" s="84" t="str">
        <f>IF(ISBLANK('South Sudan 2013'!$F$85),"",'South Sudan 2013'!$F$85)</f>
        <v/>
      </c>
      <c r="EV39" s="84" t="str">
        <f>IF(ISBLANK('South Sudan 2013'!$G$85),"",'South Sudan 2013'!$G$85)</f>
        <v/>
      </c>
      <c r="EW39" s="84" t="str">
        <f>IF(ISBLANK('South Sudan 2013'!$F$86),"",'South Sudan 2013'!$F$86)</f>
        <v>Yes</v>
      </c>
      <c r="EX39" s="84" t="str">
        <f>IF(ISBLANK('South Sudan 2013'!$E$87),"",'South Sudan 2013'!$E$87)</f>
        <v>All sectors</v>
      </c>
      <c r="EY39" s="84" t="str">
        <f>IF(ISBLANK('South Sudan 2013'!$E$88),"",'South Sudan 2013'!$E$88)</f>
        <v>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v>
      </c>
      <c r="EZ39" s="84" t="str">
        <f>IF(ISBLANK('South Sudan 2013'!$H$89),"",'South Sudan 2013'!$H$89)</f>
        <v>Yes</v>
      </c>
      <c r="FA39" s="84" t="str">
        <f>IF(ISBLANK('South Sudan 2013'!$D$90),"",'South Sudan 2013'!$D$90)</f>
        <v>Importation taxes</v>
      </c>
      <c r="FB39" s="84" t="str">
        <f>IF(ISBLANK('South Sudan 2013'!$H$91),"",'South Sudan 2013'!$H$91)</f>
        <v>Yes</v>
      </c>
      <c r="FC39" s="84" t="str">
        <f>IF(ISBLANK('South Sudan 2013'!$D$92),"",'South Sudan 2013'!$D$92)</f>
        <v>The FP Policy has been approved and is in the press for printing.</v>
      </c>
      <c r="FD39" s="298"/>
      <c r="FE39" s="84" t="str">
        <f>IF(ISBLANK('South Sudan 2013'!$D$95),"",'South Sudan 2013'!$D$95)</f>
        <v>Community midwife</v>
      </c>
      <c r="FF39" s="84" t="str">
        <f>IF(ISBLANK('South Sudan 2013'!$G$95),"",'South Sudan 2013'!$G$95)</f>
        <v>Community midwife</v>
      </c>
      <c r="FG39" s="84" t="str">
        <f>IF(ISBLANK('South Sudan 2013'!$D$96),"",'South Sudan 2013'!$D$96)</f>
        <v>Community midwife</v>
      </c>
      <c r="FH39" s="84" t="str">
        <f>IF(ISBLANK('South Sudan 2013'!$G$96),"",'South Sudan 2013'!$G$96)</f>
        <v>Community midwife</v>
      </c>
      <c r="FI39" s="84" t="str">
        <f>IF(ISBLANK('South Sudan 2013'!$D$97),"",'South Sudan 2013'!$D$97)</f>
        <v>Not applicable</v>
      </c>
      <c r="FJ39" s="84" t="str">
        <f>IF(ISBLANK('South Sudan 2013'!$G$97),"",'South Sudan 2013'!$G$97)</f>
        <v>Don't know</v>
      </c>
      <c r="FK39" s="84" t="str">
        <f>IF(ISBLANK('South Sudan 2013'!$D$98),"",'South Sudan 2013'!$D$98)</f>
        <v>Not applicable</v>
      </c>
      <c r="FL39" s="84" t="str">
        <f>IF(ISBLANK('South Sudan 2013'!$G$98),"",'South Sudan 2013'!$G$98)</f>
        <v>Nurse midwife</v>
      </c>
      <c r="FM39" s="84" t="str">
        <f>IF(ISBLANK('South Sudan 2013'!$D$99),"",'South Sudan 2013'!$D$99)</f>
        <v>Community health worker (Male condom)</v>
      </c>
      <c r="FN39" s="84" t="str">
        <f>IF(ISBLANK('South Sudan 2013'!$G$99),"",'South Sudan 2013'!$G$99)</f>
        <v>Don't know</v>
      </c>
      <c r="FO39" s="84" t="str">
        <f>IF(ISBLANK('South Sudan 2013'!$D$100),"",'South Sudan 2013'!$D$100)</f>
        <v>Not applicable</v>
      </c>
      <c r="FP39" s="84" t="str">
        <f>IF(ISBLANK('South Sudan 2013'!$G$100),"",'South Sudan 2013'!$G$100)</f>
        <v>Don't know</v>
      </c>
      <c r="FQ39" s="84" t="str">
        <f>IF(ISBLANK('South Sudan 2013'!$D$101),"",'South Sudan 2013'!$D$101)</f>
        <v>Not applicable</v>
      </c>
      <c r="FR39" s="84" t="str">
        <f>IF(ISBLANK('South Sudan 2013'!$G$101),"",'South Sudan 2013'!$G$101)</f>
        <v>Not applicable</v>
      </c>
      <c r="FS39" s="84" t="str">
        <f>IF(ISBLANK('South Sudan 2013'!$D$102),"",'South Sudan 2013'!$D$102)</f>
        <v>Don't know</v>
      </c>
      <c r="FT39" s="84" t="str">
        <f>IF(ISBLANK('South Sudan 2013'!$G$102),"",'South Sudan 2013'!$G$102)</f>
        <v>Don't know</v>
      </c>
      <c r="FU39" s="84" t="str">
        <f>IF(ISBLANK('South Sudan 2013'!$D$103),"",'South Sudan 2013'!$D$103)</f>
        <v>The FP Policy has been approved and is in the press for printing. The policy is broad based and caters to the private and public sector and includes sale by pharmacists.</v>
      </c>
      <c r="FV39" s="90"/>
      <c r="FW39" s="84" t="str">
        <f>IF(ISBLANK('South Sudan 2013'!$D$106),"",'South Sudan 2013'!$D$106)</f>
        <v>No</v>
      </c>
      <c r="FX39" s="84" t="str">
        <f>IF(ISBLANK('South Sudan 2013'!$E$106),"",'South Sudan 2013'!$E$106)</f>
        <v>No official policies, but health care workers sometimes do not want to serve this group</v>
      </c>
      <c r="FY39" s="84" t="str">
        <f>IF(ISBLANK('South Sudan 2013'!$H$106),"",'South Sudan 2013'!$H$106)</f>
        <v/>
      </c>
      <c r="FZ39" s="84" t="str">
        <f>IF(ISBLANK('South Sudan 2013'!$D$107),"",'South Sudan 2013'!$D$107)</f>
        <v>No</v>
      </c>
      <c r="GA39" s="84" t="str">
        <f>IF(ISBLANK('South Sudan 2013'!$E$107),"",'South Sudan 2013'!$E$107)</f>
        <v>No official policies, but health care workers sometimes do not want to serve this group</v>
      </c>
      <c r="GB39" s="84" t="str">
        <f>IF(ISBLANK('South Sudan 2013'!$H$107),"",'South Sudan 2013'!$H$107)</f>
        <v/>
      </c>
      <c r="GC39" s="84" t="str">
        <f>IF(ISBLANK('South Sudan 2013'!$D$108),"",'South Sudan 2013'!$D$108)</f>
        <v>Don't know</v>
      </c>
      <c r="GD39" s="84" t="str">
        <f>IF(ISBLANK('South Sudan 2013'!$E$108),"",'South Sudan 2013'!$E$108)</f>
        <v/>
      </c>
      <c r="GE39" s="84" t="str">
        <f>IF(ISBLANK('South Sudan 2013'!$H$108),"",'South Sudan 2013'!$H$108)</f>
        <v/>
      </c>
      <c r="GF39" s="85"/>
      <c r="GG39" s="84" t="str">
        <f>IF(ISBLANK('South Sudan 2013'!$G$111),"",'South Sudan 2013'!$G$111)</f>
        <v>No</v>
      </c>
      <c r="GH39" s="84" t="str">
        <f>IF(ISBLANK('South Sudan 2013'!$G$112),"",'South Sudan 2013'!$G$112)</f>
        <v>No</v>
      </c>
      <c r="GI39" s="84" t="str">
        <f>IF(ISBLANK('South Sudan 2013'!$G$113),"",'South Sudan 2013'!$G$113)</f>
        <v>Not applicable</v>
      </c>
      <c r="GJ39" s="84" t="str">
        <f>IF(ISBLANK('South Sudan 2013'!$D$114),"",'South Sudan 2013'!$D$114)</f>
        <v>Not applicable</v>
      </c>
      <c r="GK39" s="85"/>
      <c r="GL39" s="84" t="str">
        <f>IF(ISBLANK('South Sudan 2013'!$G$116),"",'South Sudan 2013'!$G$116)</f>
        <v>Yes</v>
      </c>
      <c r="GM39" s="84" t="str">
        <f>IF(ISBLANK('South Sudan 2013'!$G$117),"",'South Sudan 2013'!$G$117)</f>
        <v>Yes</v>
      </c>
      <c r="GN39" s="84" t="str">
        <f>IF(ISBLANK('South Sudan 2013'!$G$118),"",'South Sudan 2013'!$G$118)</f>
        <v>Yes</v>
      </c>
      <c r="GO39" s="84" t="str">
        <f>IF(ISBLANK('South Sudan 2013'!$G$119),"",'South Sudan 2013'!$G$119)</f>
        <v>Yes</v>
      </c>
      <c r="GP39" s="84" t="str">
        <f>IF(ISBLANK('South Sudan 2013'!$G$120),"",'South Sudan 2013'!$G$120)</f>
        <v>Yes</v>
      </c>
      <c r="GQ39" s="84" t="str">
        <f>IF(ISBLANK('South Sudan 2013'!$G$121),"",'South Sudan 2013'!$G$121)</f>
        <v>Yes</v>
      </c>
      <c r="GR39" s="84" t="str">
        <f>IF(ISBLANK('South Sudan 2013'!$G$122),"",'South Sudan 2013'!$G$122)</f>
        <v>Yes</v>
      </c>
      <c r="GS39" s="84" t="str">
        <f>IF(ISBLANK('South Sudan 2013'!$G$123),"",'South Sudan 2013'!$G$123)</f>
        <v>Yes</v>
      </c>
      <c r="GT39" s="84" t="str">
        <f>IF(ISBLANK('South Sudan 2013'!$G$124),"",'South Sudan 2013'!$G$124)</f>
        <v>No</v>
      </c>
      <c r="GU39" s="84" t="str">
        <f>IF(ISBLANK('South Sudan 2013'!$G$125),"",'South Sudan 2013'!$G$125)</f>
        <v>No</v>
      </c>
      <c r="GV39" s="84" t="str">
        <f>IF(ISBLANK('South Sudan 2013'!$F$126),"",'South Sudan 2013'!$F$126)</f>
        <v>Not applicable</v>
      </c>
      <c r="GW39" s="84" t="str">
        <f>IF(ISBLANK('South Sudan 2013'!$F$127),"",'South Sudan 2013'!$F$127)</f>
        <v>The latest is 2007, we are waiting for the official 2011 update.</v>
      </c>
      <c r="GX39" s="84" t="str">
        <f>IF(ISBLANK('South Sudan 2013'!$D$128),"",'South Sudan 2013'!$D$128)</f>
        <v xml:space="preserve">South Sudan Essential Medicines List </v>
      </c>
      <c r="GY39" s="84" t="str">
        <f>IF(ISBLANK('South Sudan 2013'!$D$129),"",'South Sudan 2013'!$D$129)</f>
        <v>The government is reviewing the list due to the reduction in budgets.</v>
      </c>
      <c r="GZ39" s="85"/>
      <c r="HA39" s="84" t="str">
        <f>IF(ISBLANK('South Sudan 2013'!$F$131),"",'South Sudan 2013'!$F$131)</f>
        <v>Not applicable</v>
      </c>
      <c r="HB39" s="84" t="str">
        <f>IF(ISBLANK('South Sudan 2013'!$G$132),"",'South Sudan 2013'!$G$132)</f>
        <v>Not applicable</v>
      </c>
      <c r="HC39" s="84" t="str">
        <f>IF(ISBLANK('South Sudan 2013'!$G$133),"",'South Sudan 2013'!$G$133)</f>
        <v>Not applicable</v>
      </c>
      <c r="HD39" s="84" t="str">
        <f>IF(ISBLANK('South Sudan 2013'!$G$134),"",'South Sudan 2013'!$G$134)</f>
        <v>Not applicable</v>
      </c>
      <c r="HE39" s="84" t="str">
        <f>IF(ISBLANK('South Sudan 2013'!$G$135),"",'South Sudan 2013'!$G$135)</f>
        <v>Not applicable</v>
      </c>
      <c r="HF39" s="84" t="str">
        <f>IF(ISBLANK('South Sudan 2013'!$D$136),"",'South Sudan 2013'!$D$136)</f>
        <v>Document not available on IMF's website</v>
      </c>
      <c r="HG39" s="93"/>
      <c r="HH39" s="86" t="str">
        <f>IF(ISBLANK('South Sudan 2013'!$G$138),"",'South Sudan 2013'!$G$138)</f>
        <v>Yes</v>
      </c>
      <c r="HI39" s="87"/>
      <c r="HJ39" s="86" t="str">
        <f>IF(ISBLANK('South Sudan 2013'!$G$140),"",'South Sudan 2013'!$G$140)</f>
        <v>No</v>
      </c>
      <c r="HK39" s="86" t="str">
        <f>IF(ISBLANK('South Sudan 2013'!$G$141),"",'South Sudan 2013'!$G$141)</f>
        <v>Yes</v>
      </c>
      <c r="HL39" s="86" t="str">
        <f>IF(ISBLANK('South Sudan 2013'!$G$142),"",'South Sudan 2013'!$G$142)</f>
        <v>Yes</v>
      </c>
      <c r="HM39" s="86" t="str">
        <f>IF(ISBLANK('South Sudan 2013'!$G$143),"",'South Sudan 2013'!$G$143)</f>
        <v>Not applicable</v>
      </c>
      <c r="HN39" s="86" t="str">
        <f>IF(ISBLANK('South Sudan 2013'!$G$144),"",'South Sudan 2013'!$G$144)</f>
        <v>Not applicable</v>
      </c>
      <c r="HO39" s="86" t="str">
        <f>IF(ISBLANK('South Sudan 2013'!$G$145),"",'South Sudan 2013'!$G$145)</f>
        <v>Don't know</v>
      </c>
      <c r="HP39" s="86" t="str">
        <f>IF(ISBLANK('South Sudan 2013'!$G$146),"",'South Sudan 2013'!$G$146)</f>
        <v>Not applicable</v>
      </c>
      <c r="HQ39" s="86" t="str">
        <f>IF(ISBLANK('South Sudan 2013'!$G$147),"",'South Sudan 2013'!$G$147)</f>
        <v>Not applicable</v>
      </c>
      <c r="HR39" s="86" t="str">
        <f>IF(ISBLANK('South Sudan 2013'!$G$148),"",'South Sudan 2013'!$G$148)</f>
        <v>Not applicable</v>
      </c>
      <c r="HS39" s="86" t="str">
        <f>IF(ISBLANK('South Sudan 2013'!$F$149),"",'South Sudan 2013'!$F$149)</f>
        <v>Don't know</v>
      </c>
      <c r="HT39" s="86" t="str">
        <f>IF(ISBLANK('South Sudan 2013'!$F$150),"",'South Sudan 2013'!$F$150)</f>
        <v>Don't know</v>
      </c>
      <c r="HU39" s="87"/>
      <c r="HV39" s="86" t="str">
        <f>IF(ISBLANK('South Sudan 2013'!$G$152),"",'South Sudan 2013'!$G$152)</f>
        <v>Don't know</v>
      </c>
      <c r="HW39" s="86" t="str">
        <f>IF(ISBLANK('South Sudan 2013'!$G$153),"",'South Sudan 2013'!$G$153)</f>
        <v>Don't know</v>
      </c>
      <c r="HX39" s="91" t="str">
        <f>IF(ISBLANK('South Sudan 2013'!$D$154),"",'South Sudan 2013'!$D$154)</f>
        <v>The major challenges are: Data for accurate forecasting. The supply has by and large been through a push system by donations. There has been a lot of misconceptions among even providers on FP.</v>
      </c>
      <c r="HY39" s="945" t="s">
        <v>116</v>
      </c>
    </row>
    <row r="40" spans="1:233" ht="39.950000000000003" customHeight="1" x14ac:dyDescent="0.2">
      <c r="A40" s="1046" t="s">
        <v>1306</v>
      </c>
      <c r="B40" s="88"/>
      <c r="C40" s="74" t="str">
        <f>IF(ISBLANK('Tanzania 2013'!$H$12),"",'Tanzania 2013'!$H$12)</f>
        <v>Yes</v>
      </c>
      <c r="D40" s="74" t="str">
        <f>IF(ISBLANK('Tanzania 2013'!$D$13),"",'Tanzania 2013'!$D$13)</f>
        <v>National Contraceptive Committee</v>
      </c>
      <c r="E40" s="116"/>
      <c r="F40" s="74" t="str">
        <f>IF(ISBLANK('Tanzania 2013'!$D$15),"",'Tanzania 2013'!$D$15)</f>
        <v>Yes</v>
      </c>
      <c r="G40" s="74" t="str">
        <f>IF(ISBLANK('Tanzania 2013'!$F$15),"",'Tanzania 2013'!$F$15)</f>
        <v>Tanzania Marketing and Communications for AIDS, Reproductive Health and Child Survival (T-MARC) project, Population Services International (PSI)</v>
      </c>
      <c r="H40" s="74" t="str">
        <f>IF(ISBLANK('Tanzania 2013'!$D$16),"",'Tanzania 2013'!$D$16)</f>
        <v>Yes</v>
      </c>
      <c r="I40" s="74" t="str">
        <f>IF(ISBLANK('Tanzania 2013'!$F$16),"",'Tanzania 2013'!$F$16)</f>
        <v>John Snow, Inc. (JSI), EngenderHealth, Chama cha Uzazi na Malezi Bora Tanzania (UMATI) - IPPF affiliate, Marie Stopes, Pathfinder, Advance Family Planning</v>
      </c>
      <c r="J40" s="74" t="str">
        <f>IF(ISBLANK('Tanzania 2013'!$D$17),"",'Tanzania 2013'!$D$17)</f>
        <v>Yes</v>
      </c>
      <c r="K40" s="74" t="str">
        <f>IF(ISBLANK('Tanzania 2013'!$F$17),"",'Tanzania 2013'!$F$17)</f>
        <v>Phillips Distributors representative of Bayer Schering Pharmaceuticals</v>
      </c>
      <c r="L40" s="74" t="str">
        <f>IF(ISBLANK('Tanzania 2013'!$D$18),"",'Tanzania 2013'!$D$18)</f>
        <v>Yes</v>
      </c>
      <c r="M40" s="74" t="str">
        <f>IF(ISBLANK('Tanzania 2013'!$F$18),"",'Tanzania 2013'!$F$18)</f>
        <v>USAID, DFID</v>
      </c>
      <c r="N40" s="74" t="str">
        <f>IF(ISBLANK('Tanzania 2013'!$D$19),"",'Tanzania 2013'!$D$19)</f>
        <v>Yes</v>
      </c>
      <c r="O40" s="74" t="str">
        <f>IF(ISBLANK('Tanzania 2013'!$F$19),"",'Tanzania 2013'!$F$19)</f>
        <v>UNFPA</v>
      </c>
      <c r="P40" s="74" t="str">
        <f>IF(ISBLANK('Tanzania 2013'!$D$20),"",'Tanzania 2013'!$D$20)</f>
        <v>Yes</v>
      </c>
      <c r="Q40" s="74" t="str">
        <f>IF(ISBLANK('Tanzania 2013'!$F$20),"",'Tanzania 2013'!$F$20)</f>
        <v>Reproductive and Child Health Services (RCHS), National AIDS Control Programme (NACP), Pharmaceutical Service Section (PSS)</v>
      </c>
      <c r="R40" s="74" t="str">
        <f>IF(ISBLANK('Tanzania 2013'!$D$21),"",'Tanzania 2013'!$D$21)</f>
        <v>Yes</v>
      </c>
      <c r="S40" s="74" t="str">
        <f>IF(ISBLANK('Tanzania 2013'!$F$21),"",'Tanzania 2013'!$F$21)</f>
        <v>Medical Stores Department (MSD)</v>
      </c>
      <c r="T40" s="74" t="str">
        <f>IF(ISBLANK('Tanzania 2013'!$D$22),"",'Tanzania 2013'!$D$22)</f>
        <v>No</v>
      </c>
      <c r="U40" s="74" t="str">
        <f>IF(ISBLANK('Tanzania 2013'!$F$22),"",'Tanzania 2013'!$F$22)</f>
        <v/>
      </c>
      <c r="V40" s="74" t="str">
        <f>IF(ISBLANK('Tanzania 2013'!$D$23),"",'Tanzania 2013'!$D$23)</f>
        <v>No</v>
      </c>
      <c r="W40" s="74" t="str">
        <f>IF(ISBLANK('Tanzania 2013'!$F$23),"",'Tanzania 2013'!$F$23)</f>
        <v/>
      </c>
      <c r="X40" s="74" t="str">
        <f>IF(ISBLANK('Tanzania 2013'!$H$24),"",'Tanzania 2013'!$H$24)</f>
        <v>3-5 times</v>
      </c>
      <c r="Y40" s="74" t="str">
        <f>IF(ISBLANK('Tanzania 2013'!$H$25),"",'Tanzania 2013'!$H$25)</f>
        <v>No</v>
      </c>
      <c r="Z40" s="74" t="str">
        <f>IF(ISBLANK('Tanzania 2013'!$D$26),"",'Tanzania 2013'!$D$26)</f>
        <v>Yes</v>
      </c>
      <c r="AA40" s="74" t="str">
        <f>IF(ISBLANK('Tanzania 2013'!$F$26),"",'Tanzania 2013'!$F$26)</f>
        <v>Advance Family Planning and Futures Group</v>
      </c>
      <c r="AB40" s="74" t="str">
        <f>IF(ISBLANK('Tanzania 2013'!$H$26),"",'Tanzania 2013'!$H$26)</f>
        <v>Chief of Party</v>
      </c>
      <c r="AC40" s="89"/>
      <c r="AD40" s="75" t="str">
        <f>IF(ISBLANK('Tanzania 2013'!$F$28),"",'Tanzania 2013'!$F$28)</f>
        <v>July</v>
      </c>
      <c r="AE40" s="75" t="str">
        <f>IF(ISBLANK('Tanzania 2013'!$H$28),"",'Tanzania 2013'!$H$28)</f>
        <v>June</v>
      </c>
      <c r="AF40" s="407">
        <f>IF(ISBLANK('Tanzania 2013'!$G$29),"",'Tanzania 2013'!$G$29)</f>
        <v>11240276.449999999</v>
      </c>
      <c r="AG40" s="118" t="str">
        <f>IF(ISBLANK('Tanzania 2013'!$E$30),"",'Tanzania 2013'!$E$30)</f>
        <v>07/11-06/12</v>
      </c>
      <c r="AH40" s="118" t="str">
        <f>IF(ISBLANK('Tanzania 2013'!$G$30),"",'Tanzania 2013'!$G$30)</f>
        <v>JSI &amp;MOHSW</v>
      </c>
      <c r="AI40" s="118" t="str">
        <f>IF(ISBLANK('Tanzania 2013'!$H$31),"",'Tanzania 2013'!$H$31)</f>
        <v>Yes</v>
      </c>
      <c r="AJ40" s="76" t="str">
        <f>IF(ISBLANK('Tanzania 2013'!$H$32),"",'Tanzania 2013'!$H$32)</f>
        <v>Yes</v>
      </c>
      <c r="AK40" s="76">
        <f>IF(ISBLANK('Tanzania 2013'!$E$35),"",'Tanzania 2013'!$E$35)</f>
        <v>620212.4</v>
      </c>
      <c r="AL40" s="75" t="str">
        <f>IF(ISBLANK('Tanzania 2013'!$F$35),"",'Tanzania 2013'!$F$35)</f>
        <v>07/11-06/12</v>
      </c>
      <c r="AM40" s="75" t="str">
        <f>IF(ISBLANK('Tanzania 2013'!$G$35),"",'Tanzania 2013'!$G$35)</f>
        <v>RCHS</v>
      </c>
      <c r="AN40" s="75" t="str">
        <f>IF(ISBLANK('Tanzania 2013'!$H$35),"",'Tanzania 2013'!$H$35)</f>
        <v/>
      </c>
      <c r="AO40" s="76">
        <f>IF(ISBLANK('Tanzania 2013'!$E$36),"",'Tanzania 2013'!$E$36)</f>
        <v>2484101.25</v>
      </c>
      <c r="AP40" s="75" t="str">
        <f>IF(ISBLANK('Tanzania 2013'!$F$36),"",'Tanzania 2013'!$F$36)</f>
        <v>07/11-06/12</v>
      </c>
      <c r="AQ40" s="75" t="str">
        <f>IF(ISBLANK('Tanzania 2013'!$G$36),"",'Tanzania 2013'!$G$36)</f>
        <v>RCHS</v>
      </c>
      <c r="AR40" s="75" t="str">
        <f>IF(ISBLANK('Tanzania 2013'!$H$36),"",'Tanzania 2013'!$H$36)</f>
        <v/>
      </c>
      <c r="AS40" s="76">
        <f>IF(ISBLANK('Tanzania 2013'!$E$37),"",'Tanzania 2013'!$E$37)</f>
        <v>3104313.65</v>
      </c>
      <c r="AT40" s="75" t="str">
        <f>IF(ISBLANK('Tanzania 2013'!$H$37),"",'Tanzania 2013'!$H$37)</f>
        <v/>
      </c>
      <c r="AU40" s="75" t="str">
        <f>IF(ISBLANK('Tanzania 2013'!$H$38),"",'Tanzania 2013'!$H$38)</f>
        <v>Yes</v>
      </c>
      <c r="AV40" s="75" t="str">
        <f>IF(ISBLANK('Tanzania 2013'!$D$41),"",'Tanzania 2013'!$D$41)</f>
        <v>Don't know</v>
      </c>
      <c r="AW40" s="75" t="str">
        <f>IF(ISBLANK('Tanzania 2013'!$D$42),"",'Tanzania 2013'!$D$42)</f>
        <v>Don't know</v>
      </c>
      <c r="AX40" s="76" t="str">
        <f>IF(ISBLANK('Tanzania 2013'!$E$41),"",'Tanzania 2013'!$E$41)</f>
        <v>Don't know</v>
      </c>
      <c r="AY40" s="76" t="str">
        <f>IF(ISBLANK('Tanzania 2013'!$F$41),"",'Tanzania 2013'!$F$41)</f>
        <v>07/11-06/12</v>
      </c>
      <c r="AZ40" s="76" t="str">
        <f>IF(ISBLANK('Tanzania 2013'!$G$41),"",'Tanzania 2013'!$G$41)</f>
        <v/>
      </c>
      <c r="BA40" s="75" t="str">
        <f>IF(ISBLANK('Tanzania 2013'!$H$41),"",'Tanzania 2013'!$H$41)</f>
        <v/>
      </c>
      <c r="BB40" s="75" t="str">
        <f>IF(ISBLANK('Tanzania 2013'!$D$43),"",'Tanzania 2013'!$D$43)</f>
        <v>Yes</v>
      </c>
      <c r="BC40" s="76" t="str">
        <f>IF(ISBLANK('Tanzania 2013'!$D$44),"",'Tanzania 2013'!$D$44)</f>
        <v>Don't know</v>
      </c>
      <c r="BD40" s="76">
        <f>IF(ISBLANK('Tanzania 2013'!$E$43),"",'Tanzania 2013'!$E$43)</f>
        <v>6527892</v>
      </c>
      <c r="BE40" s="76" t="str">
        <f>IF(ISBLANK('Tanzania 2013'!$F$43),"",'Tanzania 2013'!$F$43)</f>
        <v>07/11-06/12</v>
      </c>
      <c r="BF40" s="76" t="str">
        <f>IF(ISBLANK('Tanzania 2013'!$G$43),"",'Tanzania 2013'!$G$43)</f>
        <v>PipeLine</v>
      </c>
      <c r="BG40" s="75" t="str">
        <f>IF(ISBLANK('Tanzania 2013'!$H$43),"",'Tanzania 2013'!$H$43)</f>
        <v/>
      </c>
      <c r="BH40" s="77" t="str">
        <f>IF(ISBLANK('Tanzania 2013'!$E$45),"",'Tanzania 2013'!$E$45)</f>
        <v>Don't know</v>
      </c>
      <c r="BI40" s="75" t="str">
        <f>IF(ISBLANK('Tanzania 2013'!$H$45),"",'Tanzania 2013'!$H$45)</f>
        <v/>
      </c>
      <c r="BJ40" s="78"/>
      <c r="BK40" s="75" t="str">
        <f>IF(ISBLANK('Tanzania 2013'!$D$49),"",'Tanzania 2013'!$D$49)</f>
        <v>Yes</v>
      </c>
      <c r="BL40" s="76" t="str">
        <f>IF(ISBLANK('Tanzania 2013'!$D$50),"",'Tanzania 2013'!$D$50)</f>
        <v>USAID, UNFPA, &amp; DFID</v>
      </c>
      <c r="BM40" s="76">
        <f>IF(ISBLANK('Tanzania 2013'!$E$49),"",'Tanzania 2013'!$E$49)</f>
        <v>5789032</v>
      </c>
      <c r="BN40" s="76" t="str">
        <f>IF(ISBLANK('Tanzania 2013'!$F$49),"",'Tanzania 2013'!$F$49)</f>
        <v>07/11-06/12</v>
      </c>
      <c r="BO40" s="76" t="str">
        <f>IF(ISBLANK('Tanzania 2013'!$G$49),"",'Tanzania 2013'!$G$49)</f>
        <v>PipeLine</v>
      </c>
      <c r="BP40" s="75" t="str">
        <f>IF(ISBLANK('Tanzania 2013'!$H$49),"",'Tanzania 2013'!$H$49)</f>
        <v/>
      </c>
      <c r="BQ40" s="75" t="str">
        <f>IF(ISBLANK('Tanzania 2013'!$D$51),"",'Tanzania 2013'!$D$51)</f>
        <v>Don't know</v>
      </c>
      <c r="BR40" s="76" t="str">
        <f>IF(ISBLANK('Tanzania 2013'!$E$51),"",'Tanzania 2013'!$E$51)</f>
        <v/>
      </c>
      <c r="BS40" s="76" t="str">
        <f>IF(ISBLANK('Tanzania 2013'!$F$51),"",'Tanzania 2013'!$F$51)</f>
        <v>07/11-06/12</v>
      </c>
      <c r="BT40" s="92" t="str">
        <f>IF(ISBLANK('Tanzania 2013'!$G$51),"",'Tanzania 2013'!$G$51)</f>
        <v/>
      </c>
      <c r="BU40" s="76" t="str">
        <f>IF(ISBLANK('Tanzania 2013'!$H$51),"",'Tanzania 2013'!$H$51)</f>
        <v/>
      </c>
      <c r="BV40" s="75" t="str">
        <f>IF(ISBLANK('Tanzania 2013'!$D$52),"",'Tanzania 2013'!$D$52)</f>
        <v>Don't know</v>
      </c>
      <c r="BW40" s="76" t="str">
        <f>IF(ISBLANK('Tanzania 2013'!$E$52),"",'Tanzania 2013'!$E$52)</f>
        <v/>
      </c>
      <c r="BX40" s="75" t="str">
        <f>IF(ISBLANK('Tanzania 2013'!$F$52),"",'Tanzania 2013'!$F$52)</f>
        <v>07/11-06/12</v>
      </c>
      <c r="BY40" s="76" t="str">
        <f>IF(ISBLANK('Tanzania 2013'!$G$52),"",'Tanzania 2013'!$G$52)</f>
        <v/>
      </c>
      <c r="BZ40" s="76" t="str">
        <f>IF(ISBLANK('Tanzania 2013'!$H$52),"",'Tanzania 2013'!$H$52)</f>
        <v/>
      </c>
      <c r="CA40" s="77">
        <f>IF(ISBLANK('Tanzania 2013'!$E$53),"",'Tanzania 2013'!$E$53)</f>
        <v>5789032</v>
      </c>
      <c r="CB40" s="76" t="str">
        <f>IF(ISBLANK('Tanzania 2013'!$H$53),"",'Tanzania 2013'!$H$53)</f>
        <v/>
      </c>
      <c r="CC40" s="79" t="str">
        <f>IF(ISBLANK('Tanzania 2013'!$F$56),"",'Tanzania 2013'!$F$56)</f>
        <v>Don't know</v>
      </c>
      <c r="CD40" s="75" t="str">
        <f>IF(ISBLANK('Tanzania 2013'!$G$56),"",'Tanzania 2013'!$G$56)</f>
        <v xml:space="preserve">Comments:
</v>
      </c>
      <c r="CE40" s="79" t="str">
        <f>IF(ISBLANK('Tanzania 2013'!$F$57),"",'Tanzania 2013'!$F$57)</f>
        <v>Don't know</v>
      </c>
      <c r="CF40" s="75" t="str">
        <f>IF(ISBLANK('Tanzania 2013'!$G$57),"",'Tanzania 2013'!$G$57)</f>
        <v xml:space="preserve">Comments:
</v>
      </c>
      <c r="CG40" s="79" t="str">
        <f>IF(ISBLANK('Tanzania 2013'!$F$58),"",'Tanzania 2013'!$F$58)</f>
        <v>Don't know</v>
      </c>
      <c r="CH40" s="75" t="str">
        <f>IF(ISBLANK('Tanzania 2013'!$G$58),"",'Tanzania 2013'!$G$58)</f>
        <v xml:space="preserve">Comments: </v>
      </c>
      <c r="CI40" s="75" t="str">
        <f>IF(ISBLANK('Tanzania 2013'!$F$59),"",'Tanzania 2013'!$F$59)</f>
        <v/>
      </c>
      <c r="CJ40" s="75" t="str">
        <f>IF(ISBLANK('Tanzania 2013'!$G$59),"",'Tanzania 2013'!$G$59)</f>
        <v xml:space="preserve">Comments:
</v>
      </c>
      <c r="CK40" s="75" t="str">
        <f>IF(ISBLANK('Tanzania 2013'!$F$61),"",'Tanzania 2013'!$F$61)</f>
        <v>The government (e.g., Central Medical Stores, MOH logistics unit, MOH procurement unit)</v>
      </c>
      <c r="CL40" s="75" t="str">
        <f>IF(ISBLANK('Tanzania 2013'!$F$62),"",'Tanzania 2013'!$F$62)</f>
        <v>Medical Stores Department (MSD)</v>
      </c>
      <c r="CM40" s="75" t="str">
        <f>IF(ISBLANK('Tanzania 2013'!$F$63),"",'Tanzania 2013'!$F$63)</f>
        <v>Yes</v>
      </c>
      <c r="CN40" s="75" t="str">
        <f>IF(ISBLANK('Tanzania 2013'!$D$64),"",'Tanzania 2013'!$D$64)</f>
        <v/>
      </c>
      <c r="CO40" s="115"/>
      <c r="CP40" s="80"/>
      <c r="CQ40" s="81" t="str">
        <f>IF(ISBLANK('Tanzania 2013'!$D$68),"",'Tanzania 2013'!$D$68)</f>
        <v>Yes</v>
      </c>
      <c r="CR40" s="81" t="str">
        <f>IF(ISBLANK('Tanzania 2013'!$D$69),"",'Tanzania 2013'!$D$69)</f>
        <v>Yes</v>
      </c>
      <c r="CS40" s="81" t="str">
        <f>IF(ISBLANK('Tanzania 2013'!$D$70),"",'Tanzania 2013'!$D$70)</f>
        <v>Yes</v>
      </c>
      <c r="CT40" s="81" t="str">
        <f>IF(ISBLANK('Tanzania 2013'!$D$71),"",'Tanzania 2013'!$D$71)</f>
        <v>Yes</v>
      </c>
      <c r="CU40" s="81" t="str">
        <f>IF(ISBLANK('Tanzania 2013'!$D$72),"",'Tanzania 2013'!$D$72)</f>
        <v>Yes</v>
      </c>
      <c r="CV40" s="81" t="str">
        <f>IF(ISBLANK('Tanzania 2013'!$D$73),"",'Tanzania 2013'!$D$73)</f>
        <v>Yes</v>
      </c>
      <c r="CW40" s="81" t="str">
        <f>IF(ISBLANK('Tanzania 2013'!$D$74),"",'Tanzania 2013'!$D$74)</f>
        <v>Yes</v>
      </c>
      <c r="CX40" s="81" t="str">
        <f>IF(ISBLANK('Tanzania 2013'!$D$75),"",'Tanzania 2013'!$D$75)</f>
        <v>Yes</v>
      </c>
      <c r="CY40" s="81" t="str">
        <f>IF(ISBLANK('Tanzania 2013'!$D$76),"",'Tanzania 2013'!$D$76)</f>
        <v>Yes</v>
      </c>
      <c r="CZ40" s="81" t="str">
        <f>IF(ISBLANK('Tanzania 2013'!$D$77),"",'Tanzania 2013'!$D$77)</f>
        <v>Yes</v>
      </c>
      <c r="DA40" s="81" t="str">
        <f>IF(ISBLANK('Tanzania 2013'!$D$78),"",'Tanzania 2013'!$D$78)</f>
        <v>No</v>
      </c>
      <c r="DB40" s="81" t="str">
        <f>IF(ISBLANK('Tanzania 2013'!$D$79),"",'Tanzania 2013'!$D$79)</f>
        <v/>
      </c>
      <c r="DC40" s="80"/>
      <c r="DD40" s="81" t="str">
        <f>IF(ISBLANK('Tanzania 2013'!$F$68),"",'Tanzania 2013'!$F$68)</f>
        <v>Yes</v>
      </c>
      <c r="DE40" s="81" t="str">
        <f>IF(ISBLANK('Tanzania 2013'!$F$69),"",'Tanzania 2013'!$F$69)</f>
        <v>Yes</v>
      </c>
      <c r="DF40" s="81" t="str">
        <f>IF(ISBLANK('Tanzania 2013'!$F$70),"",'Tanzania 2013'!$F$70)</f>
        <v>Yes</v>
      </c>
      <c r="DG40" s="81" t="str">
        <f>IF(ISBLANK('Tanzania 2013'!$F$71),"",'Tanzania 2013'!$F$71)</f>
        <v>Yes</v>
      </c>
      <c r="DH40" s="81" t="str">
        <f>IF(ISBLANK('Tanzania 2013'!$F$72),"",'Tanzania 2013'!$F$72)</f>
        <v>Yes</v>
      </c>
      <c r="DI40" s="81" t="str">
        <f>IF(ISBLANK('Tanzania 2013'!$F$73),"",'Tanzania 2013'!$F$73)</f>
        <v>Yes</v>
      </c>
      <c r="DJ40" s="81" t="str">
        <f>IF(ISBLANK('Tanzania 2013'!$F$74),"",'Tanzania 2013'!$F$74)</f>
        <v>No</v>
      </c>
      <c r="DK40" s="81" t="str">
        <f>IF(ISBLANK('Tanzania 2013'!$F$75),"",'Tanzania 2013'!$F$75)</f>
        <v>No</v>
      </c>
      <c r="DL40" s="81" t="str">
        <f>IF(ISBLANK('Tanzania 2013'!$F$76),"",'Tanzania 2013'!$F$76)</f>
        <v>Yes</v>
      </c>
      <c r="DM40" s="81" t="str">
        <f>IF(ISBLANK('Tanzania 2013'!$F$77),"",'Tanzania 2013'!$F$77)</f>
        <v>Yes</v>
      </c>
      <c r="DN40" s="81" t="str">
        <f>IF(ISBLANK('Tanzania 2013'!$F$78),"",'Tanzania 2013'!$F$78)</f>
        <v>No</v>
      </c>
      <c r="DO40" s="81" t="str">
        <f>IF(ISBLANK('Tanzania 2013'!$F$79),"",'Tanzania 2013'!$F$79)</f>
        <v/>
      </c>
      <c r="DP40" s="82"/>
      <c r="DQ40" s="81" t="str">
        <f>IF(ISBLANK('Tanzania 2013'!$G$68),"",'Tanzania 2013'!$G$68)</f>
        <v>Yes</v>
      </c>
      <c r="DR40" s="81" t="str">
        <f>IF(ISBLANK('Tanzania 2013'!$G$69),"",'Tanzania 2013'!$G$69)</f>
        <v>Yes</v>
      </c>
      <c r="DS40" s="81" t="str">
        <f>IF(ISBLANK('Tanzania 2013'!$G$70),"",'Tanzania 2013'!$G$70)</f>
        <v>Yes</v>
      </c>
      <c r="DT40" s="81" t="str">
        <f>IF(ISBLANK('Tanzania 2013'!$G$71),"",'Tanzania 2013'!$G$71)</f>
        <v>Yes</v>
      </c>
      <c r="DU40" s="81" t="str">
        <f>IF(ISBLANK('Tanzania 2013'!$G$72),"",'Tanzania 2013'!$G$72)</f>
        <v>Yes</v>
      </c>
      <c r="DV40" s="81" t="str">
        <f>IF(ISBLANK('Tanzania 2013'!$G$73),"",'Tanzania 2013'!$G$73)</f>
        <v>Yes</v>
      </c>
      <c r="DW40" s="81" t="str">
        <f>IF(ISBLANK('Tanzania 2013'!$G$74),"",'Tanzania 2013'!$G$74)</f>
        <v>Yes</v>
      </c>
      <c r="DX40" s="81" t="str">
        <f>IF(ISBLANK('Tanzania 2013'!$G$75),"",'Tanzania 2013'!$G$75)</f>
        <v>No</v>
      </c>
      <c r="DY40" s="81" t="str">
        <f>IF(ISBLANK('Tanzania 2013'!$G$76),"",'Tanzania 2013'!$G$76)</f>
        <v>Yes</v>
      </c>
      <c r="DZ40" s="81" t="str">
        <f>IF(ISBLANK('Tanzania 2013'!$G$77),"",'Tanzania 2013'!$G$77)</f>
        <v>Yes</v>
      </c>
      <c r="EA40" s="81" t="str">
        <f>IF(ISBLANK('Tanzania 2013'!$G$78),"",'Tanzania 2013'!$G$78)</f>
        <v>Don't know</v>
      </c>
      <c r="EB40" s="81" t="str">
        <f>IF(ISBLANK('Tanzania 2013'!$G$79),"",'Tanzania 2013'!$G$79)</f>
        <v/>
      </c>
      <c r="EC40" s="82"/>
      <c r="ED40" s="81" t="str">
        <f>IF(ISBLANK('Tanzania 2013'!$H$68),"",'Tanzania 2013'!$H$68)</f>
        <v>Yes</v>
      </c>
      <c r="EE40" s="81" t="str">
        <f>IF(ISBLANK('Tanzania 2013'!$H$69),"",'Tanzania 2013'!$H$69)</f>
        <v>Yes</v>
      </c>
      <c r="EF40" s="81" t="str">
        <f>IF(ISBLANK('Tanzania 2013'!$H$70),"",'Tanzania 2013'!$H$70)</f>
        <v>Yes</v>
      </c>
      <c r="EG40" s="81" t="str">
        <f>IF(ISBLANK('Tanzania 2013'!$H$71),"",'Tanzania 2013'!$H$71)</f>
        <v>Yes</v>
      </c>
      <c r="EH40" s="81" t="str">
        <f>IF(ISBLANK('Tanzania 2013'!$H$72),"",'Tanzania 2013'!$H$72)</f>
        <v>Yes</v>
      </c>
      <c r="EI40" s="81" t="str">
        <f>IF(ISBLANK('Tanzania 2013'!$H$73),"",'Tanzania 2013'!$H$73)</f>
        <v>Yes</v>
      </c>
      <c r="EJ40" s="81" t="str">
        <f>IF(ISBLANK('Tanzania 2013'!$H$74),"",'Tanzania 2013'!$H$74)</f>
        <v>Yes</v>
      </c>
      <c r="EK40" s="81" t="str">
        <f>IF(ISBLANK('Tanzania 2013'!$H$75),"",'Tanzania 2013'!$H$75)</f>
        <v>Yes</v>
      </c>
      <c r="EL40" s="81" t="str">
        <f>IF(ISBLANK('Tanzania 2013'!$H$76),"",'Tanzania 2013'!$H$76)</f>
        <v>No</v>
      </c>
      <c r="EM40" s="81" t="str">
        <f>IF(ISBLANK('Tanzania 2013'!$H$77),"",'Tanzania 2013'!$H$77)</f>
        <v>No</v>
      </c>
      <c r="EN40" s="81" t="str">
        <f>IF(ISBLANK('Tanzania 2013'!$H$78),"",'Tanzania 2013'!$H$78)</f>
        <v>No</v>
      </c>
      <c r="EO40" s="81" t="str">
        <f>IF(ISBLANK('Tanzania 2013'!$H$79),"",'Tanzania 2013'!$H$79)</f>
        <v/>
      </c>
      <c r="EP40" s="81" t="str">
        <f>IF(ISBLANK('Tanzania 2013'!$D$80),"",'Tanzania 2013'!$D$80)</f>
        <v/>
      </c>
      <c r="EQ40" s="83"/>
      <c r="ER40" s="84" t="str">
        <f>IF(ISBLANK('Tanzania 2013'!$H$82),"",'Tanzania 2013'!$H$82)</f>
        <v>No</v>
      </c>
      <c r="ES40" s="84" t="str">
        <f>IF(ISBLANK('Tanzania 2013'!$C$85),"",'Tanzania 2013'!$C$85)</f>
        <v/>
      </c>
      <c r="ET40" s="84" t="str">
        <f>IF(ISBLANK('Tanzania 2013'!$D$85),"",'Tanzania 2013'!$D$85)</f>
        <v/>
      </c>
      <c r="EU40" s="84" t="str">
        <f>IF(ISBLANK('Tanzania 2013'!$F$85),"",'Tanzania 2013'!$F$85)</f>
        <v/>
      </c>
      <c r="EV40" s="84" t="str">
        <f>IF(ISBLANK('Tanzania 2013'!$G$85),"",'Tanzania 2013'!$G$85)</f>
        <v/>
      </c>
      <c r="EW40" s="84" t="str">
        <f>IF(ISBLANK('Tanzania 2013'!$F$86),"",'Tanzania 2013'!$F$86)</f>
        <v>No</v>
      </c>
      <c r="EX40" s="84" t="str">
        <f>IF(ISBLANK('Tanzania 2013'!$E$87),"",'Tanzania 2013'!$E$87)</f>
        <v>Not applicable</v>
      </c>
      <c r="EY40" s="84" t="str">
        <f>IF(ISBLANK('Tanzania 2013'!$E$88),"",'Tanzania 2013'!$E$88)</f>
        <v>Not applicable</v>
      </c>
      <c r="EZ40" s="84" t="str">
        <f>IF(ISBLANK('Tanzania 2013'!$H$89),"",'Tanzania 2013'!$H$89)</f>
        <v>Yes</v>
      </c>
      <c r="FA40" s="84" t="str">
        <f>IF(ISBLANK('Tanzania 2013'!$D$90),"",'Tanzania 2013'!$D$90)</f>
        <v>Brand specific advertising for oral contraceptives is not allowed since oral contraceptives are considered a prescription-only product.</v>
      </c>
      <c r="FB40" s="84" t="str">
        <f>IF(ISBLANK('Tanzania 2013'!$H$91),"",'Tanzania 2013'!$H$91)</f>
        <v>No</v>
      </c>
      <c r="FC40" s="84" t="str">
        <f>IF(ISBLANK('Tanzania 2013'!$D$92),"",'Tanzania 2013'!$D$92)</f>
        <v>Not applicable</v>
      </c>
      <c r="FD40" s="298"/>
      <c r="FE40" s="84" t="str">
        <f>IF(ISBLANK('Tanzania 2013'!$D$95),"",'Tanzania 2013'!$D$95)</f>
        <v>Auxiliary nurse</v>
      </c>
      <c r="FF40" s="84" t="str">
        <f>IF(ISBLANK('Tanzania 2013'!$G$95),"",'Tanzania 2013'!$G$95)</f>
        <v>Auxiliary nurse</v>
      </c>
      <c r="FG40" s="84" t="str">
        <f>IF(ISBLANK('Tanzania 2013'!$D$96),"",'Tanzania 2013'!$D$96)</f>
        <v>Auxiliary nurse</v>
      </c>
      <c r="FH40" s="84" t="str">
        <f>IF(ISBLANK('Tanzania 2013'!$G$96),"",'Tanzania 2013'!$G$96)</f>
        <v>Auxiliary nurse</v>
      </c>
      <c r="FI40" s="84" t="str">
        <f>IF(ISBLANK('Tanzania 2013'!$D$97),"",'Tanzania 2013'!$D$97)</f>
        <v>Midwife</v>
      </c>
      <c r="FJ40" s="84" t="str">
        <f>IF(ISBLANK('Tanzania 2013'!$G$97),"",'Tanzania 2013'!$G$97)</f>
        <v>Midwife</v>
      </c>
      <c r="FK40" s="84" t="str">
        <f>IF(ISBLANK('Tanzania 2013'!$D$98),"",'Tanzania 2013'!$D$98)</f>
        <v>Midwife</v>
      </c>
      <c r="FL40" s="84" t="str">
        <f>IF(ISBLANK('Tanzania 2013'!$G$98),"",'Tanzania 2013'!$G$98)</f>
        <v>Midwife</v>
      </c>
      <c r="FM40" s="84" t="str">
        <f>IF(ISBLANK('Tanzania 2013'!$D$99),"",'Tanzania 2013'!$D$99)</f>
        <v>Community health worker</v>
      </c>
      <c r="FN40" s="84" t="str">
        <f>IF(ISBLANK('Tanzania 2013'!$G$99),"",'Tanzania 2013'!$G$99)</f>
        <v>Auxiliary nurse</v>
      </c>
      <c r="FO40" s="84" t="str">
        <f>IF(ISBLANK('Tanzania 2013'!$D$100),"",'Tanzania 2013'!$D$100)</f>
        <v>Not applicable</v>
      </c>
      <c r="FP40" s="84" t="str">
        <f>IF(ISBLANK('Tanzania 2013'!$G$100),"",'Tanzania 2013'!$G$100)</f>
        <v>Don't know</v>
      </c>
      <c r="FQ40" s="84" t="str">
        <f>IF(ISBLANK('Tanzania 2013'!$D$101),"",'Tanzania 2013'!$D$101)</f>
        <v>Clinical Officer</v>
      </c>
      <c r="FR40" s="84" t="str">
        <f>IF(ISBLANK('Tanzania 2013'!$G$101),"",'Tanzania 2013'!$G$101)</f>
        <v>Clinical Officer</v>
      </c>
      <c r="FS40" s="84" t="str">
        <f>IF(ISBLANK('Tanzania 2013'!$D$102),"",'Tanzania 2013'!$D$102)</f>
        <v>Not applicable</v>
      </c>
      <c r="FT40" s="84" t="str">
        <f>IF(ISBLANK('Tanzania 2013'!$G$102),"",'Tanzania 2013'!$G$102)</f>
        <v>Not applicable</v>
      </c>
      <c r="FU40" s="84" t="str">
        <f>IF(ISBLANK('Tanzania 2013'!$D$103),"",'Tanzania 2013'!$D$103)</f>
        <v/>
      </c>
      <c r="FV40" s="90"/>
      <c r="FW40" s="84" t="str">
        <f>IF(ISBLANK('Tanzania 2013'!$D$106),"",'Tanzania 2013'!$D$106)</f>
        <v>No</v>
      </c>
      <c r="FX40" s="84" t="str">
        <f>IF(ISBLANK('Tanzania 2013'!$E$106),"",'Tanzania 2013'!$E$106)</f>
        <v/>
      </c>
      <c r="FY40" s="84" t="str">
        <f>IF(ISBLANK('Tanzania 2013'!$H$106),"",'Tanzania 2013'!$H$106)</f>
        <v/>
      </c>
      <c r="FZ40" s="84" t="str">
        <f>IF(ISBLANK('Tanzania 2013'!$D$107),"",'Tanzania 2013'!$D$107)</f>
        <v>No</v>
      </c>
      <c r="GA40" s="84" t="str">
        <f>IF(ISBLANK('Tanzania 2013'!$E$107),"",'Tanzania 2013'!$E$107)</f>
        <v/>
      </c>
      <c r="GB40" s="84" t="str">
        <f>IF(ISBLANK('Tanzania 2013'!$H$107),"",'Tanzania 2013'!$H$107)</f>
        <v/>
      </c>
      <c r="GC40" s="84" t="str">
        <f>IF(ISBLANK('Tanzania 2013'!$D$108),"",'Tanzania 2013'!$D$108)</f>
        <v>No</v>
      </c>
      <c r="GD40" s="84" t="str">
        <f>IF(ISBLANK('Tanzania 2013'!$E$108),"",'Tanzania 2013'!$E$108)</f>
        <v/>
      </c>
      <c r="GE40" s="84" t="str">
        <f>IF(ISBLANK('Tanzania 2013'!$H$108),"",'Tanzania 2013'!$H$108)</f>
        <v/>
      </c>
      <c r="GF40" s="85"/>
      <c r="GG40" s="84" t="str">
        <f>IF(ISBLANK('Tanzania 2013'!$G$111),"",'Tanzania 2013'!$G$111)</f>
        <v>No</v>
      </c>
      <c r="GH40" s="84" t="str">
        <f>IF(ISBLANK('Tanzania 2013'!$G$112),"",'Tanzania 2013'!$G$112)</f>
        <v>No</v>
      </c>
      <c r="GI40" s="84" t="str">
        <f>IF(ISBLANK('Tanzania 2013'!$G$113),"",'Tanzania 2013'!$G$113)</f>
        <v>Not applicable</v>
      </c>
      <c r="GJ40" s="84" t="str">
        <f>IF(ISBLANK('Tanzania 2013'!$D$114),"",'Tanzania 2013'!$D$114)</f>
        <v>Not applicable</v>
      </c>
      <c r="GK40" s="85"/>
      <c r="GL40" s="84" t="str">
        <f>IF(ISBLANK('Tanzania 2013'!$G$116),"",'Tanzania 2013'!$G$116)</f>
        <v>Yes</v>
      </c>
      <c r="GM40" s="84" t="str">
        <f>IF(ISBLANK('Tanzania 2013'!$G$117),"",'Tanzania 2013'!$G$117)</f>
        <v>Yes</v>
      </c>
      <c r="GN40" s="84" t="str">
        <f>IF(ISBLANK('Tanzania 2013'!$G$118),"",'Tanzania 2013'!$G$118)</f>
        <v>Yes</v>
      </c>
      <c r="GO40" s="84" t="str">
        <f>IF(ISBLANK('Tanzania 2013'!$G$119),"",'Tanzania 2013'!$G$119)</f>
        <v>Yes</v>
      </c>
      <c r="GP40" s="84" t="str">
        <f>IF(ISBLANK('Tanzania 2013'!$G$120),"",'Tanzania 2013'!$G$120)</f>
        <v>Yes</v>
      </c>
      <c r="GQ40" s="84" t="str">
        <f>IF(ISBLANK('Tanzania 2013'!$G$121),"",'Tanzania 2013'!$G$121)</f>
        <v>Yes</v>
      </c>
      <c r="GR40" s="84" t="str">
        <f>IF(ISBLANK('Tanzania 2013'!$G$122),"",'Tanzania 2013'!$G$122)</f>
        <v>Yes</v>
      </c>
      <c r="GS40" s="84" t="str">
        <f>IF(ISBLANK('Tanzania 2013'!$G$123),"",'Tanzania 2013'!$G$123)</f>
        <v>Yes</v>
      </c>
      <c r="GT40" s="84" t="str">
        <f>IF(ISBLANK('Tanzania 2013'!$G$124),"",'Tanzania 2013'!$G$124)</f>
        <v>No</v>
      </c>
      <c r="GU40" s="84" t="str">
        <f>IF(ISBLANK('Tanzania 2013'!$G$125),"",'Tanzania 2013'!$G$125)</f>
        <v>No</v>
      </c>
      <c r="GV40" s="84" t="str">
        <f>IF(ISBLANK('Tanzania 2013'!$F$126),"",'Tanzania 2013'!$F$126)</f>
        <v>Not applicable</v>
      </c>
      <c r="GW40" s="84">
        <f>IF(ISBLANK('Tanzania 2013'!$F$127),"",'Tanzania 2013'!$F$127)</f>
        <v>2007</v>
      </c>
      <c r="GX40" s="84" t="str">
        <f>IF(ISBLANK('Tanzania 2013'!$D$128),"",'Tanzania 2013'!$D$128)</f>
        <v>National Essential Medicines List</v>
      </c>
      <c r="GY40" s="84" t="str">
        <f>IF(ISBLANK('Tanzania 2013'!$D$129),"",'Tanzania 2013'!$D$129)</f>
        <v/>
      </c>
      <c r="GZ40" s="85"/>
      <c r="HA40" s="84">
        <f>IF(ISBLANK('Tanzania 2013'!$F$131),"",'Tanzania 2013'!$F$131)</f>
        <v>2010</v>
      </c>
      <c r="HB40" s="84" t="str">
        <f>IF(ISBLANK('Tanzania 2013'!$G$132),"",'Tanzania 2013'!$G$132)</f>
        <v>No</v>
      </c>
      <c r="HC40" s="84" t="str">
        <f>IF(ISBLANK('Tanzania 2013'!$G$133),"",'Tanzania 2013'!$G$133)</f>
        <v>Yes</v>
      </c>
      <c r="HD40" s="84" t="str">
        <f>IF(ISBLANK('Tanzania 2013'!$G$134),"",'Tanzania 2013'!$G$134)</f>
        <v>No</v>
      </c>
      <c r="HE40" s="84" t="str">
        <f>IF(ISBLANK('Tanzania 2013'!$G$135),"",'Tanzania 2013'!$G$135)</f>
        <v>No</v>
      </c>
      <c r="HF40" s="84" t="str">
        <f>IF(ISBLANK('Tanzania 2013'!$D$136),"",'Tanzania 2013'!$D$136)</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HG40" s="93"/>
      <c r="HH40" s="86" t="str">
        <f>IF(ISBLANK('Tanzania 2013'!$G$138),"",'Tanzania 2013'!$G$138)</f>
        <v>No</v>
      </c>
      <c r="HI40" s="87"/>
      <c r="HJ40" s="86" t="str">
        <f>IF(ISBLANK('Tanzania 2013'!$G$140),"",'Tanzania 2013'!$G$140)</f>
        <v>No</v>
      </c>
      <c r="HK40" s="86" t="str">
        <f>IF(ISBLANK('Tanzania 2013'!$G$141),"",'Tanzania 2013'!$G$141)</f>
        <v>No</v>
      </c>
      <c r="HL40" s="86" t="str">
        <f>IF(ISBLANK('Tanzania 2013'!$G$142),"",'Tanzania 2013'!$G$142)</f>
        <v>No</v>
      </c>
      <c r="HM40" s="86" t="str">
        <f>IF(ISBLANK('Tanzania 2013'!$G$143),"",'Tanzania 2013'!$G$143)</f>
        <v>No</v>
      </c>
      <c r="HN40" s="86" t="str">
        <f>IF(ISBLANK('Tanzania 2013'!$G$144),"",'Tanzania 2013'!$G$144)</f>
        <v>No</v>
      </c>
      <c r="HO40" s="86" t="str">
        <f>IF(ISBLANK('Tanzania 2013'!$G$145),"",'Tanzania 2013'!$G$145)</f>
        <v>No</v>
      </c>
      <c r="HP40" s="86" t="str">
        <f>IF(ISBLANK('Tanzania 2013'!$G$146),"",'Tanzania 2013'!$G$146)</f>
        <v>Not applicable</v>
      </c>
      <c r="HQ40" s="86" t="str">
        <f>IF(ISBLANK('Tanzania 2013'!$G$147),"",'Tanzania 2013'!$G$147)</f>
        <v>Not applicable</v>
      </c>
      <c r="HR40" s="86" t="str">
        <f>IF(ISBLANK('Tanzania 2013'!$G$148),"",'Tanzania 2013'!$G$148)</f>
        <v>Not applicable</v>
      </c>
      <c r="HS40" s="86" t="str">
        <f>IF(ISBLANK('Tanzania 2013'!$F$149),"",'Tanzania 2013'!$F$149)</f>
        <v>01/12-12/12</v>
      </c>
      <c r="HT40" s="86" t="str">
        <f>IF(ISBLANK('Tanzania 2013'!$F$150),"",'Tanzania 2013'!$F$150)</f>
        <v>MSD physical count</v>
      </c>
      <c r="HU40" s="87"/>
      <c r="HV40" s="86" t="str">
        <f>IF(ISBLANK('Tanzania 2013'!$G$152),"",'Tanzania 2013'!$G$152)</f>
        <v>Yes</v>
      </c>
      <c r="HW40" s="86" t="str">
        <f>IF(ISBLANK('Tanzania 2013'!$G$153),"",'Tanzania 2013'!$G$153)</f>
        <v>No</v>
      </c>
      <c r="HX40" s="91" t="str">
        <f>IF(ISBLANK('Tanzania 2013'!$D$154),"",'Tanzania 2013'!$D$154)</f>
        <v/>
      </c>
      <c r="HY40" s="945" t="s">
        <v>116</v>
      </c>
    </row>
    <row r="41" spans="1:233" ht="39.950000000000003" customHeight="1" x14ac:dyDescent="0.2">
      <c r="A41" s="1046" t="s">
        <v>1002</v>
      </c>
      <c r="B41" s="88"/>
      <c r="C41" s="74" t="str">
        <f>IF(ISBLANK('Togo 2013'!$H$12),"",'Togo 2013'!$H$12)</f>
        <v>Yes</v>
      </c>
      <c r="D41" s="74" t="str">
        <f>IF(ISBLANK('Togo 2013'!$D$13),"",'Togo 2013'!$D$13)</f>
        <v>Comité National de Sécurisation de l’Approvisionnement en Produit Contraceptifs (CNSAPC) (National Contraceptive Security Committee) - This committee is not functional at this time. (There is also a newly formed Condom Management group that functions.)</v>
      </c>
      <c r="E41" s="116"/>
      <c r="F41" s="74" t="str">
        <f>IF(ISBLANK('Togo 2013'!$D$15),"",'Togo 2013'!$D$15)</f>
        <v>Yes</v>
      </c>
      <c r="G41" s="74" t="str">
        <f>IF(ISBLANK('Togo 2013'!$F$15),"",'Togo 2013'!$F$15)</f>
        <v>Population Services International (PSI)</v>
      </c>
      <c r="H41" s="74" t="str">
        <f>IF(ISBLANK('Togo 2013'!$D$16),"",'Togo 2013'!$D$16)</f>
        <v>Yes</v>
      </c>
      <c r="I41" s="74" t="str">
        <f>IF(ISBLANK('Togo 2013'!$F$16),"",'Togo 2013'!$F$16)</f>
        <v>Association Togolaise pour le Bien-Etre Familial (ATBEF) - IPPF Affiliate, Plan Togo</v>
      </c>
      <c r="J41" s="74" t="str">
        <f>IF(ISBLANK('Togo 2013'!$D$17),"",'Togo 2013'!$D$17)</f>
        <v>Yes</v>
      </c>
      <c r="K41" s="74" t="str">
        <f>IF(ISBLANK('Togo 2013'!$F$17),"",'Togo 2013'!$F$17)</f>
        <v>Order of Private Pharmacies and Order of Doctors</v>
      </c>
      <c r="L41" s="74" t="str">
        <f>IF(ISBLANK('Togo 2013'!$D$18),"",'Togo 2013'!$D$18)</f>
        <v>Yes</v>
      </c>
      <c r="M41" s="74" t="str">
        <f>IF(ISBLANK('Togo 2013'!$F$18),"",'Togo 2013'!$F$18)</f>
        <v>United Nations Population Fund (UNFPA), French Cooperation, European Union, USAID and the German Technical Cooperation (GTZ) (but the EU and USAID don’t participate in meetings, and the GTZ is no longer represented in Togo)</v>
      </c>
      <c r="N41" s="74" t="str">
        <f>IF(ISBLANK('Togo 2013'!$D$19),"",'Togo 2013'!$D$19)</f>
        <v>Yes</v>
      </c>
      <c r="O41" s="74" t="str">
        <f>IF(ISBLANK('Togo 2013'!$F$19),"",'Togo 2013'!$F$19)</f>
        <v>UNFPA</v>
      </c>
      <c r="P41" s="74" t="str">
        <f>IF(ISBLANK('Togo 2013'!$D$20),"",'Togo 2013'!$D$20)</f>
        <v>Yes</v>
      </c>
      <c r="Q41" s="74" t="str">
        <f>IF(ISBLANK('Togo 2013'!$F$20),"",'Togo 2013'!$F$20)</f>
        <v>The Director General of Health, Director of Community Affairs, Director of Primary Health Care, representative from the Directorate of Pharmacy, Labs and Technical Equipment, The Head of the Family Health Division, Director of School for Midwives</v>
      </c>
      <c r="R41" s="74" t="str">
        <f>IF(ISBLANK('Togo 2013'!$D$21),"",'Togo 2013'!$D$21)</f>
        <v>Yes</v>
      </c>
      <c r="S41" s="74" t="str">
        <f>IF(ISBLANK('Togo 2013'!$F$21),"",'Togo 2013'!$F$21)</f>
        <v>Contraceptive warehouse (managed by the Family Health Division) - the Warehouse Manager participates</v>
      </c>
      <c r="T41" s="74" t="str">
        <f>IF(ISBLANK('Togo 2013'!$D$22),"",'Togo 2013'!$D$22)</f>
        <v>Yes</v>
      </c>
      <c r="U41" s="74" t="str">
        <f>IF(ISBLANK('Togo 2013'!$F$22),"",'Togo 2013'!$F$22)</f>
        <v>Ministry of Economy and Finance (two representatives)</v>
      </c>
      <c r="V41" s="74" t="str">
        <f>IF(ISBLANK('Togo 2013'!$D$23),"",'Togo 2013'!$D$23)</f>
        <v>Yes</v>
      </c>
      <c r="W41" s="74" t="str">
        <f>IF(ISBLANK('Togo 2013'!$F$23),"",'Togo 2013'!$F$23)</f>
        <v xml:space="preserve">National Assembly (one representative), Ministry of Social Action (one representative) </v>
      </c>
      <c r="X41" s="74" t="str">
        <f>IF(ISBLANK('Togo 2013'!$H$24),"",'Togo 2013'!$H$24)</f>
        <v>0 times</v>
      </c>
      <c r="Y41" s="74" t="str">
        <f>IF(ISBLANK('Togo 2013'!$H$25),"",'Togo 2013'!$H$25)</f>
        <v>Yes</v>
      </c>
      <c r="Z41" s="74" t="str">
        <f>IF(ISBLANK('Togo 2013'!$D$26),"",'Togo 2013'!$D$26)</f>
        <v>Don't know</v>
      </c>
      <c r="AA41" s="74" t="str">
        <f>IF(ISBLANK('Togo 2013'!$F$26),"",'Togo 2013'!$F$26)</f>
        <v>Not applicable</v>
      </c>
      <c r="AB41" s="74" t="str">
        <f>IF(ISBLANK('Togo 2013'!$H$26),"",'Togo 2013'!$H$26)</f>
        <v>Not applicable</v>
      </c>
      <c r="AC41" s="89"/>
      <c r="AD41" s="75" t="str">
        <f>IF(ISBLANK('Togo 2013'!$F$28),"",'Togo 2013'!$F$28)</f>
        <v>January</v>
      </c>
      <c r="AE41" s="75" t="str">
        <f>IF(ISBLANK('Togo 2013'!$H$28),"",'Togo 2013'!$H$28)</f>
        <v>December</v>
      </c>
      <c r="AF41" s="407">
        <f>IF(ISBLANK('Togo 2013'!$G$29),"",'Togo 2013'!$G$29)</f>
        <v>1348013</v>
      </c>
      <c r="AG41" s="118" t="str">
        <f>IF(ISBLANK('Togo 2013'!$E$30),"",'Togo 2013'!$E$30)</f>
        <v>1/12 -12/12</v>
      </c>
      <c r="AH41" s="118" t="str">
        <f>IF(ISBLANK('Togo 2013'!$G$30),"",'Togo 2013'!$G$30)</f>
        <v xml:space="preserve">National Core for estimating contraceptive needs under the coordination of the Division for Family Health (DSF)
</v>
      </c>
      <c r="AI41" s="118" t="str">
        <f>IF(ISBLANK('Togo 2013'!$H$31),"",'Togo 2013'!$H$31)</f>
        <v>No</v>
      </c>
      <c r="AJ41" s="76" t="str">
        <f>IF(ISBLANK('Togo 2013'!$H$32),"",'Togo 2013'!$H$32)</f>
        <v>Yes</v>
      </c>
      <c r="AK41" s="76">
        <f>IF(ISBLANK('Togo 2013'!$E$35),"",'Togo 2013'!$E$35)</f>
        <v>60000</v>
      </c>
      <c r="AL41" s="75" t="str">
        <f>IF(ISBLANK('Togo 2013'!$F$35),"",'Togo 2013'!$F$35)</f>
        <v>1/12 - 12/12</v>
      </c>
      <c r="AM41" s="75" t="str">
        <f>IF(ISBLANK('Togo 2013'!$G$35),"",'Togo 2013'!$G$35)</f>
        <v>Ministry of health</v>
      </c>
      <c r="AN41" s="75" t="str">
        <f>IF(ISBLANK('Togo 2013'!$H$35),"",'Togo 2013'!$H$35)</f>
        <v/>
      </c>
      <c r="AO41" s="76">
        <f>IF(ISBLANK('Togo 2013'!$E$36),"",'Togo 2013'!$E$36)</f>
        <v>0</v>
      </c>
      <c r="AP41" s="75" t="str">
        <f>IF(ISBLANK('Togo 2013'!$F$36),"",'Togo 2013'!$F$36)</f>
        <v>1/12 - 12/12</v>
      </c>
      <c r="AQ41" s="75" t="str">
        <f>IF(ISBLANK('Togo 2013'!$G$36),"",'Togo 2013'!$G$36)</f>
        <v/>
      </c>
      <c r="AR41" s="75" t="str">
        <f>IF(ISBLANK('Togo 2013'!$H$36),"",'Togo 2013'!$H$36)</f>
        <v/>
      </c>
      <c r="AS41" s="76">
        <f>IF(ISBLANK('Togo 2013'!$E$37),"",'Togo 2013'!$E$37)</f>
        <v>60000</v>
      </c>
      <c r="AT41" s="75" t="str">
        <f>IF(ISBLANK('Togo 2013'!$H$37),"",'Togo 2013'!$H$37)</f>
        <v xml:space="preserve">These are funds that had been allocated in previous years, but have not been spent. 
</v>
      </c>
      <c r="AU41" s="75" t="str">
        <f>IF(ISBLANK('Togo 2013'!$H$38),"",'Togo 2013'!$H$38)</f>
        <v>No</v>
      </c>
      <c r="AV41" s="75" t="str">
        <f>IF(ISBLANK('Togo 2013'!$D$41),"",'Togo 2013'!$D$41)</f>
        <v>No</v>
      </c>
      <c r="AW41" s="75" t="str">
        <f>IF(ISBLANK('Togo 2013'!$D$42),"",'Togo 2013'!$D$42)</f>
        <v>Not applicable</v>
      </c>
      <c r="AX41" s="76">
        <f>IF(ISBLANK('Togo 2013'!$E$41),"",'Togo 2013'!$E$41)</f>
        <v>0</v>
      </c>
      <c r="AY41" s="76" t="str">
        <f>IF(ISBLANK('Togo 2013'!$F$41),"",'Togo 2013'!$F$41)</f>
        <v>1/12 - 12/12</v>
      </c>
      <c r="AZ41" s="76" t="str">
        <f>IF(ISBLANK('Togo 2013'!$G$41),"",'Togo 2013'!$G$41)</f>
        <v>PipeLine</v>
      </c>
      <c r="BA41" s="75" t="str">
        <f>IF(ISBLANK('Togo 2013'!$H$41),"",'Togo 2013'!$H$41)</f>
        <v/>
      </c>
      <c r="BB41" s="75" t="str">
        <f>IF(ISBLANK('Togo 2013'!$D$43),"",'Togo 2013'!$D$43)</f>
        <v>No</v>
      </c>
      <c r="BC41" s="76" t="str">
        <f>IF(ISBLANK('Togo 2013'!$D$44),"",'Togo 2013'!$D$44)</f>
        <v>Not applicable</v>
      </c>
      <c r="BD41" s="76">
        <f>IF(ISBLANK('Togo 2013'!$E$43),"",'Togo 2013'!$E$43)</f>
        <v>0</v>
      </c>
      <c r="BE41" s="76" t="str">
        <f>IF(ISBLANK('Togo 2013'!$F$43),"",'Togo 2013'!$F$43)</f>
        <v>1/12 - 12/12</v>
      </c>
      <c r="BF41" s="76" t="str">
        <f>IF(ISBLANK('Togo 2013'!$G$43),"",'Togo 2013'!$G$43)</f>
        <v/>
      </c>
      <c r="BG41" s="75" t="str">
        <f>IF(ISBLANK('Togo 2013'!$H$43),"",'Togo 2013'!$H$43)</f>
        <v xml:space="preserve">The promised $60,000 for 2012 has not been spent to purchase contraceptives, but for caesarean kits. 
</v>
      </c>
      <c r="BH41" s="77">
        <f>IF(ISBLANK('Togo 2013'!$E$45),"",'Togo 2013'!$E$45)</f>
        <v>0</v>
      </c>
      <c r="BI41" s="75" t="str">
        <f>IF(ISBLANK('Togo 2013'!$H$45),"",'Togo 2013'!$H$45)</f>
        <v/>
      </c>
      <c r="BJ41" s="78"/>
      <c r="BK41" s="75" t="str">
        <f>IF(ISBLANK('Togo 2013'!$D$49),"",'Togo 2013'!$D$49)</f>
        <v>Yes</v>
      </c>
      <c r="BL41" s="76" t="str">
        <f>IF(ISBLANK('Togo 2013'!$D$50),"",'Togo 2013'!$D$50)</f>
        <v>USAID $628,085 and UNFPA $569,656</v>
      </c>
      <c r="BM41" s="76">
        <f>IF(ISBLANK('Togo 2013'!$E$49),"",'Togo 2013'!$E$49)</f>
        <v>1197741</v>
      </c>
      <c r="BN41" s="76" t="str">
        <f>IF(ISBLANK('Togo 2013'!$F$49),"",'Togo 2013'!$F$49)</f>
        <v>01/12 - 12/12</v>
      </c>
      <c r="BO41" s="76" t="str">
        <f>IF(ISBLANK('Togo 2013'!$G$49),"",'Togo 2013'!$G$49)</f>
        <v>RHInterchange</v>
      </c>
      <c r="BP41" s="75" t="str">
        <f>IF(ISBLANK('Togo 2013'!$H$49),"",'Togo 2013'!$H$49)</f>
        <v xml:space="preserve">This information concerns the public health sector (DSF), excluding the social marketing sector (PSI) and the ATBEF (IPPF affiliate).
</v>
      </c>
      <c r="BQ41" s="75" t="str">
        <f>IF(ISBLANK('Togo 2013'!$D$51),"",'Togo 2013'!$D$51)</f>
        <v>No</v>
      </c>
      <c r="BR41" s="76">
        <f>IF(ISBLANK('Togo 2013'!$E$51),"",'Togo 2013'!$E$51)</f>
        <v>0</v>
      </c>
      <c r="BS41" s="76" t="str">
        <f>IF(ISBLANK('Togo 2013'!$F$51),"",'Togo 2013'!$F$51)</f>
        <v>1/12 -12/12</v>
      </c>
      <c r="BT41" s="92" t="str">
        <f>IF(ISBLANK('Togo 2013'!$G$51),"",'Togo 2013'!$G$51)</f>
        <v/>
      </c>
      <c r="BU41" s="76" t="str">
        <f>IF(ISBLANK('Togo 2013'!$H$51),"",'Togo 2013'!$H$51)</f>
        <v>The Global Fund provides condoms only to PSI.</v>
      </c>
      <c r="BV41" s="75" t="str">
        <f>IF(ISBLANK('Togo 2013'!$D$52),"",'Togo 2013'!$D$52)</f>
        <v>No</v>
      </c>
      <c r="BW41" s="76">
        <f>IF(ISBLANK('Togo 2013'!$E$52),"",'Togo 2013'!$E$52)</f>
        <v>0</v>
      </c>
      <c r="BX41" s="75" t="str">
        <f>IF(ISBLANK('Togo 2013'!$F$52),"",'Togo 2013'!$F$52)</f>
        <v>1/12 -12/12</v>
      </c>
      <c r="BY41" s="76" t="str">
        <f>IF(ISBLANK('Togo 2013'!$G$52),"",'Togo 2013'!$G$52)</f>
        <v/>
      </c>
      <c r="BZ41" s="76" t="str">
        <f>IF(ISBLANK('Togo 2013'!$H$52),"",'Togo 2013'!$H$52)</f>
        <v/>
      </c>
      <c r="CA41" s="77">
        <f>IF(ISBLANK('Togo 2013'!$E$53),"",'Togo 2013'!$E$53)</f>
        <v>1197741</v>
      </c>
      <c r="CB41" s="76" t="str">
        <f>IF(ISBLANK('Togo 2013'!$H$53),"",'Togo 2013'!$H$53)</f>
        <v/>
      </c>
      <c r="CC41" s="79">
        <f>IF(ISBLANK('Togo 2013'!$F$56),"",'Togo 2013'!$F$56)</f>
        <v>0</v>
      </c>
      <c r="CD41" s="75" t="str">
        <f>IF(ISBLANK('Togo 2013'!$G$56),"",'Togo 2013'!$G$56)</f>
        <v xml:space="preserve">Comments:
</v>
      </c>
      <c r="CE41" s="79" t="str">
        <f>IF(ISBLANK('Togo 2013'!$F$57),"",'Togo 2013'!$F$57)</f>
        <v>Not applicable</v>
      </c>
      <c r="CF41" s="75" t="str">
        <f>IF(ISBLANK('Togo 2013'!$G$57),"",'Togo 2013'!$G$57)</f>
        <v xml:space="preserve">Comments:
</v>
      </c>
      <c r="CG41" s="79">
        <f>IF(ISBLANK('Togo 2013'!$F$58),"",'Togo 2013'!$F$58)</f>
        <v>0.88852333026461916</v>
      </c>
      <c r="CH41" s="75" t="str">
        <f>IF(ISBLANK('Togo 2013'!$G$58),"",'Togo 2013'!$G$58)</f>
        <v/>
      </c>
      <c r="CI41" s="75" t="str">
        <f>IF(ISBLANK('Togo 2013'!$F$59),"",'Togo 2013'!$F$59)</f>
        <v>Yes</v>
      </c>
      <c r="CJ41" s="75" t="str">
        <f>IF(ISBLANK('Togo 2013'!$G$59),"",'Togo 2013'!$G$59)</f>
        <v xml:space="preserve">In 2012, the country had a financial gap of US $150,272.
</v>
      </c>
      <c r="CK41" s="75" t="str">
        <f>IF(ISBLANK('Togo 2013'!$F$61),"",'Togo 2013'!$F$61)</f>
        <v>Not applicable</v>
      </c>
      <c r="CL41" s="75" t="str">
        <f>IF(ISBLANK('Togo 2013'!$F$62),"",'Togo 2013'!$F$62)</f>
        <v>Not applicable</v>
      </c>
      <c r="CM41" s="75" t="str">
        <f>IF(ISBLANK('Togo 2013'!$F$63),"",'Togo 2013'!$F$63)</f>
        <v>Not applicable</v>
      </c>
      <c r="CN41" s="75" t="str">
        <f>IF(ISBLANK('Togo 2013'!$D$64),"",'Togo 2013'!$D$64)</f>
        <v>When the amount allocated for the year is communicated to the Division for Family Health, it just sends a query to the Directorate of Pharmacy, Labs and Technical Equipment that initiates the procurement process. There is a single providing company. When the product is purchased and delivered to the Division for Family Health, agents of the Ministry of Finance carry out checks before the supplier is paid.</v>
      </c>
      <c r="CO41" s="115"/>
      <c r="CP41" s="80"/>
      <c r="CQ41" s="81" t="str">
        <f>IF(ISBLANK('Togo 2013'!$D$68),"",'Togo 2013'!$D$68)</f>
        <v>Yes</v>
      </c>
      <c r="CR41" s="81" t="str">
        <f>IF(ISBLANK('Togo 2013'!$D$69),"",'Togo 2013'!$D$69)</f>
        <v>Yes</v>
      </c>
      <c r="CS41" s="81" t="str">
        <f>IF(ISBLANK('Togo 2013'!$D$70),"",'Togo 2013'!$D$70)</f>
        <v>Yes</v>
      </c>
      <c r="CT41" s="81" t="str">
        <f>IF(ISBLANK('Togo 2013'!$D$71),"",'Togo 2013'!$D$71)</f>
        <v>Yes</v>
      </c>
      <c r="CU41" s="81" t="str">
        <f>IF(ISBLANK('Togo 2013'!$D$72),"",'Togo 2013'!$D$72)</f>
        <v>Yes</v>
      </c>
      <c r="CV41" s="81" t="str">
        <f>IF(ISBLANK('Togo 2013'!$D$73),"",'Togo 2013'!$D$73)</f>
        <v>Yes</v>
      </c>
      <c r="CW41" s="81" t="str">
        <f>IF(ISBLANK('Togo 2013'!$D$74),"",'Togo 2013'!$D$74)</f>
        <v>Yes</v>
      </c>
      <c r="CX41" s="81" t="str">
        <f>IF(ISBLANK('Togo 2013'!$D$75),"",'Togo 2013'!$D$75)</f>
        <v>Yes</v>
      </c>
      <c r="CY41" s="81" t="str">
        <f>IF(ISBLANK('Togo 2013'!$D$76),"",'Togo 2013'!$D$76)</f>
        <v>Don't know</v>
      </c>
      <c r="CZ41" s="81" t="str">
        <f>IF(ISBLANK('Togo 2013'!$D$77),"",'Togo 2013'!$D$77)</f>
        <v>Don't know</v>
      </c>
      <c r="DA41" s="81" t="str">
        <f>IF(ISBLANK('Togo 2013'!$D$78),"",'Togo 2013'!$D$78)</f>
        <v>Yes</v>
      </c>
      <c r="DB41" s="81" t="str">
        <f>IF(ISBLANK('Togo 2013'!$D$79),"",'Togo 2013'!$D$79)</f>
        <v/>
      </c>
      <c r="DC41" s="80"/>
      <c r="DD41" s="81" t="str">
        <f>IF(ISBLANK('Togo 2013'!$F$68),"",'Togo 2013'!$F$68)</f>
        <v>Yes</v>
      </c>
      <c r="DE41" s="81" t="str">
        <f>IF(ISBLANK('Togo 2013'!$F$69),"",'Togo 2013'!$F$69)</f>
        <v>Yes</v>
      </c>
      <c r="DF41" s="81" t="str">
        <f>IF(ISBLANK('Togo 2013'!$F$70),"",'Togo 2013'!$F$70)</f>
        <v>Yes</v>
      </c>
      <c r="DG41" s="81" t="str">
        <f>IF(ISBLANK('Togo 2013'!$F$71),"",'Togo 2013'!$F$71)</f>
        <v>Yes</v>
      </c>
      <c r="DH41" s="81" t="str">
        <f>IF(ISBLANK('Togo 2013'!$F$72),"",'Togo 2013'!$F$72)</f>
        <v>Yes</v>
      </c>
      <c r="DI41" s="81" t="str">
        <f>IF(ISBLANK('Togo 2013'!$F$73),"",'Togo 2013'!$F$73)</f>
        <v>No</v>
      </c>
      <c r="DJ41" s="81" t="str">
        <f>IF(ISBLANK('Togo 2013'!$F$74),"",'Togo 2013'!$F$74)</f>
        <v>Yes</v>
      </c>
      <c r="DK41" s="81" t="str">
        <f>IF(ISBLANK('Togo 2013'!$F$75),"",'Togo 2013'!$F$75)</f>
        <v>Yes</v>
      </c>
      <c r="DL41" s="81" t="str">
        <f>IF(ISBLANK('Togo 2013'!$F$76),"",'Togo 2013'!$F$76)</f>
        <v>Yes</v>
      </c>
      <c r="DM41" s="81" t="str">
        <f>IF(ISBLANK('Togo 2013'!$F$77),"",'Togo 2013'!$F$77)</f>
        <v>Yes</v>
      </c>
      <c r="DN41" s="81" t="str">
        <f>IF(ISBLANK('Togo 2013'!$F$78),"",'Togo 2013'!$F$78)</f>
        <v>Yes</v>
      </c>
      <c r="DO41" s="81" t="str">
        <f>IF(ISBLANK('Togo 2013'!$F$79),"",'Togo 2013'!$F$79)</f>
        <v>Spermicides</v>
      </c>
      <c r="DP41" s="82"/>
      <c r="DQ41" s="81" t="str">
        <f>IF(ISBLANK('Togo 2013'!$G$68),"",'Togo 2013'!$G$68)</f>
        <v>Yes</v>
      </c>
      <c r="DR41" s="81" t="str">
        <f>IF(ISBLANK('Togo 2013'!$G$69),"",'Togo 2013'!$G$69)</f>
        <v>Yes</v>
      </c>
      <c r="DS41" s="81" t="str">
        <f>IF(ISBLANK('Togo 2013'!$G$70),"",'Togo 2013'!$G$70)</f>
        <v>Yes</v>
      </c>
      <c r="DT41" s="81" t="str">
        <f>IF(ISBLANK('Togo 2013'!$G$71),"",'Togo 2013'!$G$71)</f>
        <v>Yes</v>
      </c>
      <c r="DU41" s="81" t="str">
        <f>IF(ISBLANK('Togo 2013'!$G$72),"",'Togo 2013'!$G$72)</f>
        <v>Yes</v>
      </c>
      <c r="DV41" s="81" t="str">
        <f>IF(ISBLANK('Togo 2013'!$G$73),"",'Togo 2013'!$G$73)</f>
        <v>Yes</v>
      </c>
      <c r="DW41" s="81" t="str">
        <f>IF(ISBLANK('Togo 2013'!$G$74),"",'Togo 2013'!$G$74)</f>
        <v>Yes</v>
      </c>
      <c r="DX41" s="81" t="str">
        <f>IF(ISBLANK('Togo 2013'!$G$75),"",'Togo 2013'!$G$75)</f>
        <v>Yes</v>
      </c>
      <c r="DY41" s="81" t="str">
        <f>IF(ISBLANK('Togo 2013'!$G$76),"",'Togo 2013'!$G$76)</f>
        <v>No</v>
      </c>
      <c r="DZ41" s="81" t="str">
        <f>IF(ISBLANK('Togo 2013'!$G$77),"",'Togo 2013'!$G$77)</f>
        <v>No</v>
      </c>
      <c r="EA41" s="81" t="str">
        <f>IF(ISBLANK('Togo 2013'!$G$78),"",'Togo 2013'!$G$78)</f>
        <v>Yes</v>
      </c>
      <c r="EB41" s="81" t="str">
        <f>IF(ISBLANK('Togo 2013'!$G$79),"",'Togo 2013'!$G$79)</f>
        <v>Spermicides</v>
      </c>
      <c r="EC41" s="82"/>
      <c r="ED41" s="81" t="str">
        <f>IF(ISBLANK('Togo 2013'!$H$68),"",'Togo 2013'!$H$68)</f>
        <v>Yes</v>
      </c>
      <c r="EE41" s="81" t="str">
        <f>IF(ISBLANK('Togo 2013'!$H$69),"",'Togo 2013'!$H$69)</f>
        <v>No</v>
      </c>
      <c r="EF41" s="81" t="str">
        <f>IF(ISBLANK('Togo 2013'!$H$70),"",'Togo 2013'!$H$70)</f>
        <v>Yes</v>
      </c>
      <c r="EG41" s="81" t="str">
        <f>IF(ISBLANK('Togo 2013'!$H$71),"",'Togo 2013'!$H$71)</f>
        <v>Yes</v>
      </c>
      <c r="EH41" s="81" t="str">
        <f>IF(ISBLANK('Togo 2013'!$H$72),"",'Togo 2013'!$H$72)</f>
        <v>Yes</v>
      </c>
      <c r="EI41" s="81" t="str">
        <f>IF(ISBLANK('Togo 2013'!$H$73),"",'Togo 2013'!$H$73)</f>
        <v>Yes</v>
      </c>
      <c r="EJ41" s="81" t="str">
        <f>IF(ISBLANK('Togo 2013'!$H$74),"",'Togo 2013'!$H$74)</f>
        <v>Yes</v>
      </c>
      <c r="EK41" s="81" t="str">
        <f>IF(ISBLANK('Togo 2013'!$H$75),"",'Togo 2013'!$H$75)</f>
        <v>No</v>
      </c>
      <c r="EL41" s="81" t="str">
        <f>IF(ISBLANK('Togo 2013'!$H$76),"",'Togo 2013'!$H$76)</f>
        <v>No</v>
      </c>
      <c r="EM41" s="81" t="str">
        <f>IF(ISBLANK('Togo 2013'!$H$77),"",'Togo 2013'!$H$77)</f>
        <v>No</v>
      </c>
      <c r="EN41" s="81" t="str">
        <f>IF(ISBLANK('Togo 2013'!$H$78),"",'Togo 2013'!$H$78)</f>
        <v>Yes</v>
      </c>
      <c r="EO41" s="81" t="str">
        <f>IF(ISBLANK('Togo 2013'!$H$79),"",'Togo 2013'!$H$79)</f>
        <v/>
      </c>
      <c r="EP41" s="81" t="str">
        <f>IF(ISBLANK('Togo 2013'!$D$80),"",'Togo 2013'!$D$80)</f>
        <v xml:space="preserve">Male condoms are primarily distributed to HIV/AIDS associations, as demand through the public sector facilities is low. The MOH gives the condoms to NGOs and uses them for campaigns.  </v>
      </c>
      <c r="EQ41" s="83"/>
      <c r="ER41" s="84" t="str">
        <f>IF(ISBLANK('Togo 2013'!$H$82),"",'Togo 2013'!$H$82)</f>
        <v>Yes</v>
      </c>
      <c r="ES41" s="84" t="str">
        <f>IF(ISBLANK('Togo 2013'!$C$85),"",'Togo 2013'!$C$85)</f>
        <v>Plan National de Sécurisation des produits de Sante de la Reproduction (National Reproductive Health Commodity Security Plan)</v>
      </c>
      <c r="ET41" s="84" t="str">
        <f>IF(ISBLANK('Togo 2013'!$D$85),"",'Togo 2013'!$D$85)</f>
        <v>2008-2012</v>
      </c>
      <c r="EU41" s="84" t="str">
        <f>IF(ISBLANK('Togo 2013'!$F$85),"",'Togo 2013'!$F$85)</f>
        <v>Yes</v>
      </c>
      <c r="EV41" s="84" t="str">
        <f>IF(ISBLANK('Togo 2013'!$G$85),"",'Togo 2013'!$G$85)</f>
        <v>Yes</v>
      </c>
      <c r="EW41" s="84" t="str">
        <f>IF(ISBLANK('Togo 2013'!$F$86),"",'Togo 2013'!$F$86)</f>
        <v>Yes</v>
      </c>
      <c r="EX41" s="84" t="str">
        <f>IF(ISBLANK('Togo 2013'!$E$87),"",'Togo 2013'!$E$87)</f>
        <v>The commercial sector has to pay taxes.</v>
      </c>
      <c r="EY41" s="84" t="str">
        <f>IF(ISBLANK('Togo 2013'!$E$88),"",'Togo 2013'!$E$88)</f>
        <v>Don't know</v>
      </c>
      <c r="EZ41" s="84" t="str">
        <f>IF(ISBLANK('Togo 2013'!$H$89),"",'Togo 2013'!$H$89)</f>
        <v>Yes</v>
      </c>
      <c r="FA41" s="84" t="str">
        <f>IF(ISBLANK('Togo 2013'!$D$90),"",'Togo 2013'!$D$90)</f>
        <v xml:space="preserve">Taxes/duties </v>
      </c>
      <c r="FB41" s="84" t="str">
        <f>IF(ISBLANK('Togo 2013'!$H$91),"",'Togo 2013'!$H$91)</f>
        <v>Yes</v>
      </c>
      <c r="FC41" s="84" t="str">
        <f>IF(ISBLANK('Togo 2013'!$D$92),"",'Togo 2013'!$D$92)</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FD41" s="298"/>
      <c r="FE41" s="84" t="str">
        <f>IF(ISBLANK('Togo 2013'!$D$95),"",'Togo 2013'!$D$95)</f>
        <v>Community health worker</v>
      </c>
      <c r="FF41" s="84" t="str">
        <f>IF(ISBLANK('Togo 2013'!$G$95),"",'Togo 2013'!$G$95)</f>
        <v>Community health worker</v>
      </c>
      <c r="FG41" s="84" t="str">
        <f>IF(ISBLANK('Togo 2013'!$D$96),"",'Togo 2013'!$D$96)</f>
        <v>Community health worker</v>
      </c>
      <c r="FH41" s="84" t="str">
        <f>IF(ISBLANK('Togo 2013'!$G$96),"",'Togo 2013'!$G$96)</f>
        <v>Community health worker</v>
      </c>
      <c r="FI41" s="84" t="str">
        <f>IF(ISBLANK('Togo 2013'!$D$97),"",'Togo 2013'!$D$97)</f>
        <v>Auxiliary nurse midwife</v>
      </c>
      <c r="FJ41" s="84" t="str">
        <f>IF(ISBLANK('Togo 2013'!$G$97),"",'Togo 2013'!$G$97)</f>
        <v>Auxiliary nurse midwife</v>
      </c>
      <c r="FK41" s="84" t="str">
        <f>IF(ISBLANK('Togo 2013'!$D$98),"",'Togo 2013'!$D$98)</f>
        <v>Auxiliary nurse midwife</v>
      </c>
      <c r="FL41" s="84" t="str">
        <f>IF(ISBLANK('Togo 2013'!$G$98),"",'Togo 2013'!$G$98)</f>
        <v>Auxiliary nurse midwife</v>
      </c>
      <c r="FM41" s="84" t="str">
        <f>IF(ISBLANK('Togo 2013'!$D$99),"",'Togo 2013'!$D$99)</f>
        <v>Community health worker</v>
      </c>
      <c r="FN41" s="84" t="str">
        <f>IF(ISBLANK('Togo 2013'!$G$99),"",'Togo 2013'!$G$99)</f>
        <v>Community health worker</v>
      </c>
      <c r="FO41" s="84" t="str">
        <f>IF(ISBLANK('Togo 2013'!$D$100),"",'Togo 2013'!$D$100)</f>
        <v>Auxiliary nurse midwife</v>
      </c>
      <c r="FP41" s="84" t="str">
        <f>IF(ISBLANK('Togo 2013'!$G$100),"",'Togo 2013'!$G$100)</f>
        <v>Auxiliary nurse midwife</v>
      </c>
      <c r="FQ41" s="84" t="str">
        <f>IF(ISBLANK('Togo 2013'!$D$101),"",'Togo 2013'!$D$101)</f>
        <v>Doctor</v>
      </c>
      <c r="FR41" s="84" t="str">
        <f>IF(ISBLANK('Togo 2013'!$G$101),"",'Togo 2013'!$G$101)</f>
        <v>Doctor</v>
      </c>
      <c r="FS41" s="84" t="str">
        <f>IF(ISBLANK('Togo 2013'!$D$102),"",'Togo 2013'!$D$102)</f>
        <v>Community health worker</v>
      </c>
      <c r="FT41" s="84" t="str">
        <f>IF(ISBLANK('Togo 2013'!$G$102),"",'Togo 2013'!$G$102)</f>
        <v>Community health worker</v>
      </c>
      <c r="FU41" s="84" t="str">
        <f>IF(ISBLANK('Togo 2013'!$D$103),"",'Togo 2013'!$D$103)</f>
        <v/>
      </c>
      <c r="FV41" s="90"/>
      <c r="FW41" s="84" t="str">
        <f>IF(ISBLANK('Togo 2013'!$D$106),"",'Togo 2013'!$D$106)</f>
        <v>No</v>
      </c>
      <c r="FX41" s="84" t="str">
        <f>IF(ISBLANK('Togo 2013'!$E$106),"",'Togo 2013'!$E$106)</f>
        <v/>
      </c>
      <c r="FY41" s="84" t="str">
        <f>IF(ISBLANK('Togo 2013'!$H$106),"",'Togo 2013'!$H$106)</f>
        <v/>
      </c>
      <c r="FZ41" s="84" t="str">
        <f>IF(ISBLANK('Togo 2013'!$D$107),"",'Togo 2013'!$D$107)</f>
        <v>No</v>
      </c>
      <c r="GA41" s="84" t="str">
        <f>IF(ISBLANK('Togo 2013'!$E$107),"",'Togo 2013'!$E$107)</f>
        <v/>
      </c>
      <c r="GB41" s="84" t="str">
        <f>IF(ISBLANK('Togo 2013'!$H$107),"",'Togo 2013'!$H$107)</f>
        <v/>
      </c>
      <c r="GC41" s="84" t="str">
        <f>IF(ISBLANK('Togo 2013'!$D$108),"",'Togo 2013'!$D$108)</f>
        <v>No</v>
      </c>
      <c r="GD41" s="84" t="str">
        <f>IF(ISBLANK('Togo 2013'!$E$108),"",'Togo 2013'!$E$108)</f>
        <v/>
      </c>
      <c r="GE41" s="84" t="str">
        <f>IF(ISBLANK('Togo 2013'!$H$108),"",'Togo 2013'!$H$108)</f>
        <v/>
      </c>
      <c r="GF41" s="85"/>
      <c r="GG41" s="84" t="str">
        <f>IF(ISBLANK('Togo 2013'!$G$111),"",'Togo 2013'!$G$111)</f>
        <v>Yes</v>
      </c>
      <c r="GH41" s="84" t="str">
        <f>IF(ISBLANK('Togo 2013'!$G$112),"",'Togo 2013'!$G$112)</f>
        <v>Yes</v>
      </c>
      <c r="GI41" s="84" t="str">
        <f>IF(ISBLANK('Togo 2013'!$G$113),"",'Togo 2013'!$G$113)</f>
        <v>No</v>
      </c>
      <c r="GJ41" s="84" t="str">
        <f>IF(ISBLANK('Togo 2013'!$D$114),"",'Togo 2013'!$D$114)</f>
        <v>Not applicable</v>
      </c>
      <c r="GK41" s="85"/>
      <c r="GL41" s="84" t="str">
        <f>IF(ISBLANK('Togo 2013'!$G$116),"",'Togo 2013'!$G$116)</f>
        <v>Yes</v>
      </c>
      <c r="GM41" s="84" t="str">
        <f>IF(ISBLANK('Togo 2013'!$G$117),"",'Togo 2013'!$G$117)</f>
        <v>Yes</v>
      </c>
      <c r="GN41" s="84" t="str">
        <f>IF(ISBLANK('Togo 2013'!$G$118),"",'Togo 2013'!$G$118)</f>
        <v>Yes</v>
      </c>
      <c r="GO41" s="84" t="str">
        <f>IF(ISBLANK('Togo 2013'!$G$119),"",'Togo 2013'!$G$119)</f>
        <v>Yes</v>
      </c>
      <c r="GP41" s="84" t="str">
        <f>IF(ISBLANK('Togo 2013'!$G$120),"",'Togo 2013'!$G$120)</f>
        <v>No</v>
      </c>
      <c r="GQ41" s="84" t="str">
        <f>IF(ISBLANK('Togo 2013'!$G$121),"",'Togo 2013'!$G$121)</f>
        <v>No</v>
      </c>
      <c r="GR41" s="84" t="str">
        <f>IF(ISBLANK('Togo 2013'!$G$122),"",'Togo 2013'!$G$122)</f>
        <v>No</v>
      </c>
      <c r="GS41" s="84" t="str">
        <f>IF(ISBLANK('Togo 2013'!$G$123),"",'Togo 2013'!$G$123)</f>
        <v>No</v>
      </c>
      <c r="GT41" s="84" t="str">
        <f>IF(ISBLANK('Togo 2013'!$G$124),"",'Togo 2013'!$G$124)</f>
        <v>No</v>
      </c>
      <c r="GU41" s="84" t="str">
        <f>IF(ISBLANK('Togo 2013'!$G$125),"",'Togo 2013'!$G$125)</f>
        <v>No</v>
      </c>
      <c r="GV41" s="84" t="str">
        <f>IF(ISBLANK('Togo 2013'!$F$126),"",'Togo 2013'!$F$126)</f>
        <v>Not applicable</v>
      </c>
      <c r="GW41" s="84">
        <f>IF(ISBLANK('Togo 2013'!$F$127),"",'Togo 2013'!$F$127)</f>
        <v>2006</v>
      </c>
      <c r="GX41" s="84" t="str">
        <f>IF(ISBLANK('Togo 2013'!$D$128),"",'Togo 2013'!$D$128)</f>
        <v xml:space="preserve">National Essential Medicines List (NEML) </v>
      </c>
      <c r="GY41" s="84" t="str">
        <f>IF(ISBLANK('Togo 2013'!$D$129),"",'Togo 2013'!$D$129)</f>
        <v>The list was updated at the end of 2012.</v>
      </c>
      <c r="GZ41" s="85"/>
      <c r="HA41" s="84">
        <f>IF(ISBLANK('Togo 2013'!$F$131),"",'Togo 2013'!$F$131)</f>
        <v>2009</v>
      </c>
      <c r="HB41" s="84" t="str">
        <f>IF(ISBLANK('Togo 2013'!$G$132),"",'Togo 2013'!$G$132)</f>
        <v>Yes</v>
      </c>
      <c r="HC41" s="84" t="str">
        <f>IF(ISBLANK('Togo 2013'!$G$133),"",'Togo 2013'!$G$133)</f>
        <v>No</v>
      </c>
      <c r="HD41" s="84" t="str">
        <f>IF(ISBLANK('Togo 2013'!$G$134),"",'Togo 2013'!$G$134)</f>
        <v>No</v>
      </c>
      <c r="HE41" s="84" t="str">
        <f>IF(ISBLANK('Togo 2013'!$G$135),"",'Togo 2013'!$G$135)</f>
        <v>No</v>
      </c>
      <c r="HF41" s="84" t="str">
        <f>IF(ISBLANK('Togo 2013'!$D$136),"",'Togo 2013'!$D$136)</f>
        <v/>
      </c>
      <c r="HG41" s="93"/>
      <c r="HH41" s="86" t="str">
        <f>IF(ISBLANK('Togo 2013'!$G$138),"",'Togo 2013'!$G$138)</f>
        <v>Yes</v>
      </c>
      <c r="HI41" s="87"/>
      <c r="HJ41" s="86" t="str">
        <f>IF(ISBLANK('Togo 2013'!$G$140),"",'Togo 2013'!$G$140)</f>
        <v>Yes</v>
      </c>
      <c r="HK41" s="86" t="str">
        <f>IF(ISBLANK('Togo 2013'!$G$141),"",'Togo 2013'!$G$141)</f>
        <v>No</v>
      </c>
      <c r="HL41" s="86" t="str">
        <f>IF(ISBLANK('Togo 2013'!$G$142),"",'Togo 2013'!$G$142)</f>
        <v>No</v>
      </c>
      <c r="HM41" s="86" t="str">
        <f>IF(ISBLANK('Togo 2013'!$G$143),"",'Togo 2013'!$G$143)</f>
        <v>Yes</v>
      </c>
      <c r="HN41" s="86" t="str">
        <f>IF(ISBLANK('Togo 2013'!$G$144),"",'Togo 2013'!$G$144)</f>
        <v>No</v>
      </c>
      <c r="HO41" s="86" t="str">
        <f>IF(ISBLANK('Togo 2013'!$G$145),"",'Togo 2013'!$G$145)</f>
        <v>No</v>
      </c>
      <c r="HP41" s="86" t="str">
        <f>IF(ISBLANK('Togo 2013'!$G$146),"",'Togo 2013'!$G$146)</f>
        <v>No</v>
      </c>
      <c r="HQ41" s="86" t="str">
        <f>IF(ISBLANK('Togo 2013'!$G$147),"",'Togo 2013'!$G$147)</f>
        <v>No</v>
      </c>
      <c r="HR41" s="86" t="str">
        <f>IF(ISBLANK('Togo 2013'!$G$148),"",'Togo 2013'!$G$148)</f>
        <v>No</v>
      </c>
      <c r="HS41" s="86" t="str">
        <f>IF(ISBLANK('Togo 2013'!$F$149),"",'Togo 2013'!$F$149)</f>
        <v>01/12-12/12</v>
      </c>
      <c r="HT41" s="86" t="str">
        <f>IF(ISBLANK('Togo 2013'!$F$150),"",'Togo 2013'!$F$150)</f>
        <v>Logistics Management Information System</v>
      </c>
      <c r="HU41" s="87"/>
      <c r="HV41" s="86" t="str">
        <f>IF(ISBLANK('Togo 2013'!$G$152),"",'Togo 2013'!$G$152)</f>
        <v>No</v>
      </c>
      <c r="HW41" s="86" t="str">
        <f>IF(ISBLANK('Togo 2013'!$G$153),"",'Togo 2013'!$G$153)</f>
        <v>No</v>
      </c>
      <c r="HX41" s="91" t="str">
        <f>IF(ISBLANK('Togo 2013'!$D$154),"",'Togo 2013'!$D$154)</f>
        <v>The main challenges are the weakness of the internal resources for contraceptive supplies, the limited number of donors (UNFPA and USAID), and the increasing need for product.</v>
      </c>
      <c r="HY41" s="945" t="s">
        <v>116</v>
      </c>
    </row>
    <row r="42" spans="1:233" ht="39.950000000000003" customHeight="1" x14ac:dyDescent="0.2">
      <c r="A42" s="1046" t="s">
        <v>1029</v>
      </c>
      <c r="B42" s="88"/>
      <c r="C42" s="74" t="str">
        <f>IF(ISBLANK('Uganda 2013'!$H$12),"",'Uganda 2013'!$H$12)</f>
        <v>Yes</v>
      </c>
      <c r="D42" s="74" t="str">
        <f>IF(ISBLANK('Uganda 2013'!$D$13),"",'Uganda 2013'!$D$13)</f>
        <v>Family Planning/Reproductive Health Commodity Security Working Group (FPRHCSWG)</v>
      </c>
      <c r="E42" s="116"/>
      <c r="F42" s="74" t="str">
        <f>IF(ISBLANK('Uganda 2013'!$D$15),"",'Uganda 2013'!$D$15)</f>
        <v>Yes</v>
      </c>
      <c r="G42" s="74" t="str">
        <f>IF(ISBLANK('Uganda 2013'!$F$15),"",'Uganda 2013'!$F$15)</f>
        <v>Uganda Health Marketing Group (UHMG), Program for Accessible Health, Communication and Education (PACE)</v>
      </c>
      <c r="H42" s="74" t="str">
        <f>IF(ISBLANK('Uganda 2013'!$D$16),"",'Uganda 2013'!$D$16)</f>
        <v>Yes</v>
      </c>
      <c r="I42" s="74" t="str">
        <f>IF(ISBLANK('Uganda 2013'!$F$16),"",'Uganda 2013'!$F$16)</f>
        <v>Marie Stopes Uganda, PACE, Reproductive Health Uganda (RHU), Uganda Protestant Medical Bureau (UPMB)</v>
      </c>
      <c r="J42" s="74" t="str">
        <f>IF(ISBLANK('Uganda 2013'!$D$17),"",'Uganda 2013'!$D$17)</f>
        <v>Yes</v>
      </c>
      <c r="K42" s="74" t="str">
        <f>IF(ISBLANK('Uganda 2013'!$F$17),"",'Uganda 2013'!$F$17)</f>
        <v>SurgiPharm</v>
      </c>
      <c r="L42" s="74" t="str">
        <f>IF(ISBLANK('Uganda 2013'!$D$18),"",'Uganda 2013'!$D$18)</f>
        <v>Yes</v>
      </c>
      <c r="M42" s="74" t="str">
        <f>IF(ISBLANK('Uganda 2013'!$F$18),"",'Uganda 2013'!$F$18)</f>
        <v>United States Agency for International Development (USAID), Department for International Development (DFID)</v>
      </c>
      <c r="N42" s="74" t="str">
        <f>IF(ISBLANK('Uganda 2013'!$D$19),"",'Uganda 2013'!$D$19)</f>
        <v>Yes</v>
      </c>
      <c r="O42" s="74" t="str">
        <f>IF(ISBLANK('Uganda 2013'!$F$19),"",'Uganda 2013'!$F$19)</f>
        <v>United Nations Population Fund (UNFPA)</v>
      </c>
      <c r="P42" s="74" t="str">
        <f>IF(ISBLANK('Uganda 2013'!$D$20),"",'Uganda 2013'!$D$20)</f>
        <v>Yes</v>
      </c>
      <c r="Q42" s="74" t="str">
        <f>IF(ISBLANK('Uganda 2013'!$F$20),"",'Uganda 2013'!$F$20)</f>
        <v>MOH Reproductive Health Division, AIDS Control Program (ACP), MOH Pharmacy Division</v>
      </c>
      <c r="R42" s="74" t="str">
        <f>IF(ISBLANK('Uganda 2013'!$D$21),"",'Uganda 2013'!$D$21)</f>
        <v>Yes</v>
      </c>
      <c r="S42" s="74" t="str">
        <f>IF(ISBLANK('Uganda 2013'!$F$21),"",'Uganda 2013'!$F$21)</f>
        <v>National Medical Store (NMS)</v>
      </c>
      <c r="T42" s="74" t="str">
        <f>IF(ISBLANK('Uganda 2013'!$D$22),"",'Uganda 2013'!$D$22)</f>
        <v>No</v>
      </c>
      <c r="U42" s="74" t="str">
        <f>IF(ISBLANK('Uganda 2013'!$F$22),"",'Uganda 2013'!$F$22)</f>
        <v/>
      </c>
      <c r="V42" s="74" t="str">
        <f>IF(ISBLANK('Uganda 2013'!$D$23),"",'Uganda 2013'!$D$23)</f>
        <v>Yes</v>
      </c>
      <c r="W42" s="74" t="str">
        <f>IF(ISBLANK('Uganda 2013'!$F$23),"",'Uganda 2013'!$F$23)</f>
        <v>USAID partners: MSH-STRIDES, Reproductive Health Uganda, Marie Stopes Uganda, FHI360 and many others, National Drug Authority (NDA)</v>
      </c>
      <c r="X42" s="74" t="str">
        <f>IF(ISBLANK('Uganda 2013'!$H$24),"",'Uganda 2013'!$H$24)</f>
        <v>3-5 times</v>
      </c>
      <c r="Y42" s="74" t="str">
        <f>IF(ISBLANK('Uganda 2013'!$H$25),"",'Uganda 2013'!$H$25)</f>
        <v>No</v>
      </c>
      <c r="Z42" s="74" t="str">
        <f>IF(ISBLANK('Uganda 2013'!$D$26),"",'Uganda 2013'!$D$26)</f>
        <v>Yes</v>
      </c>
      <c r="AA42" s="74" t="str">
        <f>IF(ISBLANK('Uganda 2013'!$F$26),"",'Uganda 2013'!$F$26)</f>
        <v>Don't know</v>
      </c>
      <c r="AB42" s="74" t="str">
        <f>IF(ISBLANK('Uganda 2013'!$H$26),"",'Uganda 2013'!$H$26)</f>
        <v>Don't know</v>
      </c>
      <c r="AC42" s="89"/>
      <c r="AD42" s="75" t="str">
        <f>IF(ISBLANK('Uganda 2013'!$F$28),"",'Uganda 2013'!$F$28)</f>
        <v>July</v>
      </c>
      <c r="AE42" s="75" t="str">
        <f>IF(ISBLANK('Uganda 2013'!$H$28),"",'Uganda 2013'!$H$28)</f>
        <v>June</v>
      </c>
      <c r="AF42" s="407">
        <f>IF(ISBLANK('Uganda 2013'!$G$29),"",'Uganda 2013'!$G$29)</f>
        <v>21200000</v>
      </c>
      <c r="AG42" s="118" t="str">
        <f>IF(ISBLANK('Uganda 2013'!$E$30),"",'Uganda 2013'!$E$30)</f>
        <v>01/12 - 12/12</v>
      </c>
      <c r="AH42" s="118" t="str">
        <f>IF(ISBLANK('Uganda 2013'!$G$30),"",'Uganda 2013'!$G$30)</f>
        <v xml:space="preserve">MOH Reproductive Health Division with donor support. The amount includes the public, NGO and social marketing sector. </v>
      </c>
      <c r="AI42" s="118" t="str">
        <f>IF(ISBLANK('Uganda 2013'!$H$31),"",'Uganda 2013'!$H$31)</f>
        <v>Yes</v>
      </c>
      <c r="AJ42" s="76" t="str">
        <f>IF(ISBLANK('Uganda 2013'!$H$32),"",'Uganda 2013'!$H$32)</f>
        <v>Yes</v>
      </c>
      <c r="AK42" s="76">
        <f>IF(ISBLANK('Uganda 2013'!$E$35),"",'Uganda 2013'!$E$35)</f>
        <v>3300000</v>
      </c>
      <c r="AL42" s="75" t="str">
        <f>IF(ISBLANK('Uganda 2013'!$F$35),"",'Uganda 2013'!$F$35)</f>
        <v>07/11 - 06/12</v>
      </c>
      <c r="AM42" s="75" t="str">
        <f>IF(ISBLANK('Uganda 2013'!$G$35),"",'Uganda 2013'!$G$35)</f>
        <v>MOH records</v>
      </c>
      <c r="AN42" s="75" t="str">
        <f>IF(ISBLANK('Uganda 2013'!$H$35),"",'Uganda 2013'!$H$35)</f>
        <v/>
      </c>
      <c r="AO42" s="76">
        <f>IF(ISBLANK('Uganda 2013'!$E$36),"",'Uganda 2013'!$E$36)</f>
        <v>0</v>
      </c>
      <c r="AP42" s="75" t="str">
        <f>IF(ISBLANK('Uganda 2013'!$F$36),"",'Uganda 2013'!$F$36)</f>
        <v>07/11 - 06/12</v>
      </c>
      <c r="AQ42" s="75" t="str">
        <f>IF(ISBLANK('Uganda 2013'!$G$36),"",'Uganda 2013'!$G$36)</f>
        <v/>
      </c>
      <c r="AR42" s="75" t="str">
        <f>IF(ISBLANK('Uganda 2013'!$H$36),"",'Uganda 2013'!$H$36)</f>
        <v>WB funds were not spent last year</v>
      </c>
      <c r="AS42" s="76">
        <f>IF(ISBLANK('Uganda 2013'!$E$37),"",'Uganda 2013'!$E$37)</f>
        <v>3300000</v>
      </c>
      <c r="AT42" s="75" t="str">
        <f>IF(ISBLANK('Uganda 2013'!$H$37),"",'Uganda 2013'!$H$37)</f>
        <v/>
      </c>
      <c r="AU42" s="75" t="str">
        <f>IF(ISBLANK('Uganda 2013'!$H$38),"",'Uganda 2013'!$H$38)</f>
        <v>Yes</v>
      </c>
      <c r="AV42" s="75" t="str">
        <f>IF(ISBLANK('Uganda 2013'!$D$41),"",'Uganda 2013'!$D$41)</f>
        <v>Yes</v>
      </c>
      <c r="AW42" s="75" t="str">
        <f>IF(ISBLANK('Uganda 2013'!$D$42),"",'Uganda 2013'!$D$42)</f>
        <v>Don't know</v>
      </c>
      <c r="AX42" s="76">
        <f>IF(ISBLANK('Uganda 2013'!$E$41),"",'Uganda 2013'!$E$41)</f>
        <v>3300000</v>
      </c>
      <c r="AY42" s="76" t="str">
        <f>IF(ISBLANK('Uganda 2013'!$F$41),"",'Uganda 2013'!$F$41)</f>
        <v>07/11 - 06/12</v>
      </c>
      <c r="AZ42" s="76" t="str">
        <f>IF(ISBLANK('Uganda 2013'!$G$41),"",'Uganda 2013'!$G$41)</f>
        <v xml:space="preserve">MOH RH Division </v>
      </c>
      <c r="BA42" s="75" t="str">
        <f>IF(ISBLANK('Uganda 2013'!$H$41),"",'Uganda 2013'!$H$41)</f>
        <v>NMS reported 100% expenditure</v>
      </c>
      <c r="BB42" s="75" t="str">
        <f>IF(ISBLANK('Uganda 2013'!$D$43),"",'Uganda 2013'!$D$43)</f>
        <v>No</v>
      </c>
      <c r="BC42" s="76" t="str">
        <f>IF(ISBLANK('Uganda 2013'!$D$44),"",'Uganda 2013'!$D$44)</f>
        <v>Not applicable</v>
      </c>
      <c r="BD42" s="76">
        <f>IF(ISBLANK('Uganda 2013'!$E$43),"",'Uganda 2013'!$E$43)</f>
        <v>0</v>
      </c>
      <c r="BE42" s="76" t="str">
        <f>IF(ISBLANK('Uganda 2013'!$F$43),"",'Uganda 2013'!$F$43)</f>
        <v>07/11 - 06/12</v>
      </c>
      <c r="BF42" s="76" t="str">
        <f>IF(ISBLANK('Uganda 2013'!$G$43),"",'Uganda 2013'!$G$43)</f>
        <v/>
      </c>
      <c r="BG42" s="75" t="str">
        <f>IF(ISBLANK('Uganda 2013'!$H$43),"",'Uganda 2013'!$H$43)</f>
        <v>No other funds spent.</v>
      </c>
      <c r="BH42" s="77">
        <f>IF(ISBLANK('Uganda 2013'!$E$45),"",'Uganda 2013'!$E$45)</f>
        <v>3300000</v>
      </c>
      <c r="BI42" s="75" t="str">
        <f>IF(ISBLANK('Uganda 2013'!$H$45),"",'Uganda 2013'!$H$45)</f>
        <v/>
      </c>
      <c r="BJ42" s="78"/>
      <c r="BK42" s="75" t="str">
        <f>IF(ISBLANK('Uganda 2013'!$D$49),"",'Uganda 2013'!$D$49)</f>
        <v>Yes</v>
      </c>
      <c r="BL42" s="76" t="str">
        <f>IF(ISBLANK('Uganda 2013'!$D$50),"",'Uganda 2013'!$D$50)</f>
        <v>USAID, UNFPA, DFID</v>
      </c>
      <c r="BM42" s="76">
        <f>IF(ISBLANK('Uganda 2013'!$E$49),"",'Uganda 2013'!$E$49)</f>
        <v>15685089</v>
      </c>
      <c r="BN42" s="76" t="str">
        <f>IF(ISBLANK('Uganda 2013'!$F$49),"",'Uganda 2013'!$F$49)</f>
        <v>01/12 - 12/12</v>
      </c>
      <c r="BO42" s="76" t="str">
        <f>IF(ISBLANK('Uganda 2013'!$G$49),"",'Uganda 2013'!$G$49)</f>
        <v/>
      </c>
      <c r="BP42" s="75" t="str">
        <f>IF(ISBLANK('Uganda 2013'!$H$49),"",'Uganda 2013'!$H$49)</f>
        <v>Approximate time period</v>
      </c>
      <c r="BQ42" s="75" t="str">
        <f>IF(ISBLANK('Uganda 2013'!$D$51),"",'Uganda 2013'!$D$51)</f>
        <v>No</v>
      </c>
      <c r="BR42" s="76">
        <f>IF(ISBLANK('Uganda 2013'!$E$51),"",'Uganda 2013'!$E$51)</f>
        <v>0</v>
      </c>
      <c r="BS42" s="76" t="str">
        <f>IF(ISBLANK('Uganda 2013'!$F$51),"",'Uganda 2013'!$F$51)</f>
        <v>01/12 - 12/12</v>
      </c>
      <c r="BT42" s="92" t="str">
        <f>IF(ISBLANK('Uganda 2013'!$G$51),"",'Uganda 2013'!$G$51)</f>
        <v/>
      </c>
      <c r="BU42" s="76" t="str">
        <f>IF(ISBLANK('Uganda 2013'!$H$51),"",'Uganda 2013'!$H$51)</f>
        <v>Procurement planned but not executed</v>
      </c>
      <c r="BV42" s="75" t="str">
        <f>IF(ISBLANK('Uganda 2013'!$D$52),"",'Uganda 2013'!$D$52)</f>
        <v>No</v>
      </c>
      <c r="BW42" s="76">
        <f>IF(ISBLANK('Uganda 2013'!$E$52),"",'Uganda 2013'!$E$52)</f>
        <v>0</v>
      </c>
      <c r="BX42" s="75" t="str">
        <f>IF(ISBLANK('Uganda 2013'!$F$52),"",'Uganda 2013'!$F$52)</f>
        <v>01/12 - 12/12</v>
      </c>
      <c r="BY42" s="76" t="str">
        <f>IF(ISBLANK('Uganda 2013'!$G$52),"",'Uganda 2013'!$G$52)</f>
        <v/>
      </c>
      <c r="BZ42" s="76" t="str">
        <f>IF(ISBLANK('Uganda 2013'!$H$52),"",'Uganda 2013'!$H$52)</f>
        <v/>
      </c>
      <c r="CA42" s="77">
        <f>IF(ISBLANK('Uganda 2013'!$E$53),"",'Uganda 2013'!$E$53)</f>
        <v>15685089</v>
      </c>
      <c r="CB42" s="76" t="str">
        <f>IF(ISBLANK('Uganda 2013'!$H$53),"",'Uganda 2013'!$H$53)</f>
        <v/>
      </c>
      <c r="CC42" s="79">
        <f>IF(ISBLANK('Uganda 2013'!$F$56),"",'Uganda 2013'!$F$56)</f>
        <v>0.17382062312165089</v>
      </c>
      <c r="CD42" s="75" t="str">
        <f>IF(ISBLANK('Uganda 2013'!$G$56),"",'Uganda 2013'!$G$56)</f>
        <v xml:space="preserve">Comments:
</v>
      </c>
      <c r="CE42" s="79">
        <f>IF(ISBLANK('Uganda 2013'!$F$57),"",'Uganda 2013'!$F$57)</f>
        <v>1</v>
      </c>
      <c r="CF42" s="75" t="str">
        <f>IF(ISBLANK('Uganda 2013'!$G$57),"",'Uganda 2013'!$G$57)</f>
        <v xml:space="preserve">Comments:
</v>
      </c>
      <c r="CG42" s="79">
        <f>IF(ISBLANK('Uganda 2013'!$F$58),"",'Uganda 2013'!$F$58)</f>
        <v>0.8955230660377359</v>
      </c>
      <c r="CH42" s="75" t="str">
        <f>IF(ISBLANK('Uganda 2013'!$G$58),"",'Uganda 2013'!$G$58)</f>
        <v xml:space="preserve">Comments: </v>
      </c>
      <c r="CI42" s="75" t="str">
        <f>IF(ISBLANK('Uganda 2013'!$F$59),"",'Uganda 2013'!$F$59)</f>
        <v>Don't know</v>
      </c>
      <c r="CJ42" s="75" t="str">
        <f>IF(ISBLANK('Uganda 2013'!$G$59),"",'Uganda 2013'!$G$59)</f>
        <v xml:space="preserve">Deficit in the flow of male condoms was only notable shortage. 
</v>
      </c>
      <c r="CK42" s="75" t="str">
        <f>IF(ISBLANK('Uganda 2013'!$F$61),"",'Uganda 2013'!$F$61)</f>
        <v>The government (e.g., Central Medical Stores, MOH logistics unit, MOH procurement unit)</v>
      </c>
      <c r="CL42" s="75" t="str">
        <f>IF(ISBLANK('Uganda 2013'!$F$62),"",'Uganda 2013'!$F$62)</f>
        <v>Central Medical Stores</v>
      </c>
      <c r="CM42" s="75" t="str">
        <f>IF(ISBLANK('Uganda 2013'!$F$63),"",'Uganda 2013'!$F$63)</f>
        <v>Yes</v>
      </c>
      <c r="CN42" s="75" t="str">
        <f>IF(ISBLANK('Uganda 2013'!$D$64),"",'Uganda 2013'!$D$64)</f>
        <v/>
      </c>
      <c r="CO42" s="115"/>
      <c r="CP42" s="80"/>
      <c r="CQ42" s="81" t="str">
        <f>IF(ISBLANK('Uganda 2013'!$D$68),"",'Uganda 2013'!$D$68)</f>
        <v>Yes</v>
      </c>
      <c r="CR42" s="81" t="str">
        <f>IF(ISBLANK('Uganda 2013'!$D$69),"",'Uganda 2013'!$D$69)</f>
        <v>Don't know</v>
      </c>
      <c r="CS42" s="81" t="str">
        <f>IF(ISBLANK('Uganda 2013'!$D$70),"",'Uganda 2013'!$D$70)</f>
        <v>Don't know</v>
      </c>
      <c r="CT42" s="81" t="str">
        <f>IF(ISBLANK('Uganda 2013'!$D$71),"",'Uganda 2013'!$D$71)</f>
        <v>Yes</v>
      </c>
      <c r="CU42" s="81" t="str">
        <f>IF(ISBLANK('Uganda 2013'!$D$72),"",'Uganda 2013'!$D$72)</f>
        <v>Yes</v>
      </c>
      <c r="CV42" s="81" t="str">
        <f>IF(ISBLANK('Uganda 2013'!$D$73),"",'Uganda 2013'!$D$73)</f>
        <v>Yes</v>
      </c>
      <c r="CW42" s="81" t="str">
        <f>IF(ISBLANK('Uganda 2013'!$D$74),"",'Uganda 2013'!$D$74)</f>
        <v>Don't know</v>
      </c>
      <c r="CX42" s="81" t="str">
        <f>IF(ISBLANK('Uganda 2013'!$D$75),"",'Uganda 2013'!$D$75)</f>
        <v>Don't know</v>
      </c>
      <c r="CY42" s="81" t="str">
        <f>IF(ISBLANK('Uganda 2013'!$D$76),"",'Uganda 2013'!$D$76)</f>
        <v>Yes</v>
      </c>
      <c r="CZ42" s="81" t="str">
        <f>IF(ISBLANK('Uganda 2013'!$D$77),"",'Uganda 2013'!$D$77)</f>
        <v>Yes</v>
      </c>
      <c r="DA42" s="81" t="str">
        <f>IF(ISBLANK('Uganda 2013'!$D$78),"",'Uganda 2013'!$D$78)</f>
        <v>Don't know</v>
      </c>
      <c r="DB42" s="81" t="str">
        <f>IF(ISBLANK('Uganda 2013'!$D$79),"",'Uganda 2013'!$D$79)</f>
        <v/>
      </c>
      <c r="DC42" s="80"/>
      <c r="DD42" s="81" t="str">
        <f>IF(ISBLANK('Uganda 2013'!$F$68),"",'Uganda 2013'!$F$68)</f>
        <v>Yes</v>
      </c>
      <c r="DE42" s="81" t="str">
        <f>IF(ISBLANK('Uganda 2013'!$F$69),"",'Uganda 2013'!$F$69)</f>
        <v>Yes</v>
      </c>
      <c r="DF42" s="81" t="str">
        <f>IF(ISBLANK('Uganda 2013'!$F$70),"",'Uganda 2013'!$F$70)</f>
        <v>Yes</v>
      </c>
      <c r="DG42" s="81" t="str">
        <f>IF(ISBLANK('Uganda 2013'!$F$71),"",'Uganda 2013'!$F$71)</f>
        <v>Yes</v>
      </c>
      <c r="DH42" s="81" t="str">
        <f>IF(ISBLANK('Uganda 2013'!$F$72),"",'Uganda 2013'!$F$72)</f>
        <v>Yes</v>
      </c>
      <c r="DI42" s="81" t="str">
        <f>IF(ISBLANK('Uganda 2013'!$F$73),"",'Uganda 2013'!$F$73)</f>
        <v>Yes</v>
      </c>
      <c r="DJ42" s="81" t="str">
        <f>IF(ISBLANK('Uganda 2013'!$F$74),"",'Uganda 2013'!$F$74)</f>
        <v>No</v>
      </c>
      <c r="DK42" s="81" t="str">
        <f>IF(ISBLANK('Uganda 2013'!$F$75),"",'Uganda 2013'!$F$75)</f>
        <v>Yes</v>
      </c>
      <c r="DL42" s="81" t="str">
        <f>IF(ISBLANK('Uganda 2013'!$F$76),"",'Uganda 2013'!$F$76)</f>
        <v>Yes</v>
      </c>
      <c r="DM42" s="81" t="str">
        <f>IF(ISBLANK('Uganda 2013'!$F$77),"",'Uganda 2013'!$F$77)</f>
        <v>Yes</v>
      </c>
      <c r="DN42" s="81" t="str">
        <f>IF(ISBLANK('Uganda 2013'!$F$78),"",'Uganda 2013'!$F$78)</f>
        <v>No</v>
      </c>
      <c r="DO42" s="81" t="str">
        <f>IF(ISBLANK('Uganda 2013'!$F$79),"",'Uganda 2013'!$F$79)</f>
        <v/>
      </c>
      <c r="DP42" s="82"/>
      <c r="DQ42" s="81" t="str">
        <f>IF(ISBLANK('Uganda 2013'!$G$68),"",'Uganda 2013'!$G$68)</f>
        <v>Yes</v>
      </c>
      <c r="DR42" s="81" t="str">
        <f>IF(ISBLANK('Uganda 2013'!$G$69),"",'Uganda 2013'!$G$69)</f>
        <v>Yes</v>
      </c>
      <c r="DS42" s="81" t="str">
        <f>IF(ISBLANK('Uganda 2013'!$G$70),"",'Uganda 2013'!$G$70)</f>
        <v>Yes</v>
      </c>
      <c r="DT42" s="81" t="str">
        <f>IF(ISBLANK('Uganda 2013'!$G$71),"",'Uganda 2013'!$G$71)</f>
        <v>Yes</v>
      </c>
      <c r="DU42" s="81" t="str">
        <f>IF(ISBLANK('Uganda 2013'!$G$72),"",'Uganda 2013'!$G$72)</f>
        <v>Yes</v>
      </c>
      <c r="DV42" s="81" t="str">
        <f>IF(ISBLANK('Uganda 2013'!$G$73),"",'Uganda 2013'!$G$73)</f>
        <v>Yes</v>
      </c>
      <c r="DW42" s="81" t="str">
        <f>IF(ISBLANK('Uganda 2013'!$G$74),"",'Uganda 2013'!$G$74)</f>
        <v>Yes</v>
      </c>
      <c r="DX42" s="81" t="str">
        <f>IF(ISBLANK('Uganda 2013'!$G$75),"",'Uganda 2013'!$G$75)</f>
        <v>Yes</v>
      </c>
      <c r="DY42" s="81" t="str">
        <f>IF(ISBLANK('Uganda 2013'!$G$76),"",'Uganda 2013'!$G$76)</f>
        <v>Yes</v>
      </c>
      <c r="DZ42" s="81" t="str">
        <f>IF(ISBLANK('Uganda 2013'!$G$77),"",'Uganda 2013'!$G$77)</f>
        <v>Yes</v>
      </c>
      <c r="EA42" s="81" t="str">
        <f>IF(ISBLANK('Uganda 2013'!$G$78),"",'Uganda 2013'!$G$78)</f>
        <v>Yes</v>
      </c>
      <c r="EB42" s="81" t="str">
        <f>IF(ISBLANK('Uganda 2013'!$G$79),"",'Uganda 2013'!$G$79)</f>
        <v/>
      </c>
      <c r="EC42" s="82"/>
      <c r="ED42" s="81" t="str">
        <f>IF(ISBLANK('Uganda 2013'!$H$68),"",'Uganda 2013'!$H$68)</f>
        <v>Yes</v>
      </c>
      <c r="EE42" s="81" t="str">
        <f>IF(ISBLANK('Uganda 2013'!$H$69),"",'Uganda 2013'!$H$69)</f>
        <v>Yes</v>
      </c>
      <c r="EF42" s="81" t="str">
        <f>IF(ISBLANK('Uganda 2013'!$H$70),"",'Uganda 2013'!$H$70)</f>
        <v>Yes</v>
      </c>
      <c r="EG42" s="81" t="str">
        <f>IF(ISBLANK('Uganda 2013'!$H$71),"",'Uganda 2013'!$H$71)</f>
        <v>Yes</v>
      </c>
      <c r="EH42" s="81" t="str">
        <f>IF(ISBLANK('Uganda 2013'!$H$72),"",'Uganda 2013'!$H$72)</f>
        <v>Yes</v>
      </c>
      <c r="EI42" s="81" t="str">
        <f>IF(ISBLANK('Uganda 2013'!$H$73),"",'Uganda 2013'!$H$73)</f>
        <v>Yes</v>
      </c>
      <c r="EJ42" s="81" t="str">
        <f>IF(ISBLANK('Uganda 2013'!$H$74),"",'Uganda 2013'!$H$74)</f>
        <v>No</v>
      </c>
      <c r="EK42" s="81" t="str">
        <f>IF(ISBLANK('Uganda 2013'!$H$75),"",'Uganda 2013'!$H$75)</f>
        <v>No</v>
      </c>
      <c r="EL42" s="81" t="str">
        <f>IF(ISBLANK('Uganda 2013'!$H$76),"",'Uganda 2013'!$H$76)</f>
        <v>No</v>
      </c>
      <c r="EM42" s="81" t="str">
        <f>IF(ISBLANK('Uganda 2013'!$H$77),"",'Uganda 2013'!$H$77)</f>
        <v>No</v>
      </c>
      <c r="EN42" s="81" t="str">
        <f>IF(ISBLANK('Uganda 2013'!$H$78),"",'Uganda 2013'!$H$78)</f>
        <v>Yes</v>
      </c>
      <c r="EO42" s="81" t="str">
        <f>IF(ISBLANK('Uganda 2013'!$H$79),"",'Uganda 2013'!$H$79)</f>
        <v/>
      </c>
      <c r="EP42" s="81" t="str">
        <f>IF(ISBLANK('Uganda 2013'!$D$80),"",'Uganda 2013'!$D$80)</f>
        <v xml:space="preserve">Female condoms are available to be offered in the public sector, but currently are only being distributed through the NGO sector. </v>
      </c>
      <c r="EQ42" s="83"/>
      <c r="ER42" s="84" t="str">
        <f>IF(ISBLANK('Uganda 2013'!$H$82),"",'Uganda 2013'!$H$82)</f>
        <v>Yes</v>
      </c>
      <c r="ES42" s="84" t="str">
        <f>IF(ISBLANK('Uganda 2013'!$C$85),"",'Uganda 2013'!$C$85)</f>
        <v>Reproductive Health Commodity Security Strategic Plan</v>
      </c>
      <c r="ET42" s="84" t="str">
        <f>IF(ISBLANK('Uganda 2013'!$D$85),"",'Uganda 2013'!$D$85)</f>
        <v>2010-2015</v>
      </c>
      <c r="EU42" s="84" t="str">
        <f>IF(ISBLANK('Uganda 2013'!$F$85),"",'Uganda 2013'!$F$85)</f>
        <v>Yes</v>
      </c>
      <c r="EV42" s="84" t="str">
        <f>IF(ISBLANK('Uganda 2013'!$G$85),"",'Uganda 2013'!$G$85)</f>
        <v>Yes</v>
      </c>
      <c r="EW42" s="84" t="str">
        <f>IF(ISBLANK('Uganda 2013'!$F$86),"",'Uganda 2013'!$F$86)</f>
        <v>Yes</v>
      </c>
      <c r="EX42" s="84" t="str">
        <f>IF(ISBLANK('Uganda 2013'!$E$87),"",'Uganda 2013'!$E$87)</f>
        <v xml:space="preserve">All sectors are charged a 2% verification fee on imported products by the National Drug Authority (NDA). Uganda Revenue Authority is charging withholding tax on contraceptives and condoms. </v>
      </c>
      <c r="EY42" s="84" t="str">
        <f>IF(ISBLANK('Uganda 2013'!$E$88),"",'Uganda 2013'!$E$88)</f>
        <v>NDA 2% of FOB value is charged on all pharmaceuticals and Uganda Revenue Authority (URA) 18% and 6% on condoms.</v>
      </c>
      <c r="EZ42" s="84" t="str">
        <f>IF(ISBLANK('Uganda 2013'!$H$89),"",'Uganda 2013'!$H$89)</f>
        <v>Yes</v>
      </c>
      <c r="FA42" s="84" t="str">
        <f>IF(ISBLANK('Uganda 2013'!$D$90),"",'Uganda 2013'!$D$90)</f>
        <v xml:space="preserve">See above for taxes. It can take up to 12 months for NDA to register new products; MOH &amp; NDA has mandatory 100% batch post-shipment testing for male condoms which delays entry into system. </v>
      </c>
      <c r="FB42" s="84" t="str">
        <f>IF(ISBLANK('Uganda 2013'!$H$91),"",'Uganda 2013'!$H$91)</f>
        <v>Don't know</v>
      </c>
      <c r="FC42" s="84" t="str">
        <f>IF(ISBLANK('Uganda 2013'!$D$92),"",'Uganda 2013'!$D$92)</f>
        <v>Don't know</v>
      </c>
      <c r="FD42" s="298"/>
      <c r="FE42" s="84" t="str">
        <f>IF(ISBLANK('Uganda 2013'!$D$95),"",'Uganda 2013'!$D$95)</f>
        <v>Community health worker</v>
      </c>
      <c r="FF42" s="84" t="str">
        <f>IF(ISBLANK('Uganda 2013'!$G$95),"",'Uganda 2013'!$G$95)</f>
        <v>Drug shop</v>
      </c>
      <c r="FG42" s="84" t="str">
        <f>IF(ISBLANK('Uganda 2013'!$D$96),"",'Uganda 2013'!$D$96)</f>
        <v>Don't know</v>
      </c>
      <c r="FH42" s="84" t="str">
        <f>IF(ISBLANK('Uganda 2013'!$G$96),"",'Uganda 2013'!$G$96)</f>
        <v>Don't know</v>
      </c>
      <c r="FI42" s="84" t="str">
        <f>IF(ISBLANK('Uganda 2013'!$D$97),"",'Uganda 2013'!$D$97)</f>
        <v>Don't know</v>
      </c>
      <c r="FJ42" s="84" t="str">
        <f>IF(ISBLANK('Uganda 2013'!$G$97),"",'Uganda 2013'!$G$97)</f>
        <v>Don't know</v>
      </c>
      <c r="FK42" s="84" t="str">
        <f>IF(ISBLANK('Uganda 2013'!$D$98),"",'Uganda 2013'!$D$98)</f>
        <v>Don't know</v>
      </c>
      <c r="FL42" s="84" t="str">
        <f>IF(ISBLANK('Uganda 2013'!$G$98),"",'Uganda 2013'!$G$98)</f>
        <v>Don't know</v>
      </c>
      <c r="FM42" s="84" t="str">
        <f>IF(ISBLANK('Uganda 2013'!$D$99),"",'Uganda 2013'!$D$99)</f>
        <v>Community health worker</v>
      </c>
      <c r="FN42" s="84" t="str">
        <f>IF(ISBLANK('Uganda 2013'!$G$99),"",'Uganda 2013'!$G$99)</f>
        <v>Drug shop</v>
      </c>
      <c r="FO42" s="84" t="str">
        <f>IF(ISBLANK('Uganda 2013'!$D$100),"",'Uganda 2013'!$D$100)</f>
        <v>Don't know</v>
      </c>
      <c r="FP42" s="84" t="str">
        <f>IF(ISBLANK('Uganda 2013'!$G$100),"",'Uganda 2013'!$G$100)</f>
        <v>Don't know</v>
      </c>
      <c r="FQ42" s="84" t="str">
        <f>IF(ISBLANK('Uganda 2013'!$D$101),"",'Uganda 2013'!$D$101)</f>
        <v>Don't know</v>
      </c>
      <c r="FR42" s="84" t="str">
        <f>IF(ISBLANK('Uganda 2013'!$G$101),"",'Uganda 2013'!$G$101)</f>
        <v>Don't know</v>
      </c>
      <c r="FS42" s="84" t="str">
        <f>IF(ISBLANK('Uganda 2013'!$D$102),"",'Uganda 2013'!$D$102)</f>
        <v>Don't know</v>
      </c>
      <c r="FT42" s="84" t="str">
        <f>IF(ISBLANK('Uganda 2013'!$G$102),"",'Uganda 2013'!$G$102)</f>
        <v>Don't know</v>
      </c>
      <c r="FU42" s="84" t="str">
        <f>IF(ISBLANK('Uganda 2013'!$D$103),"",'Uganda 2013'!$D$103)</f>
        <v xml:space="preserve">Drug shops are not allowed to sell/dispense injectables. </v>
      </c>
      <c r="FV42" s="90"/>
      <c r="FW42" s="84" t="str">
        <f>IF(ISBLANK('Uganda 2013'!$D$106),"",'Uganda 2013'!$D$106)</f>
        <v>No</v>
      </c>
      <c r="FX42" s="84" t="str">
        <f>IF(ISBLANK('Uganda 2013'!$E$106),"",'Uganda 2013'!$E$106)</f>
        <v/>
      </c>
      <c r="FY42" s="84" t="str">
        <f>IF(ISBLANK('Uganda 2013'!$H$106),"",'Uganda 2013'!$H$106)</f>
        <v/>
      </c>
      <c r="FZ42" s="84" t="str">
        <f>IF(ISBLANK('Uganda 2013'!$D$107),"",'Uganda 2013'!$D$107)</f>
        <v>No</v>
      </c>
      <c r="GA42" s="84" t="str">
        <f>IF(ISBLANK('Uganda 2013'!$E$107),"",'Uganda 2013'!$E$107)</f>
        <v/>
      </c>
      <c r="GB42" s="84" t="str">
        <f>IF(ISBLANK('Uganda 2013'!$H$107),"",'Uganda 2013'!$H$107)</f>
        <v/>
      </c>
      <c r="GC42" s="84" t="str">
        <f>IF(ISBLANK('Uganda 2013'!$D$108),"",'Uganda 2013'!$D$108)</f>
        <v>No</v>
      </c>
      <c r="GD42" s="84" t="str">
        <f>IF(ISBLANK('Uganda 2013'!$E$108),"",'Uganda 2013'!$E$108)</f>
        <v/>
      </c>
      <c r="GE42" s="84" t="str">
        <f>IF(ISBLANK('Uganda 2013'!$H$108),"",'Uganda 2013'!$H$108)</f>
        <v/>
      </c>
      <c r="GF42" s="85"/>
      <c r="GG42" s="84" t="str">
        <f>IF(ISBLANK('Uganda 2013'!$G$111),"",'Uganda 2013'!$G$111)</f>
        <v>No</v>
      </c>
      <c r="GH42" s="84" t="str">
        <f>IF(ISBLANK('Uganda 2013'!$G$112),"",'Uganda 2013'!$G$112)</f>
        <v>No</v>
      </c>
      <c r="GI42" s="84" t="str">
        <f>IF(ISBLANK('Uganda 2013'!$G$113),"",'Uganda 2013'!$G$113)</f>
        <v>Not applicable</v>
      </c>
      <c r="GJ42" s="84" t="str">
        <f>IF(ISBLANK('Uganda 2013'!$D$114),"",'Uganda 2013'!$D$114)</f>
        <v>Not applicable</v>
      </c>
      <c r="GK42" s="85"/>
      <c r="GL42" s="84" t="str">
        <f>IF(ISBLANK('Uganda 2013'!$G$116),"",'Uganda 2013'!$G$116)</f>
        <v>Yes</v>
      </c>
      <c r="GM42" s="84" t="str">
        <f>IF(ISBLANK('Uganda 2013'!$G$117),"",'Uganda 2013'!$G$117)</f>
        <v>Yes</v>
      </c>
      <c r="GN42" s="84" t="str">
        <f>IF(ISBLANK('Uganda 2013'!$G$118),"",'Uganda 2013'!$G$118)</f>
        <v>Yes</v>
      </c>
      <c r="GO42" s="84" t="str">
        <f>IF(ISBLANK('Uganda 2013'!$G$119),"",'Uganda 2013'!$G$119)</f>
        <v>Yes</v>
      </c>
      <c r="GP42" s="84" t="str">
        <f>IF(ISBLANK('Uganda 2013'!$G$120),"",'Uganda 2013'!$G$120)</f>
        <v>No</v>
      </c>
      <c r="GQ42" s="84" t="str">
        <f>IF(ISBLANK('Uganda 2013'!$G$121),"",'Uganda 2013'!$G$121)</f>
        <v>No</v>
      </c>
      <c r="GR42" s="84" t="str">
        <f>IF(ISBLANK('Uganda 2013'!$G$122),"",'Uganda 2013'!$G$122)</f>
        <v>No</v>
      </c>
      <c r="GS42" s="84" t="str">
        <f>IF(ISBLANK('Uganda 2013'!$G$123),"",'Uganda 2013'!$G$123)</f>
        <v>Yes</v>
      </c>
      <c r="GT42" s="84" t="str">
        <f>IF(ISBLANK('Uganda 2013'!$G$124),"",'Uganda 2013'!$G$124)</f>
        <v>No</v>
      </c>
      <c r="GU42" s="84" t="str">
        <f>IF(ISBLANK('Uganda 2013'!$G$125),"",'Uganda 2013'!$G$125)</f>
        <v>No</v>
      </c>
      <c r="GV42" s="84" t="str">
        <f>IF(ISBLANK('Uganda 2013'!$F$126),"",'Uganda 2013'!$F$126)</f>
        <v>Not applicable</v>
      </c>
      <c r="GW42" s="84">
        <f>IF(ISBLANK('Uganda 2013'!$F$127),"",'Uganda 2013'!$F$127)</f>
        <v>2012</v>
      </c>
      <c r="GX42" s="84" t="str">
        <f>IF(ISBLANK('Uganda 2013'!$D$128),"",'Uganda 2013'!$D$128)</f>
        <v>Essential Medicines, Health and Laboratory Supplies List (EMHLS)</v>
      </c>
      <c r="GY42" s="84" t="str">
        <f>IF(ISBLANK('Uganda 2013'!$D$129),"",'Uganda 2013'!$D$129)</f>
        <v/>
      </c>
      <c r="GZ42" s="85"/>
      <c r="HA42" s="84">
        <f>IF(ISBLANK('Uganda 2013'!$F$131),"",'Uganda 2013'!$F$131)</f>
        <v>2010</v>
      </c>
      <c r="HB42" s="84" t="str">
        <f>IF(ISBLANK('Uganda 2013'!$G$132),"",'Uganda 2013'!$G$132)</f>
        <v>Yes</v>
      </c>
      <c r="HC42" s="84" t="str">
        <f>IF(ISBLANK('Uganda 2013'!$G$133),"",'Uganda 2013'!$G$133)</f>
        <v>Yes</v>
      </c>
      <c r="HD42" s="84" t="str">
        <f>IF(ISBLANK('Uganda 2013'!$G$134),"",'Uganda 2013'!$G$134)</f>
        <v>Yes</v>
      </c>
      <c r="HE42" s="84" t="str">
        <f>IF(ISBLANK('Uganda 2013'!$G$135),"",'Uganda 2013'!$G$135)</f>
        <v>No</v>
      </c>
      <c r="HF42" s="84" t="str">
        <f>IF(ISBLANK('Uganda 2013'!$D$136),"",'Uganda 2013'!$D$136)</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HG42" s="93"/>
      <c r="HH42" s="86" t="str">
        <f>IF(ISBLANK('Uganda 2013'!$G$138),"",'Uganda 2013'!$G$138)</f>
        <v>Yes</v>
      </c>
      <c r="HI42" s="87"/>
      <c r="HJ42" s="86" t="str">
        <f>IF(ISBLANK('Uganda 2013'!$G$140),"",'Uganda 2013'!$G$140)</f>
        <v>No</v>
      </c>
      <c r="HK42" s="86" t="str">
        <f>IF(ISBLANK('Uganda 2013'!$G$141),"",'Uganda 2013'!$G$141)</f>
        <v>Yes</v>
      </c>
      <c r="HL42" s="86" t="str">
        <f>IF(ISBLANK('Uganda 2013'!$G$142),"",'Uganda 2013'!$G$142)</f>
        <v>Yes</v>
      </c>
      <c r="HM42" s="86" t="str">
        <f>IF(ISBLANK('Uganda 2013'!$G$143),"",'Uganda 2013'!$G$143)</f>
        <v>No</v>
      </c>
      <c r="HN42" s="86" t="str">
        <f>IF(ISBLANK('Uganda 2013'!$G$144),"",'Uganda 2013'!$G$144)</f>
        <v>No</v>
      </c>
      <c r="HO42" s="86" t="str">
        <f>IF(ISBLANK('Uganda 2013'!$G$145),"",'Uganda 2013'!$G$145)</f>
        <v>Yes</v>
      </c>
      <c r="HP42" s="86" t="str">
        <f>IF(ISBLANK('Uganda 2013'!$G$146),"",'Uganda 2013'!$G$146)</f>
        <v>Not applicable</v>
      </c>
      <c r="HQ42" s="86" t="str">
        <f>IF(ISBLANK('Uganda 2013'!$G$147),"",'Uganda 2013'!$G$147)</f>
        <v>No</v>
      </c>
      <c r="HR42" s="86" t="str">
        <f>IF(ISBLANK('Uganda 2013'!$G$148),"",'Uganda 2013'!$G$148)</f>
        <v>Not applicable</v>
      </c>
      <c r="HS42" s="86" t="str">
        <f>IF(ISBLANK('Uganda 2013'!$F$149),"",'Uganda 2013'!$F$149)</f>
        <v>01/12-12/12</v>
      </c>
      <c r="HT42" s="86" t="str">
        <f>IF(ISBLANK('Uganda 2013'!$F$150),"",'Uganda 2013'!$F$150)</f>
        <v>MOH Stock Status report</v>
      </c>
      <c r="HU42" s="87"/>
      <c r="HV42" s="86" t="str">
        <f>IF(ISBLANK('Uganda 2013'!$G$152),"",'Uganda 2013'!$G$152)</f>
        <v>No</v>
      </c>
      <c r="HW42" s="86" t="str">
        <f>IF(ISBLANK('Uganda 2013'!$G$153),"",'Uganda 2013'!$G$153)</f>
        <v>No</v>
      </c>
      <c r="HX42" s="91" t="str">
        <f>IF(ISBLANK('Uganda 2013'!$D$154),"",'Uganda 2013'!$D$154)</f>
        <v xml:space="preserve">Contraceptives are stored in two central warehouses, one for public sector and one for private sector. Transfers are made between them to fill gaps and reduce overstocks. </v>
      </c>
      <c r="HY42" s="945" t="s">
        <v>116</v>
      </c>
    </row>
    <row r="43" spans="1:233" ht="39.950000000000003" customHeight="1" x14ac:dyDescent="0.2">
      <c r="A43" s="1046" t="s">
        <v>655</v>
      </c>
      <c r="B43" s="88"/>
      <c r="C43" s="74" t="str">
        <f>IF(ISBLANK('Ukraine 2013'!$H$12),"",'Ukraine 2013'!$H$12)</f>
        <v>Yes</v>
      </c>
      <c r="D43" s="74" t="str">
        <f>IF(ISBLANK('Ukraine 2013'!$D$13),"",'Ukraine 2013'!$D$13)</f>
        <v>National Committee for Implementation of the State Program "Reproductive Health of the Nation up to 2015" (SPRHN)</v>
      </c>
      <c r="E43" s="116"/>
      <c r="F43" s="74" t="str">
        <f>IF(ISBLANK('Ukraine 2013'!$D$15),"",'Ukraine 2013'!$D$15)</f>
        <v>No</v>
      </c>
      <c r="G43" s="74" t="str">
        <f>IF(ISBLANK('Ukraine 2013'!$F$15),"",'Ukraine 2013'!$F$15)</f>
        <v/>
      </c>
      <c r="H43" s="74" t="str">
        <f>IF(ISBLANK('Ukraine 2013'!$D$16),"",'Ukraine 2013'!$D$16)</f>
        <v>Yes</v>
      </c>
      <c r="I43" s="74" t="str">
        <f>IF(ISBLANK('Ukraine 2013'!$F$16),"",'Ukraine 2013'!$F$16)</f>
        <v>All-Ukrainian Federation of Young Doctors, All-Ukrainian Women's Society, Women's Health and Family Planning Foundation</v>
      </c>
      <c r="J43" s="74" t="str">
        <f>IF(ISBLANK('Ukraine 2013'!$D$17),"",'Ukraine 2013'!$D$17)</f>
        <v>No</v>
      </c>
      <c r="K43" s="74" t="str">
        <f>IF(ISBLANK('Ukraine 2013'!$F$17),"",'Ukraine 2013'!$F$17)</f>
        <v/>
      </c>
      <c r="L43" s="74" t="str">
        <f>IF(ISBLANK('Ukraine 2013'!$D$18),"",'Ukraine 2013'!$D$18)</f>
        <v>Yes</v>
      </c>
      <c r="M43" s="74" t="str">
        <f>IF(ISBLANK('Ukraine 2013'!$F$18),"",'Ukraine 2013'!$F$18)</f>
        <v>USAID (represented by the staff of the USAID-supported projects: Together for Health (closed in 2011),  Maternal &amp; Infant Health Project (closed in 2012), Healthy Women of Ukraine (since 2011 - up to date))</v>
      </c>
      <c r="N43" s="74" t="str">
        <f>IF(ISBLANK('Ukraine 2013'!$D$19),"",'Ukraine 2013'!$D$19)</f>
        <v>Yes</v>
      </c>
      <c r="O43" s="74" t="str">
        <f>IF(ISBLANK('Ukraine 2013'!$F$19),"",'Ukraine 2013'!$F$19)</f>
        <v>UNFPA</v>
      </c>
      <c r="P43" s="74" t="str">
        <f>IF(ISBLANK('Ukraine 2013'!$D$20),"",'Ukraine 2013'!$D$20)</f>
        <v>Yes</v>
      </c>
      <c r="Q43" s="74" t="str">
        <f>IF(ISBLANK('Ukraine 2013'!$F$20),"",'Ukraine 2013'!$F$20)</f>
        <v>MCH Department/RH Division, Finance and Economic Department</v>
      </c>
      <c r="R43" s="74" t="str">
        <f>IF(ISBLANK('Ukraine 2013'!$D$21),"",'Ukraine 2013'!$D$21)</f>
        <v>Yes</v>
      </c>
      <c r="S43" s="74" t="str">
        <f>IF(ISBLANK('Ukraine 2013'!$F$21),"",'Ukraine 2013'!$F$21)</f>
        <v/>
      </c>
      <c r="T43" s="74" t="str">
        <f>IF(ISBLANK('Ukraine 2013'!$D$22),"",'Ukraine 2013'!$D$22)</f>
        <v>No</v>
      </c>
      <c r="U43" s="74" t="str">
        <f>IF(ISBLANK('Ukraine 2013'!$F$22),"",'Ukraine 2013'!$F$22)</f>
        <v/>
      </c>
      <c r="V43" s="74" t="str">
        <f>IF(ISBLANK('Ukraine 2013'!$D$23),"",'Ukraine 2013'!$D$23)</f>
        <v>Yes</v>
      </c>
      <c r="W43" s="74" t="str">
        <f>IF(ISBLANK('Ukraine 2013'!$F$23),"",'Ukraine 2013'!$F$23)</f>
        <v>Academy of Science, National Academy of Post-Graduate Education</v>
      </c>
      <c r="X43" s="74" t="str">
        <f>IF(ISBLANK('Ukraine 2013'!$H$24),"",'Ukraine 2013'!$H$24)</f>
        <v>1-2 times</v>
      </c>
      <c r="Y43" s="74" t="str">
        <f>IF(ISBLANK('Ukraine 2013'!$H$25),"",'Ukraine 2013'!$H$25)</f>
        <v>Yes</v>
      </c>
      <c r="Z43" s="74" t="str">
        <f>IF(ISBLANK('Ukraine 2013'!$D$26),"",'Ukraine 2013'!$D$26)</f>
        <v>No</v>
      </c>
      <c r="AA43" s="74" t="str">
        <f>IF(ISBLANK('Ukraine 2013'!$F$26),"",'Ukraine 2013'!$F$26)</f>
        <v>Not applicable</v>
      </c>
      <c r="AB43" s="74" t="str">
        <f>IF(ISBLANK('Ukraine 2013'!$H$26),"",'Ukraine 2013'!$H$26)</f>
        <v>Not applicable</v>
      </c>
      <c r="AC43" s="89"/>
      <c r="AD43" s="75" t="str">
        <f>IF(ISBLANK('Ukraine 2013'!$F$28),"",'Ukraine 2013'!$F$28)</f>
        <v>January</v>
      </c>
      <c r="AE43" s="75" t="str">
        <f>IF(ISBLANK('Ukraine 2013'!$H$28),"",'Ukraine 2013'!$H$28)</f>
        <v>December</v>
      </c>
      <c r="AF43" s="407">
        <f>IF(ISBLANK('Ukraine 2013'!$G$29),"",'Ukraine 2013'!$G$29)</f>
        <v>1593187</v>
      </c>
      <c r="AG43" s="118" t="str">
        <f>IF(ISBLANK('Ukraine 2013'!$E$30),"",'Ukraine 2013'!$E$30)</f>
        <v>01/12-12/12</v>
      </c>
      <c r="AH43" s="118" t="str">
        <f>IF(ISBLANK('Ukraine 2013'!$G$30),"",'Ukraine 2013'!$G$30)</f>
        <v>GOU estimation of the existing need</v>
      </c>
      <c r="AI43" s="118" t="str">
        <f>IF(ISBLANK('Ukraine 2013'!$H$31),"",'Ukraine 2013'!$H$31)</f>
        <v>Yes</v>
      </c>
      <c r="AJ43" s="76" t="str">
        <f>IF(ISBLANK('Ukraine 2013'!$H$32),"",'Ukraine 2013'!$H$32)</f>
        <v>Yes</v>
      </c>
      <c r="AK43" s="76">
        <f>IF(ISBLANK('Ukraine 2013'!$E$35),"",'Ukraine 2013'!$E$35)</f>
        <v>162813</v>
      </c>
      <c r="AL43" s="75" t="str">
        <f>IF(ISBLANK('Ukraine 2013'!$F$35),"",'Ukraine 2013'!$F$35)</f>
        <v>01/12-12/12</v>
      </c>
      <c r="AM43" s="75" t="str">
        <f>IF(ISBLANK('Ukraine 2013'!$G$35),"",'Ukraine 2013'!$G$35)</f>
        <v>MOH data (national level allocations)</v>
      </c>
      <c r="AN43" s="75" t="str">
        <f>IF(ISBLANK('Ukraine 2013'!$H$35),"",'Ukraine 2013'!$H$35)</f>
        <v/>
      </c>
      <c r="AO43" s="76">
        <f>IF(ISBLANK('Ukraine 2013'!$E$36),"",'Ukraine 2013'!$E$36)</f>
        <v>638375</v>
      </c>
      <c r="AP43" s="75" t="str">
        <f>IF(ISBLANK('Ukraine 2013'!$F$36),"",'Ukraine 2013'!$F$36)</f>
        <v>01/12-12/12</v>
      </c>
      <c r="AQ43" s="75" t="str">
        <f>IF(ISBLANK('Ukraine 2013'!$G$36),"",'Ukraine 2013'!$G$36)</f>
        <v>Oblast RH/FP program budgets and their reports to the MOH of Ukraine</v>
      </c>
      <c r="AR43" s="75" t="str">
        <f>IF(ISBLANK('Ukraine 2013'!$H$36),"",'Ukraine 2013'!$H$36)</f>
        <v/>
      </c>
      <c r="AS43" s="76">
        <f>IF(ISBLANK('Ukraine 2013'!$E$37),"",'Ukraine 2013'!$E$37)</f>
        <v>801188</v>
      </c>
      <c r="AT43" s="75" t="str">
        <f>IF(ISBLANK('Ukraine 2013'!$H$37),"",'Ukraine 2013'!$H$37)</f>
        <v/>
      </c>
      <c r="AU43" s="75" t="str">
        <f>IF(ISBLANK('Ukraine 2013'!$H$38),"",'Ukraine 2013'!$H$38)</f>
        <v>Yes</v>
      </c>
      <c r="AV43" s="75" t="str">
        <f>IF(ISBLANK('Ukraine 2013'!$D$41),"",'Ukraine 2013'!$D$41)</f>
        <v>Yes</v>
      </c>
      <c r="AW43" s="75" t="str">
        <f>IF(ISBLANK('Ukraine 2013'!$D$42),"",'Ukraine 2013'!$D$42)</f>
        <v>State Budget of Ukraine</v>
      </c>
      <c r="AX43" s="76">
        <f>IF(ISBLANK('Ukraine 2013'!$E$41),"",'Ukraine 2013'!$E$41)</f>
        <v>100000</v>
      </c>
      <c r="AY43" s="76" t="str">
        <f>IF(ISBLANK('Ukraine 2013'!$F$41),"",'Ukraine 2013'!$F$41)</f>
        <v>01/12-12/12</v>
      </c>
      <c r="AZ43" s="76" t="str">
        <f>IF(ISBLANK('Ukraine 2013'!$G$41),"",'Ukraine 2013'!$G$41)</f>
        <v>MOH data (national expenditures)</v>
      </c>
      <c r="BA43" s="75" t="str">
        <f>IF(ISBLANK('Ukraine 2013'!$H$41),"",'Ukraine 2013'!$H$41)</f>
        <v/>
      </c>
      <c r="BB43" s="75" t="str">
        <f>IF(ISBLANK('Ukraine 2013'!$D$43),"",'Ukraine 2013'!$D$43)</f>
        <v>Yes</v>
      </c>
      <c r="BC43" s="76" t="str">
        <f>IF(ISBLANK('Ukraine 2013'!$D$44),"",'Ukraine 2013'!$D$44)</f>
        <v>Oblast level (regional) budgets</v>
      </c>
      <c r="BD43" s="76">
        <f>IF(ISBLANK('Ukraine 2013'!$E$43),"",'Ukraine 2013'!$E$43)</f>
        <v>76000</v>
      </c>
      <c r="BE43" s="76" t="str">
        <f>IF(ISBLANK('Ukraine 2013'!$F$43),"",'Ukraine 2013'!$F$43)</f>
        <v>01/12-12/12</v>
      </c>
      <c r="BF43" s="76" t="str">
        <f>IF(ISBLANK('Ukraine 2013'!$G$43),"",'Ukraine 2013'!$G$43)</f>
        <v>Oblast Healthcare Departments of the Oblast State Administrations - reports</v>
      </c>
      <c r="BG43" s="75" t="str">
        <f>IF(ISBLANK('Ukraine 2013'!$H$43),"",'Ukraine 2013'!$H$43)</f>
        <v/>
      </c>
      <c r="BH43" s="77">
        <f>IF(ISBLANK('Ukraine 2013'!$E$45),"",'Ukraine 2013'!$E$45)</f>
        <v>176000</v>
      </c>
      <c r="BI43" s="75" t="str">
        <f>IF(ISBLANK('Ukraine 2013'!$H$45),"",'Ukraine 2013'!$H$45)</f>
        <v/>
      </c>
      <c r="BJ43" s="78"/>
      <c r="BK43" s="75" t="str">
        <f>IF(ISBLANK('Ukraine 2013'!$D$49),"",'Ukraine 2013'!$D$49)</f>
        <v>Yes</v>
      </c>
      <c r="BL43" s="76" t="str">
        <f>IF(ISBLANK('Ukraine 2013'!$D$50),"",'Ukraine 2013'!$D$50)</f>
        <v>USAID</v>
      </c>
      <c r="BM43" s="76">
        <f>IF(ISBLANK('Ukraine 2013'!$E$49),"",'Ukraine 2013'!$E$49)</f>
        <v>313797</v>
      </c>
      <c r="BN43" s="76" t="str">
        <f>IF(ISBLANK('Ukraine 2013'!$F$49),"",'Ukraine 2013'!$F$49)</f>
        <v>01/12-12/12</v>
      </c>
      <c r="BO43" s="76" t="str">
        <f>IF(ISBLANK('Ukraine 2013'!$G$49),"",'Ukraine 2013'!$G$49)</f>
        <v>LMIS - reports from oblasts consolidated via web-system, supported by Healthy Women of Ukraine Program</v>
      </c>
      <c r="BP43" s="75" t="str">
        <f>IF(ISBLANK('Ukraine 2013'!$H$49),"",'Ukraine 2013'!$H$49)</f>
        <v/>
      </c>
      <c r="BQ43" s="75" t="str">
        <f>IF(ISBLANK('Ukraine 2013'!$D$51),"",'Ukraine 2013'!$D$51)</f>
        <v>Yes</v>
      </c>
      <c r="BR43" s="76" t="str">
        <f>IF(ISBLANK('Ukraine 2013'!$E$51),"",'Ukraine 2013'!$E$51)</f>
        <v/>
      </c>
      <c r="BS43" s="76" t="str">
        <f>IF(ISBLANK('Ukraine 2013'!$F$51),"",'Ukraine 2013'!$F$51)</f>
        <v>01/12-12/12</v>
      </c>
      <c r="BT43" s="92" t="str">
        <f>IF(ISBLANK('Ukraine 2013'!$G$51),"",'Ukraine 2013'!$G$51)</f>
        <v/>
      </c>
      <c r="BU43" s="76" t="str">
        <f>IF(ISBLANK('Ukraine 2013'!$H$51),"",'Ukraine 2013'!$H$51)</f>
        <v>Global Fund procures condoms only for HIV/AIDS sector to cover the needs of most-at-risk populations (MARPs).</v>
      </c>
      <c r="BV43" s="75" t="str">
        <f>IF(ISBLANK('Ukraine 2013'!$D$52),"",'Ukraine 2013'!$D$52)</f>
        <v>No</v>
      </c>
      <c r="BW43" s="76">
        <f>IF(ISBLANK('Ukraine 2013'!$E$52),"",'Ukraine 2013'!$E$52)</f>
        <v>0</v>
      </c>
      <c r="BX43" s="75" t="str">
        <f>IF(ISBLANK('Ukraine 2013'!$F$52),"",'Ukraine 2013'!$F$52)</f>
        <v>01/12-12/12</v>
      </c>
      <c r="BY43" s="76" t="str">
        <f>IF(ISBLANK('Ukraine 2013'!$G$52),"",'Ukraine 2013'!$G$52)</f>
        <v/>
      </c>
      <c r="BZ43" s="76" t="str">
        <f>IF(ISBLANK('Ukraine 2013'!$H$52),"",'Ukraine 2013'!$H$52)</f>
        <v>Global Fund does not procure contraceptives for Ukraine.</v>
      </c>
      <c r="CA43" s="77">
        <f>IF(ISBLANK('Ukraine 2013'!$E$53),"",'Ukraine 2013'!$E$53)</f>
        <v>313797</v>
      </c>
      <c r="CB43" s="76" t="str">
        <f>IF(ISBLANK('Ukraine 2013'!$H$53),"",'Ukraine 2013'!$H$53)</f>
        <v/>
      </c>
      <c r="CC43" s="79">
        <f>IF(ISBLANK('Ukraine 2013'!$F$56),"",'Ukraine 2013'!$F$56)</f>
        <v>0.35933253980730795</v>
      </c>
      <c r="CD43" s="75" t="str">
        <f>IF(ISBLANK('Ukraine 2013'!$G$56),"",'Ukraine 2013'!$G$56)</f>
        <v xml:space="preserve">Comments:
</v>
      </c>
      <c r="CE43" s="79">
        <f>IF(ISBLANK('Ukraine 2013'!$F$57),"",'Ukraine 2013'!$F$57)</f>
        <v>0.56818181818181823</v>
      </c>
      <c r="CF43" s="75" t="str">
        <f>IF(ISBLANK('Ukraine 2013'!$G$57),"",'Ukraine 2013'!$G$57)</f>
        <v xml:space="preserve">Comments:
</v>
      </c>
      <c r="CG43" s="79">
        <f>IF(ISBLANK('Ukraine 2013'!$F$58),"",'Ukraine 2013'!$F$58)</f>
        <v>0.30743220977826208</v>
      </c>
      <c r="CH43" s="75" t="str">
        <f>IF(ISBLANK('Ukraine 2013'!$G$58),"",'Ukraine 2013'!$G$58)</f>
        <v>Comments: The estimated needs for contraceptive procurement for vulnerable populations (4 categories) in 2012 was $1,593,187 according to an analysis of budget requirements for the development of the State program "Reproductive Health of Nation" up to 2015".</v>
      </c>
      <c r="CI43" s="75" t="str">
        <f>IF(ISBLANK('Ukraine 2013'!$F$59),"",'Ukraine 2013'!$F$59)</f>
        <v>Yes</v>
      </c>
      <c r="CJ43" s="75" t="str">
        <f>IF(ISBLANK('Ukraine 2013'!$G$59),"",'Ukraine 2013'!$G$59)</f>
        <v xml:space="preserve">Comments:
</v>
      </c>
      <c r="CK43" s="75" t="str">
        <f>IF(ISBLANK('Ukraine 2013'!$F$61),"",'Ukraine 2013'!$F$61)</f>
        <v>The government (e.g., Central Medical Stores, MOH logistics unit, MOH procurement unit)</v>
      </c>
      <c r="CL43" s="75" t="str">
        <f>IF(ISBLANK('Ukraine 2013'!$F$62),"",'Ukraine 2013'!$F$62)</f>
        <v>MCH Department of Ministry of Health and Oblast Health Administrations in collaboration with Oblast FP Centers</v>
      </c>
      <c r="CM43" s="75" t="str">
        <f>IF(ISBLANK('Ukraine 2013'!$F$63),"",'Ukraine 2013'!$F$63)</f>
        <v>No</v>
      </c>
      <c r="CN43" s="75" t="str">
        <f>IF(ISBLANK('Ukraine 2013'!$D$64),"",'Ukraine 2013'!$D$64)</f>
        <v xml:space="preserve">The USAID Healthy Women of Ukraine Program (HWUP) was working with the Government of Ukraine (GOU) and oblast governments to mobilize budgeted resources for the procurement of contraceptives in 2012. The GOU allocations to finance the SPRHN remained at the same level in terms of local currency during the last 5 years. However, the amounts spent during the last 5 years were different. The USAID HWUP has limited ability to influence the GOU contraceptive procurement process, provided work at the national and HWUP oblasts. Regional councils that made decisions on funding of regional RH programs were reporting decreases in social and health budgets during the last 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v>
      </c>
      <c r="CO43" s="115"/>
      <c r="CP43" s="80"/>
      <c r="CQ43" s="81" t="str">
        <f>IF(ISBLANK('Ukraine 2013'!$D$68),"",'Ukraine 2013'!$D$68)</f>
        <v>Yes</v>
      </c>
      <c r="CR43" s="81" t="str">
        <f>IF(ISBLANK('Ukraine 2013'!$D$69),"",'Ukraine 2013'!$D$69)</f>
        <v>Yes</v>
      </c>
      <c r="CS43" s="81" t="str">
        <f>IF(ISBLANK('Ukraine 2013'!$D$70),"",'Ukraine 2013'!$D$70)</f>
        <v>Yes</v>
      </c>
      <c r="CT43" s="81" t="str">
        <f>IF(ISBLANK('Ukraine 2013'!$D$71),"",'Ukraine 2013'!$D$71)</f>
        <v>No</v>
      </c>
      <c r="CU43" s="81" t="str">
        <f>IF(ISBLANK('Ukraine 2013'!$D$72),"",'Ukraine 2013'!$D$72)</f>
        <v>Yes</v>
      </c>
      <c r="CV43" s="81" t="str">
        <f>IF(ISBLANK('Ukraine 2013'!$D$73),"",'Ukraine 2013'!$D$73)</f>
        <v>Yes</v>
      </c>
      <c r="CW43" s="81" t="str">
        <f>IF(ISBLANK('Ukraine 2013'!$D$74),"",'Ukraine 2013'!$D$74)</f>
        <v>No</v>
      </c>
      <c r="CX43" s="81" t="str">
        <f>IF(ISBLANK('Ukraine 2013'!$D$75),"",'Ukraine 2013'!$D$75)</f>
        <v>Yes</v>
      </c>
      <c r="CY43" s="81" t="str">
        <f>IF(ISBLANK('Ukraine 2013'!$D$76),"",'Ukraine 2013'!$D$76)</f>
        <v>Yes</v>
      </c>
      <c r="CZ43" s="81" t="str">
        <f>IF(ISBLANK('Ukraine 2013'!$D$77),"",'Ukraine 2013'!$D$77)</f>
        <v>Yes</v>
      </c>
      <c r="DA43" s="81" t="str">
        <f>IF(ISBLANK('Ukraine 2013'!$D$78),"",'Ukraine 2013'!$D$78)</f>
        <v>No</v>
      </c>
      <c r="DB43" s="81" t="str">
        <f>IF(ISBLANK('Ukraine 2013'!$D$79),"",'Ukraine 2013'!$D$79)</f>
        <v>Vaginal ring, spermicides, patch</v>
      </c>
      <c r="DC43" s="80"/>
      <c r="DD43" s="81" t="str">
        <f>IF(ISBLANK('Ukraine 2013'!$F$68),"",'Ukraine 2013'!$F$68)</f>
        <v>Yes</v>
      </c>
      <c r="DE43" s="81" t="str">
        <f>IF(ISBLANK('Ukraine 2013'!$F$69),"",'Ukraine 2013'!$F$69)</f>
        <v>Yes</v>
      </c>
      <c r="DF43" s="81" t="str">
        <f>IF(ISBLANK('Ukraine 2013'!$F$70),"",'Ukraine 2013'!$F$70)</f>
        <v>Yes</v>
      </c>
      <c r="DG43" s="81" t="str">
        <f>IF(ISBLANK('Ukraine 2013'!$F$71),"",'Ukraine 2013'!$F$71)</f>
        <v>No</v>
      </c>
      <c r="DH43" s="81" t="str">
        <f>IF(ISBLANK('Ukraine 2013'!$F$72),"",'Ukraine 2013'!$F$72)</f>
        <v>Yes</v>
      </c>
      <c r="DI43" s="81" t="str">
        <f>IF(ISBLANK('Ukraine 2013'!$F$73),"",'Ukraine 2013'!$F$73)</f>
        <v>Yes</v>
      </c>
      <c r="DJ43" s="81" t="str">
        <f>IF(ISBLANK('Ukraine 2013'!$F$74),"",'Ukraine 2013'!$F$74)</f>
        <v>No</v>
      </c>
      <c r="DK43" s="81" t="str">
        <f>IF(ISBLANK('Ukraine 2013'!$F$75),"",'Ukraine 2013'!$F$75)</f>
        <v>Yes</v>
      </c>
      <c r="DL43" s="81" t="str">
        <f>IF(ISBLANK('Ukraine 2013'!$F$76),"",'Ukraine 2013'!$F$76)</f>
        <v>Yes</v>
      </c>
      <c r="DM43" s="81" t="str">
        <f>IF(ISBLANK('Ukraine 2013'!$F$77),"",'Ukraine 2013'!$F$77)</f>
        <v>Yes</v>
      </c>
      <c r="DN43" s="81" t="str">
        <f>IF(ISBLANK('Ukraine 2013'!$F$78),"",'Ukraine 2013'!$F$78)</f>
        <v>No</v>
      </c>
      <c r="DO43" s="81" t="str">
        <f>IF(ISBLANK('Ukraine 2013'!$F$79),"",'Ukraine 2013'!$F$79)</f>
        <v>Vaginal ring, spermicides, patch</v>
      </c>
      <c r="DP43" s="82"/>
      <c r="DQ43" s="81" t="str">
        <f>IF(ISBLANK('Ukraine 2013'!$G$68),"",'Ukraine 2013'!$G$68)</f>
        <v>No</v>
      </c>
      <c r="DR43" s="81" t="str">
        <f>IF(ISBLANK('Ukraine 2013'!$G$69),"",'Ukraine 2013'!$G$69)</f>
        <v>No</v>
      </c>
      <c r="DS43" s="81" t="str">
        <f>IF(ISBLANK('Ukraine 2013'!$G$70),"",'Ukraine 2013'!$G$70)</f>
        <v>No</v>
      </c>
      <c r="DT43" s="81" t="str">
        <f>IF(ISBLANK('Ukraine 2013'!$G$71),"",'Ukraine 2013'!$G$71)</f>
        <v>No</v>
      </c>
      <c r="DU43" s="81" t="str">
        <f>IF(ISBLANK('Ukraine 2013'!$G$72),"",'Ukraine 2013'!$G$72)</f>
        <v>No</v>
      </c>
      <c r="DV43" s="81" t="str">
        <f>IF(ISBLANK('Ukraine 2013'!$G$73),"",'Ukraine 2013'!$G$73)</f>
        <v>Yes</v>
      </c>
      <c r="DW43" s="81" t="str">
        <f>IF(ISBLANK('Ukraine 2013'!$G$74),"",'Ukraine 2013'!$G$74)</f>
        <v>Yes</v>
      </c>
      <c r="DX43" s="81" t="str">
        <f>IF(ISBLANK('Ukraine 2013'!$G$75),"",'Ukraine 2013'!$G$75)</f>
        <v>No</v>
      </c>
      <c r="DY43" s="81" t="str">
        <f>IF(ISBLANK('Ukraine 2013'!$G$76),"",'Ukraine 2013'!$G$76)</f>
        <v>No</v>
      </c>
      <c r="DZ43" s="81" t="str">
        <f>IF(ISBLANK('Ukraine 2013'!$G$77),"",'Ukraine 2013'!$G$77)</f>
        <v>No</v>
      </c>
      <c r="EA43" s="81" t="str">
        <f>IF(ISBLANK('Ukraine 2013'!$G$78),"",'Ukraine 2013'!$G$78)</f>
        <v>No</v>
      </c>
      <c r="EB43" s="81" t="str">
        <f>IF(ISBLANK('Ukraine 2013'!$G$79),"",'Ukraine 2013'!$G$79)</f>
        <v>No</v>
      </c>
      <c r="EC43" s="82"/>
      <c r="ED43" s="81" t="str">
        <f>IF(ISBLANK('Ukraine 2013'!$H$68),"",'Ukraine 2013'!$H$68)</f>
        <v>No</v>
      </c>
      <c r="EE43" s="81" t="str">
        <f>IF(ISBLANK('Ukraine 2013'!$H$69),"",'Ukraine 2013'!$H$69)</f>
        <v>No</v>
      </c>
      <c r="EF43" s="81" t="str">
        <f>IF(ISBLANK('Ukraine 2013'!$H$70),"",'Ukraine 2013'!$H$70)</f>
        <v>No</v>
      </c>
      <c r="EG43" s="81" t="str">
        <f>IF(ISBLANK('Ukraine 2013'!$H$71),"",'Ukraine 2013'!$H$71)</f>
        <v>No</v>
      </c>
      <c r="EH43" s="81" t="str">
        <f>IF(ISBLANK('Ukraine 2013'!$H$72),"",'Ukraine 2013'!$H$72)</f>
        <v>No</v>
      </c>
      <c r="EI43" s="81" t="str">
        <f>IF(ISBLANK('Ukraine 2013'!$H$73),"",'Ukraine 2013'!$H$73)</f>
        <v>No</v>
      </c>
      <c r="EJ43" s="81" t="str">
        <f>IF(ISBLANK('Ukraine 2013'!$H$74),"",'Ukraine 2013'!$H$74)</f>
        <v>No</v>
      </c>
      <c r="EK43" s="81" t="str">
        <f>IF(ISBLANK('Ukraine 2013'!$H$75),"",'Ukraine 2013'!$H$75)</f>
        <v>No</v>
      </c>
      <c r="EL43" s="81" t="str">
        <f>IF(ISBLANK('Ukraine 2013'!$H$76),"",'Ukraine 2013'!$H$76)</f>
        <v>No</v>
      </c>
      <c r="EM43" s="81" t="str">
        <f>IF(ISBLANK('Ukraine 2013'!$H$77),"",'Ukraine 2013'!$H$77)</f>
        <v>No</v>
      </c>
      <c r="EN43" s="81" t="str">
        <f>IF(ISBLANK('Ukraine 2013'!$H$78),"",'Ukraine 2013'!$H$78)</f>
        <v>No</v>
      </c>
      <c r="EO43" s="81" t="str">
        <f>IF(ISBLANK('Ukraine 2013'!$H$79),"",'Ukraine 2013'!$H$79)</f>
        <v>No</v>
      </c>
      <c r="EP43" s="81" t="str">
        <f>IF(ISBLANK('Ukraine 2013'!$D$80),"",'Ukraine 2013'!$D$80)</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EQ43" s="83"/>
      <c r="ER43" s="84" t="str">
        <f>IF(ISBLANK('Ukraine 2013'!$H$82),"",'Ukraine 2013'!$H$82)</f>
        <v>No</v>
      </c>
      <c r="ES43" s="84" t="str">
        <f>IF(ISBLANK('Ukraine 2013'!$C$85),"",'Ukraine 2013'!$C$85)</f>
        <v/>
      </c>
      <c r="ET43" s="84" t="str">
        <f>IF(ISBLANK('Ukraine 2013'!$D$85),"",'Ukraine 2013'!$D$85)</f>
        <v/>
      </c>
      <c r="EU43" s="84" t="str">
        <f>IF(ISBLANK('Ukraine 2013'!$F$85),"",'Ukraine 2013'!$F$85)</f>
        <v/>
      </c>
      <c r="EV43" s="84" t="str">
        <f>IF(ISBLANK('Ukraine 2013'!$G$85),"",'Ukraine 2013'!$G$85)</f>
        <v/>
      </c>
      <c r="EW43" s="84" t="str">
        <f>IF(ISBLANK('Ukraine 2013'!$F$86),"",'Ukraine 2013'!$F$86)</f>
        <v>Yes</v>
      </c>
      <c r="EX43" s="84" t="str">
        <f>IF(ISBLANK('Ukraine 2013'!$E$87),"",'Ukraine 2013'!$E$87)</f>
        <v>Commercial sector</v>
      </c>
      <c r="EY43" s="84" t="str">
        <f>IF(ISBLANK('Ukraine 2013'!$E$88),"",'Ukraine 2013'!$E$88)</f>
        <v>There is no VAT for medical drug importation. However, there is a sales tax (10%) according to the January 2012 Cabinet of Ministers regulation. In addition, there is an import taxation for medical devices.</v>
      </c>
      <c r="EZ43" s="84" t="str">
        <f>IF(ISBLANK('Ukraine 2013'!$H$89),"",'Ukraine 2013'!$H$89)</f>
        <v>Yes</v>
      </c>
      <c r="FA43" s="84" t="str">
        <f>IF(ISBLANK('Ukraine 2013'!$D$90),"",'Ukraine 2013'!$D$90)</f>
        <v xml:space="preserve">The Ukraine law "On Advertising", article 21 does not allow advertising of prescription-based medicines, including contraceptives. </v>
      </c>
      <c r="FB43" s="84" t="str">
        <f>IF(ISBLANK('Ukraine 2013'!$H$91),"",'Ukraine 2013'!$H$91)</f>
        <v>Yes</v>
      </c>
      <c r="FC43" s="84" t="str">
        <f>IF(ISBLANK('Ukraine 2013'!$D$92),"",'Ukraine 2013'!$D$92)</f>
        <v xml:space="preserve">Drugs (including contraceptives) are exempted from the payment of VAT in Ukraine. Also, private companies have to be registered and licensed. This is a protection against counterfeit drugs. </v>
      </c>
      <c r="FD43" s="298"/>
      <c r="FE43" s="84" t="str">
        <f>IF(ISBLANK('Ukraine 2013'!$D$95),"",'Ukraine 2013'!$D$95)</f>
        <v>Midwife</v>
      </c>
      <c r="FF43" s="84" t="str">
        <f>IF(ISBLANK('Ukraine 2013'!$G$95),"",'Ukraine 2013'!$G$95)</f>
        <v>Doctor</v>
      </c>
      <c r="FG43" s="84" t="str">
        <f>IF(ISBLANK('Ukraine 2013'!$D$96),"",'Ukraine 2013'!$D$96)</f>
        <v>Doctor</v>
      </c>
      <c r="FH43" s="84" t="str">
        <f>IF(ISBLANK('Ukraine 2013'!$G$96),"",'Ukraine 2013'!$G$96)</f>
        <v>Doctor</v>
      </c>
      <c r="FI43" s="84" t="str">
        <f>IF(ISBLANK('Ukraine 2013'!$D$97),"",'Ukraine 2013'!$D$97)</f>
        <v>Not applicable</v>
      </c>
      <c r="FJ43" s="84" t="str">
        <f>IF(ISBLANK('Ukraine 2013'!$G$97),"",'Ukraine 2013'!$G$97)</f>
        <v>Not applicable</v>
      </c>
      <c r="FK43" s="84" t="str">
        <f>IF(ISBLANK('Ukraine 2013'!$D$98),"",'Ukraine 2013'!$D$98)</f>
        <v>Doctor</v>
      </c>
      <c r="FL43" s="84" t="str">
        <f>IF(ISBLANK('Ukraine 2013'!$G$98),"",'Ukraine 2013'!$G$98)</f>
        <v>Doctor</v>
      </c>
      <c r="FM43" s="84" t="str">
        <f>IF(ISBLANK('Ukraine 2013'!$D$99),"",'Ukraine 2013'!$D$99)</f>
        <v>Nurse</v>
      </c>
      <c r="FN43" s="84" t="str">
        <f>IF(ISBLANK('Ukraine 2013'!$G$99),"",'Ukraine 2013'!$G$99)</f>
        <v>Midwife</v>
      </c>
      <c r="FO43" s="84" t="str">
        <f>IF(ISBLANK('Ukraine 2013'!$D$100),"",'Ukraine 2013'!$D$100)</f>
        <v>Doctor</v>
      </c>
      <c r="FP43" s="84" t="str">
        <f>IF(ISBLANK('Ukraine 2013'!$G$100),"",'Ukraine 2013'!$G$100)</f>
        <v>Doctor</v>
      </c>
      <c r="FQ43" s="84" t="str">
        <f>IF(ISBLANK('Ukraine 2013'!$D$101),"",'Ukraine 2013'!$D$101)</f>
        <v>Doctor</v>
      </c>
      <c r="FR43" s="84" t="str">
        <f>IF(ISBLANK('Ukraine 2013'!$G$101),"",'Ukraine 2013'!$G$101)</f>
        <v>Doctor</v>
      </c>
      <c r="FS43" s="84" t="str">
        <f>IF(ISBLANK('Ukraine 2013'!$D$102),"",'Ukraine 2013'!$D$102)</f>
        <v>Not applicable</v>
      </c>
      <c r="FT43" s="84" t="str">
        <f>IF(ISBLANK('Ukraine 2013'!$G$102),"",'Ukraine 2013'!$G$102)</f>
        <v>Not applicable</v>
      </c>
      <c r="FU43" s="84" t="str">
        <f>IF(ISBLANK('Ukraine 2013'!$D$103),"",'Ukraine 2013'!$D$103)</f>
        <v>Hormonal methods: Physicians can either dispense or prescribe all hormonal  methods for purchase in state pharmacies. The prescriptions are written by doctors; midwives and nurses are not allowed to write prescriptions. Pharmacies sell hormonals based on the doctors'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v>
      </c>
      <c r="FV43" s="90"/>
      <c r="FW43" s="84" t="str">
        <f>IF(ISBLANK('Ukraine 2013'!$D$106),"",'Ukraine 2013'!$D$106)</f>
        <v>No</v>
      </c>
      <c r="FX43" s="84" t="str">
        <f>IF(ISBLANK('Ukraine 2013'!$E$106),"",'Ukraine 2013'!$E$106)</f>
        <v/>
      </c>
      <c r="FY43" s="84" t="str">
        <f>IF(ISBLANK('Ukraine 2013'!$H$106),"",'Ukraine 2013'!$H$106)</f>
        <v/>
      </c>
      <c r="FZ43" s="84" t="str">
        <f>IF(ISBLANK('Ukraine 2013'!$D$107),"",'Ukraine 2013'!$D$107)</f>
        <v>No</v>
      </c>
      <c r="GA43" s="84" t="str">
        <f>IF(ISBLANK('Ukraine 2013'!$E$107),"",'Ukraine 2013'!$E$107)</f>
        <v/>
      </c>
      <c r="GB43" s="84" t="str">
        <f>IF(ISBLANK('Ukraine 2013'!$H$107),"",'Ukraine 2013'!$H$107)</f>
        <v/>
      </c>
      <c r="GC43" s="84" t="str">
        <f>IF(ISBLANK('Ukraine 2013'!$D$108),"",'Ukraine 2013'!$D$108)</f>
        <v>No</v>
      </c>
      <c r="GD43" s="84" t="str">
        <f>IF(ISBLANK('Ukraine 2013'!$E$108),"",'Ukraine 2013'!$E$108)</f>
        <v/>
      </c>
      <c r="GE43" s="84" t="str">
        <f>IF(ISBLANK('Ukraine 2013'!$H$108),"",'Ukraine 2013'!$H$108)</f>
        <v/>
      </c>
      <c r="GF43" s="85"/>
      <c r="GG43" s="84" t="str">
        <f>IF(ISBLANK('Ukraine 2013'!$G$111),"",'Ukraine 2013'!$G$111)</f>
        <v>No</v>
      </c>
      <c r="GH43" s="84" t="str">
        <f>IF(ISBLANK('Ukraine 2013'!$G$112),"",'Ukraine 2013'!$G$112)</f>
        <v>No</v>
      </c>
      <c r="GI43" s="84" t="str">
        <f>IF(ISBLANK('Ukraine 2013'!$G$113),"",'Ukraine 2013'!$G$113)</f>
        <v>Not applicable</v>
      </c>
      <c r="GJ43" s="84" t="str">
        <f>IF(ISBLANK('Ukraine 2013'!$D$114),"",'Ukraine 2013'!$D$114)</f>
        <v>Not applicable</v>
      </c>
      <c r="GK43" s="85"/>
      <c r="GL43" s="84" t="str">
        <f>IF(ISBLANK('Ukraine 2013'!$G$116),"",'Ukraine 2013'!$G$116)</f>
        <v>Yes</v>
      </c>
      <c r="GM43" s="84" t="str">
        <f>IF(ISBLANK('Ukraine 2013'!$G$117),"",'Ukraine 2013'!$G$117)</f>
        <v>Yes</v>
      </c>
      <c r="GN43" s="84" t="str">
        <f>IF(ISBLANK('Ukraine 2013'!$G$118),"",'Ukraine 2013'!$G$118)</f>
        <v>Yes</v>
      </c>
      <c r="GO43" s="84" t="str">
        <f>IF(ISBLANK('Ukraine 2013'!$G$119),"",'Ukraine 2013'!$G$119)</f>
        <v>No</v>
      </c>
      <c r="GP43" s="84" t="str">
        <f>IF(ISBLANK('Ukraine 2013'!$G$120),"",'Ukraine 2013'!$G$120)</f>
        <v>No</v>
      </c>
      <c r="GQ43" s="84" t="str">
        <f>IF(ISBLANK('Ukraine 2013'!$G$121),"",'Ukraine 2013'!$G$121)</f>
        <v>No</v>
      </c>
      <c r="GR43" s="84" t="str">
        <f>IF(ISBLANK('Ukraine 2013'!$G$122),"",'Ukraine 2013'!$G$122)</f>
        <v>No</v>
      </c>
      <c r="GS43" s="84" t="str">
        <f>IF(ISBLANK('Ukraine 2013'!$G$123),"",'Ukraine 2013'!$G$123)</f>
        <v>Yes</v>
      </c>
      <c r="GT43" s="84" t="str">
        <f>IF(ISBLANK('Ukraine 2013'!$G$124),"",'Ukraine 2013'!$G$124)</f>
        <v>No</v>
      </c>
      <c r="GU43" s="84" t="str">
        <f>IF(ISBLANK('Ukraine 2013'!$G$125),"",'Ukraine 2013'!$G$125)</f>
        <v>No</v>
      </c>
      <c r="GV43" s="84" t="str">
        <f>IF(ISBLANK('Ukraine 2013'!$F$126),"",'Ukraine 2013'!$F$126)</f>
        <v>Not applicable</v>
      </c>
      <c r="GW43" s="84">
        <f>IF(ISBLANK('Ukraine 2013'!$F$127),"",'Ukraine 2013'!$F$127)</f>
        <v>2009</v>
      </c>
      <c r="GX43" s="84" t="str">
        <f>IF(ISBLANK('Ukraine 2013'!$D$128),"",'Ukraine 2013'!$D$128)</f>
        <v>National Essential Medicine List</v>
      </c>
      <c r="GY43" s="84" t="str">
        <f>IF(ISBLANK('Ukraine 2013'!$D$129),"",'Ukraine 2013'!$D$129)</f>
        <v>Condoms and IUDs are not part of this list as Ukrainian legislation considers them to be medical devices. A list of essential medical devices does not exist.</v>
      </c>
      <c r="GZ43" s="85"/>
      <c r="HA43" s="84">
        <f>IF(ISBLANK('Ukraine 2013'!$F$131),"",'Ukraine 2013'!$F$131)</f>
        <v>2005</v>
      </c>
      <c r="HB43" s="84" t="str">
        <f>IF(ISBLANK('Ukraine 2013'!$G$132),"",'Ukraine 2013'!$G$132)</f>
        <v>Yes</v>
      </c>
      <c r="HC43" s="84" t="str">
        <f>IF(ISBLANK('Ukraine 2013'!$G$133),"",'Ukraine 2013'!$G$133)</f>
        <v>No</v>
      </c>
      <c r="HD43" s="84" t="str">
        <f>IF(ISBLANK('Ukraine 2013'!$G$134),"",'Ukraine 2013'!$G$134)</f>
        <v>No</v>
      </c>
      <c r="HE43" s="84" t="str">
        <f>IF(ISBLANK('Ukraine 2013'!$G$135),"",'Ukraine 2013'!$G$135)</f>
        <v>No</v>
      </c>
      <c r="HF43" s="84" t="str">
        <f>IF(ISBLANK('Ukraine 2013'!$D$136),"",'Ukraine 2013'!$D$136)</f>
        <v>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v>
      </c>
      <c r="HG43" s="93"/>
      <c r="HH43" s="86" t="str">
        <f>IF(ISBLANK('Ukraine 2013'!$G$138),"",'Ukraine 2013'!$G$138)</f>
        <v>Don't know</v>
      </c>
      <c r="HI43" s="87"/>
      <c r="HJ43" s="86" t="str">
        <f>IF(ISBLANK('Ukraine 2013'!$G$140),"",'Ukraine 2013'!$G$140)</f>
        <v>Don't know</v>
      </c>
      <c r="HK43" s="86" t="str">
        <f>IF(ISBLANK('Ukraine 2013'!$G$141),"",'Ukraine 2013'!$G$141)</f>
        <v>Don't know</v>
      </c>
      <c r="HL43" s="86" t="str">
        <f>IF(ISBLANK('Ukraine 2013'!$G$142),"",'Ukraine 2013'!$G$142)</f>
        <v>Don't know</v>
      </c>
      <c r="HM43" s="86" t="str">
        <f>IF(ISBLANK('Ukraine 2013'!$G$143),"",'Ukraine 2013'!$G$143)</f>
        <v>Not applicable</v>
      </c>
      <c r="HN43" s="86" t="str">
        <f>IF(ISBLANK('Ukraine 2013'!$G$144),"",'Ukraine 2013'!$G$144)</f>
        <v>Don't know</v>
      </c>
      <c r="HO43" s="86" t="str">
        <f>IF(ISBLANK('Ukraine 2013'!$G$145),"",'Ukraine 2013'!$G$145)</f>
        <v>Don't know</v>
      </c>
      <c r="HP43" s="86" t="str">
        <f>IF(ISBLANK('Ukraine 2013'!$G$146),"",'Ukraine 2013'!$G$146)</f>
        <v>Not applicable</v>
      </c>
      <c r="HQ43" s="86" t="str">
        <f>IF(ISBLANK('Ukraine 2013'!$G$147),"",'Ukraine 2013'!$G$147)</f>
        <v>Don't know</v>
      </c>
      <c r="HR43" s="86" t="str">
        <f>IF(ISBLANK('Ukraine 2013'!$G$148),"",'Ukraine 2013'!$G$148)</f>
        <v>Not applicable</v>
      </c>
      <c r="HS43" s="86" t="str">
        <f>IF(ISBLANK('Ukraine 2013'!$F$149),"",'Ukraine 2013'!$F$149)</f>
        <v>Not applicable</v>
      </c>
      <c r="HT43" s="86" t="str">
        <f>IF(ISBLANK('Ukraine 2013'!$F$150),"",'Ukraine 2013'!$F$150)</f>
        <v>The answer "don’t know" means there is no data available at the MOH on how they handle the procured contraceptives. The answer "not applicable" means that some of the contraceptives are not registered (e.g., implants and CycleBeads) or are not procured by the GOU (e.g., progestin-only pills,  emergency contraceptives).</v>
      </c>
      <c r="HU43" s="87"/>
      <c r="HV43" s="86" t="str">
        <f>IF(ISBLANK('Ukraine 2013'!$G$152),"",'Ukraine 2013'!$G$152)</f>
        <v>Don't know</v>
      </c>
      <c r="HW43" s="86" t="str">
        <f>IF(ISBLANK('Ukraine 2013'!$G$153),"",'Ukraine 2013'!$G$153)</f>
        <v>Don't know</v>
      </c>
      <c r="HX43" s="91" t="str">
        <f>IF(ISBLANK('Ukraine 2013'!$D$154),"",'Ukraine 2013'!$D$154)</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In 2012 USAID-donated contraceptives (DepoProvera - 25094 vials,  Microgynon - 798539 cycles, Copper IUD - 103322 units and condoms - 4192095 pieces) were distributed and reached the primary health care level in 13 oblasts, AR Crimea and City of Ktiv and City of Sevastopol (out of a total of 27). The regions collected the data on the distribution of contraceptives quarterly and reported to NGO "All-Ukrainian Federation of Young Doctors", supported by the USAID/Ukraine family planning project called "Healthy Women of Ukraine". </v>
      </c>
      <c r="HY43" s="1005" t="s">
        <v>62</v>
      </c>
    </row>
    <row r="44" spans="1:233" ht="39.950000000000003" customHeight="1" x14ac:dyDescent="0.2">
      <c r="A44" s="1046" t="s">
        <v>588</v>
      </c>
      <c r="B44" s="88"/>
      <c r="C44" s="74" t="str">
        <f>IF(ISBLANK('Yemen 2013'!$H$12),"",'Yemen 2013'!$H$12)</f>
        <v>Yes</v>
      </c>
      <c r="D44" s="74" t="str">
        <f>IF(ISBLANK('Yemen 2013'!$D$13),"",'Yemen 2013'!$D$13)</f>
        <v>Commodity Security group, a sub-group of RH technical committee</v>
      </c>
      <c r="E44" s="116"/>
      <c r="F44" s="74" t="str">
        <f>IF(ISBLANK('Yemen 2013'!$D$15),"",'Yemen 2013'!$D$15)</f>
        <v>Yes</v>
      </c>
      <c r="G44" s="74" t="str">
        <f>IF(ISBLANK('Yemen 2013'!$F$15),"",'Yemen 2013'!$F$15)</f>
        <v>Marie Stopes International - Yemen (MSI-Y)</v>
      </c>
      <c r="H44" s="74" t="str">
        <f>IF(ISBLANK('Yemen 2013'!$D$16),"",'Yemen 2013'!$D$16)</f>
        <v>Yes</v>
      </c>
      <c r="I44" s="74" t="str">
        <f>IF(ISBLANK('Yemen 2013'!$F$16),"",'Yemen 2013'!$F$16)</f>
        <v>Yemen Family Care Association and Yamaan (a local NGO franchising from MSI-Y)</v>
      </c>
      <c r="J44" s="74" t="str">
        <f>IF(ISBLANK('Yemen 2013'!$D$17),"",'Yemen 2013'!$D$17)</f>
        <v>No</v>
      </c>
      <c r="K44" s="74" t="str">
        <f>IF(ISBLANK('Yemen 2013'!$F$17),"",'Yemen 2013'!$F$17)</f>
        <v/>
      </c>
      <c r="L44" s="74" t="str">
        <f>IF(ISBLANK('Yemen 2013'!$D$18),"",'Yemen 2013'!$D$18)</f>
        <v>Yes</v>
      </c>
      <c r="M44" s="74" t="str">
        <f>IF(ISBLANK('Yemen 2013'!$F$18),"",'Yemen 2013'!$F$18)</f>
        <v>Deutsche Gesellschaft fur Internationale Zusammenarbeit (GIZ), Embassy of the Kingdom of Netherlands (EKN)</v>
      </c>
      <c r="N44" s="74" t="str">
        <f>IF(ISBLANK('Yemen 2013'!$D$19),"",'Yemen 2013'!$D$19)</f>
        <v>Yes</v>
      </c>
      <c r="O44" s="74" t="str">
        <f>IF(ISBLANK('Yemen 2013'!$F$19),"",'Yemen 2013'!$F$19)</f>
        <v>UNFPA</v>
      </c>
      <c r="P44" s="74" t="str">
        <f>IF(ISBLANK('Yemen 2013'!$D$20),"",'Yemen 2013'!$D$20)</f>
        <v>Yes</v>
      </c>
      <c r="Q44" s="74" t="str">
        <f>IF(ISBLANK('Yemen 2013'!$F$20),"",'Yemen 2013'!$F$20)</f>
        <v>Population Sector: Director of Supply, Director of FP; Curative Sector: Pharmacy Department, Drug Supply Program</v>
      </c>
      <c r="R44" s="74" t="str">
        <f>IF(ISBLANK('Yemen 2013'!$D$21),"",'Yemen 2013'!$D$21)</f>
        <v>Yes</v>
      </c>
      <c r="S44" s="74" t="str">
        <f>IF(ISBLANK('Yemen 2013'!$F$21),"",'Yemen 2013'!$F$21)</f>
        <v>Central warehouse</v>
      </c>
      <c r="T44" s="74" t="str">
        <f>IF(ISBLANK('Yemen 2013'!$D$22),"",'Yemen 2013'!$D$22)</f>
        <v>No</v>
      </c>
      <c r="U44" s="74" t="str">
        <f>IF(ISBLANK('Yemen 2013'!$F$22),"",'Yemen 2013'!$F$22)</f>
        <v/>
      </c>
      <c r="V44" s="74" t="str">
        <f>IF(ISBLANK('Yemen 2013'!$D$23),"",'Yemen 2013'!$D$23)</f>
        <v>No</v>
      </c>
      <c r="W44" s="74" t="str">
        <f>IF(ISBLANK('Yemen 2013'!$F$23),"",'Yemen 2013'!$F$23)</f>
        <v/>
      </c>
      <c r="X44" s="74" t="str">
        <f>IF(ISBLANK('Yemen 2013'!$H$24),"",'Yemen 2013'!$H$24)</f>
        <v>1-2 times</v>
      </c>
      <c r="Y44" s="74" t="str">
        <f>IF(ISBLANK('Yemen 2013'!$H$25),"",'Yemen 2013'!$H$25)</f>
        <v>No</v>
      </c>
      <c r="Z44" s="74" t="str">
        <f>IF(ISBLANK('Yemen 2013'!$D$26),"",'Yemen 2013'!$D$26)</f>
        <v>Yes</v>
      </c>
      <c r="AA44" s="74" t="str">
        <f>IF(ISBLANK('Yemen 2013'!$F$26),"",'Yemen 2013'!$F$26)</f>
        <v>Population Sector</v>
      </c>
      <c r="AB44" s="74" t="str">
        <f>IF(ISBLANK('Yemen 2013'!$H$26),"",'Yemen 2013'!$H$26)</f>
        <v>Deputy Minister for Population Sector</v>
      </c>
      <c r="AC44" s="89"/>
      <c r="AD44" s="75" t="str">
        <f>IF(ISBLANK('Yemen 2013'!$F$28),"",'Yemen 2013'!$F$28)</f>
        <v>January</v>
      </c>
      <c r="AE44" s="75" t="str">
        <f>IF(ISBLANK('Yemen 2013'!$H$28),"",'Yemen 2013'!$H$28)</f>
        <v>December</v>
      </c>
      <c r="AF44" s="407">
        <f>IF(ISBLANK('Yemen 2013'!$G$29),"",'Yemen 2013'!$G$29)</f>
        <v>2000000</v>
      </c>
      <c r="AG44" s="118" t="str">
        <f>IF(ISBLANK('Yemen 2013'!$E$30),"",'Yemen 2013'!$E$30)</f>
        <v>01/12 - 12/12</v>
      </c>
      <c r="AH44" s="118" t="str">
        <f>IF(ISBLANK('Yemen 2013'!$G$30),"",'Yemen 2013'!$G$30)</f>
        <v>Consultant through UNFPA</v>
      </c>
      <c r="AI44" s="118" t="str">
        <f>IF(ISBLANK('Yemen 2013'!$H$31),"",'Yemen 2013'!$H$31)</f>
        <v>No</v>
      </c>
      <c r="AJ44" s="76" t="str">
        <f>IF(ISBLANK('Yemen 2013'!$H$32),"",'Yemen 2013'!$H$32)</f>
        <v>Yes</v>
      </c>
      <c r="AK44" s="76">
        <f>IF(ISBLANK('Yemen 2013'!$E$35),"",'Yemen 2013'!$E$35)</f>
        <v>0</v>
      </c>
      <c r="AL44" s="75" t="str">
        <f>IF(ISBLANK('Yemen 2013'!$F$35),"",'Yemen 2013'!$F$35)</f>
        <v>01/12 - 12/12</v>
      </c>
      <c r="AM44" s="75" t="str">
        <f>IF(ISBLANK('Yemen 2013'!$G$35),"",'Yemen 2013'!$G$35)</f>
        <v/>
      </c>
      <c r="AN44" s="75" t="str">
        <f>IF(ISBLANK('Yemen 2013'!$H$35),"",'Yemen 2013'!$H$35)</f>
        <v/>
      </c>
      <c r="AO44" s="76">
        <f>IF(ISBLANK('Yemen 2013'!$E$36),"",'Yemen 2013'!$E$36)</f>
        <v>1300000</v>
      </c>
      <c r="AP44" s="75" t="str">
        <f>IF(ISBLANK('Yemen 2013'!$F$36),"",'Yemen 2013'!$F$36)</f>
        <v>01/12 - 12/12</v>
      </c>
      <c r="AQ44" s="75" t="str">
        <f>IF(ISBLANK('Yemen 2013'!$G$36),"",'Yemen 2013'!$G$36)</f>
        <v>Ministry records; RHTWG minutes</v>
      </c>
      <c r="AR44" s="75" t="str">
        <f>IF(ISBLANK('Yemen 2013'!$H$36),"",'Yemen 2013'!$H$36)</f>
        <v>Additional donor funds were "committed" but not accessible. The total amount cannot be confirmed at this time.</v>
      </c>
      <c r="AS44" s="76">
        <f>IF(ISBLANK('Yemen 2013'!$E$37),"",'Yemen 2013'!$E$37)</f>
        <v>1300000</v>
      </c>
      <c r="AT44" s="75" t="str">
        <f>IF(ISBLANK('Yemen 2013'!$H$37),"",'Yemen 2013'!$H$37)</f>
        <v/>
      </c>
      <c r="AU44" s="75" t="str">
        <f>IF(ISBLANK('Yemen 2013'!$H$38),"",'Yemen 2013'!$H$38)</f>
        <v>Yes</v>
      </c>
      <c r="AV44" s="75" t="str">
        <f>IF(ISBLANK('Yemen 2013'!$D$41),"",'Yemen 2013'!$D$41)</f>
        <v>No</v>
      </c>
      <c r="AW44" s="75" t="str">
        <f>IF(ISBLANK('Yemen 2013'!$D$42),"",'Yemen 2013'!$D$42)</f>
        <v>Not applicable</v>
      </c>
      <c r="AX44" s="76">
        <f>IF(ISBLANK('Yemen 2013'!$E$41),"",'Yemen 2013'!$E$41)</f>
        <v>0</v>
      </c>
      <c r="AY44" s="76" t="str">
        <f>IF(ISBLANK('Yemen 2013'!$F$41),"",'Yemen 2013'!$F$41)</f>
        <v>01/12 - 12/12</v>
      </c>
      <c r="AZ44" s="76" t="str">
        <f>IF(ISBLANK('Yemen 2013'!$G$41),"",'Yemen 2013'!$G$41)</f>
        <v/>
      </c>
      <c r="BA44" s="75" t="str">
        <f>IF(ISBLANK('Yemen 2013'!$H$41),"",'Yemen 2013'!$H$41)</f>
        <v/>
      </c>
      <c r="BB44" s="75" t="str">
        <f>IF(ISBLANK('Yemen 2013'!$D$43),"",'Yemen 2013'!$D$43)</f>
        <v>Yes</v>
      </c>
      <c r="BC44" s="76" t="str">
        <f>IF(ISBLANK('Yemen 2013'!$D$44),"",'Yemen 2013'!$D$44)</f>
        <v>UNFPA, EKN</v>
      </c>
      <c r="BD44" s="76">
        <f>IF(ISBLANK('Yemen 2013'!$E$43),"",'Yemen 2013'!$E$43)</f>
        <v>1300000</v>
      </c>
      <c r="BE44" s="76" t="str">
        <f>IF(ISBLANK('Yemen 2013'!$F$43),"",'Yemen 2013'!$F$43)</f>
        <v>01/12 - 12/12</v>
      </c>
      <c r="BF44" s="76" t="str">
        <f>IF(ISBLANK('Yemen 2013'!$G$43),"",'Yemen 2013'!$G$43)</f>
        <v>Procurement records; Donor records; RHI database</v>
      </c>
      <c r="BG44" s="75" t="str">
        <f>IF(ISBLANK('Yemen 2013'!$H$43),"",'Yemen 2013'!$H$43)</f>
        <v/>
      </c>
      <c r="BH44" s="946">
        <f>IF(ISBLANK('Yemen 2013'!$E$45),"",'Yemen 2013'!$E$45)</f>
        <v>1300000</v>
      </c>
      <c r="BI44" s="75" t="str">
        <f>IF(ISBLANK('Yemen 2013'!$H$45),"",'Yemen 2013'!$H$45)</f>
        <v/>
      </c>
      <c r="BJ44" s="78"/>
      <c r="BK44" s="75" t="str">
        <f>IF(ISBLANK('Yemen 2013'!$D$49),"",'Yemen 2013'!$D$49)</f>
        <v>No</v>
      </c>
      <c r="BL44" s="76" t="str">
        <f>IF(ISBLANK('Yemen 2013'!$D$50),"",'Yemen 2013'!$D$50)</f>
        <v>Not applicable</v>
      </c>
      <c r="BM44" s="76">
        <f>IF(ISBLANK('Yemen 2013'!$E$49),"",'Yemen 2013'!$E$49)</f>
        <v>0</v>
      </c>
      <c r="BN44" s="76" t="str">
        <f>IF(ISBLANK('Yemen 2013'!$F$49),"",'Yemen 2013'!$F$49)</f>
        <v>01/12 - 12/12</v>
      </c>
      <c r="BO44" s="76" t="str">
        <f>IF(ISBLANK('Yemen 2013'!$G$49),"",'Yemen 2013'!$G$49)</f>
        <v/>
      </c>
      <c r="BP44" s="75" t="str">
        <f>IF(ISBLANK('Yemen 2013'!$H$49),"",'Yemen 2013'!$H$49)</f>
        <v/>
      </c>
      <c r="BQ44" s="75" t="str">
        <f>IF(ISBLANK('Yemen 2013'!$D$51),"",'Yemen 2013'!$D$51)</f>
        <v>No</v>
      </c>
      <c r="BR44" s="76">
        <f>IF(ISBLANK('Yemen 2013'!$E$51),"",'Yemen 2013'!$E$51)</f>
        <v>0</v>
      </c>
      <c r="BS44" s="76" t="str">
        <f>IF(ISBLANK('Yemen 2013'!$F$51),"",'Yemen 2013'!$F$51)</f>
        <v>01/12 - 12/12</v>
      </c>
      <c r="BT44" s="92" t="str">
        <f>IF(ISBLANK('Yemen 2013'!$G$51),"",'Yemen 2013'!$G$51)</f>
        <v/>
      </c>
      <c r="BU44" s="76" t="str">
        <f>IF(ISBLANK('Yemen 2013'!$H$51),"",'Yemen 2013'!$H$51)</f>
        <v/>
      </c>
      <c r="BV44" s="75" t="str">
        <f>IF(ISBLANK('Yemen 2013'!$D$52),"",'Yemen 2013'!$D$52)</f>
        <v>No</v>
      </c>
      <c r="BW44" s="76">
        <f>IF(ISBLANK('Yemen 2013'!$E$52),"",'Yemen 2013'!$E$52)</f>
        <v>0</v>
      </c>
      <c r="BX44" s="75" t="str">
        <f>IF(ISBLANK('Yemen 2013'!$F$52),"",'Yemen 2013'!$F$52)</f>
        <v>01/12 - 12/12</v>
      </c>
      <c r="BY44" s="76" t="str">
        <f>IF(ISBLANK('Yemen 2013'!$G$52),"",'Yemen 2013'!$G$52)</f>
        <v/>
      </c>
      <c r="BZ44" s="76" t="str">
        <f>IF(ISBLANK('Yemen 2013'!$H$52),"",'Yemen 2013'!$H$52)</f>
        <v/>
      </c>
      <c r="CA44" s="946">
        <f>IF(ISBLANK('Yemen 2013'!$E$53),"",'Yemen 2013'!$E$53)</f>
        <v>0</v>
      </c>
      <c r="CB44" s="76" t="str">
        <f>IF(ISBLANK('Yemen 2013'!$H$53),"",'Yemen 2013'!$H$53)</f>
        <v/>
      </c>
      <c r="CC44" s="79">
        <f>IF(ISBLANK('Yemen 2013'!$F$56),"",'Yemen 2013'!$F$56)</f>
        <v>1</v>
      </c>
      <c r="CD44" s="75" t="str">
        <f>IF(ISBLANK('Yemen 2013'!$G$56),"",'Yemen 2013'!$G$56)</f>
        <v>Comments: Additional donor funds were committed but not made available for procurement during this period. The total amount of funding committed is not known at this time. All accessible funds were spent.</v>
      </c>
      <c r="CE44" s="79">
        <f>IF(ISBLANK('Yemen 2013'!$F$57),"",'Yemen 2013'!$F$57)</f>
        <v>0</v>
      </c>
      <c r="CF44" s="75" t="str">
        <f>IF(ISBLANK('Yemen 2013'!$G$57),"",'Yemen 2013'!$G$57)</f>
        <v xml:space="preserve">Comments:
</v>
      </c>
      <c r="CG44" s="79">
        <f>IF(ISBLANK('Yemen 2013'!$F$58),"",'Yemen 2013'!$F$58)</f>
        <v>0.65</v>
      </c>
      <c r="CH44" s="75" t="str">
        <f>IF(ISBLANK('Yemen 2013'!$G$58),"",'Yemen 2013'!$G$58)</f>
        <v xml:space="preserve">Comments: </v>
      </c>
      <c r="CI44" s="75" t="str">
        <f>IF(ISBLANK('Yemen 2013'!$F$59),"",'Yemen 2013'!$F$59)</f>
        <v/>
      </c>
      <c r="CJ44" s="75" t="str">
        <f>IF(ISBLANK('Yemen 2013'!$G$59),"",'Yemen 2013'!$G$59)</f>
        <v xml:space="preserve">Comments:
</v>
      </c>
      <c r="CK44" s="75" t="str">
        <f>IF(ISBLANK('Yemen 2013'!$F$61),"",'Yemen 2013'!$F$61)</f>
        <v>Third-party agent (e.g., UNFPA, Crown Agents)</v>
      </c>
      <c r="CL44" s="75" t="str">
        <f>IF(ISBLANK('Yemen 2013'!$F$62),"",'Yemen 2013'!$F$62)</f>
        <v>UNFPA</v>
      </c>
      <c r="CM44" s="75" t="str">
        <f>IF(ISBLANK('Yemen 2013'!$F$63),"",'Yemen 2013'!$F$63)</f>
        <v>No</v>
      </c>
      <c r="CN44" s="75" t="str">
        <f>IF(ISBLANK('Yemen 2013'!$D$64),"",'Yemen 2013'!$D$64)</f>
        <v/>
      </c>
      <c r="CO44" s="115"/>
      <c r="CP44" s="80"/>
      <c r="CQ44" s="81" t="str">
        <f>IF(ISBLANK('Yemen 2013'!$D$68),"",'Yemen 2013'!$D$68)</f>
        <v>Don't know</v>
      </c>
      <c r="CR44" s="81" t="str">
        <f>IF(ISBLANK('Yemen 2013'!$D$69),"",'Yemen 2013'!$D$69)</f>
        <v>Don't know</v>
      </c>
      <c r="CS44" s="81" t="str">
        <f>IF(ISBLANK('Yemen 2013'!$D$70),"",'Yemen 2013'!$D$70)</f>
        <v>Don't know</v>
      </c>
      <c r="CT44" s="81" t="str">
        <f>IF(ISBLANK('Yemen 2013'!$D$71),"",'Yemen 2013'!$D$71)</f>
        <v>Don't know</v>
      </c>
      <c r="CU44" s="81" t="str">
        <f>IF(ISBLANK('Yemen 2013'!$D$72),"",'Yemen 2013'!$D$72)</f>
        <v>Don't know</v>
      </c>
      <c r="CV44" s="81" t="str">
        <f>IF(ISBLANK('Yemen 2013'!$D$73),"",'Yemen 2013'!$D$73)</f>
        <v>Don't know</v>
      </c>
      <c r="CW44" s="81" t="str">
        <f>IF(ISBLANK('Yemen 2013'!$D$74),"",'Yemen 2013'!$D$74)</f>
        <v>Don't know</v>
      </c>
      <c r="CX44" s="81" t="str">
        <f>IF(ISBLANK('Yemen 2013'!$D$75),"",'Yemen 2013'!$D$75)</f>
        <v>Don't know</v>
      </c>
      <c r="CY44" s="81" t="str">
        <f>IF(ISBLANK('Yemen 2013'!$D$76),"",'Yemen 2013'!$D$76)</f>
        <v>Don't know</v>
      </c>
      <c r="CZ44" s="81" t="str">
        <f>IF(ISBLANK('Yemen 2013'!$D$77),"",'Yemen 2013'!$D$77)</f>
        <v>Don't know</v>
      </c>
      <c r="DA44" s="81" t="str">
        <f>IF(ISBLANK('Yemen 2013'!$D$78),"",'Yemen 2013'!$D$78)</f>
        <v>Don't know</v>
      </c>
      <c r="DB44" s="81" t="str">
        <f>IF(ISBLANK('Yemen 2013'!$D$79),"",'Yemen 2013'!$D$79)</f>
        <v/>
      </c>
      <c r="DC44" s="80"/>
      <c r="DD44" s="81" t="str">
        <f>IF(ISBLANK('Yemen 2013'!$F$68),"",'Yemen 2013'!$F$68)</f>
        <v>Yes</v>
      </c>
      <c r="DE44" s="81" t="str">
        <f>IF(ISBLANK('Yemen 2013'!$F$69),"",'Yemen 2013'!$F$69)</f>
        <v>Yes</v>
      </c>
      <c r="DF44" s="81" t="str">
        <f>IF(ISBLANK('Yemen 2013'!$F$70),"",'Yemen 2013'!$F$70)</f>
        <v>Yes</v>
      </c>
      <c r="DG44" s="81" t="str">
        <f>IF(ISBLANK('Yemen 2013'!$F$71),"",'Yemen 2013'!$F$71)</f>
        <v>Yes</v>
      </c>
      <c r="DH44" s="81" t="str">
        <f>IF(ISBLANK('Yemen 2013'!$F$72),"",'Yemen 2013'!$F$72)</f>
        <v>Yes</v>
      </c>
      <c r="DI44" s="81" t="str">
        <f>IF(ISBLANK('Yemen 2013'!$F$73),"",'Yemen 2013'!$F$73)</f>
        <v>Yes</v>
      </c>
      <c r="DJ44" s="81" t="str">
        <f>IF(ISBLANK('Yemen 2013'!$F$74),"",'Yemen 2013'!$F$74)</f>
        <v>No</v>
      </c>
      <c r="DK44" s="81" t="str">
        <f>IF(ISBLANK('Yemen 2013'!$F$75),"",'Yemen 2013'!$F$75)</f>
        <v>No</v>
      </c>
      <c r="DL44" s="81" t="str">
        <f>IF(ISBLANK('Yemen 2013'!$F$76),"",'Yemen 2013'!$F$76)</f>
        <v>Yes</v>
      </c>
      <c r="DM44" s="81" t="str">
        <f>IF(ISBLANK('Yemen 2013'!$F$77),"",'Yemen 2013'!$F$77)</f>
        <v>Yes</v>
      </c>
      <c r="DN44" s="81" t="str">
        <f>IF(ISBLANK('Yemen 2013'!$F$78),"",'Yemen 2013'!$F$78)</f>
        <v>No</v>
      </c>
      <c r="DO44" s="81" t="str">
        <f>IF(ISBLANK('Yemen 2013'!$F$79),"",'Yemen 2013'!$F$79)</f>
        <v/>
      </c>
      <c r="DP44" s="82"/>
      <c r="DQ44" s="81" t="str">
        <f>IF(ISBLANK('Yemen 2013'!$G$68),"",'Yemen 2013'!$G$68)</f>
        <v>Yes</v>
      </c>
      <c r="DR44" s="81" t="str">
        <f>IF(ISBLANK('Yemen 2013'!$G$69),"",'Yemen 2013'!$G$69)</f>
        <v>Yes</v>
      </c>
      <c r="DS44" s="81" t="str">
        <f>IF(ISBLANK('Yemen 2013'!$G$70),"",'Yemen 2013'!$G$70)</f>
        <v>Yes</v>
      </c>
      <c r="DT44" s="81" t="str">
        <f>IF(ISBLANK('Yemen 2013'!$G$71),"",'Yemen 2013'!$G$71)</f>
        <v>Yes</v>
      </c>
      <c r="DU44" s="81" t="str">
        <f>IF(ISBLANK('Yemen 2013'!$G$72),"",'Yemen 2013'!$G$72)</f>
        <v>Yes</v>
      </c>
      <c r="DV44" s="81" t="str">
        <f>IF(ISBLANK('Yemen 2013'!$G$73),"",'Yemen 2013'!$G$73)</f>
        <v>Yes</v>
      </c>
      <c r="DW44" s="81" t="str">
        <f>IF(ISBLANK('Yemen 2013'!$G$74),"",'Yemen 2013'!$G$74)</f>
        <v>No</v>
      </c>
      <c r="DX44" s="81" t="str">
        <f>IF(ISBLANK('Yemen 2013'!$G$75),"",'Yemen 2013'!$G$75)</f>
        <v>No</v>
      </c>
      <c r="DY44" s="81" t="str">
        <f>IF(ISBLANK('Yemen 2013'!$G$76),"",'Yemen 2013'!$G$76)</f>
        <v>No</v>
      </c>
      <c r="DZ44" s="81" t="str">
        <f>IF(ISBLANK('Yemen 2013'!$G$77),"",'Yemen 2013'!$G$77)</f>
        <v>No</v>
      </c>
      <c r="EA44" s="81" t="str">
        <f>IF(ISBLANK('Yemen 2013'!$G$78),"",'Yemen 2013'!$G$78)</f>
        <v>No</v>
      </c>
      <c r="EB44" s="81" t="str">
        <f>IF(ISBLANK('Yemen 2013'!$G$79),"",'Yemen 2013'!$G$79)</f>
        <v/>
      </c>
      <c r="EC44" s="82"/>
      <c r="ED44" s="81" t="str">
        <f>IF(ISBLANK('Yemen 2013'!$H$68),"",'Yemen 2013'!$H$68)</f>
        <v>Yes</v>
      </c>
      <c r="EE44" s="81" t="str">
        <f>IF(ISBLANK('Yemen 2013'!$H$69),"",'Yemen 2013'!$H$69)</f>
        <v>Yes</v>
      </c>
      <c r="EF44" s="81" t="str">
        <f>IF(ISBLANK('Yemen 2013'!$H$70),"",'Yemen 2013'!$H$70)</f>
        <v>Yes</v>
      </c>
      <c r="EG44" s="81" t="str">
        <f>IF(ISBLANK('Yemen 2013'!$H$71),"",'Yemen 2013'!$H$71)</f>
        <v>No</v>
      </c>
      <c r="EH44" s="81" t="str">
        <f>IF(ISBLANK('Yemen 2013'!$H$72),"",'Yemen 2013'!$H$72)</f>
        <v>Yes</v>
      </c>
      <c r="EI44" s="81" t="str">
        <f>IF(ISBLANK('Yemen 2013'!$H$73),"",'Yemen 2013'!$H$73)</f>
        <v>Yes</v>
      </c>
      <c r="EJ44" s="81" t="str">
        <f>IF(ISBLANK('Yemen 2013'!$H$74),"",'Yemen 2013'!$H$74)</f>
        <v>No</v>
      </c>
      <c r="EK44" s="81" t="str">
        <f>IF(ISBLANK('Yemen 2013'!$H$75),"",'Yemen 2013'!$H$75)</f>
        <v>No</v>
      </c>
      <c r="EL44" s="81" t="str">
        <f>IF(ISBLANK('Yemen 2013'!$H$76),"",'Yemen 2013'!$H$76)</f>
        <v>No</v>
      </c>
      <c r="EM44" s="81" t="str">
        <f>IF(ISBLANK('Yemen 2013'!$H$77),"",'Yemen 2013'!$H$77)</f>
        <v>No</v>
      </c>
      <c r="EN44" s="81" t="str">
        <f>IF(ISBLANK('Yemen 2013'!$H$78),"",'Yemen 2013'!$H$78)</f>
        <v>No</v>
      </c>
      <c r="EO44" s="81" t="str">
        <f>IF(ISBLANK('Yemen 2013'!$H$79),"",'Yemen 2013'!$H$79)</f>
        <v/>
      </c>
      <c r="EP44" s="81" t="str">
        <f>IF(ISBLANK('Yemen 2013'!$D$80),"",'Yemen 2013'!$D$80)</f>
        <v>The commercial sector information was not completed in the last couple years. Previously though, all methods were reported to be offered in the commercial sector except for female condoms, emergency contraceptives, and CycleBeads.</v>
      </c>
      <c r="EQ44" s="83"/>
      <c r="ER44" s="84" t="str">
        <f>IF(ISBLANK('Yemen 2013'!$H$82),"",'Yemen 2013'!$H$82)</f>
        <v>Yes</v>
      </c>
      <c r="ES44" s="84" t="str">
        <f>IF(ISBLANK('Yemen 2013'!$C$85),"",'Yemen 2013'!$C$85)</f>
        <v xml:space="preserve">National Reproductive Health Strategy </v>
      </c>
      <c r="ET44" s="84" t="str">
        <f>IF(ISBLANK('Yemen 2013'!$D$85),"",'Yemen 2013'!$D$85)</f>
        <v>2011-2015</v>
      </c>
      <c r="EU44" s="84" t="str">
        <f>IF(ISBLANK('Yemen 2013'!$F$85),"",'Yemen 2013'!$F$85)</f>
        <v>Yes</v>
      </c>
      <c r="EV44" s="84" t="str">
        <f>IF(ISBLANK('Yemen 2013'!$G$85),"",'Yemen 2013'!$G$85)</f>
        <v>Yes</v>
      </c>
      <c r="EW44" s="84" t="str">
        <f>IF(ISBLANK('Yemen 2013'!$F$86),"",'Yemen 2013'!$F$86)</f>
        <v>No</v>
      </c>
      <c r="EX44" s="84" t="str">
        <f>IF(ISBLANK('Yemen 2013'!$E$87),"",'Yemen 2013'!$E$87)</f>
        <v>Not applicable</v>
      </c>
      <c r="EY44" s="84" t="str">
        <f>IF(ISBLANK('Yemen 2013'!$E$88),"",'Yemen 2013'!$E$88)</f>
        <v>Not applicable</v>
      </c>
      <c r="EZ44" s="84" t="str">
        <f>IF(ISBLANK('Yemen 2013'!$H$89),"",'Yemen 2013'!$H$89)</f>
        <v>No</v>
      </c>
      <c r="FA44" s="84" t="str">
        <f>IF(ISBLANK('Yemen 2013'!$D$90),"",'Yemen 2013'!$D$90)</f>
        <v>Not applicable</v>
      </c>
      <c r="FB44" s="84" t="str">
        <f>IF(ISBLANK('Yemen 2013'!$H$91),"",'Yemen 2013'!$H$91)</f>
        <v>Yes</v>
      </c>
      <c r="FC44" s="84" t="str">
        <f>IF(ISBLANK('Yemen 2013'!$D$92),"",'Yemen 2013'!$D$92)</f>
        <v>Don't know</v>
      </c>
      <c r="FD44" s="298"/>
      <c r="FE44" s="84" t="str">
        <f>IF(ISBLANK('Yemen 2013'!$D$95),"",'Yemen 2013'!$D$95)</f>
        <v>Don't know</v>
      </c>
      <c r="FF44" s="84" t="str">
        <f>IF(ISBLANK('Yemen 2013'!$G$95),"",'Yemen 2013'!$G$95)</f>
        <v>Don't know</v>
      </c>
      <c r="FG44" s="84" t="str">
        <f>IF(ISBLANK('Yemen 2013'!$D$96),"",'Yemen 2013'!$D$96)</f>
        <v>Don't know</v>
      </c>
      <c r="FH44" s="84" t="str">
        <f>IF(ISBLANK('Yemen 2013'!$G$96),"",'Yemen 2013'!$G$96)</f>
        <v>Don't know</v>
      </c>
      <c r="FI44" s="84" t="str">
        <f>IF(ISBLANK('Yemen 2013'!$D$97),"",'Yemen 2013'!$D$97)</f>
        <v>Don't know</v>
      </c>
      <c r="FJ44" s="84" t="str">
        <f>IF(ISBLANK('Yemen 2013'!$G$97),"",'Yemen 2013'!$G$97)</f>
        <v>Don't know</v>
      </c>
      <c r="FK44" s="84" t="str">
        <f>IF(ISBLANK('Yemen 2013'!$D$98),"",'Yemen 2013'!$D$98)</f>
        <v>Don't know</v>
      </c>
      <c r="FL44" s="84" t="str">
        <f>IF(ISBLANK('Yemen 2013'!$G$98),"",'Yemen 2013'!$G$98)</f>
        <v>Don't know</v>
      </c>
      <c r="FM44" s="84" t="str">
        <f>IF(ISBLANK('Yemen 2013'!$D$99),"",'Yemen 2013'!$D$99)</f>
        <v>Don't know</v>
      </c>
      <c r="FN44" s="84" t="str">
        <f>IF(ISBLANK('Yemen 2013'!$G$99),"",'Yemen 2013'!$G$99)</f>
        <v>Don't know</v>
      </c>
      <c r="FO44" s="84" t="str">
        <f>IF(ISBLANK('Yemen 2013'!$D$100),"",'Yemen 2013'!$D$100)</f>
        <v>Not applicable</v>
      </c>
      <c r="FP44" s="84" t="str">
        <f>IF(ISBLANK('Yemen 2013'!$G$100),"",'Yemen 2013'!$G$100)</f>
        <v>Don't know</v>
      </c>
      <c r="FQ44" s="84" t="str">
        <f>IF(ISBLANK('Yemen 2013'!$D$101),"",'Yemen 2013'!$D$101)</f>
        <v>Don't know</v>
      </c>
      <c r="FR44" s="84" t="str">
        <f>IF(ISBLANK('Yemen 2013'!$G$101),"",'Yemen 2013'!$G$101)</f>
        <v>Don't know</v>
      </c>
      <c r="FS44" s="84" t="str">
        <f>IF(ISBLANK('Yemen 2013'!$D$102),"",'Yemen 2013'!$D$102)</f>
        <v>Not applicable</v>
      </c>
      <c r="FT44" s="84" t="str">
        <f>IF(ISBLANK('Yemen 2013'!$G$102),"",'Yemen 2013'!$G$102)</f>
        <v>Don't know</v>
      </c>
      <c r="FU44" s="84" t="str">
        <f>IF(ISBLANK('Yemen 2013'!$D$103),"",'Yemen 2013'!$D$103)</f>
        <v>No current information</v>
      </c>
      <c r="FV44" s="90"/>
      <c r="FW44" s="84" t="str">
        <f>IF(ISBLANK('Yemen 2013'!$D$106),"",'Yemen 2013'!$D$106)</f>
        <v>No</v>
      </c>
      <c r="FX44" s="84" t="str">
        <f>IF(ISBLANK('Yemen 2013'!$E$106),"",'Yemen 2013'!$E$106)</f>
        <v/>
      </c>
      <c r="FY44" s="84" t="str">
        <f>IF(ISBLANK('Yemen 2013'!$H$106),"",'Yemen 2013'!$H$106)</f>
        <v/>
      </c>
      <c r="FZ44" s="84" t="str">
        <f>IF(ISBLANK('Yemen 2013'!$D$107),"",'Yemen 2013'!$D$107)</f>
        <v>No</v>
      </c>
      <c r="GA44" s="84" t="str">
        <f>IF(ISBLANK('Yemen 2013'!$E$107),"",'Yemen 2013'!$E$107)</f>
        <v/>
      </c>
      <c r="GB44" s="84" t="str">
        <f>IF(ISBLANK('Yemen 2013'!$H$107),"",'Yemen 2013'!$H$107)</f>
        <v/>
      </c>
      <c r="GC44" s="84" t="str">
        <f>IF(ISBLANK('Yemen 2013'!$D$108),"",'Yemen 2013'!$D$108)</f>
        <v>No</v>
      </c>
      <c r="GD44" s="84" t="str">
        <f>IF(ISBLANK('Yemen 2013'!$E$108),"",'Yemen 2013'!$E$108)</f>
        <v/>
      </c>
      <c r="GE44" s="84" t="str">
        <f>IF(ISBLANK('Yemen 2013'!$H$108),"",'Yemen 2013'!$H$108)</f>
        <v/>
      </c>
      <c r="GF44" s="85"/>
      <c r="GG44" s="84" t="str">
        <f>IF(ISBLANK('Yemen 2013'!$G$111),"",'Yemen 2013'!$G$111)</f>
        <v>No</v>
      </c>
      <c r="GH44" s="84" t="str">
        <f>IF(ISBLANK('Yemen 2013'!$G$112),"",'Yemen 2013'!$G$112)</f>
        <v>No</v>
      </c>
      <c r="GI44" s="84" t="str">
        <f>IF(ISBLANK('Yemen 2013'!$G$113),"",'Yemen 2013'!$G$113)</f>
        <v>Not applicable</v>
      </c>
      <c r="GJ44" s="84" t="str">
        <f>IF(ISBLANK('Yemen 2013'!$D$114),"",'Yemen 2013'!$D$114)</f>
        <v>Not applicable</v>
      </c>
      <c r="GK44" s="85"/>
      <c r="GL44" s="84" t="str">
        <f>IF(ISBLANK('Yemen 2013'!$G$116),"",'Yemen 2013'!$G$116)</f>
        <v>Yes</v>
      </c>
      <c r="GM44" s="84" t="str">
        <f>IF(ISBLANK('Yemen 2013'!$G$117),"",'Yemen 2013'!$G$117)</f>
        <v>Yes</v>
      </c>
      <c r="GN44" s="84" t="str">
        <f>IF(ISBLANK('Yemen 2013'!$G$118),"",'Yemen 2013'!$G$118)</f>
        <v>Yes</v>
      </c>
      <c r="GO44" s="84" t="str">
        <f>IF(ISBLANK('Yemen 2013'!$G$119),"",'Yemen 2013'!$G$119)</f>
        <v>No</v>
      </c>
      <c r="GP44" s="84" t="str">
        <f>IF(ISBLANK('Yemen 2013'!$G$120),"",'Yemen 2013'!$G$120)</f>
        <v>Yes</v>
      </c>
      <c r="GQ44" s="84" t="str">
        <f>IF(ISBLANK('Yemen 2013'!$G$121),"",'Yemen 2013'!$G$121)</f>
        <v>Yes</v>
      </c>
      <c r="GR44" s="84" t="str">
        <f>IF(ISBLANK('Yemen 2013'!$G$122),"",'Yemen 2013'!$G$122)</f>
        <v>No</v>
      </c>
      <c r="GS44" s="84" t="str">
        <f>IF(ISBLANK('Yemen 2013'!$G$123),"",'Yemen 2013'!$G$123)</f>
        <v>No</v>
      </c>
      <c r="GT44" s="84" t="str">
        <f>IF(ISBLANK('Yemen 2013'!$G$124),"",'Yemen 2013'!$G$124)</f>
        <v>No</v>
      </c>
      <c r="GU44" s="84" t="str">
        <f>IF(ISBLANK('Yemen 2013'!$G$125),"",'Yemen 2013'!$G$125)</f>
        <v>No</v>
      </c>
      <c r="GV44" s="84" t="str">
        <f>IF(ISBLANK('Yemen 2013'!$F$126),"",'Yemen 2013'!$F$126)</f>
        <v>Not applicable</v>
      </c>
      <c r="GW44" s="84" t="str">
        <f>IF(ISBLANK('Yemen 2013'!$F$127),"",'Yemen 2013'!$F$127)</f>
        <v>Don't know</v>
      </c>
      <c r="GX44" s="84" t="str">
        <f>IF(ISBLANK('Yemen 2013'!$D$128),"",'Yemen 2013'!$D$128)</f>
        <v>National Drug List</v>
      </c>
      <c r="GY44" s="84" t="str">
        <f>IF(ISBLANK('Yemen 2013'!$D$129),"",'Yemen 2013'!$D$129)</f>
        <v>There is a plan to update the list.</v>
      </c>
      <c r="GZ44" s="85"/>
      <c r="HA44" s="84">
        <f>IF(ISBLANK('Yemen 2013'!$F$131),"",'Yemen 2013'!$F$131)</f>
        <v>2002</v>
      </c>
      <c r="HB44" s="84" t="str">
        <f>IF(ISBLANK('Yemen 2013'!$G$132),"",'Yemen 2013'!$G$132)</f>
        <v>Yes</v>
      </c>
      <c r="HC44" s="84" t="str">
        <f>IF(ISBLANK('Yemen 2013'!$G$133),"",'Yemen 2013'!$G$133)</f>
        <v>No</v>
      </c>
      <c r="HD44" s="84" t="str">
        <f>IF(ISBLANK('Yemen 2013'!$G$134),"",'Yemen 2013'!$G$134)</f>
        <v>No</v>
      </c>
      <c r="HE44" s="84" t="str">
        <f>IF(ISBLANK('Yemen 2013'!$G$135),"",'Yemen 2013'!$G$135)</f>
        <v>No</v>
      </c>
      <c r="HF44" s="84" t="str">
        <f>IF(ISBLANK('Yemen 2013'!$D$136),"",'Yemen 2013'!$D$136)</f>
        <v>Population status is one of the objectives under human resources development (p.118).</v>
      </c>
      <c r="HG44" s="93"/>
      <c r="HH44" s="86" t="str">
        <f>IF(ISBLANK('Yemen 2013'!$G$138),"",'Yemen 2013'!$G$138)</f>
        <v>Yes</v>
      </c>
      <c r="HI44" s="87"/>
      <c r="HJ44" s="86" t="str">
        <f>IF(ISBLANK('Yemen 2013'!$G$140),"",'Yemen 2013'!$G$140)</f>
        <v>No</v>
      </c>
      <c r="HK44" s="86" t="str">
        <f>IF(ISBLANK('Yemen 2013'!$G$141),"",'Yemen 2013'!$G$141)</f>
        <v>No</v>
      </c>
      <c r="HL44" s="86" t="str">
        <f>IF(ISBLANK('Yemen 2013'!$G$142),"",'Yemen 2013'!$G$142)</f>
        <v>Yes</v>
      </c>
      <c r="HM44" s="86" t="str">
        <f>IF(ISBLANK('Yemen 2013'!$G$143),"",'Yemen 2013'!$G$143)</f>
        <v>Yes</v>
      </c>
      <c r="HN44" s="86" t="str">
        <f>IF(ISBLANK('Yemen 2013'!$G$144),"",'Yemen 2013'!$G$144)</f>
        <v>Yes</v>
      </c>
      <c r="HO44" s="86" t="str">
        <f>IF(ISBLANK('Yemen 2013'!$G$145),"",'Yemen 2013'!$G$145)</f>
        <v>Yes</v>
      </c>
      <c r="HP44" s="86" t="str">
        <f>IF(ISBLANK('Yemen 2013'!$G$146),"",'Yemen 2013'!$G$146)</f>
        <v>Not applicable</v>
      </c>
      <c r="HQ44" s="86" t="str">
        <f>IF(ISBLANK('Yemen 2013'!$G$147),"",'Yemen 2013'!$G$147)</f>
        <v>Not applicable</v>
      </c>
      <c r="HR44" s="86" t="str">
        <f>IF(ISBLANK('Yemen 2013'!$G$148),"",'Yemen 2013'!$G$148)</f>
        <v>Not applicable</v>
      </c>
      <c r="HS44" s="86" t="str">
        <f>IF(ISBLANK('Yemen 2013'!$F$149),"",'Yemen 2013'!$F$149)</f>
        <v>01/12-12/12</v>
      </c>
      <c r="HT44" s="86" t="str">
        <f>IF(ISBLANK('Yemen 2013'!$F$150),"",'Yemen 2013'!$F$150)</f>
        <v>Central warehouse records</v>
      </c>
      <c r="HU44" s="87"/>
      <c r="HV44" s="86" t="str">
        <f>IF(ISBLANK('Yemen 2013'!$G$152),"",'Yemen 2013'!$G$152)</f>
        <v>Yes</v>
      </c>
      <c r="HW44" s="86" t="str">
        <f>IF(ISBLANK('Yemen 2013'!$G$153),"",'Yemen 2013'!$G$153)</f>
        <v>Yes</v>
      </c>
      <c r="HX44" s="91" t="str">
        <f>IF(ISBLANK('Yemen 2013'!$D$154),"",'Yemen 2013'!$D$154)</f>
        <v>Political instability and conflict in recent years has impacted the ability to procure and distribute commodities, resulting in widespread stockouts.</v>
      </c>
      <c r="HY44" s="948" t="s">
        <v>62</v>
      </c>
    </row>
    <row r="45" spans="1:233" ht="39.950000000000003" customHeight="1" x14ac:dyDescent="0.2">
      <c r="A45" s="1046" t="s">
        <v>620</v>
      </c>
      <c r="B45" s="88"/>
      <c r="C45" s="74" t="str">
        <f>IF(ISBLANK('Zambia 2013'!$H$12),"",'Zambia 2013'!$H$12)</f>
        <v>Yes</v>
      </c>
      <c r="D45" s="74" t="str">
        <f>IF(ISBLANK('Zambia 2013'!$D$13),"",'Zambia 2013'!$D$13)</f>
        <v>Reproductive Health Commodity Security Committee</v>
      </c>
      <c r="E45" s="116"/>
      <c r="F45" s="74" t="str">
        <f>IF(ISBLANK('Zambia 2013'!$D$15),"",'Zambia 2013'!$D$15)</f>
        <v>Yes</v>
      </c>
      <c r="G45" s="74" t="str">
        <f>IF(ISBLANK('Zambia 2013'!$F$15),"",'Zambia 2013'!$F$15)</f>
        <v>Society for Family Health</v>
      </c>
      <c r="H45" s="74" t="str">
        <f>IF(ISBLANK('Zambia 2013'!$D$16),"",'Zambia 2013'!$D$16)</f>
        <v>Yes</v>
      </c>
      <c r="I45" s="74" t="str">
        <f>IF(ISBLANK('Zambia 2013'!$F$16),"",'Zambia 2013'!$F$16)</f>
        <v>Planned Parenthood Association (PPAZ), Marie Stopes International, USAID | DELIVER PROJECT, Zambia Prevention Care and Treatment II (ZPCT II), Center for Infectious Diseases Research in Zambia (CIDRZ), Zambia Integrated State Safety Programme, Family Health International (FHI360)</v>
      </c>
      <c r="J45" s="74" t="str">
        <f>IF(ISBLANK('Zambia 2013'!$D$17),"",'Zambia 2013'!$D$17)</f>
        <v>No</v>
      </c>
      <c r="K45" s="74" t="str">
        <f>IF(ISBLANK('Zambia 2013'!$F$17),"",'Zambia 2013'!$F$17)</f>
        <v/>
      </c>
      <c r="L45" s="74" t="str">
        <f>IF(ISBLANK('Zambia 2013'!$D$18),"",'Zambia 2013'!$D$18)</f>
        <v>Yes</v>
      </c>
      <c r="M45" s="74" t="str">
        <f>IF(ISBLANK('Zambia 2013'!$F$18),"",'Zambia 2013'!$F$18)</f>
        <v>Global Fund, DFID, USAID</v>
      </c>
      <c r="N45" s="74" t="str">
        <f>IF(ISBLANK('Zambia 2013'!$D$19),"",'Zambia 2013'!$D$19)</f>
        <v>Yes</v>
      </c>
      <c r="O45" s="74" t="str">
        <f>IF(ISBLANK('Zambia 2013'!$F$19),"",'Zambia 2013'!$F$19)</f>
        <v>UNFPA, UNICEF, WHO</v>
      </c>
      <c r="P45" s="74" t="str">
        <f>IF(ISBLANK('Zambia 2013'!$D$20),"",'Zambia 2013'!$D$20)</f>
        <v>Yes</v>
      </c>
      <c r="Q45" s="74" t="str">
        <f>IF(ISBLANK('Zambia 2013'!$F$20),"",'Zambia 2013'!$F$20)</f>
        <v>Reproductive and Child Health (under the new  Ministry of Community Development, Mother and Child Health); Pharmacy under Ministry of Health</v>
      </c>
      <c r="R45" s="74" t="str">
        <f>IF(ISBLANK('Zambia 2013'!$D$21),"",'Zambia 2013'!$D$21)</f>
        <v>Yes</v>
      </c>
      <c r="S45" s="74" t="str">
        <f>IF(ISBLANK('Zambia 2013'!$F$21),"",'Zambia 2013'!$F$21)</f>
        <v>Medical Stores Limited (MSL) - Central Warehouse</v>
      </c>
      <c r="T45" s="74" t="str">
        <f>IF(ISBLANK('Zambia 2013'!$D$22),"",'Zambia 2013'!$D$22)</f>
        <v>Yes</v>
      </c>
      <c r="U45" s="74" t="str">
        <f>IF(ISBLANK('Zambia 2013'!$F$22),"",'Zambia 2013'!$F$22)</f>
        <v>Ministry of Finance and National Planning</v>
      </c>
      <c r="V45" s="74" t="str">
        <f>IF(ISBLANK('Zambia 2013'!$D$23),"",'Zambia 2013'!$D$23)</f>
        <v/>
      </c>
      <c r="W45" s="74" t="str">
        <f>IF(ISBLANK('Zambia 2013'!$F$23),"",'Zambia 2013'!$F$23)</f>
        <v/>
      </c>
      <c r="X45" s="74" t="str">
        <f>IF(ISBLANK('Zambia 2013'!$H$24),"",'Zambia 2013'!$H$24)</f>
        <v>6 or more times</v>
      </c>
      <c r="Y45" s="74" t="str">
        <f>IF(ISBLANK('Zambia 2013'!$H$25),"",'Zambia 2013'!$H$25)</f>
        <v>No</v>
      </c>
      <c r="Z45" s="74" t="str">
        <f>IF(ISBLANK('Zambia 2013'!$D$26),"",'Zambia 2013'!$D$26)</f>
        <v>Yes</v>
      </c>
      <c r="AA45" s="74" t="str">
        <f>IF(ISBLANK('Zambia 2013'!$F$26),"",'Zambia 2013'!$F$26)</f>
        <v>Ministry of Community Development, Mother and Child Health</v>
      </c>
      <c r="AB45" s="74" t="str">
        <f>IF(ISBLANK('Zambia 2013'!$H$26),"",'Zambia 2013'!$H$26)</f>
        <v>MCH Specialist</v>
      </c>
      <c r="AC45" s="89"/>
      <c r="AD45" s="75" t="str">
        <f>IF(ISBLANK('Zambia 2013'!$F$28),"",'Zambia 2013'!$F$28)</f>
        <v>October</v>
      </c>
      <c r="AE45" s="75" t="str">
        <f>IF(ISBLANK('Zambia 2013'!$H$28),"",'Zambia 2013'!$H$28)</f>
        <v>September</v>
      </c>
      <c r="AF45" s="407" t="str">
        <f>IF(ISBLANK('Zambia 2013'!$G$29),"",'Zambia 2013'!$G$29)</f>
        <v>$7,241,002</v>
      </c>
      <c r="AG45" s="118" t="str">
        <f>IF(ISBLANK('Zambia 2013'!$E$30),"",'Zambia 2013'!$E$30)</f>
        <v>1/12 - 12/12</v>
      </c>
      <c r="AH45" s="118" t="str">
        <f>IF(ISBLANK('Zambia 2013'!$G$30),"",'Zambia 2013'!$G$30)</f>
        <v>Ministry of Heath supported by USAID | DELIVER PROJECT</v>
      </c>
      <c r="AI45" s="118" t="str">
        <f>IF(ISBLANK('Zambia 2013'!$H$31),"",'Zambia 2013'!$H$31)</f>
        <v>No</v>
      </c>
      <c r="AJ45" s="76" t="str">
        <f>IF(ISBLANK('Zambia 2013'!$H$32),"",'Zambia 2013'!$H$32)</f>
        <v>No</v>
      </c>
      <c r="AK45" s="76">
        <f>IF(ISBLANK('Zambia 2013'!$E$35),"",'Zambia 2013'!$E$35)</f>
        <v>0</v>
      </c>
      <c r="AL45" s="75" t="str">
        <f>IF(ISBLANK('Zambia 2013'!$F$35),"",'Zambia 2013'!$F$35)</f>
        <v>1/12 - 12/12</v>
      </c>
      <c r="AM45" s="75" t="str">
        <f>IF(ISBLANK('Zambia 2013'!$G$35),"",'Zambia 2013'!$G$35)</f>
        <v/>
      </c>
      <c r="AN45" s="75" t="str">
        <f>IF(ISBLANK('Zambia 2013'!$H$35),"",'Zambia 2013'!$H$35)</f>
        <v/>
      </c>
      <c r="AO45" s="76">
        <f>IF(ISBLANK('Zambia 2013'!$E$36),"",'Zambia 2013'!$E$36)</f>
        <v>0</v>
      </c>
      <c r="AP45" s="75" t="str">
        <f>IF(ISBLANK('Zambia 2013'!$F$36),"",'Zambia 2013'!$F$36)</f>
        <v>1/12 - 12/12</v>
      </c>
      <c r="AQ45" s="75" t="str">
        <f>IF(ISBLANK('Zambia 2013'!$G$36),"",'Zambia 2013'!$G$36)</f>
        <v>Ministry of Health Zambia Annual Forecast and Quantification Report January 2013</v>
      </c>
      <c r="AR45" s="75" t="str">
        <f>IF(ISBLANK('Zambia 2013'!$H$36),"",'Zambia 2013'!$H$36)</f>
        <v/>
      </c>
      <c r="AS45" s="76">
        <f>IF(ISBLANK('Zambia 2013'!$E$37),"",'Zambia 2013'!$E$37)</f>
        <v>0</v>
      </c>
      <c r="AT45" s="75" t="str">
        <f>IF(ISBLANK('Zambia 2013'!$H$37),"",'Zambia 2013'!$H$37)</f>
        <v/>
      </c>
      <c r="AU45" s="75" t="str">
        <f>IF(ISBLANK('Zambia 2013'!$H$38),"",'Zambia 2013'!$H$38)</f>
        <v>No</v>
      </c>
      <c r="AV45" s="75" t="str">
        <f>IF(ISBLANK('Zambia 2013'!$D$41),"",'Zambia 2013'!$D$41)</f>
        <v>No</v>
      </c>
      <c r="AW45" s="75" t="str">
        <f>IF(ISBLANK('Zambia 2013'!$D$42),"",'Zambia 2013'!$D$42)</f>
        <v>Not applicable</v>
      </c>
      <c r="AX45" s="76">
        <f>IF(ISBLANK('Zambia 2013'!$E$41),"",'Zambia 2013'!$E$41)</f>
        <v>0</v>
      </c>
      <c r="AY45" s="76" t="str">
        <f>IF(ISBLANK('Zambia 2013'!$F$41),"",'Zambia 2013'!$F$41)</f>
        <v>1/12 - 12/12</v>
      </c>
      <c r="AZ45" s="76" t="str">
        <f>IF(ISBLANK('Zambia 2013'!$G$41),"",'Zambia 2013'!$G$41)</f>
        <v/>
      </c>
      <c r="BA45" s="75" t="str">
        <f>IF(ISBLANK('Zambia 2013'!$H$41),"",'Zambia 2013'!$H$41)</f>
        <v/>
      </c>
      <c r="BB45" s="75" t="str">
        <f>IF(ISBLANK('Zambia 2013'!$D$43),"",'Zambia 2013'!$D$43)</f>
        <v>No</v>
      </c>
      <c r="BC45" s="76" t="str">
        <f>IF(ISBLANK('Zambia 2013'!$D$44),"",'Zambia 2013'!$D$44)</f>
        <v>Not applicable</v>
      </c>
      <c r="BD45" s="76">
        <f>IF(ISBLANK('Zambia 2013'!$E$43),"",'Zambia 2013'!$E$43)</f>
        <v>0</v>
      </c>
      <c r="BE45" s="76" t="str">
        <f>IF(ISBLANK('Zambia 2013'!$F$43),"",'Zambia 2013'!$F$43)</f>
        <v>1/12 - 12/12</v>
      </c>
      <c r="BF45" s="76" t="str">
        <f>IF(ISBLANK('Zambia 2013'!$G$43),"",'Zambia 2013'!$G$43)</f>
        <v>PipeLine</v>
      </c>
      <c r="BG45" s="75" t="str">
        <f>IF(ISBLANK('Zambia 2013'!$H$43),"",'Zambia 2013'!$H$43)</f>
        <v/>
      </c>
      <c r="BH45" s="946">
        <f>IF(ISBLANK('Zambia 2013'!$E$45),"",'Zambia 2013'!$E$45)</f>
        <v>0</v>
      </c>
      <c r="BI45" s="75" t="str">
        <f>IF(ISBLANK('Zambia 2013'!$H$45),"",'Zambia 2013'!$H$45)</f>
        <v/>
      </c>
      <c r="BJ45" s="78"/>
      <c r="BK45" s="75" t="str">
        <f>IF(ISBLANK('Zambia 2013'!$D$49),"",'Zambia 2013'!$D$49)</f>
        <v>Yes</v>
      </c>
      <c r="BL45" s="76" t="str">
        <f>IF(ISBLANK('Zambia 2013'!$D$50),"",'Zambia 2013'!$D$50)</f>
        <v>UNFPA, DfID, USAID, Global Fund</v>
      </c>
      <c r="BM45" s="76">
        <f>IF(ISBLANK('Zambia 2013'!$E$49),"",'Zambia 2013'!$E$49)</f>
        <v>4003427</v>
      </c>
      <c r="BN45" s="76" t="str">
        <f>IF(ISBLANK('Zambia 2013'!$F$49),"",'Zambia 2013'!$F$49)</f>
        <v>1/12 - 12/12</v>
      </c>
      <c r="BO45" s="76" t="str">
        <f>IF(ISBLANK('Zambia 2013'!$G$49),"",'Zambia 2013'!$G$49)</f>
        <v/>
      </c>
      <c r="BP45" s="75" t="str">
        <f>IF(ISBLANK('Zambia 2013'!$H$49),"",'Zambia 2013'!$H$49)</f>
        <v/>
      </c>
      <c r="BQ45" s="75" t="str">
        <f>IF(ISBLANK('Zambia 2013'!$D$51),"",'Zambia 2013'!$D$51)</f>
        <v>No</v>
      </c>
      <c r="BR45" s="76">
        <f>IF(ISBLANK('Zambia 2013'!$E$51),"",'Zambia 2013'!$E$51)</f>
        <v>0</v>
      </c>
      <c r="BS45" s="76" t="str">
        <f>IF(ISBLANK('Zambia 2013'!$F$51),"",'Zambia 2013'!$F$51)</f>
        <v>1/12 - 12/12</v>
      </c>
      <c r="BT45" s="92" t="str">
        <f>IF(ISBLANK('Zambia 2013'!$G$51),"",'Zambia 2013'!$G$51)</f>
        <v/>
      </c>
      <c r="BU45" s="76" t="str">
        <f>IF(ISBLANK('Zambia 2013'!$H$51),"",'Zambia 2013'!$H$51)</f>
        <v/>
      </c>
      <c r="BV45" s="75" t="str">
        <f>IF(ISBLANK('Zambia 2013'!$D$52),"",'Zambia 2013'!$D$52)</f>
        <v>Yes</v>
      </c>
      <c r="BW45" s="76">
        <f>IF(ISBLANK('Zambia 2013'!$E$52),"",'Zambia 2013'!$E$52)</f>
        <v>513553</v>
      </c>
      <c r="BX45" s="75" t="str">
        <f>IF(ISBLANK('Zambia 2013'!$F$52),"",'Zambia 2013'!$F$52)</f>
        <v>1/12 - 12/12</v>
      </c>
      <c r="BY45" s="76" t="str">
        <f>IF(ISBLANK('Zambia 2013'!$G$52),"",'Zambia 2013'!$G$52)</f>
        <v>PipeLine</v>
      </c>
      <c r="BZ45" s="76" t="str">
        <f>IF(ISBLANK('Zambia 2013'!$H$52),"",'Zambia 2013'!$H$52)</f>
        <v>GF R8 Yr 1</v>
      </c>
      <c r="CA45" s="946">
        <f>IF(ISBLANK('Zambia 2013'!$E$53),"",'Zambia 2013'!$E$53)</f>
        <v>4516980</v>
      </c>
      <c r="CB45" s="76" t="str">
        <f>IF(ISBLANK('Zambia 2013'!$H$53),"",'Zambia 2013'!$H$53)</f>
        <v/>
      </c>
      <c r="CC45" s="79">
        <f>IF(ISBLANK('Zambia 2013'!$F$56),"",'Zambia 2013'!$F$56)</f>
        <v>0</v>
      </c>
      <c r="CD45" s="75" t="str">
        <f>IF(ISBLANK('Zambia 2013'!$G$56),"",'Zambia 2013'!$G$56)</f>
        <v xml:space="preserve">Comments:
</v>
      </c>
      <c r="CE45" s="79" t="str">
        <f>IF(ISBLANK('Zambia 2013'!$F$57),"",'Zambia 2013'!$F$57)</f>
        <v>Not applicable</v>
      </c>
      <c r="CF45" s="75" t="str">
        <f>IF(ISBLANK('Zambia 2013'!$G$57),"",'Zambia 2013'!$G$57)</f>
        <v xml:space="preserve">Comments:
</v>
      </c>
      <c r="CG45" s="79">
        <f>IF(ISBLANK('Zambia 2013'!$F$58),"",'Zambia 2013'!$F$58)</f>
        <v>0.62380593183098143</v>
      </c>
      <c r="CH45" s="75" t="str">
        <f>IF(ISBLANK('Zambia 2013'!$G$58),"",'Zambia 2013'!$G$58)</f>
        <v xml:space="preserve">Comments: </v>
      </c>
      <c r="CI45" s="75" t="str">
        <f>IF(ISBLANK('Zambia 2013'!$F$59),"",'Zambia 2013'!$F$59)</f>
        <v>Yes</v>
      </c>
      <c r="CJ45" s="75" t="str">
        <f>IF(ISBLANK('Zambia 2013'!$G$59),"",'Zambia 2013'!$G$59)</f>
        <v>There was a funding gap of $2,724,022.</v>
      </c>
      <c r="CK45" s="75" t="str">
        <f>IF(ISBLANK('Zambia 2013'!$F$61),"",'Zambia 2013'!$F$61)</f>
        <v>Not applicable</v>
      </c>
      <c r="CL45" s="75" t="str">
        <f>IF(ISBLANK('Zambia 2013'!$F$62),"",'Zambia 2013'!$F$62)</f>
        <v>Not applicable</v>
      </c>
      <c r="CM45" s="75" t="str">
        <f>IF(ISBLANK('Zambia 2013'!$F$63),"",'Zambia 2013'!$F$63)</f>
        <v>Not applicable</v>
      </c>
      <c r="CN45" s="75" t="str">
        <f>IF(ISBLANK('Zambia 2013'!$D$64),"",'Zambia 2013'!$D$64)</f>
        <v xml:space="preserve"> USG, GF funds and UNFPA procured contraceptives in 2012 for MOH.</v>
      </c>
      <c r="CO45" s="115"/>
      <c r="CP45" s="80"/>
      <c r="CQ45" s="81" t="str">
        <f>IF(ISBLANK('Zambia 2013'!$D$68),"",'Zambia 2013'!$D$68)</f>
        <v>Yes</v>
      </c>
      <c r="CR45" s="81" t="str">
        <f>IF(ISBLANK('Zambia 2013'!$D$69),"",'Zambia 2013'!$D$69)</f>
        <v>Yes</v>
      </c>
      <c r="CS45" s="81" t="str">
        <f>IF(ISBLANK('Zambia 2013'!$D$70),"",'Zambia 2013'!$D$70)</f>
        <v>Yes</v>
      </c>
      <c r="CT45" s="81" t="str">
        <f>IF(ISBLANK('Zambia 2013'!$D$71),"",'Zambia 2013'!$D$71)</f>
        <v>Yes</v>
      </c>
      <c r="CU45" s="81" t="str">
        <f>IF(ISBLANK('Zambia 2013'!$D$72),"",'Zambia 2013'!$D$72)</f>
        <v>Yes</v>
      </c>
      <c r="CV45" s="81" t="str">
        <f>IF(ISBLANK('Zambia 2013'!$D$73),"",'Zambia 2013'!$D$73)</f>
        <v>Yes</v>
      </c>
      <c r="CW45" s="81" t="str">
        <f>IF(ISBLANK('Zambia 2013'!$D$74),"",'Zambia 2013'!$D$74)</f>
        <v>Yes</v>
      </c>
      <c r="CX45" s="81" t="str">
        <f>IF(ISBLANK('Zambia 2013'!$D$75),"",'Zambia 2013'!$D$75)</f>
        <v>Yes</v>
      </c>
      <c r="CY45" s="81" t="str">
        <f>IF(ISBLANK('Zambia 2013'!$D$76),"",'Zambia 2013'!$D$76)</f>
        <v>Don't know</v>
      </c>
      <c r="CZ45" s="81" t="str">
        <f>IF(ISBLANK('Zambia 2013'!$D$77),"",'Zambia 2013'!$D$77)</f>
        <v>Don't know</v>
      </c>
      <c r="DA45" s="81" t="str">
        <f>IF(ISBLANK('Zambia 2013'!$D$78),"",'Zambia 2013'!$D$78)</f>
        <v>Don't know</v>
      </c>
      <c r="DB45" s="81" t="str">
        <f>IF(ISBLANK('Zambia 2013'!$D$79),"",'Zambia 2013'!$D$79)</f>
        <v>No</v>
      </c>
      <c r="DC45" s="80"/>
      <c r="DD45" s="81" t="str">
        <f>IF(ISBLANK('Zambia 2013'!$F$68),"",'Zambia 2013'!$F$68)</f>
        <v>Yes</v>
      </c>
      <c r="DE45" s="81" t="str">
        <f>IF(ISBLANK('Zambia 2013'!$F$69),"",'Zambia 2013'!$F$69)</f>
        <v>Yes</v>
      </c>
      <c r="DF45" s="81" t="str">
        <f>IF(ISBLANK('Zambia 2013'!$F$70),"",'Zambia 2013'!$F$70)</f>
        <v>Yes</v>
      </c>
      <c r="DG45" s="81" t="str">
        <f>IF(ISBLANK('Zambia 2013'!$F$71),"",'Zambia 2013'!$F$71)</f>
        <v>Yes</v>
      </c>
      <c r="DH45" s="81" t="str">
        <f>IF(ISBLANK('Zambia 2013'!$F$72),"",'Zambia 2013'!$F$72)</f>
        <v>Yes</v>
      </c>
      <c r="DI45" s="81" t="str">
        <f>IF(ISBLANK('Zambia 2013'!$F$73),"",'Zambia 2013'!$F$73)</f>
        <v>Yes</v>
      </c>
      <c r="DJ45" s="81" t="str">
        <f>IF(ISBLANK('Zambia 2013'!$F$74),"",'Zambia 2013'!$F$74)</f>
        <v>Yes</v>
      </c>
      <c r="DK45" s="81" t="str">
        <f>IF(ISBLANK('Zambia 2013'!$F$75),"",'Zambia 2013'!$F$75)</f>
        <v>Yes</v>
      </c>
      <c r="DL45" s="81" t="str">
        <f>IF(ISBLANK('Zambia 2013'!$F$76),"",'Zambia 2013'!$F$76)</f>
        <v>Yes</v>
      </c>
      <c r="DM45" s="81" t="str">
        <f>IF(ISBLANK('Zambia 2013'!$F$77),"",'Zambia 2013'!$F$77)</f>
        <v>Yes</v>
      </c>
      <c r="DN45" s="81" t="str">
        <f>IF(ISBLANK('Zambia 2013'!$F$78),"",'Zambia 2013'!$F$78)</f>
        <v>No</v>
      </c>
      <c r="DO45" s="81" t="str">
        <f>IF(ISBLANK('Zambia 2013'!$F$79),"",'Zambia 2013'!$F$79)</f>
        <v>No</v>
      </c>
      <c r="DP45" s="82"/>
      <c r="DQ45" s="81" t="str">
        <f>IF(ISBLANK('Zambia 2013'!$G$68),"",'Zambia 2013'!$G$68)</f>
        <v>Yes</v>
      </c>
      <c r="DR45" s="81" t="str">
        <f>IF(ISBLANK('Zambia 2013'!$G$69),"",'Zambia 2013'!$G$69)</f>
        <v>Yes</v>
      </c>
      <c r="DS45" s="81" t="str">
        <f>IF(ISBLANK('Zambia 2013'!$G$70),"",'Zambia 2013'!$G$70)</f>
        <v>Yes</v>
      </c>
      <c r="DT45" s="81" t="str">
        <f>IF(ISBLANK('Zambia 2013'!$G$71),"",'Zambia 2013'!$G$71)</f>
        <v>Yes</v>
      </c>
      <c r="DU45" s="81" t="str">
        <f>IF(ISBLANK('Zambia 2013'!$G$72),"",'Zambia 2013'!$G$72)</f>
        <v>Yes</v>
      </c>
      <c r="DV45" s="81" t="str">
        <f>IF(ISBLANK('Zambia 2013'!$G$73),"",'Zambia 2013'!$G$73)</f>
        <v>Yes</v>
      </c>
      <c r="DW45" s="81" t="str">
        <f>IF(ISBLANK('Zambia 2013'!$G$74),"",'Zambia 2013'!$G$74)</f>
        <v>Yes</v>
      </c>
      <c r="DX45" s="81" t="str">
        <f>IF(ISBLANK('Zambia 2013'!$G$75),"",'Zambia 2013'!$G$75)</f>
        <v>Don't know</v>
      </c>
      <c r="DY45" s="81" t="str">
        <f>IF(ISBLANK('Zambia 2013'!$G$76),"",'Zambia 2013'!$G$76)</f>
        <v>Don't know</v>
      </c>
      <c r="DZ45" s="81" t="str">
        <f>IF(ISBLANK('Zambia 2013'!$G$77),"",'Zambia 2013'!$G$77)</f>
        <v>Don't know</v>
      </c>
      <c r="EA45" s="81" t="str">
        <f>IF(ISBLANK('Zambia 2013'!$G$78),"",'Zambia 2013'!$G$78)</f>
        <v>No</v>
      </c>
      <c r="EB45" s="81" t="str">
        <f>IF(ISBLANK('Zambia 2013'!$G$79),"",'Zambia 2013'!$G$79)</f>
        <v>No</v>
      </c>
      <c r="EC45" s="82"/>
      <c r="ED45" s="81" t="str">
        <f>IF(ISBLANK('Zambia 2013'!$H$68),"",'Zambia 2013'!$H$68)</f>
        <v>Yes</v>
      </c>
      <c r="EE45" s="81" t="str">
        <f>IF(ISBLANK('Zambia 2013'!$H$69),"",'Zambia 2013'!$H$69)</f>
        <v>Yes</v>
      </c>
      <c r="EF45" s="81" t="str">
        <f>IF(ISBLANK('Zambia 2013'!$H$70),"",'Zambia 2013'!$H$70)</f>
        <v>Yes</v>
      </c>
      <c r="EG45" s="81" t="str">
        <f>IF(ISBLANK('Zambia 2013'!$H$71),"",'Zambia 2013'!$H$71)</f>
        <v>Yes</v>
      </c>
      <c r="EH45" s="81" t="str">
        <f>IF(ISBLANK('Zambia 2013'!$H$72),"",'Zambia 2013'!$H$72)</f>
        <v>Yes</v>
      </c>
      <c r="EI45" s="81" t="str">
        <f>IF(ISBLANK('Zambia 2013'!$H$73),"",'Zambia 2013'!$H$73)</f>
        <v>Yes</v>
      </c>
      <c r="EJ45" s="81" t="str">
        <f>IF(ISBLANK('Zambia 2013'!$H$74),"",'Zambia 2013'!$H$74)</f>
        <v>Yes</v>
      </c>
      <c r="EK45" s="81" t="str">
        <f>IF(ISBLANK('Zambia 2013'!$H$75),"",'Zambia 2013'!$H$75)</f>
        <v>No</v>
      </c>
      <c r="EL45" s="81" t="str">
        <f>IF(ISBLANK('Zambia 2013'!$H$76),"",'Zambia 2013'!$H$76)</f>
        <v>No</v>
      </c>
      <c r="EM45" s="81" t="str">
        <f>IF(ISBLANK('Zambia 2013'!$H$77),"",'Zambia 2013'!$H$77)</f>
        <v>No</v>
      </c>
      <c r="EN45" s="81" t="str">
        <f>IF(ISBLANK('Zambia 2013'!$H$78),"",'Zambia 2013'!$H$78)</f>
        <v>No</v>
      </c>
      <c r="EO45" s="81" t="str">
        <f>IF(ISBLANK('Zambia 2013'!$H$79),"",'Zambia 2013'!$H$79)</f>
        <v>No</v>
      </c>
      <c r="EP45" s="81" t="str">
        <f>IF(ISBLANK('Zambia 2013'!$D$80),"",'Zambia 2013'!$D$80)</f>
        <v/>
      </c>
      <c r="EQ45" s="83"/>
      <c r="ER45" s="84" t="str">
        <f>IF(ISBLANK('Zambia 2013'!$H$82),"",'Zambia 2013'!$H$82)</f>
        <v>Yes</v>
      </c>
      <c r="ES45" s="84" t="str">
        <f>IF(ISBLANK('Zambia 2013'!$C$85),"",'Zambia 2013'!$C$85)</f>
        <v>Reproductive Health Commodity Security</v>
      </c>
      <c r="ET45" s="84" t="str">
        <f>IF(ISBLANK('Zambia 2013'!$D$85),"",'Zambia 2013'!$D$85)</f>
        <v>2011-2015</v>
      </c>
      <c r="EU45" s="84" t="str">
        <f>IF(ISBLANK('Zambia 2013'!$F$85),"",'Zambia 2013'!$F$85)</f>
        <v>No</v>
      </c>
      <c r="EV45" s="84" t="str">
        <f>IF(ISBLANK('Zambia 2013'!$G$85),"",'Zambia 2013'!$G$85)</f>
        <v>No</v>
      </c>
      <c r="EW45" s="84" t="str">
        <f>IF(ISBLANK('Zambia 2013'!$F$86),"",'Zambia 2013'!$F$86)</f>
        <v>Don't know</v>
      </c>
      <c r="EX45" s="84" t="str">
        <f>IF(ISBLANK('Zambia 2013'!$E$87),"",'Zambia 2013'!$E$87)</f>
        <v>Don't know</v>
      </c>
      <c r="EY45" s="84" t="str">
        <f>IF(ISBLANK('Zambia 2013'!$E$88),"",'Zambia 2013'!$E$88)</f>
        <v>Don't know</v>
      </c>
      <c r="EZ45" s="84" t="str">
        <f>IF(ISBLANK('Zambia 2013'!$H$89),"",'Zambia 2013'!$H$89)</f>
        <v>Yes</v>
      </c>
      <c r="FA45" s="84" t="str">
        <f>IF(ISBLANK('Zambia 2013'!$D$90),"",'Zambia 2013'!$D$90)</f>
        <v>Advertising of contraceptives is not allowed, with the exception of IEC/BCC for health promotion and/or education.</v>
      </c>
      <c r="FB45" s="84" t="str">
        <f>IF(ISBLANK('Zambia 2013'!$H$91),"",'Zambia 2013'!$H$91)</f>
        <v>Yes</v>
      </c>
      <c r="FC45" s="84" t="str">
        <f>IF(ISBLANK('Zambia 2013'!$D$92),"",'Zambia 2013'!$D$92)</f>
        <v xml:space="preserve">Sale/distribution of contraceptives restricted to retail pharmacies and private clinics. Only condoms are sold in supermarkets and drugstores. </v>
      </c>
      <c r="FD45" s="298"/>
      <c r="FE45" s="84" t="str">
        <f>IF(ISBLANK('Zambia 2013'!$D$95),"",'Zambia 2013'!$D$95)</f>
        <v>Community health worker</v>
      </c>
      <c r="FF45" s="84" t="str">
        <f>IF(ISBLANK('Zambia 2013'!$G$95),"",'Zambia 2013'!$G$95)</f>
        <v>Don't know</v>
      </c>
      <c r="FG45" s="84" t="str">
        <f>IF(ISBLANK('Zambia 2013'!$D$96),"",'Zambia 2013'!$D$96)</f>
        <v>Nurse</v>
      </c>
      <c r="FH45" s="84" t="str">
        <f>IF(ISBLANK('Zambia 2013'!$G$96),"",'Zambia 2013'!$G$96)</f>
        <v>Not applicable</v>
      </c>
      <c r="FI45" s="84" t="str">
        <f>IF(ISBLANK('Zambia 2013'!$D$97),"",'Zambia 2013'!$D$97)</f>
        <v>Nurse</v>
      </c>
      <c r="FJ45" s="84" t="str">
        <f>IF(ISBLANK('Zambia 2013'!$G$97),"",'Zambia 2013'!$G$97)</f>
        <v>Not applicable</v>
      </c>
      <c r="FK45" s="84" t="str">
        <f>IF(ISBLANK('Zambia 2013'!$D$98),"",'Zambia 2013'!$D$98)</f>
        <v>Nurse</v>
      </c>
      <c r="FL45" s="84" t="str">
        <f>IF(ISBLANK('Zambia 2013'!$G$98),"",'Zambia 2013'!$G$98)</f>
        <v>Not applicable</v>
      </c>
      <c r="FM45" s="84" t="str">
        <f>IF(ISBLANK('Zambia 2013'!$D$99),"",'Zambia 2013'!$D$99)</f>
        <v>Community health worker</v>
      </c>
      <c r="FN45" s="84" t="str">
        <f>IF(ISBLANK('Zambia 2013'!$G$99),"",'Zambia 2013'!$G$99)</f>
        <v>Nurse</v>
      </c>
      <c r="FO45" s="84" t="str">
        <f>IF(ISBLANK('Zambia 2013'!$D$100),"",'Zambia 2013'!$D$100)</f>
        <v>Nurse</v>
      </c>
      <c r="FP45" s="84" t="str">
        <f>IF(ISBLANK('Zambia 2013'!$G$100),"",'Zambia 2013'!$G$100)</f>
        <v>Don't know</v>
      </c>
      <c r="FQ45" s="84" t="str">
        <f>IF(ISBLANK('Zambia 2013'!$D$101),"",'Zambia 2013'!$D$101)</f>
        <v>Doctor</v>
      </c>
      <c r="FR45" s="84" t="str">
        <f>IF(ISBLANK('Zambia 2013'!$G$101),"",'Zambia 2013'!$G$101)</f>
        <v>Don't know</v>
      </c>
      <c r="FS45" s="84" t="str">
        <f>IF(ISBLANK('Zambia 2013'!$D$102),"",'Zambia 2013'!$D$102)</f>
        <v>Don't know</v>
      </c>
      <c r="FT45" s="84" t="str">
        <f>IF(ISBLANK('Zambia 2013'!$G$102),"",'Zambia 2013'!$G$102)</f>
        <v>Don't know</v>
      </c>
      <c r="FU45" s="84" t="str">
        <f>IF(ISBLANK('Zambia 2013'!$D$103),"",'Zambia 2013'!$D$103)</f>
        <v>Insertion of IUDs and implants is restricted: only trained nurses/doctors are allowed to provide services with regard to these methods of contraception.</v>
      </c>
      <c r="FV45" s="90"/>
      <c r="FW45" s="84" t="str">
        <f>IF(ISBLANK('Zambia 2013'!$D$106),"",'Zambia 2013'!$D$106)</f>
        <v>No</v>
      </c>
      <c r="FX45" s="84" t="str">
        <f>IF(ISBLANK('Zambia 2013'!$E$106),"",'Zambia 2013'!$E$106)</f>
        <v/>
      </c>
      <c r="FY45" s="84" t="str">
        <f>IF(ISBLANK('Zambia 2013'!$H$106),"",'Zambia 2013'!$H$106)</f>
        <v/>
      </c>
      <c r="FZ45" s="84" t="str">
        <f>IF(ISBLANK('Zambia 2013'!$D$107),"",'Zambia 2013'!$D$107)</f>
        <v>No</v>
      </c>
      <c r="GA45" s="84" t="str">
        <f>IF(ISBLANK('Zambia 2013'!$E$107),"",'Zambia 2013'!$E$107)</f>
        <v/>
      </c>
      <c r="GB45" s="84" t="str">
        <f>IF(ISBLANK('Zambia 2013'!$H$107),"",'Zambia 2013'!$H$107)</f>
        <v/>
      </c>
      <c r="GC45" s="84" t="str">
        <f>IF(ISBLANK('Zambia 2013'!$D$108),"",'Zambia 2013'!$D$108)</f>
        <v>No</v>
      </c>
      <c r="GD45" s="84" t="str">
        <f>IF(ISBLANK('Zambia 2013'!$E$108),"",'Zambia 2013'!$E$108)</f>
        <v/>
      </c>
      <c r="GE45" s="84" t="str">
        <f>IF(ISBLANK('Zambia 2013'!$H$108),"",'Zambia 2013'!$H$108)</f>
        <v/>
      </c>
      <c r="GF45" s="85"/>
      <c r="GG45" s="84" t="str">
        <f>IF(ISBLANK('Zambia 2013'!$G$111),"",'Zambia 2013'!$G$111)</f>
        <v>No</v>
      </c>
      <c r="GH45" s="84" t="str">
        <f>IF(ISBLANK('Zambia 2013'!$G$112),"",'Zambia 2013'!$G$112)</f>
        <v>No</v>
      </c>
      <c r="GI45" s="84" t="str">
        <f>IF(ISBLANK('Zambia 2013'!$G$113),"",'Zambia 2013'!$G$113)</f>
        <v>Not applicable</v>
      </c>
      <c r="GJ45" s="84" t="str">
        <f>IF(ISBLANK('Zambia 2013'!$D$114),"",'Zambia 2013'!$D$114)</f>
        <v>Not applicable</v>
      </c>
      <c r="GK45" s="85"/>
      <c r="GL45" s="84" t="str">
        <f>IF(ISBLANK('Zambia 2013'!$G$116),"",'Zambia 2013'!$G$116)</f>
        <v>Yes</v>
      </c>
      <c r="GM45" s="84" t="str">
        <f>IF(ISBLANK('Zambia 2013'!$G$117),"",'Zambia 2013'!$G$117)</f>
        <v>Yes</v>
      </c>
      <c r="GN45" s="84" t="str">
        <f>IF(ISBLANK('Zambia 2013'!$G$118),"",'Zambia 2013'!$G$118)</f>
        <v>Yes</v>
      </c>
      <c r="GO45" s="84" t="str">
        <f>IF(ISBLANK('Zambia 2013'!$G$119),"",'Zambia 2013'!$G$119)</f>
        <v>Yes</v>
      </c>
      <c r="GP45" s="84" t="str">
        <f>IF(ISBLANK('Zambia 2013'!$G$120),"",'Zambia 2013'!$G$120)</f>
        <v>Yes</v>
      </c>
      <c r="GQ45" s="84" t="str">
        <f>IF(ISBLANK('Zambia 2013'!$G$121),"",'Zambia 2013'!$G$121)</f>
        <v>Yes</v>
      </c>
      <c r="GR45" s="84" t="str">
        <f>IF(ISBLANK('Zambia 2013'!$G$122),"",'Zambia 2013'!$G$122)</f>
        <v>Yes</v>
      </c>
      <c r="GS45" s="84" t="str">
        <f>IF(ISBLANK('Zambia 2013'!$G$123),"",'Zambia 2013'!$G$123)</f>
        <v>Yes</v>
      </c>
      <c r="GT45" s="84" t="str">
        <f>IF(ISBLANK('Zambia 2013'!$G$124),"",'Zambia 2013'!$G$124)</f>
        <v>No</v>
      </c>
      <c r="GU45" s="84" t="str">
        <f>IF(ISBLANK('Zambia 2013'!$G$125),"",'Zambia 2013'!$G$125)</f>
        <v>No</v>
      </c>
      <c r="GV45" s="84" t="str">
        <f>IF(ISBLANK('Zambia 2013'!$F$126),"",'Zambia 2013'!$F$126)</f>
        <v>Not applicable</v>
      </c>
      <c r="GW45" s="84">
        <f>IF(ISBLANK('Zambia 2013'!$F$127),"",'Zambia 2013'!$F$127)</f>
        <v>2012</v>
      </c>
      <c r="GX45" s="84" t="str">
        <f>IF(ISBLANK('Zambia 2013'!$D$128),"",'Zambia 2013'!$D$128)</f>
        <v>Essential Medicines List</v>
      </c>
      <c r="GY45" s="84" t="str">
        <f>IF(ISBLANK('Zambia 2013'!$D$129),"",'Zambia 2013'!$D$129)</f>
        <v/>
      </c>
      <c r="GZ45" s="85"/>
      <c r="HA45" s="84">
        <f>IF(ISBLANK('Zambia 2013'!$F$131),"",'Zambia 2013'!$F$131)</f>
        <v>2007</v>
      </c>
      <c r="HB45" s="84" t="str">
        <f>IF(ISBLANK('Zambia 2013'!$G$132),"",'Zambia 2013'!$G$132)</f>
        <v>No</v>
      </c>
      <c r="HC45" s="84" t="str">
        <f>IF(ISBLANK('Zambia 2013'!$G$133),"",'Zambia 2013'!$G$133)</f>
        <v>No</v>
      </c>
      <c r="HD45" s="84" t="str">
        <f>IF(ISBLANK('Zambia 2013'!$G$134),"",'Zambia 2013'!$G$134)</f>
        <v>No</v>
      </c>
      <c r="HE45" s="84" t="str">
        <f>IF(ISBLANK('Zambia 2013'!$G$135),"",'Zambia 2013'!$G$135)</f>
        <v>No</v>
      </c>
      <c r="HF45" s="84" t="str">
        <f>IF(ISBLANK('Zambia 2013'!$D$136),"",'Zambia 2013'!$D$136)</f>
        <v>Reproductive health is integrated within the health component (p.179).</v>
      </c>
      <c r="HG45" s="93"/>
      <c r="HH45" s="86" t="str">
        <f>IF(ISBLANK('Zambia 2013'!$G$138),"",'Zambia 2013'!$G$138)</f>
        <v>No</v>
      </c>
      <c r="HI45" s="87"/>
      <c r="HJ45" s="86" t="str">
        <f>IF(ISBLANK('Zambia 2013'!$G$140),"",'Zambia 2013'!$G$140)</f>
        <v>No</v>
      </c>
      <c r="HK45" s="86" t="str">
        <f>IF(ISBLANK('Zambia 2013'!$G$141),"",'Zambia 2013'!$G$141)</f>
        <v>No</v>
      </c>
      <c r="HL45" s="86" t="str">
        <f>IF(ISBLANK('Zambia 2013'!$G$142),"",'Zambia 2013'!$G$142)</f>
        <v>No</v>
      </c>
      <c r="HM45" s="86" t="str">
        <f>IF(ISBLANK('Zambia 2013'!$G$143),"",'Zambia 2013'!$G$143)</f>
        <v>No</v>
      </c>
      <c r="HN45" s="86" t="str">
        <f>IF(ISBLANK('Zambia 2013'!$G$144),"",'Zambia 2013'!$G$144)</f>
        <v>No</v>
      </c>
      <c r="HO45" s="86" t="str">
        <f>IF(ISBLANK('Zambia 2013'!$G$145),"",'Zambia 2013'!$G$145)</f>
        <v>No</v>
      </c>
      <c r="HP45" s="86" t="str">
        <f>IF(ISBLANK('Zambia 2013'!$G$146),"",'Zambia 2013'!$G$146)</f>
        <v>No</v>
      </c>
      <c r="HQ45" s="86" t="str">
        <f>IF(ISBLANK('Zambia 2013'!$G$147),"",'Zambia 2013'!$G$147)</f>
        <v>No</v>
      </c>
      <c r="HR45" s="86" t="str">
        <f>IF(ISBLANK('Zambia 2013'!$G$148),"",'Zambia 2013'!$G$148)</f>
        <v>Not applicable</v>
      </c>
      <c r="HS45" s="86" t="str">
        <f>IF(ISBLANK('Zambia 2013'!$F$149),"",'Zambia 2013'!$F$149)</f>
        <v>01/12-12/12</v>
      </c>
      <c r="HT45" s="86" t="str">
        <f>IF(ISBLANK('Zambia 2013'!$F$150),"",'Zambia 2013'!$F$150)</f>
        <v>PipeLine, Periodic physical inventory and MACs [warehouse] reports</v>
      </c>
      <c r="HU45" s="87"/>
      <c r="HV45" s="86" t="str">
        <f>IF(ISBLANK('Zambia 2013'!$G$152),"",'Zambia 2013'!$G$152)</f>
        <v>No</v>
      </c>
      <c r="HW45" s="86" t="str">
        <f>IF(ISBLANK('Zambia 2013'!$G$153),"",'Zambia 2013'!$G$153)</f>
        <v>No</v>
      </c>
      <c r="HX45" s="91" t="str">
        <f>IF(ISBLANK('Zambia 2013'!$D$154),"",'Zambia 2013'!$D$154)</f>
        <v>Delayed disbursement of committed funds (e.g. GF grants) and delayed delivery of shipments. These have in most cases led to low stock levels centrally, though no stockouts have been reported.</v>
      </c>
      <c r="HY45" s="945" t="s">
        <v>116</v>
      </c>
    </row>
    <row r="46" spans="1:233" ht="39.950000000000003" customHeight="1" x14ac:dyDescent="0.2">
      <c r="A46" s="1046" t="s">
        <v>608</v>
      </c>
      <c r="B46" s="88"/>
      <c r="C46" s="74" t="str">
        <f>IF(ISBLANK('Zimbabwe 2013'!$H$12),"",'Zimbabwe 2013'!$H$12)</f>
        <v>Yes</v>
      </c>
      <c r="D46" s="74" t="str">
        <f>IF(ISBLANK('Zimbabwe 2013'!$D$13),"",'Zimbabwe 2013'!$D$13)</f>
        <v>Reproductive Health Commodity Security Committee</v>
      </c>
      <c r="E46" s="116"/>
      <c r="F46" s="74" t="str">
        <f>IF(ISBLANK('Zimbabwe 2013'!$D$15),"",'Zimbabwe 2013'!$D$15)</f>
        <v>Yes</v>
      </c>
      <c r="G46" s="74" t="str">
        <f>IF(ISBLANK('Zimbabwe 2013'!$F$15),"",'Zimbabwe 2013'!$F$15)</f>
        <v>Population Services International (PSI)</v>
      </c>
      <c r="H46" s="74" t="str">
        <f>IF(ISBLANK('Zimbabwe 2013'!$D$16),"",'Zimbabwe 2013'!$D$16)</f>
        <v>Yes</v>
      </c>
      <c r="I46" s="74" t="str">
        <f>IF(ISBLANK('Zimbabwe 2013'!$F$16),"",'Zimbabwe 2013'!$F$16)</f>
        <v>Population Services Zimbabwe (PSZ - Marie Stopes affiliate), Elizabeth Glaser Pediatric AIDS Foundation</v>
      </c>
      <c r="J46" s="74" t="str">
        <f>IF(ISBLANK('Zimbabwe 2013'!$D$17),"",'Zimbabwe 2013'!$D$17)</f>
        <v>Yes</v>
      </c>
      <c r="K46" s="74" t="str">
        <f>IF(ISBLANK('Zimbabwe 2013'!$F$17),"",'Zimbabwe 2013'!$F$17)</f>
        <v>CIMAS Healthcare (medical insurance and health services provider)</v>
      </c>
      <c r="L46" s="74" t="str">
        <f>IF(ISBLANK('Zimbabwe 2013'!$D$18),"",'Zimbabwe 2013'!$D$18)</f>
        <v>Yes</v>
      </c>
      <c r="M46" s="74" t="str">
        <f>IF(ISBLANK('Zimbabwe 2013'!$F$18),"",'Zimbabwe 2013'!$F$18)</f>
        <v>USAID, DFID</v>
      </c>
      <c r="N46" s="74" t="str">
        <f>IF(ISBLANK('Zimbabwe 2013'!$D$19),"",'Zimbabwe 2013'!$D$19)</f>
        <v>Yes</v>
      </c>
      <c r="O46" s="74" t="str">
        <f>IF(ISBLANK('Zimbabwe 2013'!$F$19),"",'Zimbabwe 2013'!$F$19)</f>
        <v>UNFPA</v>
      </c>
      <c r="P46" s="74" t="str">
        <f>IF(ISBLANK('Zimbabwe 2013'!$D$20),"",'Zimbabwe 2013'!$D$20)</f>
        <v>Yes</v>
      </c>
      <c r="Q46" s="74" t="str">
        <f>IF(ISBLANK('Zimbabwe 2013'!$F$20),"",'Zimbabwe 2013'!$F$20)</f>
        <v>MoHCW Reproductive Health Unit, Logistics Unit of the Directorate of Pharmacy Services, Zimbabwe National Family Planning Council (ZNFPC)</v>
      </c>
      <c r="R46" s="74" t="str">
        <f>IF(ISBLANK('Zimbabwe 2013'!$D$21),"",'Zimbabwe 2013'!$D$21)</f>
        <v>Yes</v>
      </c>
      <c r="S46" s="74" t="str">
        <f>IF(ISBLANK('Zimbabwe 2013'!$F$21),"",'Zimbabwe 2013'!$F$21)</f>
        <v>NatPharm</v>
      </c>
      <c r="T46" s="74" t="str">
        <f>IF(ISBLANK('Zimbabwe 2013'!$D$22),"",'Zimbabwe 2013'!$D$22)</f>
        <v>No</v>
      </c>
      <c r="U46" s="74" t="str">
        <f>IF(ISBLANK('Zimbabwe 2013'!$F$22),"",'Zimbabwe 2013'!$F$22)</f>
        <v/>
      </c>
      <c r="V46" s="74" t="str">
        <f>IF(ISBLANK('Zimbabwe 2013'!$D$23),"",'Zimbabwe 2013'!$D$23)</f>
        <v>Yes</v>
      </c>
      <c r="W46" s="74" t="str">
        <f>IF(ISBLANK('Zimbabwe 2013'!$F$23),"",'Zimbabwe 2013'!$F$23)</f>
        <v>Medicines Control Authority of Zimbabwe, Crown Agents Zimbabwe, USAID | DELIVER PROJECT</v>
      </c>
      <c r="X46" s="74" t="str">
        <f>IF(ISBLANK('Zimbabwe 2013'!$H$24),"",'Zimbabwe 2013'!$H$24)</f>
        <v>1-2 times</v>
      </c>
      <c r="Y46" s="74" t="str">
        <f>IF(ISBLANK('Zimbabwe 2013'!$H$25),"",'Zimbabwe 2013'!$H$25)</f>
        <v>Yes</v>
      </c>
      <c r="Z46" s="74" t="str">
        <f>IF(ISBLANK('Zimbabwe 2013'!$D$26),"",'Zimbabwe 2013'!$D$26)</f>
        <v>Yes</v>
      </c>
      <c r="AA46" s="74" t="str">
        <f>IF(ISBLANK('Zimbabwe 2013'!$F$26),"",'Zimbabwe 2013'!$F$26)</f>
        <v>ZNFPC</v>
      </c>
      <c r="AB46" s="74" t="str">
        <f>IF(ISBLANK('Zimbabwe 2013'!$H$26),"",'Zimbabwe 2013'!$H$26)</f>
        <v>Executive Director</v>
      </c>
      <c r="AC46" s="89"/>
      <c r="AD46" s="75" t="str">
        <f>IF(ISBLANK('Zimbabwe 2013'!$F$28),"",'Zimbabwe 2013'!$F$28)</f>
        <v>January</v>
      </c>
      <c r="AE46" s="75" t="str">
        <f>IF(ISBLANK('Zimbabwe 2013'!$H$28),"",'Zimbabwe 2013'!$H$28)</f>
        <v>December</v>
      </c>
      <c r="AF46" s="407">
        <f>IF(ISBLANK('Zimbabwe 2013'!$G$29),"",'Zimbabwe 2013'!$G$29)</f>
        <v>11517059</v>
      </c>
      <c r="AG46" s="118" t="str">
        <f>IF(ISBLANK('Zimbabwe 2013'!$E$30),"",'Zimbabwe 2013'!$E$30)</f>
        <v>1/12 - 12/12</v>
      </c>
      <c r="AH46" s="118" t="str">
        <f>IF(ISBLANK('Zimbabwe 2013'!$G$30),"",'Zimbabwe 2013'!$G$30)</f>
        <v>ZNFPC, NatPharm, Crown Agents Zimbabwe, UNFPA, PSI, PSZ, USAID | DELIVER PROJECT</v>
      </c>
      <c r="AI46" s="118" t="str">
        <f>IF(ISBLANK('Zimbabwe 2013'!$H$31),"",'Zimbabwe 2013'!$H$31)</f>
        <v>Don't know</v>
      </c>
      <c r="AJ46" s="76" t="str">
        <f>IF(ISBLANK('Zimbabwe 2013'!$H$32),"",'Zimbabwe 2013'!$H$32)</f>
        <v>Don't know</v>
      </c>
      <c r="AK46" s="76" t="str">
        <f>IF(ISBLANK('Zimbabwe 2013'!$E$35),"",'Zimbabwe 2013'!$E$35)</f>
        <v>Don't know</v>
      </c>
      <c r="AL46" s="75" t="str">
        <f>IF(ISBLANK('Zimbabwe 2013'!$F$35),"",'Zimbabwe 2013'!$F$35)</f>
        <v>1/12 - 12/12</v>
      </c>
      <c r="AM46" s="75" t="str">
        <f>IF(ISBLANK('Zimbabwe 2013'!$G$35),"",'Zimbabwe 2013'!$G$35)</f>
        <v/>
      </c>
      <c r="AN46" s="75" t="str">
        <f>IF(ISBLANK('Zimbabwe 2013'!$H$35),"",'Zimbabwe 2013'!$H$35)</f>
        <v>It is not clear if and how much internally generated funds were allocated for contraceptives not distributed through the Delivery Team Topping Up (DTTU) system. All contraceptives distributed through DTTU are funded by DFID, USAID, and UNFPA.</v>
      </c>
      <c r="AO46" s="76" t="str">
        <f>IF(ISBLANK('Zimbabwe 2013'!$E$36),"",'Zimbabwe 2013'!$E$36)</f>
        <v>Don't know</v>
      </c>
      <c r="AP46" s="75" t="str">
        <f>IF(ISBLANK('Zimbabwe 2013'!$F$36),"",'Zimbabwe 2013'!$F$36)</f>
        <v>1/12 - 12/12</v>
      </c>
      <c r="AQ46" s="75" t="str">
        <f>IF(ISBLANK('Zimbabwe 2013'!$G$36),"",'Zimbabwe 2013'!$G$36)</f>
        <v/>
      </c>
      <c r="AR46" s="75" t="str">
        <f>IF(ISBLANK('Zimbabwe 2013'!$H$36),"",'Zimbabwe 2013'!$H$36)</f>
        <v>Government budget allocated to the entire MoHCW - including ZNFPC to cover commodity procurement and other expenditures.</v>
      </c>
      <c r="AS46" s="76" t="str">
        <f>IF(ISBLANK('Zimbabwe 2013'!$E$37),"",'Zimbabwe 2013'!$E$37)</f>
        <v>Don't know</v>
      </c>
      <c r="AT46" s="75" t="str">
        <f>IF(ISBLANK('Zimbabwe 2013'!$H$37),"",'Zimbabwe 2013'!$H$37)</f>
        <v/>
      </c>
      <c r="AU46" s="75" t="str">
        <f>IF(ISBLANK('Zimbabwe 2013'!$H$38),"",'Zimbabwe 2013'!$H$38)</f>
        <v>Don't know</v>
      </c>
      <c r="AV46" s="75" t="str">
        <f>IF(ISBLANK('Zimbabwe 2013'!$D$41),"",'Zimbabwe 2013'!$D$41)</f>
        <v>Don't know</v>
      </c>
      <c r="AW46" s="75" t="str">
        <f>IF(ISBLANK('Zimbabwe 2013'!$D$42),"",'Zimbabwe 2013'!$D$42)</f>
        <v>Don't know</v>
      </c>
      <c r="AX46" s="76" t="str">
        <f>IF(ISBLANK('Zimbabwe 2013'!$E$41),"",'Zimbabwe 2013'!$E$41)</f>
        <v>Don't know</v>
      </c>
      <c r="AY46" s="76" t="str">
        <f>IF(ISBLANK('Zimbabwe 2013'!$F$41),"",'Zimbabwe 2013'!$F$41)</f>
        <v>01/12 - 12/12</v>
      </c>
      <c r="AZ46" s="76" t="str">
        <f>IF(ISBLANK('Zimbabwe 2013'!$G$41),"",'Zimbabwe 2013'!$G$41)</f>
        <v/>
      </c>
      <c r="BA46" s="75" t="str">
        <f>IF(ISBLANK('Zimbabwe 2013'!$H$41),"",'Zimbabwe 2013'!$H$41)</f>
        <v>It is not clear if and how much internally generated funds were spent on contraceptives not distributed through the Delivery Team Topping Up (DTTU) system. All contraceptives distributed through DTTU are funded by DFID, USAID, and UNFPA.</v>
      </c>
      <c r="BB46" s="75" t="str">
        <f>IF(ISBLANK('Zimbabwe 2013'!$D$43),"",'Zimbabwe 2013'!$D$43)</f>
        <v>Don't know</v>
      </c>
      <c r="BC46" s="76" t="str">
        <f>IF(ISBLANK('Zimbabwe 2013'!$D$44),"",'Zimbabwe 2013'!$D$44)</f>
        <v>Don't know</v>
      </c>
      <c r="BD46" s="76" t="str">
        <f>IF(ISBLANK('Zimbabwe 2013'!$E$43),"",'Zimbabwe 2013'!$E$43)</f>
        <v>Don't know</v>
      </c>
      <c r="BE46" s="76" t="str">
        <f>IF(ISBLANK('Zimbabwe 2013'!$F$43),"",'Zimbabwe 2013'!$F$43)</f>
        <v>01/12 - 12/12</v>
      </c>
      <c r="BF46" s="76" t="str">
        <f>IF(ISBLANK('Zimbabwe 2013'!$G$43),"",'Zimbabwe 2013'!$G$43)</f>
        <v/>
      </c>
      <c r="BG46" s="75" t="str">
        <f>IF(ISBLANK('Zimbabwe 2013'!$H$43),"",'Zimbabwe 2013'!$H$43)</f>
        <v/>
      </c>
      <c r="BH46" s="77" t="str">
        <f>IF(ISBLANK('Zimbabwe 2013'!$E$45),"",'Zimbabwe 2013'!$E$45)</f>
        <v>Don't know</v>
      </c>
      <c r="BI46" s="75" t="str">
        <f>IF(ISBLANK('Zimbabwe 2013'!$H$45),"",'Zimbabwe 2013'!$H$45)</f>
        <v/>
      </c>
      <c r="BJ46" s="78"/>
      <c r="BK46" s="75" t="str">
        <f>IF(ISBLANK('Zimbabwe 2013'!$D$49),"",'Zimbabwe 2013'!$D$49)</f>
        <v>Yes</v>
      </c>
      <c r="BL46" s="76" t="str">
        <f>IF(ISBLANK('Zimbabwe 2013'!$D$50),"",'Zimbabwe 2013'!$D$50)</f>
        <v>Contraceptives donated by DFID, male and female condoms donated by USAID</v>
      </c>
      <c r="BM46" s="76">
        <f>IF(ISBLANK('Zimbabwe 2013'!$E$49),"",'Zimbabwe 2013'!$E$49)</f>
        <v>11517059</v>
      </c>
      <c r="BN46" s="76" t="str">
        <f>IF(ISBLANK('Zimbabwe 2013'!$F$49),"",'Zimbabwe 2013'!$F$49)</f>
        <v>01/12 - 12/12</v>
      </c>
      <c r="BO46" s="76" t="str">
        <f>IF(ISBLANK('Zimbabwe 2013'!$G$49),"",'Zimbabwe 2013'!$G$49)</f>
        <v>DTTU TOP UP database and supplier prices</v>
      </c>
      <c r="BP46" s="75" t="str">
        <f>IF(ISBLANK('Zimbabwe 2013'!$H$49),"",'Zimbabwe 2013'!$H$49)</f>
        <v>1. Data includes products distributed through DTTU (male and female condoms, Secure, Control, Petogen and Jadelle). 2. Value based on quantity of product distributed to clients (consumption) multiplied by landed unit cost.</v>
      </c>
      <c r="BQ46" s="75" t="str">
        <f>IF(ISBLANK('Zimbabwe 2013'!$D$51),"",'Zimbabwe 2013'!$D$51)</f>
        <v>No</v>
      </c>
      <c r="BR46" s="76">
        <f>IF(ISBLANK('Zimbabwe 2013'!$E$51),"",'Zimbabwe 2013'!$E$51)</f>
        <v>0</v>
      </c>
      <c r="BS46" s="76" t="str">
        <f>IF(ISBLANK('Zimbabwe 2013'!$F$51),"",'Zimbabwe 2013'!$F$51)</f>
        <v>01/12 -12/12</v>
      </c>
      <c r="BT46" s="92" t="str">
        <f>IF(ISBLANK('Zimbabwe 2013'!$G$51),"",'Zimbabwe 2013'!$G$51)</f>
        <v/>
      </c>
      <c r="BU46" s="76" t="str">
        <f>IF(ISBLANK('Zimbabwe 2013'!$H$51),"",'Zimbabwe 2013'!$H$51)</f>
        <v/>
      </c>
      <c r="BV46" s="75" t="str">
        <f>IF(ISBLANK('Zimbabwe 2013'!$D$52),"",'Zimbabwe 2013'!$D$52)</f>
        <v>No</v>
      </c>
      <c r="BW46" s="76">
        <f>IF(ISBLANK('Zimbabwe 2013'!$E$52),"",'Zimbabwe 2013'!$E$52)</f>
        <v>0</v>
      </c>
      <c r="BX46" s="75" t="str">
        <f>IF(ISBLANK('Zimbabwe 2013'!$F$52),"",'Zimbabwe 2013'!$F$52)</f>
        <v>01/12 - 12/12</v>
      </c>
      <c r="BY46" s="76" t="str">
        <f>IF(ISBLANK('Zimbabwe 2013'!$G$52),"",'Zimbabwe 2013'!$G$52)</f>
        <v/>
      </c>
      <c r="BZ46" s="76" t="str">
        <f>IF(ISBLANK('Zimbabwe 2013'!$H$52),"",'Zimbabwe 2013'!$H$52)</f>
        <v/>
      </c>
      <c r="CA46" s="77">
        <f>IF(ISBLANK('Zimbabwe 2013'!$E$53),"",'Zimbabwe 2013'!$E$53)</f>
        <v>11517059</v>
      </c>
      <c r="CB46" s="76" t="str">
        <f>IF(ISBLANK('Zimbabwe 2013'!$H$53),"",'Zimbabwe 2013'!$H$53)</f>
        <v/>
      </c>
      <c r="CC46" s="79" t="str">
        <f>IF(ISBLANK('Zimbabwe 2013'!$F$56),"",'Zimbabwe 2013'!$F$56)</f>
        <v>Don't know</v>
      </c>
      <c r="CD46" s="75" t="str">
        <f>IF(ISBLANK('Zimbabwe 2013'!$G$56),"",'Zimbabwe 2013'!$G$56)</f>
        <v xml:space="preserve">Comments:
</v>
      </c>
      <c r="CE46" s="79" t="str">
        <f>IF(ISBLANK('Zimbabwe 2013'!$F$57),"",'Zimbabwe 2013'!$F$57)</f>
        <v>Don't know</v>
      </c>
      <c r="CF46" s="75" t="str">
        <f>IF(ISBLANK('Zimbabwe 2013'!$G$57),"",'Zimbabwe 2013'!$G$57)</f>
        <v xml:space="preserve">Comments:
</v>
      </c>
      <c r="CG46" s="79" t="str">
        <f>IF(ISBLANK('Zimbabwe 2013'!$F$58),"",'Zimbabwe 2013'!$F$58)</f>
        <v>Don't know</v>
      </c>
      <c r="CH46" s="75" t="str">
        <f>IF(ISBLANK('Zimbabwe 2013'!$G$58),"",'Zimbabwe 2013'!$G$58)</f>
        <v xml:space="preserve">Comments: Condoms and contraceptives for the public sector are generally fully funded through in-kind donations from USAID and DFID respectively.
</v>
      </c>
      <c r="CI46" s="75" t="str">
        <f>IF(ISBLANK('Zimbabwe 2013'!$F$59),"",'Zimbabwe 2013'!$F$59)</f>
        <v/>
      </c>
      <c r="CJ46" s="75" t="str">
        <f>IF(ISBLANK('Zimbabwe 2013'!$G$59),"",'Zimbabwe 2013'!$G$59)</f>
        <v xml:space="preserve">Comments: </v>
      </c>
      <c r="CK46" s="75" t="str">
        <f>IF(ISBLANK('Zimbabwe 2013'!$F$61),"",'Zimbabwe 2013'!$F$61)</f>
        <v>Don't know</v>
      </c>
      <c r="CL46" s="75" t="str">
        <f>IF(ISBLANK('Zimbabwe 2013'!$F$62),"",'Zimbabwe 2013'!$F$62)</f>
        <v>Don't know</v>
      </c>
      <c r="CM46" s="75" t="str">
        <f>IF(ISBLANK('Zimbabwe 2013'!$F$63),"",'Zimbabwe 2013'!$F$63)</f>
        <v>Don't know</v>
      </c>
      <c r="CN46" s="75" t="str">
        <f>IF(ISBLANK('Zimbabwe 2013'!$D$64),"",'Zimbabwe 2013'!$D$64)</f>
        <v>Crown Agents and UNFPA procure on behalf of DFID while the USAID | DELIVER Project is the contractor for USAID.</v>
      </c>
      <c r="CO46" s="115"/>
      <c r="CP46" s="80"/>
      <c r="CQ46" s="81" t="str">
        <f>IF(ISBLANK('Zimbabwe 2013'!$D$68),"",'Zimbabwe 2013'!$D$68)</f>
        <v>Yes</v>
      </c>
      <c r="CR46" s="81" t="str">
        <f>IF(ISBLANK('Zimbabwe 2013'!$D$69),"",'Zimbabwe 2013'!$D$69)</f>
        <v>Yes</v>
      </c>
      <c r="CS46" s="81" t="str">
        <f>IF(ISBLANK('Zimbabwe 2013'!$D$70),"",'Zimbabwe 2013'!$D$70)</f>
        <v>Yes</v>
      </c>
      <c r="CT46" s="81" t="str">
        <f>IF(ISBLANK('Zimbabwe 2013'!$D$71),"",'Zimbabwe 2013'!$D$71)</f>
        <v>Yes</v>
      </c>
      <c r="CU46" s="81" t="str">
        <f>IF(ISBLANK('Zimbabwe 2013'!$D$72),"",'Zimbabwe 2013'!$D$72)</f>
        <v>Yes</v>
      </c>
      <c r="CV46" s="81" t="str">
        <f>IF(ISBLANK('Zimbabwe 2013'!$D$73),"",'Zimbabwe 2013'!$D$73)</f>
        <v>Yes</v>
      </c>
      <c r="CW46" s="81" t="str">
        <f>IF(ISBLANK('Zimbabwe 2013'!$D$74),"",'Zimbabwe 2013'!$D$74)</f>
        <v>Yes</v>
      </c>
      <c r="CX46" s="81" t="str">
        <f>IF(ISBLANK('Zimbabwe 2013'!$D$75),"",'Zimbabwe 2013'!$D$75)</f>
        <v>Yes</v>
      </c>
      <c r="CY46" s="81" t="str">
        <f>IF(ISBLANK('Zimbabwe 2013'!$D$76),"",'Zimbabwe 2013'!$D$76)</f>
        <v>Yes</v>
      </c>
      <c r="CZ46" s="81" t="str">
        <f>IF(ISBLANK('Zimbabwe 2013'!$D$77),"",'Zimbabwe 2013'!$D$77)</f>
        <v>Yes</v>
      </c>
      <c r="DA46" s="81" t="str">
        <f>IF(ISBLANK('Zimbabwe 2013'!$D$78),"",'Zimbabwe 2013'!$D$78)</f>
        <v>Yes</v>
      </c>
      <c r="DB46" s="81" t="str">
        <f>IF(ISBLANK('Zimbabwe 2013'!$D$79),"",'Zimbabwe 2013'!$D$79)</f>
        <v>No</v>
      </c>
      <c r="DC46" s="80"/>
      <c r="DD46" s="81" t="str">
        <f>IF(ISBLANK('Zimbabwe 2013'!$F$68),"",'Zimbabwe 2013'!$F$68)</f>
        <v>Yes</v>
      </c>
      <c r="DE46" s="81" t="str">
        <f>IF(ISBLANK('Zimbabwe 2013'!$F$69),"",'Zimbabwe 2013'!$F$69)</f>
        <v>Yes</v>
      </c>
      <c r="DF46" s="81" t="str">
        <f>IF(ISBLANK('Zimbabwe 2013'!$F$70),"",'Zimbabwe 2013'!$F$70)</f>
        <v>Yes</v>
      </c>
      <c r="DG46" s="81" t="str">
        <f>IF(ISBLANK('Zimbabwe 2013'!$F$71),"",'Zimbabwe 2013'!$F$71)</f>
        <v>Yes</v>
      </c>
      <c r="DH46" s="81" t="str">
        <f>IF(ISBLANK('Zimbabwe 2013'!$F$72),"",'Zimbabwe 2013'!$F$72)</f>
        <v>Yes</v>
      </c>
      <c r="DI46" s="81" t="str">
        <f>IF(ISBLANK('Zimbabwe 2013'!$F$73),"",'Zimbabwe 2013'!$F$73)</f>
        <v>Yes</v>
      </c>
      <c r="DJ46" s="81" t="str">
        <f>IF(ISBLANK('Zimbabwe 2013'!$F$74),"",'Zimbabwe 2013'!$F$74)</f>
        <v>Yes</v>
      </c>
      <c r="DK46" s="81" t="str">
        <f>IF(ISBLANK('Zimbabwe 2013'!$F$75),"",'Zimbabwe 2013'!$F$75)</f>
        <v>Yes</v>
      </c>
      <c r="DL46" s="81" t="str">
        <f>IF(ISBLANK('Zimbabwe 2013'!$F$76),"",'Zimbabwe 2013'!$F$76)</f>
        <v>Yes</v>
      </c>
      <c r="DM46" s="81" t="str">
        <f>IF(ISBLANK('Zimbabwe 2013'!$F$77),"",'Zimbabwe 2013'!$F$77)</f>
        <v>Yes</v>
      </c>
      <c r="DN46" s="81" t="str">
        <f>IF(ISBLANK('Zimbabwe 2013'!$F$78),"",'Zimbabwe 2013'!$F$78)</f>
        <v>Yes</v>
      </c>
      <c r="DO46" s="81" t="str">
        <f>IF(ISBLANK('Zimbabwe 2013'!$F$79),"",'Zimbabwe 2013'!$F$79)</f>
        <v>No</v>
      </c>
      <c r="DP46" s="82"/>
      <c r="DQ46" s="81" t="str">
        <f>IF(ISBLANK('Zimbabwe 2013'!$G$68),"",'Zimbabwe 2013'!$G$68)</f>
        <v>Yes</v>
      </c>
      <c r="DR46" s="81" t="str">
        <f>IF(ISBLANK('Zimbabwe 2013'!$G$69),"",'Zimbabwe 2013'!$G$69)</f>
        <v>Yes</v>
      </c>
      <c r="DS46" s="81" t="str">
        <f>IF(ISBLANK('Zimbabwe 2013'!$G$70),"",'Zimbabwe 2013'!$G$70)</f>
        <v>Yes</v>
      </c>
      <c r="DT46" s="81" t="str">
        <f>IF(ISBLANK('Zimbabwe 2013'!$G$71),"",'Zimbabwe 2013'!$G$71)</f>
        <v>Yes</v>
      </c>
      <c r="DU46" s="81" t="str">
        <f>IF(ISBLANK('Zimbabwe 2013'!$G$72),"",'Zimbabwe 2013'!$G$72)</f>
        <v>Yes</v>
      </c>
      <c r="DV46" s="81" t="str">
        <f>IF(ISBLANK('Zimbabwe 2013'!$G$73),"",'Zimbabwe 2013'!$G$73)</f>
        <v>Yes</v>
      </c>
      <c r="DW46" s="81" t="str">
        <f>IF(ISBLANK('Zimbabwe 2013'!$G$74),"",'Zimbabwe 2013'!$G$74)</f>
        <v>Yes</v>
      </c>
      <c r="DX46" s="81" t="str">
        <f>IF(ISBLANK('Zimbabwe 2013'!$G$75),"",'Zimbabwe 2013'!$G$75)</f>
        <v>Yes</v>
      </c>
      <c r="DY46" s="81" t="str">
        <f>IF(ISBLANK('Zimbabwe 2013'!$G$76),"",'Zimbabwe 2013'!$G$76)</f>
        <v>Yes</v>
      </c>
      <c r="DZ46" s="81" t="str">
        <f>IF(ISBLANK('Zimbabwe 2013'!$G$77),"",'Zimbabwe 2013'!$G$77)</f>
        <v>Yes</v>
      </c>
      <c r="EA46" s="81" t="str">
        <f>IF(ISBLANK('Zimbabwe 2013'!$G$78),"",'Zimbabwe 2013'!$G$78)</f>
        <v>No</v>
      </c>
      <c r="EB46" s="81" t="str">
        <f>IF(ISBLANK('Zimbabwe 2013'!$G$79),"",'Zimbabwe 2013'!$G$79)</f>
        <v>No</v>
      </c>
      <c r="EC46" s="82"/>
      <c r="ED46" s="81" t="str">
        <f>IF(ISBLANK('Zimbabwe 2013'!$H$68),"",'Zimbabwe 2013'!$H$68)</f>
        <v>Yes</v>
      </c>
      <c r="EE46" s="81" t="str">
        <f>IF(ISBLANK('Zimbabwe 2013'!$H$69),"",'Zimbabwe 2013'!$H$69)</f>
        <v>Yes</v>
      </c>
      <c r="EF46" s="81" t="str">
        <f>IF(ISBLANK('Zimbabwe 2013'!$H$70),"",'Zimbabwe 2013'!$H$70)</f>
        <v>Yes</v>
      </c>
      <c r="EG46" s="81" t="str">
        <f>IF(ISBLANK('Zimbabwe 2013'!$H$71),"",'Zimbabwe 2013'!$H$71)</f>
        <v>Yes</v>
      </c>
      <c r="EH46" s="81" t="str">
        <f>IF(ISBLANK('Zimbabwe 2013'!$H$72),"",'Zimbabwe 2013'!$H$72)</f>
        <v>No</v>
      </c>
      <c r="EI46" s="81" t="str">
        <f>IF(ISBLANK('Zimbabwe 2013'!$H$73),"",'Zimbabwe 2013'!$H$73)</f>
        <v>Yes</v>
      </c>
      <c r="EJ46" s="81" t="str">
        <f>IF(ISBLANK('Zimbabwe 2013'!$H$74),"",'Zimbabwe 2013'!$H$74)</f>
        <v>Yes</v>
      </c>
      <c r="EK46" s="81" t="str">
        <f>IF(ISBLANK('Zimbabwe 2013'!$H$75),"",'Zimbabwe 2013'!$H$75)</f>
        <v>Yes</v>
      </c>
      <c r="EL46" s="81" t="str">
        <f>IF(ISBLANK('Zimbabwe 2013'!$H$76),"",'Zimbabwe 2013'!$H$76)</f>
        <v>Don't know</v>
      </c>
      <c r="EM46" s="81" t="str">
        <f>IF(ISBLANK('Zimbabwe 2013'!$H$77),"",'Zimbabwe 2013'!$H$77)</f>
        <v>Don't know</v>
      </c>
      <c r="EN46" s="81" t="str">
        <f>IF(ISBLANK('Zimbabwe 2013'!$H$78),"",'Zimbabwe 2013'!$H$78)</f>
        <v>No</v>
      </c>
      <c r="EO46" s="81" t="str">
        <f>IF(ISBLANK('Zimbabwe 2013'!$H$79),"",'Zimbabwe 2013'!$H$79)</f>
        <v>No</v>
      </c>
      <c r="EP46" s="81" t="str">
        <f>IF(ISBLANK('Zimbabwe 2013'!$D$80),"",'Zimbabwe 2013'!$D$80)</f>
        <v>PSI has introduced progestin-only pills, combined oral contraceptives, and implants in its New Start and New Life centers.</v>
      </c>
      <c r="EQ46" s="83"/>
      <c r="ER46" s="84" t="str">
        <f>IF(ISBLANK('Zimbabwe 2013'!$H$82),"",'Zimbabwe 2013'!$H$82)</f>
        <v>Yes</v>
      </c>
      <c r="ES46" s="84" t="str">
        <f>IF(ISBLANK('Zimbabwe 2013'!$C$85),"",'Zimbabwe 2013'!$C$85)</f>
        <v>Reproductive Health Commodity Security Strategy</v>
      </c>
      <c r="ET46" s="84" t="str">
        <f>IF(ISBLANK('Zimbabwe 2013'!$D$85),"",'Zimbabwe 2013'!$D$85)</f>
        <v>2011-2015</v>
      </c>
      <c r="EU46" s="84" t="str">
        <f>IF(ISBLANK('Zimbabwe 2013'!$F$85),"",'Zimbabwe 2013'!$F$85)</f>
        <v>Don't know</v>
      </c>
      <c r="EV46" s="84" t="str">
        <f>IF(ISBLANK('Zimbabwe 2013'!$G$85),"",'Zimbabwe 2013'!$G$85)</f>
        <v>Don't know</v>
      </c>
      <c r="EW46" s="84" t="str">
        <f>IF(ISBLANK('Zimbabwe 2013'!$F$86),"",'Zimbabwe 2013'!$F$86)</f>
        <v>No</v>
      </c>
      <c r="EX46" s="84" t="str">
        <f>IF(ISBLANK('Zimbabwe 2013'!$E$87),"",'Zimbabwe 2013'!$E$87)</f>
        <v>Not applicable</v>
      </c>
      <c r="EY46" s="84" t="str">
        <f>IF(ISBLANK('Zimbabwe 2013'!$E$88),"",'Zimbabwe 2013'!$E$88)</f>
        <v>Not applicable</v>
      </c>
      <c r="EZ46" s="84" t="str">
        <f>IF(ISBLANK('Zimbabwe 2013'!$H$89),"",'Zimbabwe 2013'!$H$89)</f>
        <v>No</v>
      </c>
      <c r="FA46" s="84" t="str">
        <f>IF(ISBLANK('Zimbabwe 2013'!$D$90),"",'Zimbabwe 2013'!$D$90)</f>
        <v>Not applicable</v>
      </c>
      <c r="FB46" s="84" t="str">
        <f>IF(ISBLANK('Zimbabwe 2013'!$H$91),"",'Zimbabwe 2013'!$H$91)</f>
        <v>Yes</v>
      </c>
      <c r="FC46" s="84" t="str">
        <f>IF(ISBLANK('Zimbabwe 2013'!$D$92),"",'Zimbabwe 2013'!$D$92)</f>
        <v>The private sector is allowed to provide contraceptive methods as long as they meet the applicable regulatory requirements in terms of approval of premises and service providers.</v>
      </c>
      <c r="FD46" s="298"/>
      <c r="FE46" s="84" t="str">
        <f>IF(ISBLANK('Zimbabwe 2013'!$D$95),"",'Zimbabwe 2013'!$D$95)</f>
        <v>Community health worker</v>
      </c>
      <c r="FF46" s="84" t="str">
        <f>IF(ISBLANK('Zimbabwe 2013'!$G$95),"",'Zimbabwe 2013'!$G$95)</f>
        <v>Nurse</v>
      </c>
      <c r="FG46" s="84" t="str">
        <f>IF(ISBLANK('Zimbabwe 2013'!$D$96),"",'Zimbabwe 2013'!$D$96)</f>
        <v>Nurse</v>
      </c>
      <c r="FH46" s="84" t="str">
        <f>IF(ISBLANK('Zimbabwe 2013'!$G$96),"",'Zimbabwe 2013'!$G$96)</f>
        <v>Nurse</v>
      </c>
      <c r="FI46" s="84" t="str">
        <f>IF(ISBLANK('Zimbabwe 2013'!$D$97),"",'Zimbabwe 2013'!$D$97)</f>
        <v>Nurse</v>
      </c>
      <c r="FJ46" s="84" t="str">
        <f>IF(ISBLANK('Zimbabwe 2013'!$G$97),"",'Zimbabwe 2013'!$G$97)</f>
        <v>Doctor</v>
      </c>
      <c r="FK46" s="84" t="str">
        <f>IF(ISBLANK('Zimbabwe 2013'!$D$98),"",'Zimbabwe 2013'!$D$98)</f>
        <v>Doctor</v>
      </c>
      <c r="FL46" s="84" t="str">
        <f>IF(ISBLANK('Zimbabwe 2013'!$G$98),"",'Zimbabwe 2013'!$G$98)</f>
        <v>Doctor</v>
      </c>
      <c r="FM46" s="84" t="str">
        <f>IF(ISBLANK('Zimbabwe 2013'!$D$99),"",'Zimbabwe 2013'!$D$99)</f>
        <v>Community health worker</v>
      </c>
      <c r="FN46" s="84" t="str">
        <f>IF(ISBLANK('Zimbabwe 2013'!$G$99),"",'Zimbabwe 2013'!$G$99)</f>
        <v>Community health worker</v>
      </c>
      <c r="FO46" s="84" t="str">
        <f>IF(ISBLANK('Zimbabwe 2013'!$D$100),"",'Zimbabwe 2013'!$D$100)</f>
        <v>Nurse</v>
      </c>
      <c r="FP46" s="84" t="str">
        <f>IF(ISBLANK('Zimbabwe 2013'!$G$100),"",'Zimbabwe 2013'!$G$100)</f>
        <v>Nurse</v>
      </c>
      <c r="FQ46" s="84" t="str">
        <f>IF(ISBLANK('Zimbabwe 2013'!$D$101),"",'Zimbabwe 2013'!$D$101)</f>
        <v>Doctor</v>
      </c>
      <c r="FR46" s="84" t="str">
        <f>IF(ISBLANK('Zimbabwe 2013'!$G$101),"",'Zimbabwe 2013'!$G$101)</f>
        <v>Doctor</v>
      </c>
      <c r="FS46" s="84" t="str">
        <f>IF(ISBLANK('Zimbabwe 2013'!$D$102),"",'Zimbabwe 2013'!$D$102)</f>
        <v>Nurse</v>
      </c>
      <c r="FT46" s="84" t="str">
        <f>IF(ISBLANK('Zimbabwe 2013'!$G$102),"",'Zimbabwe 2013'!$G$102)</f>
        <v>Nurse</v>
      </c>
      <c r="FU46" s="84" t="str">
        <f>IF(ISBLANK('Zimbabwe 2013'!$D$103),"",'Zimbabwe 2013'!$D$103)</f>
        <v>Pharmacists can sell/dispense condoms and oral contraceptives without prescription. Injectables, implants and IUDs can be sold/dispensed with a prescription.</v>
      </c>
      <c r="FV46" s="90"/>
      <c r="FW46" s="84" t="str">
        <f>IF(ISBLANK('Zimbabwe 2013'!$D$106),"",'Zimbabwe 2013'!$D$106)</f>
        <v>No</v>
      </c>
      <c r="FX46" s="84" t="str">
        <f>IF(ISBLANK('Zimbabwe 2013'!$E$106),"",'Zimbabwe 2013'!$E$106)</f>
        <v/>
      </c>
      <c r="FY46" s="84" t="str">
        <f>IF(ISBLANK('Zimbabwe 2013'!$H$106),"",'Zimbabwe 2013'!$H$106)</f>
        <v/>
      </c>
      <c r="FZ46" s="84" t="str">
        <f>IF(ISBLANK('Zimbabwe 2013'!$D$107),"",'Zimbabwe 2013'!$D$107)</f>
        <v>Yes</v>
      </c>
      <c r="GA46" s="84" t="str">
        <f>IF(ISBLANK('Zimbabwe 2013'!$E$107),"",'Zimbabwe 2013'!$E$107)</f>
        <v>Contraceptives are not for sale to those under 16 years of age. (This is based on an act of Parliament.) However, youth are eligible for emergency contraception in the case of sexual abuse or related circumstances.</v>
      </c>
      <c r="GB46" s="84" t="str">
        <f>IF(ISBLANK('Zimbabwe 2013'!$H$107),"",'Zimbabwe 2013'!$H$107)</f>
        <v>Yes</v>
      </c>
      <c r="GC46" s="84" t="str">
        <f>IF(ISBLANK('Zimbabwe 2013'!$D$108),"",'Zimbabwe 2013'!$D$108)</f>
        <v>No</v>
      </c>
      <c r="GD46" s="84" t="str">
        <f>IF(ISBLANK('Zimbabwe 2013'!$E$108),"",'Zimbabwe 2013'!$E$108)</f>
        <v/>
      </c>
      <c r="GE46" s="84" t="str">
        <f>IF(ISBLANK('Zimbabwe 2013'!$H$108),"",'Zimbabwe 2013'!$H$108)</f>
        <v/>
      </c>
      <c r="GF46" s="85"/>
      <c r="GG46" s="84" t="str">
        <f>IF(ISBLANK('Zimbabwe 2013'!$G$111),"",'Zimbabwe 2013'!$G$111)</f>
        <v>Yes</v>
      </c>
      <c r="GH46" s="84" t="str">
        <f>IF(ISBLANK('Zimbabwe 2013'!$G$112),"",'Zimbabwe 2013'!$G$112)</f>
        <v>Yes</v>
      </c>
      <c r="GI46" s="84" t="str">
        <f>IF(ISBLANK('Zimbabwe 2013'!$G$113),"",'Zimbabwe 2013'!$G$113)</f>
        <v>Yes</v>
      </c>
      <c r="GJ46" s="84" t="str">
        <f>IF(ISBLANK('Zimbabwe 2013'!$D$114),"",'Zimbabwe 2013'!$D$114)</f>
        <v>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v>
      </c>
      <c r="GK46" s="85"/>
      <c r="GL46" s="84" t="str">
        <f>IF(ISBLANK('Zimbabwe 2013'!$G$116),"",'Zimbabwe 2013'!$G$116)</f>
        <v>Yes</v>
      </c>
      <c r="GM46" s="84" t="str">
        <f>IF(ISBLANK('Zimbabwe 2013'!$G$117),"",'Zimbabwe 2013'!$G$117)</f>
        <v>Yes</v>
      </c>
      <c r="GN46" s="84" t="str">
        <f>IF(ISBLANK('Zimbabwe 2013'!$G$118),"",'Zimbabwe 2013'!$G$118)</f>
        <v>Yes</v>
      </c>
      <c r="GO46" s="84" t="str">
        <f>IF(ISBLANK('Zimbabwe 2013'!$G$119),"",'Zimbabwe 2013'!$G$119)</f>
        <v>Yes</v>
      </c>
      <c r="GP46" s="84" t="str">
        <f>IF(ISBLANK('Zimbabwe 2013'!$G$120),"",'Zimbabwe 2013'!$G$120)</f>
        <v>Yes</v>
      </c>
      <c r="GQ46" s="84" t="str">
        <f>IF(ISBLANK('Zimbabwe 2013'!$G$121),"",'Zimbabwe 2013'!$G$121)</f>
        <v>Yes</v>
      </c>
      <c r="GR46" s="84" t="str">
        <f>IF(ISBLANK('Zimbabwe 2013'!$G$122),"",'Zimbabwe 2013'!$G$122)</f>
        <v>Yes</v>
      </c>
      <c r="GS46" s="84" t="str">
        <f>IF(ISBLANK('Zimbabwe 2013'!$G$123),"",'Zimbabwe 2013'!$G$123)</f>
        <v>Yes</v>
      </c>
      <c r="GT46" s="84" t="str">
        <f>IF(ISBLANK('Zimbabwe 2013'!$G$124),"",'Zimbabwe 2013'!$G$124)</f>
        <v>Yes</v>
      </c>
      <c r="GU46" s="84" t="str">
        <f>IF(ISBLANK('Zimbabwe 2013'!$G$125),"",'Zimbabwe 2013'!$G$125)</f>
        <v>No</v>
      </c>
      <c r="GV46" s="84" t="str">
        <f>IF(ISBLANK('Zimbabwe 2013'!$F$126),"",'Zimbabwe 2013'!$F$126)</f>
        <v>Not applicable</v>
      </c>
      <c r="GW46" s="84">
        <f>IF(ISBLANK('Zimbabwe 2013'!$F$127),"",'Zimbabwe 2013'!$F$127)</f>
        <v>2011</v>
      </c>
      <c r="GX46" s="84" t="str">
        <f>IF(ISBLANK('Zimbabwe 2013'!$D$128),"",'Zimbabwe 2013'!$D$128)</f>
        <v>Essential Medicines List and Standard Treatment guidelines for Zimbabwe, ZNFPC List of approved contraceptive methods and devices</v>
      </c>
      <c r="GY46" s="84" t="str">
        <f>IF(ISBLANK('Zimbabwe 2013'!$D$129),"",'Zimbabwe 2013'!$D$129)</f>
        <v/>
      </c>
      <c r="GZ46" s="85"/>
      <c r="HA46" s="84" t="str">
        <f>IF(ISBLANK('Zimbabwe 2013'!$F$131),"",'Zimbabwe 2013'!$F$131)</f>
        <v>Not applicable</v>
      </c>
      <c r="HB46" s="84" t="str">
        <f>IF(ISBLANK('Zimbabwe 2013'!$G$132),"",'Zimbabwe 2013'!$G$132)</f>
        <v>Not applicable</v>
      </c>
      <c r="HC46" s="84" t="str">
        <f>IF(ISBLANK('Zimbabwe 2013'!$G$133),"",'Zimbabwe 2013'!$G$133)</f>
        <v>Not applicable</v>
      </c>
      <c r="HD46" s="84" t="str">
        <f>IF(ISBLANK('Zimbabwe 2013'!$G$134),"",'Zimbabwe 2013'!$G$134)</f>
        <v>Not applicable</v>
      </c>
      <c r="HE46" s="84" t="str">
        <f>IF(ISBLANK('Zimbabwe 2013'!$G$135),"",'Zimbabwe 2013'!$G$135)</f>
        <v>Not applicable</v>
      </c>
      <c r="HF46" s="84" t="str">
        <f>IF(ISBLANK('Zimbabwe 2013'!$D$136),"",'Zimbabwe 2013'!$D$136)</f>
        <v>Document not available on IMF's website</v>
      </c>
      <c r="HG46" s="93"/>
      <c r="HH46" s="86" t="str">
        <f>IF(ISBLANK('Zimbabwe 2013'!$G$138),"",'Zimbabwe 2013'!$G$138)</f>
        <v>Yes</v>
      </c>
      <c r="HI46" s="87"/>
      <c r="HJ46" s="86" t="str">
        <f>IF(ISBLANK('Zimbabwe 2013'!$G$140),"",'Zimbabwe 2013'!$G$140)</f>
        <v>No</v>
      </c>
      <c r="HK46" s="86" t="str">
        <f>IF(ISBLANK('Zimbabwe 2013'!$G$141),"",'Zimbabwe 2013'!$G$141)</f>
        <v>No</v>
      </c>
      <c r="HL46" s="86" t="str">
        <f>IF(ISBLANK('Zimbabwe 2013'!$G$142),"",'Zimbabwe 2013'!$G$142)</f>
        <v>No</v>
      </c>
      <c r="HM46" s="86" t="str">
        <f>IF(ISBLANK('Zimbabwe 2013'!$G$143),"",'Zimbabwe 2013'!$G$143)</f>
        <v>No</v>
      </c>
      <c r="HN46" s="86" t="str">
        <f>IF(ISBLANK('Zimbabwe 2013'!$G$144),"",'Zimbabwe 2013'!$G$144)</f>
        <v>Yes</v>
      </c>
      <c r="HO46" s="86" t="str">
        <f>IF(ISBLANK('Zimbabwe 2013'!$G$145),"",'Zimbabwe 2013'!$G$145)</f>
        <v>No</v>
      </c>
      <c r="HP46" s="86" t="str">
        <f>IF(ISBLANK('Zimbabwe 2013'!$G$146),"",'Zimbabwe 2013'!$G$146)</f>
        <v>No</v>
      </c>
      <c r="HQ46" s="86" t="str">
        <f>IF(ISBLANK('Zimbabwe 2013'!$G$147),"",'Zimbabwe 2013'!$G$147)</f>
        <v>No</v>
      </c>
      <c r="HR46" s="86" t="str">
        <f>IF(ISBLANK('Zimbabwe 2013'!$G$148),"",'Zimbabwe 2013'!$G$148)</f>
        <v>Yes</v>
      </c>
      <c r="HS46" s="86" t="str">
        <f>IF(ISBLANK('Zimbabwe 2013'!$F$149),"",'Zimbabwe 2013'!$F$149)</f>
        <v>01/12-12/12</v>
      </c>
      <c r="HT46" s="86" t="str">
        <f>IF(ISBLANK('Zimbabwe 2013'!$F$150),"",'Zimbabwe 2013'!$F$150)</f>
        <v>Warehouse records</v>
      </c>
      <c r="HU46" s="87"/>
      <c r="HV46" s="86" t="str">
        <f>IF(ISBLANK('Zimbabwe 2013'!$G$152),"",'Zimbabwe 2013'!$G$152)</f>
        <v>No</v>
      </c>
      <c r="HW46" s="86" t="str">
        <f>IF(ISBLANK('Zimbabwe 2013'!$G$153),"",'Zimbabwe 2013'!$G$153)</f>
        <v>No</v>
      </c>
      <c r="HX46" s="91" t="str">
        <f>IF(ISBLANK('Zimbabwe 2013'!$D$154),"",'Zimbabwe 2013'!$D$154)</f>
        <v>The DTTU has over the years maintained delivery coverage &gt;95% and stockouts &lt;5%. Commodity security is ensured for most of the common methods. Although oral and injectable contraceptive stock levels fell below minimum during the transition from one DFID contract to another, with shipment delays, there was never a complete stockout at the central level.</v>
      </c>
      <c r="HY46" s="945" t="s">
        <v>116</v>
      </c>
    </row>
    <row r="47" spans="1:233" ht="12.75" x14ac:dyDescent="0.2">
      <c r="A47" s="1007" t="s">
        <v>1750</v>
      </c>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row>
    <row r="48" spans="1:233" ht="12.75" x14ac:dyDescent="0.2">
      <c r="A48" s="1006" t="s">
        <v>7</v>
      </c>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010"/>
      <c r="AW48" s="1010"/>
      <c r="AX48" s="1010"/>
      <c r="AY48" s="1010"/>
      <c r="AZ48" s="1010"/>
      <c r="BA48" s="1010"/>
      <c r="BB48" s="1010"/>
      <c r="BC48" s="1010"/>
      <c r="BD48" s="1010"/>
      <c r="BE48" s="1010"/>
      <c r="BF48" s="1010"/>
      <c r="BG48" s="1010"/>
      <c r="BH48" s="1010"/>
      <c r="BI48" s="1010"/>
      <c r="BJ48" s="1010"/>
      <c r="BK48" s="1010"/>
      <c r="BL48" s="1010"/>
      <c r="BM48" s="1010"/>
      <c r="BN48" s="1010"/>
      <c r="BO48" s="1010"/>
      <c r="BP48" s="1010"/>
      <c r="BQ48" s="1010"/>
      <c r="BR48" s="1010"/>
      <c r="BS48" s="1010"/>
      <c r="BT48" s="1010"/>
      <c r="BU48" s="1010"/>
      <c r="BV48" s="1010"/>
      <c r="BW48" s="1010"/>
      <c r="BX48" s="1010"/>
      <c r="BY48" s="1010"/>
      <c r="BZ48" s="1010"/>
      <c r="CA48" s="1010"/>
      <c r="CB48" s="1010"/>
      <c r="CC48" s="1011"/>
      <c r="CD48" s="1011"/>
      <c r="CE48" s="1011"/>
      <c r="CF48" s="1011"/>
      <c r="CG48" s="1011"/>
      <c r="CH48" s="1011"/>
      <c r="CI48" s="1011"/>
      <c r="CJ48" s="1011"/>
      <c r="CK48" s="191"/>
      <c r="CL48" s="191"/>
      <c r="CM48" s="191"/>
      <c r="CN48" s="191"/>
      <c r="CO48" s="191"/>
      <c r="CP48" s="191"/>
      <c r="CQ48" s="191"/>
      <c r="CR48" s="191"/>
      <c r="CS48" s="191"/>
      <c r="CT48" s="191"/>
      <c r="CU48" s="191"/>
      <c r="CV48" s="191"/>
      <c r="CW48" s="191"/>
      <c r="CX48" s="191"/>
      <c r="CY48" s="191"/>
      <c r="CZ48" s="191"/>
      <c r="DA48" s="191"/>
      <c r="DB48" s="191"/>
      <c r="DC48" s="191"/>
      <c r="DD48" s="191"/>
      <c r="DE48" s="191"/>
      <c r="DF48" s="191"/>
      <c r="DG48" s="191"/>
      <c r="DH48" s="191"/>
      <c r="DI48" s="191"/>
      <c r="DJ48" s="191"/>
      <c r="DK48" s="191"/>
      <c r="DL48" s="191"/>
      <c r="DM48" s="191"/>
      <c r="DN48" s="191"/>
      <c r="DO48" s="191"/>
      <c r="DP48" s="191"/>
      <c r="DQ48" s="191"/>
      <c r="DR48" s="191"/>
      <c r="DS48" s="191"/>
      <c r="DT48" s="191"/>
      <c r="DU48" s="191"/>
      <c r="DV48" s="191"/>
      <c r="DW48" s="191"/>
      <c r="DX48" s="191"/>
      <c r="DY48" s="191"/>
      <c r="DZ48" s="191"/>
      <c r="EA48" s="191"/>
      <c r="EB48" s="191"/>
      <c r="EC48" s="191"/>
      <c r="ED48" s="191"/>
      <c r="EE48" s="191"/>
      <c r="EF48" s="191"/>
      <c r="EG48" s="191"/>
      <c r="EH48" s="191"/>
      <c r="EI48" s="191"/>
      <c r="EJ48" s="191"/>
      <c r="EK48" s="191"/>
      <c r="EL48" s="191"/>
      <c r="EM48" s="191"/>
      <c r="EN48" s="191"/>
      <c r="EO48" s="191"/>
      <c r="EP48" s="191"/>
      <c r="EQ48" s="191"/>
      <c r="ER48" s="191"/>
      <c r="ES48" s="191"/>
      <c r="ET48" s="191"/>
      <c r="EU48" s="191"/>
      <c r="EV48" s="191"/>
      <c r="EW48" s="191"/>
      <c r="EX48" s="191"/>
      <c r="EY48" s="191"/>
      <c r="EZ48" s="191"/>
      <c r="FA48" s="191"/>
      <c r="FB48" s="191"/>
      <c r="FC48" s="191"/>
      <c r="FD48" s="191"/>
      <c r="FE48" s="191"/>
      <c r="FF48" s="191"/>
      <c r="FG48" s="191"/>
      <c r="FH48" s="191"/>
      <c r="FI48" s="191"/>
      <c r="FJ48" s="191"/>
      <c r="FK48" s="191"/>
      <c r="FL48" s="191"/>
      <c r="FM48" s="191"/>
      <c r="FN48" s="191"/>
      <c r="FO48" s="191"/>
      <c r="FP48" s="191"/>
      <c r="FQ48" s="191"/>
      <c r="FR48" s="191"/>
      <c r="FS48" s="191"/>
      <c r="FT48" s="191"/>
      <c r="FU48" s="191"/>
      <c r="FV48" s="191"/>
      <c r="FW48" s="191"/>
      <c r="FX48" s="191"/>
      <c r="FY48" s="191"/>
      <c r="FZ48" s="191"/>
      <c r="GA48" s="191"/>
      <c r="GB48" s="191"/>
      <c r="GC48" s="191"/>
      <c r="GD48" s="191"/>
      <c r="GE48" s="191"/>
      <c r="GF48" s="191"/>
      <c r="GG48" s="191"/>
      <c r="GH48" s="191"/>
      <c r="GI48" s="191"/>
      <c r="GJ48" s="191"/>
      <c r="GK48" s="191"/>
      <c r="GL48" s="191"/>
      <c r="GM48" s="191"/>
      <c r="GN48" s="191"/>
      <c r="GO48" s="191"/>
      <c r="GP48" s="191"/>
      <c r="GQ48" s="191"/>
      <c r="GR48" s="191"/>
      <c r="GS48" s="191"/>
      <c r="GT48" s="191"/>
      <c r="GU48" s="191"/>
      <c r="GV48" s="191"/>
      <c r="GW48" s="191"/>
      <c r="GX48" s="191"/>
      <c r="GY48" s="191"/>
      <c r="GZ48" s="191"/>
      <c r="HA48" s="191"/>
      <c r="HB48" s="191"/>
      <c r="HC48" s="191"/>
      <c r="HD48" s="191"/>
      <c r="HE48" s="191"/>
      <c r="HF48" s="191"/>
      <c r="HG48" s="191"/>
      <c r="HH48" s="191"/>
      <c r="HI48" s="191"/>
      <c r="HJ48" s="191"/>
      <c r="HK48" s="191"/>
      <c r="HL48" s="191"/>
      <c r="HM48" s="191"/>
      <c r="HN48" s="191"/>
      <c r="HO48" s="191"/>
      <c r="HP48" s="191"/>
      <c r="HQ48" s="191"/>
      <c r="HR48" s="191"/>
      <c r="HS48" s="191"/>
      <c r="HT48" s="191"/>
      <c r="HU48" s="191"/>
      <c r="HV48" s="191"/>
      <c r="HW48" s="191"/>
      <c r="HX48" s="191"/>
      <c r="HY48" s="191"/>
    </row>
    <row r="49" spans="1:233" ht="12.75" x14ac:dyDescent="0.2">
      <c r="A49" s="1012" t="s">
        <v>224</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010"/>
      <c r="AW49" s="1010"/>
      <c r="AX49" s="1010"/>
      <c r="AY49" s="1010"/>
      <c r="AZ49" s="1010"/>
      <c r="BA49" s="1010"/>
      <c r="BB49" s="1010"/>
      <c r="BC49" s="1010"/>
      <c r="BD49" s="1010"/>
      <c r="BE49" s="1010"/>
      <c r="BF49" s="1010"/>
      <c r="BG49" s="1010"/>
      <c r="BH49" s="1010"/>
      <c r="BI49" s="1010"/>
      <c r="BJ49" s="1010"/>
      <c r="BK49" s="1010"/>
      <c r="BL49" s="1010"/>
      <c r="BM49" s="1010"/>
      <c r="BN49" s="1010"/>
      <c r="BO49" s="1010"/>
      <c r="BP49" s="1010"/>
      <c r="BQ49" s="1010"/>
      <c r="BR49" s="1010"/>
      <c r="BS49" s="1010"/>
      <c r="BT49" s="1010"/>
      <c r="BU49" s="1010"/>
      <c r="BV49" s="1010"/>
      <c r="BW49" s="1010"/>
      <c r="BX49" s="1010"/>
      <c r="BY49" s="1010"/>
      <c r="BZ49" s="1010"/>
      <c r="CA49" s="1010"/>
      <c r="CB49" s="1010"/>
      <c r="CC49" s="1011"/>
      <c r="CD49" s="1011"/>
      <c r="CE49" s="1011"/>
      <c r="CF49" s="1011"/>
      <c r="CG49" s="1011"/>
      <c r="CH49" s="1011"/>
      <c r="CI49" s="1011"/>
      <c r="CJ49" s="101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1"/>
      <c r="DX49" s="191"/>
      <c r="DY49" s="191"/>
      <c r="DZ49" s="191"/>
      <c r="EA49" s="191"/>
      <c r="EB49" s="191"/>
      <c r="EC49" s="191"/>
      <c r="ED49" s="191"/>
      <c r="EE49" s="191"/>
      <c r="EF49" s="191"/>
      <c r="EG49" s="191"/>
      <c r="EH49" s="191"/>
      <c r="EI49" s="191"/>
      <c r="EJ49" s="191"/>
      <c r="EK49" s="191"/>
      <c r="EL49" s="191"/>
      <c r="EM49" s="191"/>
      <c r="EN49" s="191"/>
      <c r="EO49" s="191"/>
      <c r="EP49" s="191"/>
      <c r="EQ49" s="191"/>
      <c r="ER49" s="191"/>
      <c r="ES49" s="191"/>
      <c r="ET49" s="191"/>
      <c r="EU49" s="191"/>
      <c r="EV49" s="191"/>
      <c r="EW49" s="191"/>
      <c r="EX49" s="191"/>
      <c r="EY49" s="191"/>
      <c r="EZ49" s="191"/>
      <c r="FA49" s="191"/>
      <c r="FB49" s="191"/>
      <c r="FC49" s="191"/>
      <c r="FD49" s="191"/>
      <c r="FE49" s="191"/>
      <c r="FF49" s="191"/>
      <c r="FG49" s="191"/>
      <c r="FH49" s="191"/>
      <c r="FI49" s="191"/>
      <c r="FJ49" s="191"/>
      <c r="FK49" s="191"/>
      <c r="FL49" s="191"/>
      <c r="FM49" s="191"/>
      <c r="FN49" s="191"/>
      <c r="FO49" s="191"/>
      <c r="FP49" s="191"/>
      <c r="FQ49" s="191"/>
      <c r="FR49" s="191"/>
      <c r="FS49" s="191"/>
      <c r="FT49" s="191"/>
      <c r="FU49" s="191"/>
      <c r="FV49" s="191"/>
      <c r="FW49" s="191"/>
      <c r="FX49" s="191"/>
      <c r="FY49" s="191"/>
      <c r="FZ49" s="191"/>
      <c r="GA49" s="191"/>
      <c r="GB49" s="191"/>
      <c r="GC49" s="191"/>
      <c r="GD49" s="191"/>
      <c r="GE49" s="191"/>
      <c r="GF49" s="191"/>
      <c r="GG49" s="191"/>
      <c r="GH49" s="191"/>
      <c r="GI49" s="191"/>
      <c r="GJ49" s="191"/>
      <c r="GK49" s="191"/>
      <c r="GL49" s="191"/>
      <c r="GM49" s="191"/>
      <c r="GN49" s="191"/>
      <c r="GO49" s="191"/>
      <c r="GP49" s="191"/>
      <c r="GQ49" s="191"/>
      <c r="GR49" s="191"/>
      <c r="GS49" s="191"/>
      <c r="GT49" s="191"/>
      <c r="GU49" s="191"/>
      <c r="GV49" s="191"/>
      <c r="GW49" s="191"/>
      <c r="GX49" s="191"/>
      <c r="GY49" s="191"/>
      <c r="GZ49" s="191"/>
      <c r="HA49" s="191"/>
      <c r="HB49" s="191"/>
      <c r="HC49" s="191"/>
      <c r="HD49" s="191"/>
      <c r="HE49" s="191"/>
      <c r="HF49" s="191"/>
      <c r="HG49" s="191"/>
      <c r="HH49" s="191"/>
      <c r="HI49" s="191"/>
      <c r="HJ49" s="191"/>
      <c r="HK49" s="191"/>
      <c r="HL49" s="191"/>
      <c r="HM49" s="191"/>
      <c r="HN49" s="191"/>
      <c r="HO49" s="191"/>
      <c r="HP49" s="191"/>
      <c r="HQ49" s="191"/>
      <c r="HR49" s="191"/>
      <c r="HS49" s="191"/>
      <c r="HT49" s="191"/>
      <c r="HU49" s="191"/>
      <c r="HV49" s="191"/>
      <c r="HW49" s="191"/>
      <c r="HX49" s="191"/>
      <c r="HY49" s="191"/>
    </row>
    <row r="50" spans="1:233" ht="12.75" x14ac:dyDescent="0.2">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010"/>
      <c r="AW50" s="1010"/>
      <c r="AX50" s="1010"/>
      <c r="AY50" s="1010"/>
      <c r="AZ50" s="1010"/>
      <c r="BA50" s="1010"/>
      <c r="BB50" s="1010"/>
      <c r="BC50" s="1010"/>
      <c r="BD50" s="1010"/>
      <c r="BE50" s="1010"/>
      <c r="BF50" s="1010"/>
      <c r="BG50" s="1010"/>
      <c r="BH50" s="1010"/>
      <c r="BI50" s="1010"/>
      <c r="BJ50" s="1010"/>
      <c r="BK50" s="1010"/>
      <c r="BL50" s="1010"/>
      <c r="BM50" s="1010"/>
      <c r="BN50" s="1010"/>
      <c r="BO50" s="1010"/>
      <c r="BP50" s="1010"/>
      <c r="BQ50" s="1010"/>
      <c r="BR50" s="1010"/>
      <c r="BS50" s="1010"/>
      <c r="BT50" s="1010"/>
      <c r="BU50" s="1010"/>
      <c r="BV50" s="1010"/>
      <c r="BW50" s="1010"/>
      <c r="BX50" s="1010"/>
      <c r="BY50" s="1010"/>
      <c r="BZ50" s="1010"/>
      <c r="CA50" s="1010"/>
      <c r="CB50" s="1010"/>
      <c r="CC50" s="1011"/>
      <c r="CD50" s="1011"/>
      <c r="CE50" s="1011"/>
      <c r="CF50" s="1011"/>
      <c r="CG50" s="1011"/>
      <c r="CH50" s="1011"/>
      <c r="CI50" s="1011"/>
      <c r="CJ50" s="1011"/>
      <c r="CK50" s="191"/>
      <c r="CL50" s="191"/>
      <c r="CM50" s="191"/>
      <c r="CN50" s="191"/>
      <c r="CO50" s="191"/>
      <c r="CP50" s="191"/>
      <c r="CQ50" s="191"/>
      <c r="CR50" s="191"/>
      <c r="CS50" s="191"/>
      <c r="CT50" s="191"/>
      <c r="CU50" s="191"/>
      <c r="CV50" s="191"/>
      <c r="CW50" s="191"/>
      <c r="CX50" s="191"/>
      <c r="CY50" s="191"/>
      <c r="CZ50" s="191"/>
      <c r="DA50" s="191"/>
      <c r="DB50" s="191"/>
      <c r="DC50" s="191"/>
      <c r="DD50" s="191"/>
      <c r="DE50" s="191"/>
      <c r="DF50" s="191"/>
      <c r="DG50" s="191"/>
      <c r="DH50" s="191"/>
      <c r="DI50" s="191"/>
      <c r="DJ50" s="191"/>
      <c r="DK50" s="191"/>
      <c r="DL50" s="191"/>
      <c r="DM50" s="191"/>
      <c r="DN50" s="191"/>
      <c r="DO50" s="191"/>
      <c r="DP50" s="191"/>
      <c r="DQ50" s="191"/>
      <c r="DR50" s="191"/>
      <c r="DS50" s="191"/>
      <c r="DT50" s="191"/>
      <c r="DU50" s="191"/>
      <c r="DV50" s="191"/>
      <c r="DW50" s="191"/>
      <c r="DX50" s="191"/>
      <c r="DY50" s="191"/>
      <c r="DZ50" s="191"/>
      <c r="EA50" s="191"/>
      <c r="EB50" s="191"/>
      <c r="EC50" s="191"/>
      <c r="ED50" s="191"/>
      <c r="EE50" s="191"/>
      <c r="EF50" s="191"/>
      <c r="EG50" s="191"/>
      <c r="EH50" s="191"/>
      <c r="EI50" s="191"/>
      <c r="EJ50" s="191"/>
      <c r="EK50" s="191"/>
      <c r="EL50" s="191"/>
      <c r="EM50" s="191"/>
      <c r="EN50" s="191"/>
      <c r="EO50" s="191"/>
      <c r="EP50" s="191"/>
      <c r="EQ50" s="191"/>
      <c r="ER50" s="191"/>
      <c r="ES50" s="191"/>
      <c r="ET50" s="191"/>
      <c r="EU50" s="191"/>
      <c r="EV50" s="191"/>
      <c r="EW50" s="191"/>
      <c r="EX50" s="191"/>
      <c r="EY50" s="191"/>
      <c r="EZ50" s="191"/>
      <c r="FA50" s="191"/>
      <c r="FB50" s="191"/>
      <c r="FC50" s="191"/>
      <c r="FD50" s="191"/>
      <c r="FE50" s="191"/>
      <c r="FF50" s="191"/>
      <c r="FG50" s="191"/>
      <c r="FH50" s="191"/>
      <c r="FI50" s="191"/>
      <c r="FJ50" s="191"/>
      <c r="FK50" s="191"/>
      <c r="FL50" s="191"/>
      <c r="FM50" s="191"/>
      <c r="FN50" s="191"/>
      <c r="FO50" s="191"/>
      <c r="FP50" s="191"/>
      <c r="FQ50" s="191"/>
      <c r="FR50" s="191"/>
      <c r="FS50" s="191"/>
      <c r="FT50" s="191"/>
      <c r="FU50" s="191"/>
      <c r="FV50" s="191"/>
      <c r="FW50" s="191"/>
      <c r="FX50" s="191"/>
      <c r="FY50" s="191"/>
      <c r="FZ50" s="191"/>
      <c r="GA50" s="191"/>
      <c r="GB50" s="191"/>
      <c r="GC50" s="191"/>
      <c r="GD50" s="191"/>
      <c r="GE50" s="191"/>
      <c r="GF50" s="191"/>
      <c r="GG50" s="191"/>
      <c r="GH50" s="191"/>
      <c r="GI50" s="191"/>
      <c r="GJ50" s="191"/>
      <c r="GK50" s="191"/>
      <c r="GL50" s="191"/>
      <c r="GM50" s="191"/>
      <c r="GN50" s="191"/>
      <c r="GO50" s="191"/>
      <c r="GP50" s="191"/>
      <c r="GQ50" s="191"/>
      <c r="GR50" s="191"/>
      <c r="GS50" s="191"/>
      <c r="GT50" s="191"/>
      <c r="GU50" s="191"/>
      <c r="GV50" s="191"/>
      <c r="GW50" s="191"/>
      <c r="GX50" s="191"/>
      <c r="GY50" s="191"/>
      <c r="GZ50" s="191"/>
      <c r="HA50" s="191"/>
      <c r="HB50" s="191"/>
      <c r="HC50" s="191"/>
      <c r="HD50" s="191"/>
      <c r="HE50" s="191"/>
      <c r="HF50" s="191"/>
      <c r="HG50" s="191"/>
      <c r="HH50" s="191"/>
      <c r="HI50" s="191"/>
      <c r="HJ50" s="191"/>
      <c r="HK50" s="191"/>
      <c r="HL50" s="191"/>
      <c r="HM50" s="191"/>
      <c r="HN50" s="191"/>
      <c r="HO50" s="191"/>
      <c r="HP50" s="191"/>
      <c r="HQ50" s="191"/>
      <c r="HR50" s="191"/>
      <c r="HS50" s="191"/>
      <c r="HT50" s="191"/>
      <c r="HU50" s="191"/>
      <c r="HV50" s="191"/>
      <c r="HW50" s="191"/>
      <c r="HX50" s="191"/>
      <c r="HY50" s="191"/>
    </row>
    <row r="51" spans="1:233" ht="12.75" x14ac:dyDescent="0.2">
      <c r="A51"/>
    </row>
    <row r="52" spans="1:233" ht="12.75" x14ac:dyDescent="0.2"/>
    <row r="53" spans="1:233" ht="12.75" x14ac:dyDescent="0.2">
      <c r="A53"/>
      <c r="B53" s="191"/>
      <c r="C53" s="1009"/>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010"/>
      <c r="AW53" s="1010"/>
      <c r="AX53" s="1010"/>
      <c r="AY53" s="1010"/>
      <c r="AZ53" s="1010"/>
      <c r="BA53" s="1010"/>
      <c r="BB53" s="1010"/>
      <c r="BC53" s="1010"/>
      <c r="BD53" s="1010"/>
      <c r="BE53" s="1010"/>
      <c r="BF53" s="1010"/>
      <c r="BG53" s="1010"/>
      <c r="BH53" s="1010"/>
      <c r="BI53" s="1010"/>
      <c r="BJ53" s="1010"/>
      <c r="BK53" s="1010"/>
      <c r="BL53" s="1010"/>
      <c r="BM53" s="1010"/>
      <c r="BN53" s="1010"/>
      <c r="BO53" s="1010"/>
      <c r="BP53" s="1010"/>
      <c r="BQ53" s="1010"/>
      <c r="BR53" s="1010"/>
      <c r="BS53" s="1010"/>
      <c r="BT53" s="1010"/>
      <c r="BU53" s="1010"/>
      <c r="BV53" s="1010"/>
      <c r="BW53" s="1010"/>
      <c r="BX53" s="1010"/>
      <c r="BY53" s="1010"/>
      <c r="BZ53" s="1010"/>
      <c r="CA53" s="1010"/>
      <c r="CB53" s="1010"/>
      <c r="CC53" s="1011"/>
      <c r="CD53" s="1011"/>
      <c r="CE53" s="1011"/>
      <c r="CF53" s="1011"/>
      <c r="CG53" s="1011"/>
      <c r="CH53" s="1011"/>
      <c r="CI53" s="1011"/>
      <c r="CJ53" s="1011"/>
      <c r="CK53" s="191"/>
      <c r="CL53" s="191"/>
      <c r="CM53" s="191"/>
      <c r="CN53" s="191"/>
      <c r="CO53" s="191"/>
      <c r="CP53" s="191"/>
      <c r="CQ53" s="191"/>
      <c r="CR53" s="191"/>
      <c r="CS53" s="191"/>
      <c r="CT53" s="191"/>
      <c r="CU53" s="191"/>
      <c r="CV53" s="191"/>
      <c r="CW53" s="191"/>
      <c r="CX53" s="191"/>
      <c r="CY53" s="191"/>
      <c r="CZ53" s="191"/>
      <c r="DA53" s="191"/>
      <c r="DB53" s="191"/>
      <c r="DC53" s="191"/>
      <c r="DD53" s="191"/>
      <c r="DE53" s="191"/>
      <c r="DF53" s="191"/>
      <c r="DG53" s="191"/>
      <c r="DH53" s="191"/>
      <c r="DI53" s="191"/>
      <c r="DJ53" s="191"/>
      <c r="DK53" s="191"/>
      <c r="DL53" s="191"/>
      <c r="DM53" s="191"/>
      <c r="DN53" s="191"/>
      <c r="DO53" s="191"/>
      <c r="DP53" s="191"/>
      <c r="DQ53" s="191"/>
      <c r="DR53" s="191"/>
      <c r="DS53" s="191"/>
      <c r="DT53" s="191"/>
      <c r="DU53" s="191"/>
      <c r="DV53" s="191"/>
      <c r="DW53" s="191"/>
      <c r="DX53" s="191"/>
      <c r="DY53" s="191"/>
      <c r="DZ53" s="191"/>
      <c r="EA53" s="191"/>
      <c r="EB53" s="191"/>
      <c r="EC53" s="191"/>
      <c r="ED53" s="191"/>
      <c r="EE53" s="191"/>
      <c r="EF53" s="191"/>
      <c r="EG53" s="191"/>
      <c r="EH53" s="191"/>
      <c r="EI53" s="191"/>
      <c r="EJ53" s="191"/>
      <c r="EK53" s="191"/>
      <c r="EL53" s="191"/>
      <c r="EM53" s="191"/>
      <c r="EN53" s="191"/>
      <c r="EO53" s="191"/>
      <c r="EP53" s="191"/>
      <c r="EQ53" s="191"/>
      <c r="ER53" s="191"/>
      <c r="ES53" s="191"/>
      <c r="ET53" s="191"/>
      <c r="EU53" s="191"/>
      <c r="EV53" s="191"/>
      <c r="EW53" s="191"/>
      <c r="EX53" s="191"/>
      <c r="EY53" s="191"/>
      <c r="EZ53" s="191"/>
      <c r="FA53" s="191"/>
      <c r="FB53" s="191"/>
      <c r="FC53" s="191"/>
      <c r="FD53" s="191"/>
      <c r="FE53" s="191"/>
      <c r="FF53" s="191"/>
      <c r="FG53" s="191"/>
      <c r="FH53" s="191"/>
      <c r="FI53" s="191"/>
      <c r="FJ53" s="191"/>
      <c r="FK53" s="191"/>
      <c r="FL53" s="191"/>
      <c r="FM53" s="191"/>
      <c r="FN53" s="191"/>
      <c r="FO53" s="191"/>
      <c r="FP53" s="191"/>
      <c r="FQ53" s="191"/>
      <c r="FR53" s="191"/>
      <c r="FS53" s="191"/>
      <c r="FT53" s="191"/>
      <c r="FU53" s="191"/>
      <c r="FV53" s="191"/>
      <c r="FW53" s="191"/>
      <c r="FX53" s="191"/>
      <c r="FY53" s="191"/>
      <c r="FZ53" s="191"/>
      <c r="GA53" s="191"/>
      <c r="GB53" s="191"/>
      <c r="GC53" s="191"/>
      <c r="GD53" s="191"/>
      <c r="GE53" s="191"/>
      <c r="GF53" s="191"/>
      <c r="GG53" s="191"/>
      <c r="GH53" s="191"/>
      <c r="GI53" s="191"/>
      <c r="GJ53" s="191"/>
      <c r="GK53" s="191"/>
      <c r="GL53" s="191"/>
      <c r="GM53" s="191"/>
      <c r="GN53" s="191"/>
      <c r="GO53" s="191"/>
      <c r="GP53" s="191"/>
      <c r="GQ53" s="191"/>
      <c r="GR53" s="191"/>
      <c r="GS53" s="191"/>
      <c r="GT53" s="191"/>
      <c r="GU53" s="191"/>
      <c r="GV53" s="191"/>
      <c r="GW53" s="191"/>
      <c r="GX53" s="191"/>
      <c r="GY53" s="191"/>
      <c r="GZ53" s="191"/>
      <c r="HA53" s="191"/>
      <c r="HB53" s="191"/>
      <c r="HC53" s="191"/>
      <c r="HD53" s="191"/>
      <c r="HE53" s="191"/>
      <c r="HF53" s="191"/>
      <c r="HG53" s="191"/>
      <c r="HH53" s="191"/>
      <c r="HI53" s="191"/>
      <c r="HJ53" s="191"/>
      <c r="HK53" s="191"/>
      <c r="HL53" s="191"/>
    </row>
    <row r="54" spans="1:233" ht="12.75" x14ac:dyDescent="0.2">
      <c r="A54"/>
      <c r="B54" s="191"/>
      <c r="C54" s="1008"/>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010"/>
      <c r="AW54" s="1010"/>
      <c r="AX54" s="1010"/>
      <c r="AY54" s="1010"/>
      <c r="AZ54" s="1010"/>
      <c r="BA54" s="1010"/>
      <c r="BB54" s="1010"/>
      <c r="BC54" s="1010"/>
      <c r="BD54" s="1010"/>
      <c r="BE54" s="1010"/>
      <c r="BF54" s="1010"/>
      <c r="BG54" s="1010"/>
      <c r="BH54" s="1010"/>
      <c r="BI54" s="1010"/>
      <c r="BJ54" s="1010"/>
      <c r="BK54" s="1010"/>
      <c r="BL54" s="1010"/>
      <c r="BM54" s="1010"/>
      <c r="BN54" s="1010"/>
      <c r="BO54" s="1010"/>
      <c r="BP54" s="1010"/>
      <c r="BQ54" s="1010"/>
      <c r="BR54" s="1010"/>
      <c r="BS54" s="1010"/>
      <c r="BT54" s="1010"/>
      <c r="BU54" s="1010"/>
      <c r="BV54" s="1010"/>
      <c r="BW54" s="1010"/>
      <c r="BX54" s="1010"/>
      <c r="BY54" s="1010"/>
      <c r="BZ54" s="1010"/>
      <c r="CA54" s="1010"/>
      <c r="CB54" s="1010"/>
      <c r="CC54" s="1011"/>
      <c r="CD54" s="1011"/>
      <c r="CE54" s="1011"/>
      <c r="CF54" s="1011"/>
      <c r="CG54" s="1011"/>
      <c r="CH54" s="1011"/>
      <c r="CI54" s="1011"/>
      <c r="CJ54" s="1011"/>
      <c r="CK54" s="191"/>
      <c r="CL54" s="191"/>
      <c r="CM54" s="191"/>
      <c r="CN54" s="191"/>
      <c r="CO54" s="191"/>
      <c r="CP54" s="191"/>
      <c r="CQ54" s="191"/>
      <c r="CR54" s="191"/>
      <c r="CS54" s="191"/>
      <c r="CT54" s="191"/>
      <c r="CU54" s="191"/>
      <c r="CV54" s="191"/>
      <c r="CW54" s="191"/>
      <c r="CX54" s="191"/>
      <c r="CY54" s="191"/>
      <c r="CZ54" s="191"/>
      <c r="DA54" s="191"/>
      <c r="DB54" s="191"/>
      <c r="DC54" s="191"/>
      <c r="DD54" s="191"/>
      <c r="DE54" s="191"/>
      <c r="DF54" s="191"/>
      <c r="DG54" s="191"/>
      <c r="DH54" s="191"/>
      <c r="DI54" s="191"/>
      <c r="DJ54" s="191"/>
      <c r="DK54" s="191"/>
      <c r="DL54" s="191"/>
      <c r="DM54" s="191"/>
      <c r="DN54" s="191"/>
      <c r="DO54" s="191"/>
      <c r="DP54" s="191"/>
      <c r="DQ54" s="191"/>
      <c r="DR54" s="191"/>
      <c r="DS54" s="191"/>
      <c r="DT54" s="191"/>
      <c r="DU54" s="191"/>
      <c r="DV54" s="191"/>
      <c r="DW54" s="191"/>
      <c r="DX54" s="191"/>
      <c r="DY54" s="191"/>
      <c r="DZ54" s="191"/>
      <c r="EA54" s="191"/>
      <c r="EB54" s="191"/>
      <c r="EC54" s="191"/>
      <c r="ED54" s="191"/>
      <c r="EE54" s="191"/>
      <c r="EF54" s="191"/>
      <c r="EG54" s="191"/>
      <c r="EH54" s="191"/>
      <c r="EI54" s="191"/>
      <c r="EJ54" s="191"/>
      <c r="EK54" s="191"/>
      <c r="EL54" s="191"/>
      <c r="EM54" s="191"/>
      <c r="EN54" s="191"/>
      <c r="EO54" s="191"/>
      <c r="EP54" s="191"/>
      <c r="EQ54" s="191"/>
      <c r="ER54" s="191"/>
      <c r="ES54" s="191"/>
      <c r="ET54" s="191"/>
      <c r="EU54" s="191"/>
      <c r="EV54" s="191"/>
      <c r="EW54" s="191"/>
      <c r="EX54" s="191"/>
      <c r="EY54" s="191"/>
      <c r="EZ54" s="191"/>
      <c r="FA54" s="191"/>
      <c r="FB54" s="191"/>
      <c r="FC54" s="191"/>
      <c r="FD54" s="191"/>
      <c r="FE54" s="191"/>
      <c r="FF54" s="191"/>
      <c r="FG54" s="191"/>
      <c r="FH54" s="191"/>
      <c r="FI54" s="191"/>
      <c r="FJ54" s="191"/>
      <c r="FK54" s="191"/>
      <c r="FL54" s="191"/>
      <c r="FM54" s="191"/>
      <c r="FN54" s="191"/>
      <c r="FO54" s="191"/>
      <c r="FP54" s="191"/>
      <c r="FQ54" s="191"/>
      <c r="FR54" s="191"/>
      <c r="FS54" s="191"/>
      <c r="FT54" s="191"/>
      <c r="FU54" s="191"/>
      <c r="FV54" s="191"/>
      <c r="FW54" s="191"/>
      <c r="FX54" s="191"/>
      <c r="FY54" s="191"/>
      <c r="FZ54" s="191"/>
      <c r="GA54" s="191"/>
      <c r="GB54" s="191"/>
      <c r="GC54" s="191"/>
      <c r="GD54" s="191"/>
      <c r="GE54" s="191"/>
      <c r="GF54" s="191"/>
      <c r="GG54" s="191"/>
      <c r="GH54" s="191"/>
      <c r="GI54" s="191"/>
      <c r="GJ54" s="191"/>
      <c r="GK54" s="191"/>
      <c r="GL54" s="191"/>
      <c r="GM54" s="191"/>
      <c r="GN54" s="191"/>
      <c r="GO54" s="191"/>
      <c r="GP54" s="191"/>
      <c r="GQ54" s="191"/>
      <c r="GR54" s="191"/>
      <c r="GS54" s="191"/>
      <c r="GT54" s="191"/>
      <c r="GU54" s="191"/>
      <c r="GV54" s="191"/>
      <c r="GW54" s="191"/>
      <c r="GX54" s="191"/>
      <c r="GY54" s="191"/>
      <c r="GZ54" s="191"/>
      <c r="HA54" s="191"/>
      <c r="HB54" s="191"/>
      <c r="HC54" s="191"/>
      <c r="HD54" s="191"/>
      <c r="HE54" s="191"/>
      <c r="HF54" s="191"/>
      <c r="HG54" s="191"/>
      <c r="HH54" s="191"/>
      <c r="HI54" s="191"/>
      <c r="HJ54" s="191"/>
      <c r="HK54" s="191"/>
      <c r="HL54" s="191"/>
    </row>
    <row r="55" spans="1:233" ht="12.75" x14ac:dyDescent="0.2">
      <c r="A55"/>
      <c r="B55" s="191"/>
      <c r="C55" s="1008"/>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010"/>
      <c r="AW55" s="1010"/>
      <c r="AX55" s="1010"/>
      <c r="AY55" s="1010"/>
      <c r="AZ55" s="1010"/>
      <c r="BA55" s="1010"/>
      <c r="BB55" s="1010"/>
      <c r="BC55" s="1010"/>
      <c r="BD55" s="1010"/>
      <c r="BE55" s="1010"/>
      <c r="BF55" s="1010"/>
      <c r="BG55" s="1010"/>
      <c r="BH55" s="1010"/>
      <c r="BI55" s="1010"/>
      <c r="BJ55" s="1010"/>
      <c r="BK55" s="1010"/>
      <c r="BL55" s="1010"/>
      <c r="BM55" s="1010"/>
      <c r="BN55" s="1010"/>
      <c r="BO55" s="1010"/>
      <c r="BP55" s="1010"/>
      <c r="BQ55" s="1010"/>
      <c r="BR55" s="1010"/>
      <c r="BS55" s="1010"/>
      <c r="BT55" s="1010"/>
      <c r="BU55" s="1010"/>
      <c r="BV55" s="1010"/>
      <c r="BW55" s="1010"/>
      <c r="BX55" s="1010"/>
      <c r="BY55" s="1010"/>
      <c r="BZ55" s="1010"/>
      <c r="CA55" s="1010"/>
      <c r="CB55" s="1010"/>
      <c r="CC55" s="1011"/>
      <c r="CD55" s="1011"/>
      <c r="CE55" s="1011"/>
      <c r="CF55" s="1011"/>
      <c r="CG55" s="1011"/>
      <c r="CH55" s="1011"/>
      <c r="CI55" s="1011"/>
      <c r="CJ55" s="101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1"/>
      <c r="DI55" s="191"/>
      <c r="DJ55" s="191"/>
      <c r="DK55" s="191"/>
      <c r="DL55" s="191"/>
      <c r="DM55" s="191"/>
      <c r="DN55" s="191"/>
      <c r="DO55" s="191"/>
      <c r="DP55" s="191"/>
      <c r="DQ55" s="191"/>
      <c r="DR55" s="191"/>
      <c r="DS55" s="191"/>
      <c r="DT55" s="191"/>
      <c r="DU55" s="191"/>
      <c r="DV55" s="191"/>
      <c r="DW55" s="191"/>
      <c r="DX55" s="191"/>
      <c r="DY55" s="191"/>
      <c r="DZ55" s="191"/>
      <c r="EA55" s="191"/>
      <c r="EB55" s="191"/>
      <c r="EC55" s="191"/>
      <c r="ED55" s="191"/>
      <c r="EE55" s="191"/>
      <c r="EF55" s="191"/>
      <c r="EG55" s="191"/>
      <c r="EH55" s="191"/>
      <c r="EI55" s="191"/>
      <c r="EJ55" s="191"/>
      <c r="EK55" s="191"/>
      <c r="EL55" s="191"/>
      <c r="EM55" s="191"/>
      <c r="EN55" s="191"/>
      <c r="EO55" s="191"/>
      <c r="EP55" s="191"/>
      <c r="EQ55" s="191"/>
      <c r="ER55" s="191"/>
      <c r="ES55" s="191"/>
      <c r="ET55" s="191"/>
      <c r="EU55" s="191"/>
      <c r="EV55" s="191"/>
      <c r="EW55" s="191"/>
      <c r="EX55" s="191"/>
      <c r="EY55" s="191"/>
      <c r="EZ55" s="191"/>
      <c r="FA55" s="191"/>
      <c r="FB55" s="191"/>
      <c r="FC55" s="191"/>
      <c r="FD55" s="191"/>
      <c r="FE55" s="191"/>
      <c r="FF55" s="191"/>
      <c r="FG55" s="191"/>
      <c r="FH55" s="191"/>
      <c r="FI55" s="191"/>
      <c r="FJ55" s="191"/>
      <c r="FK55" s="191"/>
      <c r="FL55" s="191"/>
      <c r="FM55" s="191"/>
      <c r="FN55" s="191"/>
      <c r="FO55" s="191"/>
      <c r="FP55" s="191"/>
      <c r="FQ55" s="191"/>
      <c r="FR55" s="191"/>
      <c r="FS55" s="191"/>
      <c r="FT55" s="191"/>
      <c r="FU55" s="191"/>
      <c r="FV55" s="191"/>
      <c r="FW55" s="191"/>
      <c r="FX55" s="191"/>
      <c r="FY55" s="191"/>
      <c r="FZ55" s="191"/>
      <c r="GA55" s="191"/>
      <c r="GB55" s="191"/>
      <c r="GC55" s="191"/>
      <c r="GD55" s="191"/>
      <c r="GE55" s="191"/>
      <c r="GF55" s="191"/>
      <c r="GG55" s="191"/>
      <c r="GH55" s="191"/>
      <c r="GI55" s="191"/>
      <c r="GJ55" s="191"/>
      <c r="GK55" s="191"/>
      <c r="GL55" s="191"/>
      <c r="GM55" s="191"/>
      <c r="GN55" s="191"/>
      <c r="GO55" s="191"/>
      <c r="GP55" s="191"/>
      <c r="GQ55" s="191"/>
      <c r="GR55" s="191"/>
      <c r="GS55" s="191"/>
      <c r="GT55" s="191"/>
      <c r="GU55" s="191"/>
      <c r="GV55" s="191"/>
      <c r="GW55" s="191"/>
      <c r="GX55" s="191"/>
      <c r="GY55" s="191"/>
      <c r="GZ55" s="191"/>
      <c r="HA55" s="191"/>
      <c r="HB55" s="191"/>
      <c r="HC55" s="191"/>
      <c r="HD55" s="191"/>
      <c r="HE55" s="191"/>
      <c r="HF55" s="191"/>
      <c r="HG55" s="191"/>
      <c r="HH55" s="191"/>
      <c r="HI55" s="191"/>
      <c r="HJ55" s="191"/>
      <c r="HK55" s="191"/>
      <c r="HL55" s="1008"/>
    </row>
    <row r="56" spans="1:233" ht="12.75" x14ac:dyDescent="0.2">
      <c r="C56" s="1007"/>
    </row>
    <row r="57" spans="1:233" ht="12.75" x14ac:dyDescent="0.2">
      <c r="C57" s="1006"/>
    </row>
    <row r="58" spans="1:233" ht="12.75" x14ac:dyDescent="0.2">
      <c r="C58" s="1012"/>
    </row>
    <row r="59" spans="1:233" ht="12.75" x14ac:dyDescent="0.2"/>
    <row r="60" spans="1:233" ht="12.75" x14ac:dyDescent="0.2"/>
    <row r="61" spans="1:233" ht="12.75" x14ac:dyDescent="0.2"/>
    <row r="67" spans="1:1" ht="30" customHeight="1" x14ac:dyDescent="0.2">
      <c r="A67" s="998"/>
    </row>
    <row r="69" spans="1:1" ht="30" customHeight="1" x14ac:dyDescent="0.2">
      <c r="A69" s="998"/>
    </row>
  </sheetData>
  <sheetProtection formatColumns="0" formatRows="0" selectLockedCells="1"/>
  <autoFilter ref="A3:HY55"/>
  <customSheetViews>
    <customSheetView guid="{77A1396A-E514-456B-81EE-C0D92F59020F}" scale="86" state="hidden">
      <pane xSplit="1" ySplit="3" topLeftCell="B4" activePane="bottomRight" state="frozen"/>
      <selection pane="bottomRight" activeCell="HZ1" sqref="HZ1"/>
    </customSheetView>
  </customSheetViews>
  <mergeCells count="41">
    <mergeCell ref="GX1:HA1"/>
    <mergeCell ref="HG1:HH1"/>
    <mergeCell ref="Q1:R1"/>
    <mergeCell ref="D1:F1"/>
    <mergeCell ref="G1:H1"/>
    <mergeCell ref="I1:K1"/>
    <mergeCell ref="L1:N1"/>
    <mergeCell ref="O1:P1"/>
    <mergeCell ref="T1:U1"/>
    <mergeCell ref="CO1:CR1"/>
    <mergeCell ref="CT1:CU1"/>
    <mergeCell ref="EQ1:EV1"/>
    <mergeCell ref="AD1:AG1"/>
    <mergeCell ref="AI1:AJ1"/>
    <mergeCell ref="A2:A3"/>
    <mergeCell ref="C2:Y2"/>
    <mergeCell ref="Z2:AB2"/>
    <mergeCell ref="AD2:AE2"/>
    <mergeCell ref="AF2:AH2"/>
    <mergeCell ref="AJ2:AT2"/>
    <mergeCell ref="AU2:BI2"/>
    <mergeCell ref="BJ2:CB2"/>
    <mergeCell ref="CC2:CD2"/>
    <mergeCell ref="CE2:CF2"/>
    <mergeCell ref="CG2:CJ2"/>
    <mergeCell ref="CK2:CM2"/>
    <mergeCell ref="CP2:DB2"/>
    <mergeCell ref="DC2:DO2"/>
    <mergeCell ref="DP2:EB2"/>
    <mergeCell ref="HU2:HW2"/>
    <mergeCell ref="FD2:FU2"/>
    <mergeCell ref="EC2:EO2"/>
    <mergeCell ref="ER2:EV2"/>
    <mergeCell ref="EW2:EY2"/>
    <mergeCell ref="EZ2:FA2"/>
    <mergeCell ref="FB2:FC2"/>
    <mergeCell ref="FV2:GE2"/>
    <mergeCell ref="GF2:GJ2"/>
    <mergeCell ref="GK2:GY2"/>
    <mergeCell ref="GZ2:HF2"/>
    <mergeCell ref="HH2:HT2"/>
  </mergeCells>
  <hyperlinks>
    <hyperlink ref="G1" location="Introduction!A1" display="To jump to the Introduction sheet, click here."/>
    <hyperlink ref="G1:H1" location="Introduction!A1" display="To jump to the Introduction sheet, click here."/>
    <hyperlink ref="CT1" location="Introduction!A1" display="To jump to the Introduction sheet, click here."/>
    <hyperlink ref="HG1" location="Introduction!A1" display="To jump to the Introduction sheet, click here."/>
    <hyperlink ref="EZ1" location="Introduction!A1" display="To jump to the Introduction sheet, click here."/>
    <hyperlink ref="T1" location="'ALL countries 2011 with filter'!GO2" display="E. supply chain"/>
    <hyperlink ref="S1" location="'LINKED ALL countries2013'!EV1" display="D. policies "/>
    <hyperlink ref="Q1" location="'ALL countries 2011 with filter'!CD2" display="C. commodities"/>
    <hyperlink ref="O1" location="'ALL countries 2011 with filter'!AC2" display="B. finance &amp; procurement "/>
    <hyperlink ref="L1" location="'ALL countries 2011 with filter'!B2" display="A. leadership &amp; cooordination   "/>
    <hyperlink ref="L1:N1" location="'LINKED ALL countries2013'!B2" display="A. leadership &amp; cooordination"/>
    <hyperlink ref="O1:P1" location="'LINKED ALL countries2013'!AH1" display="B. finance &amp; procurement "/>
    <hyperlink ref="Q1:R1" location="'LINKED ALL countries2013'!CT1" display="C. commodities"/>
    <hyperlink ref="T1:U1" location="'LINKED ALL countries2013'!HM1" display="E. supply chain"/>
    <hyperlink ref="AI1" location="Introduction!A1" display="To jump to the Introduction sheet, click here."/>
    <hyperlink ref="AI1:AJ1" location="Introduction!A1" display="To jump to the Introduction sheet, click here."/>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ED183"/>
  <sheetViews>
    <sheetView showGridLines="0" view="pageBreakPreview" zoomScaleNormal="90" zoomScaleSheetLayoutView="100" workbookViewId="0">
      <selection activeCell="G5" sqref="G5"/>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571"/>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1329</v>
      </c>
      <c r="B8" s="1451"/>
      <c r="C8" s="1451"/>
      <c r="D8" s="1452"/>
      <c r="E8" s="1452"/>
      <c r="F8" s="306"/>
      <c r="G8" s="1452"/>
      <c r="H8" s="1452"/>
      <c r="I8" s="6"/>
      <c r="J8" s="40"/>
      <c r="K8" s="755" t="str">
        <f>A8</f>
        <v>Country: Bangladesh</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22"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356</v>
      </c>
      <c r="E13" s="1476"/>
      <c r="F13" s="1476"/>
      <c r="G13" s="1476"/>
      <c r="H13" s="1369"/>
      <c r="I13" s="6"/>
      <c r="J13" s="26"/>
      <c r="K13" s="7" t="str">
        <f>B13</f>
        <v>a. What is the name of the committee?</v>
      </c>
      <c r="L13" s="32" t="str">
        <f>D13</f>
        <v>Logistics Coordination Forum (LCF), Forecasting Working Group (FWG)</v>
      </c>
      <c r="M13" s="22"/>
      <c r="N13" s="22"/>
      <c r="O13" s="25" t="str">
        <f>D13</f>
        <v>Logistics Coordination Forum (LCF), Forecasting Working Group (FWG)</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561" t="s">
        <v>99</v>
      </c>
      <c r="E15" s="313" t="s">
        <v>93</v>
      </c>
      <c r="F15" s="1484" t="s">
        <v>357</v>
      </c>
      <c r="G15" s="1485"/>
      <c r="H15" s="1486"/>
      <c r="I15" s="6"/>
      <c r="J15" s="26"/>
      <c r="K15" s="7" t="str">
        <f t="shared" ref="K15:K23" si="0">B15</f>
        <v>a. Social marketing</v>
      </c>
      <c r="L15" s="22"/>
      <c r="M15" s="22"/>
      <c r="N15" s="22"/>
      <c r="O15" s="7"/>
      <c r="P15" s="22"/>
      <c r="Q15" s="7" t="str">
        <f t="shared" ref="Q15:Q23" si="1">F15</f>
        <v>Social Marketing Company (SMC)</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60" x14ac:dyDescent="0.2">
      <c r="A16" s="314"/>
      <c r="B16" s="1293" t="s">
        <v>232</v>
      </c>
      <c r="C16" s="1294"/>
      <c r="D16" s="561" t="s">
        <v>99</v>
      </c>
      <c r="E16" s="315" t="s">
        <v>93</v>
      </c>
      <c r="F16" s="1484" t="s">
        <v>358</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Family Planning Association of Bangladesh, Marie Stopes, Pop Council, Management Sciences for Health/Systems for Improved Access to Pharmaceuticals and Services (SIAPS) Program</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561" t="s">
        <v>100</v>
      </c>
      <c r="E17" s="315" t="s">
        <v>93</v>
      </c>
      <c r="F17" s="1484"/>
      <c r="G17" s="1485"/>
      <c r="H17" s="1486"/>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561" t="s">
        <v>99</v>
      </c>
      <c r="E18" s="315" t="s">
        <v>94</v>
      </c>
      <c r="F18" s="1484" t="s">
        <v>359</v>
      </c>
      <c r="G18" s="1485"/>
      <c r="H18" s="1486"/>
      <c r="I18" s="6"/>
      <c r="J18" s="26"/>
      <c r="K18" s="7" t="str">
        <f t="shared" si="0"/>
        <v>d. Donors</v>
      </c>
      <c r="L18" s="22"/>
      <c r="M18" s="22"/>
      <c r="N18" s="22"/>
      <c r="O18" s="7"/>
      <c r="P18" s="22"/>
      <c r="Q18" s="7" t="str">
        <f t="shared" si="1"/>
        <v>USAID, World Bank, JICA, GiZ, CIDA, KfW, DFID</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561" t="s">
        <v>99</v>
      </c>
      <c r="E19" s="315" t="s">
        <v>95</v>
      </c>
      <c r="F19" s="1484" t="s">
        <v>339</v>
      </c>
      <c r="G19" s="1485"/>
      <c r="H19" s="1486"/>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561" t="s">
        <v>99</v>
      </c>
      <c r="E20" s="315" t="s">
        <v>96</v>
      </c>
      <c r="F20" s="1484" t="s">
        <v>360</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 xml:space="preserve">Directorate General of Family Planning (DGFP), National Institute of Population, Research and Training, Ministry of Health and Family Welfare (MOHFW)  </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ht="30" x14ac:dyDescent="0.2">
      <c r="A21" s="314"/>
      <c r="B21" s="1390" t="s">
        <v>34</v>
      </c>
      <c r="C21" s="1390"/>
      <c r="D21" s="561" t="s">
        <v>99</v>
      </c>
      <c r="E21" s="315" t="s">
        <v>97</v>
      </c>
      <c r="F21" s="1484" t="s">
        <v>361</v>
      </c>
      <c r="G21" s="1485"/>
      <c r="H21" s="1486"/>
      <c r="I21" s="6"/>
      <c r="J21" s="26"/>
      <c r="K21" s="7" t="str">
        <f t="shared" si="0"/>
        <v>g. Central Medical Store or Central Warehouse</v>
      </c>
      <c r="L21" s="22"/>
      <c r="M21" s="22"/>
      <c r="N21" s="22"/>
      <c r="O21" s="7"/>
      <c r="P21" s="22"/>
      <c r="Q21" s="7" t="str">
        <f t="shared" si="1"/>
        <v>Directorate General Family Planning (DGFP) central warehouse</v>
      </c>
      <c r="R21" s="22"/>
      <c r="S21" s="22"/>
      <c r="T21" s="17"/>
      <c r="U21" s="17"/>
      <c r="V21" s="17"/>
      <c r="W21" s="45"/>
      <c r="X21" s="45"/>
      <c r="Y21" s="46"/>
      <c r="Z21" s="54"/>
      <c r="AA21"/>
    </row>
    <row r="22" spans="1:134" s="266" customFormat="1" x14ac:dyDescent="0.2">
      <c r="A22" s="314"/>
      <c r="B22" s="1390" t="s">
        <v>56</v>
      </c>
      <c r="C22" s="1390"/>
      <c r="D22" s="561" t="s">
        <v>100</v>
      </c>
      <c r="E22" s="315" t="s">
        <v>97</v>
      </c>
      <c r="F22" s="1484"/>
      <c r="G22" s="1485"/>
      <c r="H22" s="1486"/>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x14ac:dyDescent="0.2">
      <c r="A23" s="314"/>
      <c r="B23" s="1390" t="s">
        <v>235</v>
      </c>
      <c r="C23" s="1390"/>
      <c r="D23" s="561" t="s">
        <v>99</v>
      </c>
      <c r="E23" s="315" t="s">
        <v>97</v>
      </c>
      <c r="F23" s="1484" t="s">
        <v>362</v>
      </c>
      <c r="G23" s="1485"/>
      <c r="H23" s="1486"/>
      <c r="I23" s="6"/>
      <c r="J23" s="26"/>
      <c r="K23" s="40" t="str">
        <f t="shared" si="0"/>
        <v>i. Other (for example: partners)</v>
      </c>
      <c r="L23" s="26"/>
      <c r="M23" s="26"/>
      <c r="N23" s="26"/>
      <c r="O23" s="40"/>
      <c r="P23" s="26"/>
      <c r="Q23" s="40" t="str">
        <f t="shared" si="1"/>
        <v xml:space="preserve">Population Science Department of  Dhaka University </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102</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247"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99</v>
      </c>
      <c r="E26" s="317" t="s">
        <v>91</v>
      </c>
      <c r="F26" s="318" t="s">
        <v>363</v>
      </c>
      <c r="G26" s="319" t="s">
        <v>51</v>
      </c>
      <c r="H26" s="272" t="s">
        <v>364</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138</v>
      </c>
      <c r="G28" s="321" t="s">
        <v>145</v>
      </c>
      <c r="H28" s="322" t="s">
        <v>137</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42919277</v>
      </c>
      <c r="H29" s="1441"/>
      <c r="I29" s="10"/>
      <c r="J29" s="40">
        <f>G29</f>
        <v>42919277</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275" t="s">
        <v>365</v>
      </c>
      <c r="F30" s="324" t="s">
        <v>241</v>
      </c>
      <c r="G30" s="1764" t="s">
        <v>366</v>
      </c>
      <c r="H30" s="1765"/>
      <c r="I30" s="10"/>
      <c r="J30" s="40" t="str">
        <f>G30</f>
        <v>Management Sciences for Health/SIAPS Program</v>
      </c>
      <c r="K30" s="7"/>
      <c r="L30" s="22"/>
      <c r="M30" s="38" t="str">
        <f>E30</f>
        <v>One year between 2012 and 2016</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105"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08" t="s">
        <v>243</v>
      </c>
      <c r="B33" s="1293"/>
      <c r="C33" s="1293"/>
      <c r="D33" s="1293"/>
      <c r="E33" s="1293"/>
      <c r="F33" s="1293"/>
      <c r="G33" s="1293"/>
      <c r="H33" s="130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26"/>
      <c r="B34" s="1435" t="s">
        <v>322</v>
      </c>
      <c r="C34" s="1435"/>
      <c r="D34" s="1436"/>
      <c r="E34" s="32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0</v>
      </c>
      <c r="F35" s="390" t="s">
        <v>367</v>
      </c>
      <c r="G35" s="280" t="s">
        <v>368</v>
      </c>
      <c r="H35" s="280"/>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42919277</v>
      </c>
      <c r="F36" s="390" t="s">
        <v>367</v>
      </c>
      <c r="G36" s="280" t="s">
        <v>368</v>
      </c>
      <c r="H36" s="280"/>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42919277</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278" t="s">
        <v>100</v>
      </c>
      <c r="E41" s="276">
        <v>0</v>
      </c>
      <c r="F41" s="390" t="s">
        <v>367</v>
      </c>
      <c r="G41" s="279" t="s">
        <v>369</v>
      </c>
      <c r="H41" s="277"/>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68" t="s">
        <v>320</v>
      </c>
      <c r="E42" s="1476"/>
      <c r="F42" s="1476"/>
      <c r="G42" s="1476"/>
      <c r="H42" s="1369"/>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266" customFormat="1" ht="78.75" customHeight="1" x14ac:dyDescent="0.2">
      <c r="A43" s="326"/>
      <c r="B43" s="1293" t="s">
        <v>255</v>
      </c>
      <c r="C43" s="1294"/>
      <c r="D43" s="339" t="s">
        <v>99</v>
      </c>
      <c r="E43" s="330">
        <v>35690361</v>
      </c>
      <c r="F43" s="390" t="s">
        <v>367</v>
      </c>
      <c r="G43" s="279" t="s">
        <v>369</v>
      </c>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75" x14ac:dyDescent="0.2">
      <c r="A44" s="326"/>
      <c r="B44" s="342"/>
      <c r="C44" s="343" t="s">
        <v>256</v>
      </c>
      <c r="D44" s="1340" t="s">
        <v>370</v>
      </c>
      <c r="E44" s="1341"/>
      <c r="F44" s="1341"/>
      <c r="G44" s="1341"/>
      <c r="H44" s="1342"/>
      <c r="I44" s="30"/>
      <c r="J44" s="27"/>
      <c r="K44" s="7" t="str">
        <f>C44</f>
        <v>i. Specify source(s) of other government funds spent (for example: basket funding or specific donor)</v>
      </c>
      <c r="L44" s="22"/>
      <c r="M44" s="22"/>
      <c r="N44" s="22"/>
      <c r="O44" s="25" t="str">
        <f>D44</f>
        <v>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v>
      </c>
      <c r="P44" s="22"/>
      <c r="Q44" s="22"/>
      <c r="R44" s="22"/>
      <c r="S44" s="22"/>
      <c r="T44" s="17"/>
      <c r="U44" s="17"/>
      <c r="V44" s="17"/>
      <c r="W44" s="45"/>
      <c r="X44" s="45"/>
      <c r="Y44" s="46"/>
      <c r="Z44" s="54"/>
      <c r="AA44"/>
    </row>
    <row r="45" spans="1:27" s="266" customFormat="1" ht="45" x14ac:dyDescent="0.2">
      <c r="A45" s="326"/>
      <c r="B45" s="1293" t="s">
        <v>257</v>
      </c>
      <c r="C45" s="1294"/>
      <c r="D45" s="344"/>
      <c r="E45" s="345">
        <f>E41+E43</f>
        <v>35690361</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x14ac:dyDescent="0.2">
      <c r="A49" s="326"/>
      <c r="B49" s="1293" t="s">
        <v>146</v>
      </c>
      <c r="C49" s="1294"/>
      <c r="D49" s="339" t="s">
        <v>100</v>
      </c>
      <c r="E49" s="330">
        <v>0</v>
      </c>
      <c r="F49" s="390" t="s">
        <v>367</v>
      </c>
      <c r="G49" s="353"/>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320</v>
      </c>
      <c r="E50" s="1429"/>
      <c r="F50" s="1429"/>
      <c r="G50" s="1429"/>
      <c r="H50" s="1430"/>
      <c r="I50" s="282"/>
      <c r="J50" s="27"/>
      <c r="K50" s="7" t="str">
        <f>C50</f>
        <v xml:space="preserve">i. Specify source(s) of in-kind donations </v>
      </c>
      <c r="L50" s="22"/>
      <c r="M50" s="22"/>
      <c r="N50" s="22"/>
      <c r="O50" s="25" t="str">
        <f>D50</f>
        <v>Not applicable</v>
      </c>
      <c r="P50" s="22"/>
      <c r="Q50" s="22"/>
      <c r="R50" s="22"/>
      <c r="S50" s="22"/>
      <c r="T50" s="17"/>
      <c r="U50" s="17"/>
      <c r="V50" s="17"/>
      <c r="W50" s="45"/>
      <c r="X50" s="45"/>
      <c r="Y50" s="46"/>
      <c r="Z50" s="54"/>
      <c r="AA50"/>
    </row>
    <row r="51" spans="1:27" s="266" customFormat="1" ht="90" x14ac:dyDescent="0.2">
      <c r="A51" s="326"/>
      <c r="B51" s="1293" t="s">
        <v>264</v>
      </c>
      <c r="C51" s="1294"/>
      <c r="D51" s="339" t="s">
        <v>99</v>
      </c>
      <c r="E51" s="330">
        <v>314553</v>
      </c>
      <c r="F51" s="390" t="s">
        <v>367</v>
      </c>
      <c r="G51" s="938" t="s">
        <v>1224</v>
      </c>
      <c r="H51" s="354" t="s">
        <v>1248</v>
      </c>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339" t="s">
        <v>100</v>
      </c>
      <c r="E52" s="330">
        <v>0</v>
      </c>
      <c r="F52" s="390" t="s">
        <v>367</v>
      </c>
      <c r="G52" s="939"/>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314553</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0.99126360918401302</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0</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0.83889842785562296</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357"/>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ht="30" x14ac:dyDescent="0.2">
      <c r="A62" s="314"/>
      <c r="B62" s="1293" t="s">
        <v>48</v>
      </c>
      <c r="C62" s="1293"/>
      <c r="D62" s="1293"/>
      <c r="E62" s="1293"/>
      <c r="F62" s="1305" t="s">
        <v>1371</v>
      </c>
      <c r="G62" s="1306"/>
      <c r="H62" s="1307"/>
      <c r="I62" s="10"/>
      <c r="J62" s="27"/>
      <c r="K62" s="7"/>
      <c r="L62" s="22"/>
      <c r="M62" s="39">
        <f>E62</f>
        <v>0</v>
      </c>
      <c r="N62" s="22"/>
      <c r="O62" s="22"/>
      <c r="P62" s="22"/>
      <c r="Q62" s="7" t="str">
        <f>F62</f>
        <v xml:space="preserve">Directorate General of Family Planning (DGFP), Ministry of Health and Family Welfare (MOHFW)  </v>
      </c>
      <c r="R62" s="25" t="str">
        <f>B62</f>
        <v>a. Specify entity</v>
      </c>
      <c r="S62" s="22"/>
      <c r="T62" s="17"/>
      <c r="U62" s="17"/>
      <c r="V62" s="17"/>
      <c r="W62" s="45"/>
      <c r="X62" s="45"/>
      <c r="Y62" s="46"/>
      <c r="Z62" s="54"/>
      <c r="AA62"/>
    </row>
    <row r="63" spans="1:27" s="266" customFormat="1" ht="30.75" customHeight="1" x14ac:dyDescent="0.2">
      <c r="A63" s="567"/>
      <c r="B63" s="566"/>
      <c r="C63" s="1293" t="s">
        <v>293</v>
      </c>
      <c r="D63" s="1293"/>
      <c r="E63" s="1294"/>
      <c r="F63" s="1295" t="s">
        <v>100</v>
      </c>
      <c r="G63" s="1416"/>
      <c r="H63" s="1296"/>
      <c r="I63" s="10"/>
      <c r="J63" s="27"/>
      <c r="K63" s="7"/>
      <c r="L63" s="22"/>
      <c r="M63" s="22"/>
      <c r="N63" s="22"/>
      <c r="O63" s="22"/>
      <c r="P63" s="22"/>
      <c r="Q63" s="7" t="e">
        <f>#REF!</f>
        <v>#REF!</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t="s">
        <v>501</v>
      </c>
      <c r="E64" s="1306"/>
      <c r="F64" s="1306"/>
      <c r="G64" s="1306"/>
      <c r="H64" s="1307"/>
      <c r="I64" s="6"/>
      <c r="J64" s="27"/>
      <c r="K64" s="7" t="str">
        <f>A64</f>
        <v xml:space="preserve">B15. Please note any additional comments about finance and procurement.
</v>
      </c>
      <c r="L64" s="22"/>
      <c r="M64" s="22"/>
      <c r="N64" s="22"/>
      <c r="O64" s="7" t="str">
        <f>D64</f>
        <v xml:space="preserve">The DGFP follows GOB and World Bank procurement policy to procure the commodities through international bidding. The procurement packages are approved by the World Bank before launching of the bidding. </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574" t="s">
        <v>99</v>
      </c>
      <c r="G68" s="574"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574" t="s">
        <v>100</v>
      </c>
      <c r="G69" s="574" t="s">
        <v>99</v>
      </c>
      <c r="H69" s="249" t="s">
        <v>99</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574" t="s">
        <v>99</v>
      </c>
      <c r="G70" s="574"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100</v>
      </c>
      <c r="E71" s="1475"/>
      <c r="F71" s="574" t="s">
        <v>99</v>
      </c>
      <c r="G71" s="574" t="s">
        <v>99</v>
      </c>
      <c r="H71" s="249"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100</v>
      </c>
      <c r="E72" s="1475"/>
      <c r="F72" s="574" t="s">
        <v>99</v>
      </c>
      <c r="G72" s="574" t="s">
        <v>99</v>
      </c>
      <c r="H72" s="249"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574" t="s">
        <v>99</v>
      </c>
      <c r="G73" s="574"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100</v>
      </c>
      <c r="E74" s="1475"/>
      <c r="F74" s="574" t="s">
        <v>100</v>
      </c>
      <c r="G74" s="574" t="s">
        <v>100</v>
      </c>
      <c r="H74" s="249"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574" t="s">
        <v>99</v>
      </c>
      <c r="G75" s="574" t="s">
        <v>99</v>
      </c>
      <c r="H75" s="249" t="s">
        <v>99</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99</v>
      </c>
      <c r="E76" s="1475"/>
      <c r="F76" s="574" t="s">
        <v>99</v>
      </c>
      <c r="G76" s="574" t="s">
        <v>99</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766" t="s">
        <v>99</v>
      </c>
      <c r="E77" s="1766"/>
      <c r="F77" s="573" t="s">
        <v>99</v>
      </c>
      <c r="G77" s="573" t="s">
        <v>99</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766" t="s">
        <v>100</v>
      </c>
      <c r="E78" s="1766"/>
      <c r="F78" s="573" t="s">
        <v>100</v>
      </c>
      <c r="G78" s="573" t="s">
        <v>100</v>
      </c>
      <c r="H78" s="24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75"/>
      <c r="E79" s="1475"/>
      <c r="F79" s="574"/>
      <c r="G79" s="574"/>
      <c r="H79" s="249"/>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767" t="s">
        <v>371</v>
      </c>
      <c r="E80" s="1768"/>
      <c r="F80" s="1768"/>
      <c r="G80" s="1768"/>
      <c r="H80" s="1769"/>
      <c r="I80" s="6"/>
      <c r="J80" s="27"/>
      <c r="K80" s="7" t="str">
        <f>A80</f>
        <v>C2. Please note any comments about the commodities offered.</v>
      </c>
      <c r="L80" s="22"/>
      <c r="M80" s="22"/>
      <c r="N80" s="22"/>
      <c r="O80" s="7" t="str">
        <f>D80</f>
        <v>NGOs obtain their commodities from the government.</v>
      </c>
      <c r="P80" s="22"/>
      <c r="Q80" s="22"/>
      <c r="R80" s="7"/>
      <c r="S80" s="22"/>
      <c r="T80" s="17"/>
      <c r="U80" s="17"/>
      <c r="V80" s="17"/>
      <c r="W80" s="45"/>
      <c r="X80" s="45"/>
      <c r="Y80" s="46"/>
      <c r="Z80" s="54"/>
      <c r="AA80"/>
    </row>
    <row r="81" spans="1:33"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33" s="266" customFormat="1" ht="30" customHeight="1" x14ac:dyDescent="0.2">
      <c r="A82" s="1389" t="s">
        <v>281</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33"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33" s="266" customFormat="1" ht="64.5" customHeight="1" x14ac:dyDescent="0.2">
      <c r="A84" s="1394"/>
      <c r="B84" s="1396" t="s">
        <v>54</v>
      </c>
      <c r="C84" s="1397"/>
      <c r="D84" s="1397" t="s">
        <v>282</v>
      </c>
      <c r="E84" s="1397"/>
      <c r="F84" s="569"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33" s="266" customFormat="1" ht="15.75" thickBot="1" x14ac:dyDescent="0.25">
      <c r="A85" s="1395"/>
      <c r="B85" s="377" t="s">
        <v>27</v>
      </c>
      <c r="C85" s="559" t="s">
        <v>372</v>
      </c>
      <c r="D85" s="1755" t="s">
        <v>471</v>
      </c>
      <c r="E85" s="1756"/>
      <c r="F85" s="560" t="s">
        <v>99</v>
      </c>
      <c r="G85" s="1351" t="s">
        <v>99</v>
      </c>
      <c r="H85" s="1757"/>
      <c r="I85" s="13"/>
      <c r="J85" s="31" t="str">
        <f>G85</f>
        <v>Yes</v>
      </c>
      <c r="K85" s="7" t="str">
        <f>B85</f>
        <v>a</v>
      </c>
      <c r="L85" s="22"/>
      <c r="M85" s="32">
        <f>E85</f>
        <v>0</v>
      </c>
      <c r="N85" s="22"/>
      <c r="O85" s="22"/>
      <c r="P85" s="22"/>
      <c r="Q85" s="22"/>
      <c r="R85" s="7"/>
      <c r="S85" s="7" t="str">
        <f>D85</f>
        <v>2011-2016</v>
      </c>
      <c r="T85" s="17"/>
      <c r="U85" s="17"/>
      <c r="V85" s="17"/>
      <c r="W85" s="45"/>
      <c r="X85" s="45"/>
      <c r="Y85" s="46"/>
      <c r="Z85" s="54"/>
      <c r="AA85"/>
    </row>
    <row r="86" spans="1:33" s="266" customFormat="1" ht="28.5" customHeight="1" x14ac:dyDescent="0.2">
      <c r="A86" s="1381" t="s">
        <v>118</v>
      </c>
      <c r="B86" s="1382"/>
      <c r="C86" s="1382"/>
      <c r="D86" s="1382"/>
      <c r="E86" s="1382"/>
      <c r="F86" s="1383" t="s">
        <v>99</v>
      </c>
      <c r="G86" s="1384"/>
      <c r="H86" s="1385"/>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33" s="266" customFormat="1" ht="30" x14ac:dyDescent="0.2">
      <c r="A87" s="314"/>
      <c r="B87" s="1293" t="s">
        <v>153</v>
      </c>
      <c r="C87" s="1293"/>
      <c r="D87" s="1294"/>
      <c r="E87" s="1368" t="s">
        <v>373</v>
      </c>
      <c r="F87" s="1476"/>
      <c r="G87" s="1476"/>
      <c r="H87" s="1369"/>
      <c r="I87" s="13"/>
      <c r="J87" s="31"/>
      <c r="K87" s="7"/>
      <c r="L87" s="22"/>
      <c r="M87" s="32"/>
      <c r="N87" s="32" t="str">
        <f>E87</f>
        <v>Private sector</v>
      </c>
      <c r="O87" s="22"/>
      <c r="P87" s="7" t="str">
        <f>B87</f>
        <v>a. If yes, for which sectors (public, NGO, social marketing, commercial)?</v>
      </c>
      <c r="Q87" s="22"/>
      <c r="R87" s="7"/>
      <c r="S87" s="22"/>
      <c r="T87" s="17"/>
      <c r="U87" s="17"/>
      <c r="V87" s="17"/>
      <c r="W87" s="45"/>
      <c r="X87" s="45"/>
      <c r="Y87" s="46"/>
      <c r="Z87" s="54"/>
      <c r="AA87"/>
    </row>
    <row r="88" spans="1:33" s="266" customFormat="1" x14ac:dyDescent="0.2">
      <c r="A88" s="314"/>
      <c r="B88" s="1293" t="s">
        <v>38</v>
      </c>
      <c r="C88" s="1293"/>
      <c r="D88" s="1294"/>
      <c r="E88" s="1368" t="s">
        <v>374</v>
      </c>
      <c r="F88" s="1476"/>
      <c r="G88" s="1476"/>
      <c r="H88" s="1369"/>
      <c r="I88" s="13"/>
      <c r="J88" s="31"/>
      <c r="K88" s="7"/>
      <c r="L88" s="22"/>
      <c r="M88" s="32"/>
      <c r="N88" s="32" t="str">
        <f>E88</f>
        <v>2.25% VAT, payable in advance</v>
      </c>
      <c r="O88" s="22"/>
      <c r="P88" s="7" t="str">
        <f>B88</f>
        <v>b. If yes, how much are the duties, taxes, or fees?</v>
      </c>
      <c r="Q88" s="22"/>
      <c r="R88" s="7"/>
      <c r="S88" s="22"/>
      <c r="T88" s="17"/>
      <c r="U88" s="17"/>
      <c r="V88" s="17"/>
      <c r="W88" s="45"/>
      <c r="X88" s="45"/>
      <c r="Y88" s="46"/>
      <c r="Z88" s="54"/>
      <c r="AA88"/>
    </row>
    <row r="89" spans="1:33" s="266" customFormat="1" ht="30" customHeight="1" x14ac:dyDescent="0.2">
      <c r="A89" s="1308" t="s">
        <v>283</v>
      </c>
      <c r="B89" s="1293"/>
      <c r="C89" s="1293"/>
      <c r="D89" s="1293"/>
      <c r="E89" s="1293"/>
      <c r="F89" s="1293"/>
      <c r="G89" s="1294"/>
      <c r="H89" s="325"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33" s="266" customFormat="1" ht="30" x14ac:dyDescent="0.2">
      <c r="A90" s="314"/>
      <c r="B90" s="1293" t="s">
        <v>39</v>
      </c>
      <c r="C90" s="1293"/>
      <c r="D90" s="1368" t="s">
        <v>375</v>
      </c>
      <c r="E90" s="1476"/>
      <c r="F90" s="1476"/>
      <c r="G90" s="1476"/>
      <c r="H90" s="1369"/>
      <c r="I90" s="13"/>
      <c r="J90" s="31"/>
      <c r="K90" s="7" t="str">
        <f>B90</f>
        <v>a. If yes, describe the policies.</v>
      </c>
      <c r="L90" s="22"/>
      <c r="M90" s="22"/>
      <c r="N90" s="24"/>
      <c r="O90" s="25" t="str">
        <f>D90</f>
        <v>Private sector needs specific permission to import &amp; distribute contraceptive commodities.</v>
      </c>
      <c r="P90" s="7"/>
      <c r="Q90" s="22"/>
      <c r="R90" s="22"/>
      <c r="S90" s="22"/>
      <c r="T90" s="17"/>
      <c r="U90" s="17"/>
      <c r="V90" s="17"/>
      <c r="W90" s="45"/>
      <c r="X90" s="45"/>
      <c r="Y90" s="46"/>
      <c r="Z90" s="54"/>
      <c r="AA90"/>
    </row>
    <row r="91" spans="1:33"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33" s="266" customFormat="1" ht="60" x14ac:dyDescent="0.2">
      <c r="A92" s="314"/>
      <c r="B92" s="1293" t="s">
        <v>39</v>
      </c>
      <c r="C92" s="1293"/>
      <c r="D92" s="1368" t="s">
        <v>376</v>
      </c>
      <c r="E92" s="1476"/>
      <c r="F92" s="1476"/>
      <c r="G92" s="1476"/>
      <c r="H92" s="1369"/>
      <c r="I92" s="13"/>
      <c r="J92" s="31"/>
      <c r="K92" s="7" t="str">
        <f>B92</f>
        <v>a. If yes, describe the policies.</v>
      </c>
      <c r="L92" s="22"/>
      <c r="M92" s="22"/>
      <c r="N92" s="24"/>
      <c r="O92" s="25" t="str">
        <f>D92</f>
        <v>There is a policy to use IUDs and implants for long-term methods, and they are subject to a regulation that they should be inserted by a trained doctor and/or paramedic in a clinical environment. NGO clinics can offer these methods upon receiving the required training.</v>
      </c>
      <c r="P92" s="7"/>
      <c r="Q92" s="22"/>
      <c r="R92" s="22"/>
      <c r="S92" s="22"/>
      <c r="T92" s="17"/>
      <c r="U92" s="17"/>
      <c r="V92" s="17"/>
      <c r="W92" s="45"/>
      <c r="X92" s="45"/>
      <c r="Y92" s="46"/>
      <c r="Z92" s="1459"/>
      <c r="AA92" s="1459"/>
      <c r="AB92" s="1459"/>
      <c r="AC92" s="1459"/>
      <c r="AD92" s="1459"/>
      <c r="AE92" s="1459"/>
      <c r="AF92" s="1459"/>
      <c r="AG92" s="1459"/>
    </row>
    <row r="93" spans="1:33"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33" s="266" customFormat="1" ht="45" x14ac:dyDescent="0.2">
      <c r="A94" s="379"/>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33" s="266" customFormat="1" ht="15" customHeight="1" x14ac:dyDescent="0.2">
      <c r="A95" s="285"/>
      <c r="B95" s="239" t="s">
        <v>27</v>
      </c>
      <c r="C95" s="235" t="s">
        <v>296</v>
      </c>
      <c r="D95" s="1365" t="s">
        <v>314</v>
      </c>
      <c r="E95" s="1366"/>
      <c r="F95" s="1367"/>
      <c r="G95" s="1368" t="s">
        <v>314</v>
      </c>
      <c r="H95" s="1369"/>
      <c r="I95" s="12"/>
      <c r="J95" s="31" t="str">
        <f t="shared" si="3"/>
        <v>Community health worker</v>
      </c>
      <c r="K95" s="7"/>
      <c r="L95" s="22"/>
      <c r="M95" s="32"/>
      <c r="N95" s="22"/>
      <c r="O95" s="7"/>
      <c r="P95" s="7"/>
      <c r="Q95" s="22"/>
      <c r="R95" s="22"/>
      <c r="S95" s="22"/>
      <c r="T95" s="219" t="str">
        <f>D95</f>
        <v>Community health worker</v>
      </c>
      <c r="U95" s="53"/>
      <c r="V95" s="17"/>
      <c r="W95" s="45"/>
      <c r="X95" s="45"/>
      <c r="Y95" s="46"/>
      <c r="Z95" s="54"/>
      <c r="AA95"/>
    </row>
    <row r="96" spans="1:33" s="266" customFormat="1" ht="15" customHeight="1" x14ac:dyDescent="0.2">
      <c r="A96" s="285"/>
      <c r="B96" s="239" t="s">
        <v>28</v>
      </c>
      <c r="C96" s="236" t="s">
        <v>303</v>
      </c>
      <c r="D96" s="1365" t="s">
        <v>314</v>
      </c>
      <c r="E96" s="1366"/>
      <c r="F96" s="1367"/>
      <c r="G96" s="1368" t="s">
        <v>377</v>
      </c>
      <c r="H96" s="1369"/>
      <c r="I96" s="12"/>
      <c r="J96" s="31" t="str">
        <f t="shared" si="3"/>
        <v>Trained health practitioners</v>
      </c>
      <c r="K96" s="7"/>
      <c r="L96" s="22"/>
      <c r="M96" s="32"/>
      <c r="N96" s="22"/>
      <c r="O96" s="7"/>
      <c r="P96" s="7"/>
      <c r="Q96" s="22"/>
      <c r="R96" s="22"/>
      <c r="S96" s="22"/>
      <c r="T96" s="219" t="str">
        <f t="shared" ref="T96:T102" si="4">D96</f>
        <v>Community health worker</v>
      </c>
      <c r="U96" s="53"/>
      <c r="V96" s="17"/>
      <c r="W96" s="45"/>
      <c r="X96" s="45"/>
      <c r="Y96" s="46"/>
      <c r="Z96" s="54"/>
      <c r="AA96"/>
    </row>
    <row r="97" spans="1:27" s="266" customFormat="1" ht="15" customHeight="1" x14ac:dyDescent="0.2">
      <c r="A97" s="285"/>
      <c r="B97" s="239" t="s">
        <v>29</v>
      </c>
      <c r="C97" s="236" t="s">
        <v>304</v>
      </c>
      <c r="D97" s="1365" t="s">
        <v>318</v>
      </c>
      <c r="E97" s="1366"/>
      <c r="F97" s="1367"/>
      <c r="G97" s="1368" t="s">
        <v>318</v>
      </c>
      <c r="H97" s="1369"/>
      <c r="I97" s="12"/>
      <c r="J97" s="31" t="str">
        <f t="shared" si="3"/>
        <v>Doctor</v>
      </c>
      <c r="K97" s="7"/>
      <c r="L97" s="22"/>
      <c r="M97" s="32"/>
      <c r="N97" s="22"/>
      <c r="O97" s="7"/>
      <c r="P97" s="7"/>
      <c r="Q97" s="22"/>
      <c r="R97" s="22"/>
      <c r="S97" s="22"/>
      <c r="T97" s="219" t="str">
        <f t="shared" si="4"/>
        <v>Doctor</v>
      </c>
      <c r="U97" s="53"/>
      <c r="V97" s="17"/>
      <c r="W97" s="45"/>
      <c r="X97" s="45"/>
      <c r="Y97" s="46"/>
      <c r="Z97" s="54"/>
      <c r="AA97"/>
    </row>
    <row r="98" spans="1:27" s="266" customFormat="1" ht="15" customHeight="1" x14ac:dyDescent="0.2">
      <c r="A98" s="285"/>
      <c r="B98" s="238" t="s">
        <v>297</v>
      </c>
      <c r="C98" s="236" t="s">
        <v>305</v>
      </c>
      <c r="D98" s="1365" t="s">
        <v>315</v>
      </c>
      <c r="E98" s="1366"/>
      <c r="F98" s="1367"/>
      <c r="G98" s="1368" t="s">
        <v>318</v>
      </c>
      <c r="H98" s="1369"/>
      <c r="I98" s="12"/>
      <c r="J98" s="31" t="str">
        <f t="shared" si="3"/>
        <v>Doctor</v>
      </c>
      <c r="K98" s="7"/>
      <c r="L98" s="22"/>
      <c r="M98" s="32"/>
      <c r="N98" s="22"/>
      <c r="O98" s="7"/>
      <c r="P98" s="7"/>
      <c r="Q98" s="22"/>
      <c r="R98" s="22"/>
      <c r="S98" s="22"/>
      <c r="T98" s="219" t="str">
        <f t="shared" si="4"/>
        <v>Auxiliary nurse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314</v>
      </c>
      <c r="H99" s="1369"/>
      <c r="I99" s="12"/>
      <c r="J99" s="31" t="str">
        <f t="shared" si="3"/>
        <v>Community health worker</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315</v>
      </c>
      <c r="E100" s="1366"/>
      <c r="F100" s="1367"/>
      <c r="G100" s="1368" t="s">
        <v>314</v>
      </c>
      <c r="H100" s="1369"/>
      <c r="I100" s="12"/>
      <c r="J100" s="31" t="str">
        <f t="shared" si="3"/>
        <v>Community health worker</v>
      </c>
      <c r="K100" s="7"/>
      <c r="L100" s="22"/>
      <c r="M100" s="32"/>
      <c r="N100" s="22"/>
      <c r="O100" s="7"/>
      <c r="P100" s="7"/>
      <c r="Q100" s="22"/>
      <c r="R100" s="22"/>
      <c r="S100" s="22"/>
      <c r="T100" s="219" t="str">
        <f t="shared" si="4"/>
        <v>Auxiliary nurse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75" x14ac:dyDescent="0.2">
      <c r="A103" s="1356" t="s">
        <v>321</v>
      </c>
      <c r="B103" s="1357"/>
      <c r="C103" s="1358"/>
      <c r="D103" s="1359"/>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f>D103</f>
        <v>0</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ht="45" x14ac:dyDescent="0.2">
      <c r="A106" s="314"/>
      <c r="B106" s="1293" t="s">
        <v>154</v>
      </c>
      <c r="C106" s="1293"/>
      <c r="D106" s="391" t="s">
        <v>99</v>
      </c>
      <c r="E106" s="1467" t="s">
        <v>378</v>
      </c>
      <c r="F106" s="1467"/>
      <c r="G106" s="1770"/>
      <c r="H106" s="392" t="s">
        <v>99</v>
      </c>
      <c r="I106" s="11"/>
      <c r="J106" s="31"/>
      <c r="K106" s="7" t="str">
        <f>B106</f>
        <v>a. Unmarried people</v>
      </c>
      <c r="L106" s="22"/>
      <c r="M106" s="32" t="str">
        <f>E106</f>
        <v>Unmarried women can't receive IUDs, injectables, implants, or tubal ligation.</v>
      </c>
      <c r="N106" s="22"/>
      <c r="O106" s="7"/>
      <c r="P106" s="22"/>
      <c r="Q106" s="22"/>
      <c r="R106" s="22"/>
      <c r="S106" s="22"/>
      <c r="T106" s="17"/>
      <c r="U106" s="17"/>
      <c r="V106" s="53" t="str">
        <f>E106</f>
        <v>Unmarried women can't receive IUDs, injectables, implants, or tubal ligation.</v>
      </c>
      <c r="W106" s="45"/>
      <c r="X106" s="45"/>
      <c r="Y106" s="46"/>
      <c r="Z106" s="54"/>
      <c r="AA106"/>
    </row>
    <row r="107" spans="1:27" s="266" customFormat="1" x14ac:dyDescent="0.2">
      <c r="A107" s="314"/>
      <c r="B107" s="1293" t="s">
        <v>40</v>
      </c>
      <c r="C107" s="1293"/>
      <c r="D107" s="391" t="s">
        <v>100</v>
      </c>
      <c r="E107" s="1771"/>
      <c r="F107" s="1771"/>
      <c r="G107" s="1772"/>
      <c r="H107" s="392"/>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60.75" thickBot="1" x14ac:dyDescent="0.25">
      <c r="A108" s="383"/>
      <c r="B108" s="1347" t="s">
        <v>41</v>
      </c>
      <c r="C108" s="1347"/>
      <c r="D108" s="391" t="s">
        <v>99</v>
      </c>
      <c r="E108" s="1773" t="s">
        <v>379</v>
      </c>
      <c r="F108" s="1773"/>
      <c r="G108" s="1774"/>
      <c r="H108" s="392" t="s">
        <v>99</v>
      </c>
      <c r="I108" s="11"/>
      <c r="J108" s="31"/>
      <c r="K108" s="7" t="str">
        <f>B108</f>
        <v>c. Other</v>
      </c>
      <c r="L108" s="22"/>
      <c r="M108" s="32" t="str">
        <f>E108</f>
        <v>Low parity individuals can't receive an IUD, tubal ligation, or vasectomy. Non-parous women can't receive injectables or implants.</v>
      </c>
      <c r="N108" s="22"/>
      <c r="O108" s="7"/>
      <c r="P108" s="22"/>
      <c r="Q108" s="22"/>
      <c r="R108" s="22"/>
      <c r="S108" s="22"/>
      <c r="T108" s="17"/>
      <c r="U108" s="17"/>
      <c r="V108" s="53" t="str">
        <f>E108</f>
        <v>Low parity individuals can't receive an IUD, tubal ligation, or vasectomy. Non-parous women can't receive injectables or implants.</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562"/>
      <c r="C126" s="1293" t="s">
        <v>159</v>
      </c>
      <c r="D126" s="1293"/>
      <c r="E126" s="12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2011</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380</v>
      </c>
      <c r="E128" s="1485"/>
      <c r="F128" s="1485"/>
      <c r="G128" s="1485"/>
      <c r="H128" s="1486"/>
      <c r="I128" s="34"/>
      <c r="J128" s="21"/>
      <c r="K128" s="7" t="str">
        <f>A128</f>
        <v xml:space="preserve">D11. Name of the list(s)
</v>
      </c>
      <c r="L128" s="7"/>
      <c r="M128" s="22"/>
      <c r="N128" s="22"/>
      <c r="O128" s="7" t="str">
        <f>D128</f>
        <v>Approved contraceptive list</v>
      </c>
      <c r="P128" s="22"/>
      <c r="Q128" s="1"/>
      <c r="R128" s="22"/>
      <c r="S128" s="23"/>
      <c r="T128" s="2"/>
      <c r="U128" s="2"/>
      <c r="V128" s="2"/>
      <c r="W128" s="41"/>
      <c r="X128" s="41"/>
      <c r="Y128" s="1"/>
      <c r="Z128" s="58"/>
      <c r="AA128"/>
    </row>
    <row r="129" spans="1:27" s="287" customFormat="1" ht="30" x14ac:dyDescent="0.2">
      <c r="A129" s="1308" t="s">
        <v>862</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2011</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564"/>
      <c r="B140" s="1293" t="s">
        <v>155</v>
      </c>
      <c r="C140" s="1293"/>
      <c r="D140" s="1293"/>
      <c r="E140" s="1293"/>
      <c r="F140" s="1294"/>
      <c r="G140" s="1295" t="s">
        <v>99</v>
      </c>
      <c r="H140" s="1296"/>
      <c r="I140" s="6"/>
      <c r="J140" s="31" t="str">
        <f t="shared" ref="J140:J148" si="7">G140</f>
        <v>Yes</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568"/>
      <c r="B141" s="1293" t="s">
        <v>156</v>
      </c>
      <c r="C141" s="1293"/>
      <c r="D141" s="1293"/>
      <c r="E141" s="1293"/>
      <c r="F141" s="1294"/>
      <c r="G141" s="1295" t="s">
        <v>320</v>
      </c>
      <c r="H141" s="1296"/>
      <c r="I141" s="6"/>
      <c r="J141" s="31" t="str">
        <f t="shared" si="7"/>
        <v>Not applicable</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564"/>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564"/>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564"/>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564"/>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564"/>
      <c r="B146" s="1293" t="s">
        <v>36</v>
      </c>
      <c r="C146" s="1293"/>
      <c r="D146" s="1293"/>
      <c r="E146" s="1293"/>
      <c r="F146" s="1294"/>
      <c r="G146" s="1295" t="s">
        <v>320</v>
      </c>
      <c r="H146" s="1296"/>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564"/>
      <c r="B147" s="1293" t="s">
        <v>157</v>
      </c>
      <c r="C147" s="1293"/>
      <c r="D147" s="1293"/>
      <c r="E147" s="1293"/>
      <c r="F147" s="1294"/>
      <c r="G147" s="1295" t="s">
        <v>100</v>
      </c>
      <c r="H147" s="1296"/>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564"/>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564"/>
      <c r="B149" s="1293" t="s">
        <v>289</v>
      </c>
      <c r="C149" s="1293"/>
      <c r="D149" s="1293"/>
      <c r="E149" s="1293"/>
      <c r="F149" s="1305" t="s">
        <v>381</v>
      </c>
      <c r="G149" s="1306"/>
      <c r="H149" s="1307"/>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382</v>
      </c>
      <c r="G150" s="1306"/>
      <c r="H150" s="1307"/>
      <c r="I150" s="6"/>
      <c r="J150" s="31"/>
      <c r="K150" s="7"/>
      <c r="L150" s="7"/>
      <c r="M150" s="22"/>
      <c r="N150" s="22"/>
      <c r="O150" s="22"/>
      <c r="P150" s="22"/>
      <c r="Q150" s="7" t="str">
        <f>F150</f>
        <v>DGFP-LMIS</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567"/>
      <c r="B152" s="1310" t="s">
        <v>291</v>
      </c>
      <c r="C152" s="1310"/>
      <c r="D152" s="1310"/>
      <c r="E152" s="1310"/>
      <c r="F152" s="1311"/>
      <c r="G152" s="1312" t="s">
        <v>100</v>
      </c>
      <c r="H152" s="1313"/>
      <c r="I152" s="6"/>
      <c r="J152" s="31" t="str">
        <f>G152</f>
        <v>No</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564"/>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297" t="s">
        <v>864</v>
      </c>
      <c r="B154" s="1298"/>
      <c r="C154" s="1299"/>
      <c r="D154" s="1300"/>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f>D154</f>
        <v>0</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Z92:AG92"/>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A61:E61"/>
    <mergeCell ref="F61:H61"/>
    <mergeCell ref="B62:E62"/>
    <mergeCell ref="F62:H62"/>
    <mergeCell ref="C63:E63"/>
    <mergeCell ref="A64:C64"/>
    <mergeCell ref="D64:H64"/>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H106:H108 G132:G135 G152:G153 F68:H78 D69:D78 F63:H63">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G51" r:id="rId1"/>
    <hyperlink ref="A5" location="Introduction!A1" display="To jump to the Introduction sheet, click here."/>
  </hyperlinks>
  <pageMargins left="1.2" right="0.7" top="0.75" bottom="0.75" header="0.3" footer="0.3"/>
  <pageSetup scale="50" fitToHeight="4" orientation="portrait" r:id="rId2"/>
  <rowBreaks count="1" manualBreakCount="1">
    <brk id="33" max="7" man="1"/>
  </rowBreaks>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256" width="9.140625" style="264"/>
    <col min="257" max="258" width="2.140625" style="264" customWidth="1"/>
    <col min="259" max="259" width="63" style="264" customWidth="1"/>
    <col min="260" max="260" width="7.140625" style="264" customWidth="1"/>
    <col min="261" max="262" width="19" style="264" customWidth="1"/>
    <col min="263" max="264" width="19.7109375" style="264" customWidth="1"/>
    <col min="265" max="281" width="0" style="264" hidden="1" customWidth="1"/>
    <col min="282" max="282" width="1.28515625" style="264" customWidth="1"/>
    <col min="283" max="283" width="13.42578125" style="264" customWidth="1"/>
    <col min="284" max="284" width="13.28515625" style="264" customWidth="1"/>
    <col min="285" max="285" width="15.85546875" style="264" customWidth="1"/>
    <col min="286" max="291" width="11.7109375" style="264" customWidth="1"/>
    <col min="292" max="292" width="24.7109375" style="264" customWidth="1"/>
    <col min="293" max="295" width="11.7109375" style="264" customWidth="1"/>
    <col min="296" max="296" width="20" style="264" customWidth="1"/>
    <col min="297" max="297" width="25.85546875" style="264" customWidth="1"/>
    <col min="298" max="298" width="23.85546875" style="264" customWidth="1"/>
    <col min="299" max="299" width="14.140625" style="264" customWidth="1"/>
    <col min="300" max="325" width="11.7109375" style="264" customWidth="1"/>
    <col min="326" max="326" width="12.42578125" style="264" customWidth="1"/>
    <col min="327" max="330" width="11.7109375" style="264" customWidth="1"/>
    <col min="331" max="331" width="20.7109375" style="264" customWidth="1"/>
    <col min="332" max="332" width="11.7109375" style="264" customWidth="1"/>
    <col min="333" max="333" width="17.42578125" style="264" customWidth="1"/>
    <col min="334" max="347" width="11.7109375" style="264" customWidth="1"/>
    <col min="348" max="348" width="13.42578125" style="264" customWidth="1"/>
    <col min="349" max="363" width="11.7109375" style="264" customWidth="1"/>
    <col min="364" max="364" width="16.28515625" style="264" customWidth="1"/>
    <col min="365" max="373" width="11.7109375" style="264" customWidth="1"/>
    <col min="374" max="374" width="13.42578125" style="264" customWidth="1"/>
    <col min="375" max="375" width="11.7109375" style="264" customWidth="1"/>
    <col min="376" max="376" width="15.140625" style="264" customWidth="1"/>
    <col min="377" max="377" width="13.42578125" style="264" customWidth="1"/>
    <col min="378" max="386" width="11.7109375" style="264" customWidth="1"/>
    <col min="387" max="387" width="13.7109375" style="264" customWidth="1"/>
    <col min="388" max="388" width="12" style="264" customWidth="1"/>
    <col min="389" max="512" width="9.140625" style="264"/>
    <col min="513" max="514" width="2.140625" style="264" customWidth="1"/>
    <col min="515" max="515" width="63" style="264" customWidth="1"/>
    <col min="516" max="516" width="7.140625" style="264" customWidth="1"/>
    <col min="517" max="518" width="19" style="264" customWidth="1"/>
    <col min="519" max="520" width="19.7109375" style="264" customWidth="1"/>
    <col min="521" max="537" width="0" style="264" hidden="1" customWidth="1"/>
    <col min="538" max="538" width="1.28515625" style="264" customWidth="1"/>
    <col min="539" max="539" width="13.42578125" style="264" customWidth="1"/>
    <col min="540" max="540" width="13.28515625" style="264" customWidth="1"/>
    <col min="541" max="541" width="15.85546875" style="264" customWidth="1"/>
    <col min="542" max="547" width="11.7109375" style="264" customWidth="1"/>
    <col min="548" max="548" width="24.7109375" style="264" customWidth="1"/>
    <col min="549" max="551" width="11.7109375" style="264" customWidth="1"/>
    <col min="552" max="552" width="20" style="264" customWidth="1"/>
    <col min="553" max="553" width="25.85546875" style="264" customWidth="1"/>
    <col min="554" max="554" width="23.85546875" style="264" customWidth="1"/>
    <col min="555" max="555" width="14.140625" style="264" customWidth="1"/>
    <col min="556" max="581" width="11.7109375" style="264" customWidth="1"/>
    <col min="582" max="582" width="12.42578125" style="264" customWidth="1"/>
    <col min="583" max="586" width="11.7109375" style="264" customWidth="1"/>
    <col min="587" max="587" width="20.7109375" style="264" customWidth="1"/>
    <col min="588" max="588" width="11.7109375" style="264" customWidth="1"/>
    <col min="589" max="589" width="17.42578125" style="264" customWidth="1"/>
    <col min="590" max="603" width="11.7109375" style="264" customWidth="1"/>
    <col min="604" max="604" width="13.42578125" style="264" customWidth="1"/>
    <col min="605" max="619" width="11.7109375" style="264" customWidth="1"/>
    <col min="620" max="620" width="16.28515625" style="264" customWidth="1"/>
    <col min="621" max="629" width="11.7109375" style="264" customWidth="1"/>
    <col min="630" max="630" width="13.42578125" style="264" customWidth="1"/>
    <col min="631" max="631" width="11.7109375" style="264" customWidth="1"/>
    <col min="632" max="632" width="15.140625" style="264" customWidth="1"/>
    <col min="633" max="633" width="13.42578125" style="264" customWidth="1"/>
    <col min="634" max="642" width="11.7109375" style="264" customWidth="1"/>
    <col min="643" max="643" width="13.7109375" style="264" customWidth="1"/>
    <col min="644" max="644" width="12" style="264" customWidth="1"/>
    <col min="645" max="768" width="9.140625" style="264"/>
    <col min="769" max="770" width="2.140625" style="264" customWidth="1"/>
    <col min="771" max="771" width="63" style="264" customWidth="1"/>
    <col min="772" max="772" width="7.140625" style="264" customWidth="1"/>
    <col min="773" max="774" width="19" style="264" customWidth="1"/>
    <col min="775" max="776" width="19.7109375" style="264" customWidth="1"/>
    <col min="777" max="793" width="0" style="264" hidden="1" customWidth="1"/>
    <col min="794" max="794" width="1.28515625" style="264" customWidth="1"/>
    <col min="795" max="795" width="13.42578125" style="264" customWidth="1"/>
    <col min="796" max="796" width="13.28515625" style="264" customWidth="1"/>
    <col min="797" max="797" width="15.85546875" style="264" customWidth="1"/>
    <col min="798" max="803" width="11.7109375" style="264" customWidth="1"/>
    <col min="804" max="804" width="24.7109375" style="264" customWidth="1"/>
    <col min="805" max="807" width="11.7109375" style="264" customWidth="1"/>
    <col min="808" max="808" width="20" style="264" customWidth="1"/>
    <col min="809" max="809" width="25.85546875" style="264" customWidth="1"/>
    <col min="810" max="810" width="23.85546875" style="264" customWidth="1"/>
    <col min="811" max="811" width="14.140625" style="264" customWidth="1"/>
    <col min="812" max="837" width="11.7109375" style="264" customWidth="1"/>
    <col min="838" max="838" width="12.42578125" style="264" customWidth="1"/>
    <col min="839" max="842" width="11.7109375" style="264" customWidth="1"/>
    <col min="843" max="843" width="20.7109375" style="264" customWidth="1"/>
    <col min="844" max="844" width="11.7109375" style="264" customWidth="1"/>
    <col min="845" max="845" width="17.42578125" style="264" customWidth="1"/>
    <col min="846" max="859" width="11.7109375" style="264" customWidth="1"/>
    <col min="860" max="860" width="13.42578125" style="264" customWidth="1"/>
    <col min="861" max="875" width="11.7109375" style="264" customWidth="1"/>
    <col min="876" max="876" width="16.28515625" style="264" customWidth="1"/>
    <col min="877" max="885" width="11.7109375" style="264" customWidth="1"/>
    <col min="886" max="886" width="13.42578125" style="264" customWidth="1"/>
    <col min="887" max="887" width="11.7109375" style="264" customWidth="1"/>
    <col min="888" max="888" width="15.140625" style="264" customWidth="1"/>
    <col min="889" max="889" width="13.42578125" style="264" customWidth="1"/>
    <col min="890" max="898" width="11.7109375" style="264" customWidth="1"/>
    <col min="899" max="899" width="13.7109375" style="264" customWidth="1"/>
    <col min="900" max="900" width="12" style="264" customWidth="1"/>
    <col min="901" max="1024" width="9.140625" style="264"/>
    <col min="1025" max="1026" width="2.140625" style="264" customWidth="1"/>
    <col min="1027" max="1027" width="63" style="264" customWidth="1"/>
    <col min="1028" max="1028" width="7.140625" style="264" customWidth="1"/>
    <col min="1029" max="1030" width="19" style="264" customWidth="1"/>
    <col min="1031" max="1032" width="19.7109375" style="264" customWidth="1"/>
    <col min="1033" max="1049" width="0" style="264" hidden="1" customWidth="1"/>
    <col min="1050" max="1050" width="1.28515625" style="264" customWidth="1"/>
    <col min="1051" max="1051" width="13.42578125" style="264" customWidth="1"/>
    <col min="1052" max="1052" width="13.28515625" style="264" customWidth="1"/>
    <col min="1053" max="1053" width="15.85546875" style="264" customWidth="1"/>
    <col min="1054" max="1059" width="11.7109375" style="264" customWidth="1"/>
    <col min="1060" max="1060" width="24.7109375" style="264" customWidth="1"/>
    <col min="1061" max="1063" width="11.7109375" style="264" customWidth="1"/>
    <col min="1064" max="1064" width="20" style="264" customWidth="1"/>
    <col min="1065" max="1065" width="25.85546875" style="264" customWidth="1"/>
    <col min="1066" max="1066" width="23.85546875" style="264" customWidth="1"/>
    <col min="1067" max="1067" width="14.140625" style="264" customWidth="1"/>
    <col min="1068" max="1093" width="11.7109375" style="264" customWidth="1"/>
    <col min="1094" max="1094" width="12.42578125" style="264" customWidth="1"/>
    <col min="1095" max="1098" width="11.7109375" style="264" customWidth="1"/>
    <col min="1099" max="1099" width="20.7109375" style="264" customWidth="1"/>
    <col min="1100" max="1100" width="11.7109375" style="264" customWidth="1"/>
    <col min="1101" max="1101" width="17.42578125" style="264" customWidth="1"/>
    <col min="1102" max="1115" width="11.7109375" style="264" customWidth="1"/>
    <col min="1116" max="1116" width="13.42578125" style="264" customWidth="1"/>
    <col min="1117" max="1131" width="11.7109375" style="264" customWidth="1"/>
    <col min="1132" max="1132" width="16.28515625" style="264" customWidth="1"/>
    <col min="1133" max="1141" width="11.7109375" style="264" customWidth="1"/>
    <col min="1142" max="1142" width="13.42578125" style="264" customWidth="1"/>
    <col min="1143" max="1143" width="11.7109375" style="264" customWidth="1"/>
    <col min="1144" max="1144" width="15.140625" style="264" customWidth="1"/>
    <col min="1145" max="1145" width="13.42578125" style="264" customWidth="1"/>
    <col min="1146" max="1154" width="11.7109375" style="264" customWidth="1"/>
    <col min="1155" max="1155" width="13.7109375" style="264" customWidth="1"/>
    <col min="1156" max="1156" width="12" style="264" customWidth="1"/>
    <col min="1157" max="1280" width="9.140625" style="264"/>
    <col min="1281" max="1282" width="2.140625" style="264" customWidth="1"/>
    <col min="1283" max="1283" width="63" style="264" customWidth="1"/>
    <col min="1284" max="1284" width="7.140625" style="264" customWidth="1"/>
    <col min="1285" max="1286" width="19" style="264" customWidth="1"/>
    <col min="1287" max="1288" width="19.7109375" style="264" customWidth="1"/>
    <col min="1289" max="1305" width="0" style="264" hidden="1" customWidth="1"/>
    <col min="1306" max="1306" width="1.28515625" style="264" customWidth="1"/>
    <col min="1307" max="1307" width="13.42578125" style="264" customWidth="1"/>
    <col min="1308" max="1308" width="13.28515625" style="264" customWidth="1"/>
    <col min="1309" max="1309" width="15.85546875" style="264" customWidth="1"/>
    <col min="1310" max="1315" width="11.7109375" style="264" customWidth="1"/>
    <col min="1316" max="1316" width="24.7109375" style="264" customWidth="1"/>
    <col min="1317" max="1319" width="11.7109375" style="264" customWidth="1"/>
    <col min="1320" max="1320" width="20" style="264" customWidth="1"/>
    <col min="1321" max="1321" width="25.85546875" style="264" customWidth="1"/>
    <col min="1322" max="1322" width="23.85546875" style="264" customWidth="1"/>
    <col min="1323" max="1323" width="14.140625" style="264" customWidth="1"/>
    <col min="1324" max="1349" width="11.7109375" style="264" customWidth="1"/>
    <col min="1350" max="1350" width="12.42578125" style="264" customWidth="1"/>
    <col min="1351" max="1354" width="11.7109375" style="264" customWidth="1"/>
    <col min="1355" max="1355" width="20.7109375" style="264" customWidth="1"/>
    <col min="1356" max="1356" width="11.7109375" style="264" customWidth="1"/>
    <col min="1357" max="1357" width="17.42578125" style="264" customWidth="1"/>
    <col min="1358" max="1371" width="11.7109375" style="264" customWidth="1"/>
    <col min="1372" max="1372" width="13.42578125" style="264" customWidth="1"/>
    <col min="1373" max="1387" width="11.7109375" style="264" customWidth="1"/>
    <col min="1388" max="1388" width="16.28515625" style="264" customWidth="1"/>
    <col min="1389" max="1397" width="11.7109375" style="264" customWidth="1"/>
    <col min="1398" max="1398" width="13.42578125" style="264" customWidth="1"/>
    <col min="1399" max="1399" width="11.7109375" style="264" customWidth="1"/>
    <col min="1400" max="1400" width="15.140625" style="264" customWidth="1"/>
    <col min="1401" max="1401" width="13.42578125" style="264" customWidth="1"/>
    <col min="1402" max="1410" width="11.7109375" style="264" customWidth="1"/>
    <col min="1411" max="1411" width="13.7109375" style="264" customWidth="1"/>
    <col min="1412" max="1412" width="12" style="264" customWidth="1"/>
    <col min="1413" max="1536" width="9.140625" style="264"/>
    <col min="1537" max="1538" width="2.140625" style="264" customWidth="1"/>
    <col min="1539" max="1539" width="63" style="264" customWidth="1"/>
    <col min="1540" max="1540" width="7.140625" style="264" customWidth="1"/>
    <col min="1541" max="1542" width="19" style="264" customWidth="1"/>
    <col min="1543" max="1544" width="19.7109375" style="264" customWidth="1"/>
    <col min="1545" max="1561" width="0" style="264" hidden="1" customWidth="1"/>
    <col min="1562" max="1562" width="1.28515625" style="264" customWidth="1"/>
    <col min="1563" max="1563" width="13.42578125" style="264" customWidth="1"/>
    <col min="1564" max="1564" width="13.28515625" style="264" customWidth="1"/>
    <col min="1565" max="1565" width="15.85546875" style="264" customWidth="1"/>
    <col min="1566" max="1571" width="11.7109375" style="264" customWidth="1"/>
    <col min="1572" max="1572" width="24.7109375" style="264" customWidth="1"/>
    <col min="1573" max="1575" width="11.7109375" style="264" customWidth="1"/>
    <col min="1576" max="1576" width="20" style="264" customWidth="1"/>
    <col min="1577" max="1577" width="25.85546875" style="264" customWidth="1"/>
    <col min="1578" max="1578" width="23.85546875" style="264" customWidth="1"/>
    <col min="1579" max="1579" width="14.140625" style="264" customWidth="1"/>
    <col min="1580" max="1605" width="11.7109375" style="264" customWidth="1"/>
    <col min="1606" max="1606" width="12.42578125" style="264" customWidth="1"/>
    <col min="1607" max="1610" width="11.7109375" style="264" customWidth="1"/>
    <col min="1611" max="1611" width="20.7109375" style="264" customWidth="1"/>
    <col min="1612" max="1612" width="11.7109375" style="264" customWidth="1"/>
    <col min="1613" max="1613" width="17.42578125" style="264" customWidth="1"/>
    <col min="1614" max="1627" width="11.7109375" style="264" customWidth="1"/>
    <col min="1628" max="1628" width="13.42578125" style="264" customWidth="1"/>
    <col min="1629" max="1643" width="11.7109375" style="264" customWidth="1"/>
    <col min="1644" max="1644" width="16.28515625" style="264" customWidth="1"/>
    <col min="1645" max="1653" width="11.7109375" style="264" customWidth="1"/>
    <col min="1654" max="1654" width="13.42578125" style="264" customWidth="1"/>
    <col min="1655" max="1655" width="11.7109375" style="264" customWidth="1"/>
    <col min="1656" max="1656" width="15.140625" style="264" customWidth="1"/>
    <col min="1657" max="1657" width="13.42578125" style="264" customWidth="1"/>
    <col min="1658" max="1666" width="11.7109375" style="264" customWidth="1"/>
    <col min="1667" max="1667" width="13.7109375" style="264" customWidth="1"/>
    <col min="1668" max="1668" width="12" style="264" customWidth="1"/>
    <col min="1669" max="1792" width="9.140625" style="264"/>
    <col min="1793" max="1794" width="2.140625" style="264" customWidth="1"/>
    <col min="1795" max="1795" width="63" style="264" customWidth="1"/>
    <col min="1796" max="1796" width="7.140625" style="264" customWidth="1"/>
    <col min="1797" max="1798" width="19" style="264" customWidth="1"/>
    <col min="1799" max="1800" width="19.7109375" style="264" customWidth="1"/>
    <col min="1801" max="1817" width="0" style="264" hidden="1" customWidth="1"/>
    <col min="1818" max="1818" width="1.28515625" style="264" customWidth="1"/>
    <col min="1819" max="1819" width="13.42578125" style="264" customWidth="1"/>
    <col min="1820" max="1820" width="13.28515625" style="264" customWidth="1"/>
    <col min="1821" max="1821" width="15.85546875" style="264" customWidth="1"/>
    <col min="1822" max="1827" width="11.7109375" style="264" customWidth="1"/>
    <col min="1828" max="1828" width="24.7109375" style="264" customWidth="1"/>
    <col min="1829" max="1831" width="11.7109375" style="264" customWidth="1"/>
    <col min="1832" max="1832" width="20" style="264" customWidth="1"/>
    <col min="1833" max="1833" width="25.85546875" style="264" customWidth="1"/>
    <col min="1834" max="1834" width="23.85546875" style="264" customWidth="1"/>
    <col min="1835" max="1835" width="14.140625" style="264" customWidth="1"/>
    <col min="1836" max="1861" width="11.7109375" style="264" customWidth="1"/>
    <col min="1862" max="1862" width="12.42578125" style="264" customWidth="1"/>
    <col min="1863" max="1866" width="11.7109375" style="264" customWidth="1"/>
    <col min="1867" max="1867" width="20.7109375" style="264" customWidth="1"/>
    <col min="1868" max="1868" width="11.7109375" style="264" customWidth="1"/>
    <col min="1869" max="1869" width="17.42578125" style="264" customWidth="1"/>
    <col min="1870" max="1883" width="11.7109375" style="264" customWidth="1"/>
    <col min="1884" max="1884" width="13.42578125" style="264" customWidth="1"/>
    <col min="1885" max="1899" width="11.7109375" style="264" customWidth="1"/>
    <col min="1900" max="1900" width="16.28515625" style="264" customWidth="1"/>
    <col min="1901" max="1909" width="11.7109375" style="264" customWidth="1"/>
    <col min="1910" max="1910" width="13.42578125" style="264" customWidth="1"/>
    <col min="1911" max="1911" width="11.7109375" style="264" customWidth="1"/>
    <col min="1912" max="1912" width="15.140625" style="264" customWidth="1"/>
    <col min="1913" max="1913" width="13.42578125" style="264" customWidth="1"/>
    <col min="1914" max="1922" width="11.7109375" style="264" customWidth="1"/>
    <col min="1923" max="1923" width="13.7109375" style="264" customWidth="1"/>
    <col min="1924" max="1924" width="12" style="264" customWidth="1"/>
    <col min="1925" max="2048" width="9.140625" style="264"/>
    <col min="2049" max="2050" width="2.140625" style="264" customWidth="1"/>
    <col min="2051" max="2051" width="63" style="264" customWidth="1"/>
    <col min="2052" max="2052" width="7.140625" style="264" customWidth="1"/>
    <col min="2053" max="2054" width="19" style="264" customWidth="1"/>
    <col min="2055" max="2056" width="19.7109375" style="264" customWidth="1"/>
    <col min="2057" max="2073" width="0" style="264" hidden="1" customWidth="1"/>
    <col min="2074" max="2074" width="1.28515625" style="264" customWidth="1"/>
    <col min="2075" max="2075" width="13.42578125" style="264" customWidth="1"/>
    <col min="2076" max="2076" width="13.28515625" style="264" customWidth="1"/>
    <col min="2077" max="2077" width="15.85546875" style="264" customWidth="1"/>
    <col min="2078" max="2083" width="11.7109375" style="264" customWidth="1"/>
    <col min="2084" max="2084" width="24.7109375" style="264" customWidth="1"/>
    <col min="2085" max="2087" width="11.7109375" style="264" customWidth="1"/>
    <col min="2088" max="2088" width="20" style="264" customWidth="1"/>
    <col min="2089" max="2089" width="25.85546875" style="264" customWidth="1"/>
    <col min="2090" max="2090" width="23.85546875" style="264" customWidth="1"/>
    <col min="2091" max="2091" width="14.140625" style="264" customWidth="1"/>
    <col min="2092" max="2117" width="11.7109375" style="264" customWidth="1"/>
    <col min="2118" max="2118" width="12.42578125" style="264" customWidth="1"/>
    <col min="2119" max="2122" width="11.7109375" style="264" customWidth="1"/>
    <col min="2123" max="2123" width="20.7109375" style="264" customWidth="1"/>
    <col min="2124" max="2124" width="11.7109375" style="264" customWidth="1"/>
    <col min="2125" max="2125" width="17.42578125" style="264" customWidth="1"/>
    <col min="2126" max="2139" width="11.7109375" style="264" customWidth="1"/>
    <col min="2140" max="2140" width="13.42578125" style="264" customWidth="1"/>
    <col min="2141" max="2155" width="11.7109375" style="264" customWidth="1"/>
    <col min="2156" max="2156" width="16.28515625" style="264" customWidth="1"/>
    <col min="2157" max="2165" width="11.7109375" style="264" customWidth="1"/>
    <col min="2166" max="2166" width="13.42578125" style="264" customWidth="1"/>
    <col min="2167" max="2167" width="11.7109375" style="264" customWidth="1"/>
    <col min="2168" max="2168" width="15.140625" style="264" customWidth="1"/>
    <col min="2169" max="2169" width="13.42578125" style="264" customWidth="1"/>
    <col min="2170" max="2178" width="11.7109375" style="264" customWidth="1"/>
    <col min="2179" max="2179" width="13.7109375" style="264" customWidth="1"/>
    <col min="2180" max="2180" width="12" style="264" customWidth="1"/>
    <col min="2181" max="2304" width="9.140625" style="264"/>
    <col min="2305" max="2306" width="2.140625" style="264" customWidth="1"/>
    <col min="2307" max="2307" width="63" style="264" customWidth="1"/>
    <col min="2308" max="2308" width="7.140625" style="264" customWidth="1"/>
    <col min="2309" max="2310" width="19" style="264" customWidth="1"/>
    <col min="2311" max="2312" width="19.7109375" style="264" customWidth="1"/>
    <col min="2313" max="2329" width="0" style="264" hidden="1" customWidth="1"/>
    <col min="2330" max="2330" width="1.28515625" style="264" customWidth="1"/>
    <col min="2331" max="2331" width="13.42578125" style="264" customWidth="1"/>
    <col min="2332" max="2332" width="13.28515625" style="264" customWidth="1"/>
    <col min="2333" max="2333" width="15.85546875" style="264" customWidth="1"/>
    <col min="2334" max="2339" width="11.7109375" style="264" customWidth="1"/>
    <col min="2340" max="2340" width="24.7109375" style="264" customWidth="1"/>
    <col min="2341" max="2343" width="11.7109375" style="264" customWidth="1"/>
    <col min="2344" max="2344" width="20" style="264" customWidth="1"/>
    <col min="2345" max="2345" width="25.85546875" style="264" customWidth="1"/>
    <col min="2346" max="2346" width="23.85546875" style="264" customWidth="1"/>
    <col min="2347" max="2347" width="14.140625" style="264" customWidth="1"/>
    <col min="2348" max="2373" width="11.7109375" style="264" customWidth="1"/>
    <col min="2374" max="2374" width="12.42578125" style="264" customWidth="1"/>
    <col min="2375" max="2378" width="11.7109375" style="264" customWidth="1"/>
    <col min="2379" max="2379" width="20.7109375" style="264" customWidth="1"/>
    <col min="2380" max="2380" width="11.7109375" style="264" customWidth="1"/>
    <col min="2381" max="2381" width="17.42578125" style="264" customWidth="1"/>
    <col min="2382" max="2395" width="11.7109375" style="264" customWidth="1"/>
    <col min="2396" max="2396" width="13.42578125" style="264" customWidth="1"/>
    <col min="2397" max="2411" width="11.7109375" style="264" customWidth="1"/>
    <col min="2412" max="2412" width="16.28515625" style="264" customWidth="1"/>
    <col min="2413" max="2421" width="11.7109375" style="264" customWidth="1"/>
    <col min="2422" max="2422" width="13.42578125" style="264" customWidth="1"/>
    <col min="2423" max="2423" width="11.7109375" style="264" customWidth="1"/>
    <col min="2424" max="2424" width="15.140625" style="264" customWidth="1"/>
    <col min="2425" max="2425" width="13.42578125" style="264" customWidth="1"/>
    <col min="2426" max="2434" width="11.7109375" style="264" customWidth="1"/>
    <col min="2435" max="2435" width="13.7109375" style="264" customWidth="1"/>
    <col min="2436" max="2436" width="12" style="264" customWidth="1"/>
    <col min="2437" max="2560" width="9.140625" style="264"/>
    <col min="2561" max="2562" width="2.140625" style="264" customWidth="1"/>
    <col min="2563" max="2563" width="63" style="264" customWidth="1"/>
    <col min="2564" max="2564" width="7.140625" style="264" customWidth="1"/>
    <col min="2565" max="2566" width="19" style="264" customWidth="1"/>
    <col min="2567" max="2568" width="19.7109375" style="264" customWidth="1"/>
    <col min="2569" max="2585" width="0" style="264" hidden="1" customWidth="1"/>
    <col min="2586" max="2586" width="1.28515625" style="264" customWidth="1"/>
    <col min="2587" max="2587" width="13.42578125" style="264" customWidth="1"/>
    <col min="2588" max="2588" width="13.28515625" style="264" customWidth="1"/>
    <col min="2589" max="2589" width="15.85546875" style="264" customWidth="1"/>
    <col min="2590" max="2595" width="11.7109375" style="264" customWidth="1"/>
    <col min="2596" max="2596" width="24.7109375" style="264" customWidth="1"/>
    <col min="2597" max="2599" width="11.7109375" style="264" customWidth="1"/>
    <col min="2600" max="2600" width="20" style="264" customWidth="1"/>
    <col min="2601" max="2601" width="25.85546875" style="264" customWidth="1"/>
    <col min="2602" max="2602" width="23.85546875" style="264" customWidth="1"/>
    <col min="2603" max="2603" width="14.140625" style="264" customWidth="1"/>
    <col min="2604" max="2629" width="11.7109375" style="264" customWidth="1"/>
    <col min="2630" max="2630" width="12.42578125" style="264" customWidth="1"/>
    <col min="2631" max="2634" width="11.7109375" style="264" customWidth="1"/>
    <col min="2635" max="2635" width="20.7109375" style="264" customWidth="1"/>
    <col min="2636" max="2636" width="11.7109375" style="264" customWidth="1"/>
    <col min="2637" max="2637" width="17.42578125" style="264" customWidth="1"/>
    <col min="2638" max="2651" width="11.7109375" style="264" customWidth="1"/>
    <col min="2652" max="2652" width="13.42578125" style="264" customWidth="1"/>
    <col min="2653" max="2667" width="11.7109375" style="264" customWidth="1"/>
    <col min="2668" max="2668" width="16.28515625" style="264" customWidth="1"/>
    <col min="2669" max="2677" width="11.7109375" style="264" customWidth="1"/>
    <col min="2678" max="2678" width="13.42578125" style="264" customWidth="1"/>
    <col min="2679" max="2679" width="11.7109375" style="264" customWidth="1"/>
    <col min="2680" max="2680" width="15.140625" style="264" customWidth="1"/>
    <col min="2681" max="2681" width="13.42578125" style="264" customWidth="1"/>
    <col min="2682" max="2690" width="11.7109375" style="264" customWidth="1"/>
    <col min="2691" max="2691" width="13.7109375" style="264" customWidth="1"/>
    <col min="2692" max="2692" width="12" style="264" customWidth="1"/>
    <col min="2693" max="2816" width="9.140625" style="264"/>
    <col min="2817" max="2818" width="2.140625" style="264" customWidth="1"/>
    <col min="2819" max="2819" width="63" style="264" customWidth="1"/>
    <col min="2820" max="2820" width="7.140625" style="264" customWidth="1"/>
    <col min="2821" max="2822" width="19" style="264" customWidth="1"/>
    <col min="2823" max="2824" width="19.7109375" style="264" customWidth="1"/>
    <col min="2825" max="2841" width="0" style="264" hidden="1" customWidth="1"/>
    <col min="2842" max="2842" width="1.28515625" style="264" customWidth="1"/>
    <col min="2843" max="2843" width="13.42578125" style="264" customWidth="1"/>
    <col min="2844" max="2844" width="13.28515625" style="264" customWidth="1"/>
    <col min="2845" max="2845" width="15.85546875" style="264" customWidth="1"/>
    <col min="2846" max="2851" width="11.7109375" style="264" customWidth="1"/>
    <col min="2852" max="2852" width="24.7109375" style="264" customWidth="1"/>
    <col min="2853" max="2855" width="11.7109375" style="264" customWidth="1"/>
    <col min="2856" max="2856" width="20" style="264" customWidth="1"/>
    <col min="2857" max="2857" width="25.85546875" style="264" customWidth="1"/>
    <col min="2858" max="2858" width="23.85546875" style="264" customWidth="1"/>
    <col min="2859" max="2859" width="14.140625" style="264" customWidth="1"/>
    <col min="2860" max="2885" width="11.7109375" style="264" customWidth="1"/>
    <col min="2886" max="2886" width="12.42578125" style="264" customWidth="1"/>
    <col min="2887" max="2890" width="11.7109375" style="264" customWidth="1"/>
    <col min="2891" max="2891" width="20.7109375" style="264" customWidth="1"/>
    <col min="2892" max="2892" width="11.7109375" style="264" customWidth="1"/>
    <col min="2893" max="2893" width="17.42578125" style="264" customWidth="1"/>
    <col min="2894" max="2907" width="11.7109375" style="264" customWidth="1"/>
    <col min="2908" max="2908" width="13.42578125" style="264" customWidth="1"/>
    <col min="2909" max="2923" width="11.7109375" style="264" customWidth="1"/>
    <col min="2924" max="2924" width="16.28515625" style="264" customWidth="1"/>
    <col min="2925" max="2933" width="11.7109375" style="264" customWidth="1"/>
    <col min="2934" max="2934" width="13.42578125" style="264" customWidth="1"/>
    <col min="2935" max="2935" width="11.7109375" style="264" customWidth="1"/>
    <col min="2936" max="2936" width="15.140625" style="264" customWidth="1"/>
    <col min="2937" max="2937" width="13.42578125" style="264" customWidth="1"/>
    <col min="2938" max="2946" width="11.7109375" style="264" customWidth="1"/>
    <col min="2947" max="2947" width="13.7109375" style="264" customWidth="1"/>
    <col min="2948" max="2948" width="12" style="264" customWidth="1"/>
    <col min="2949" max="3072" width="9.140625" style="264"/>
    <col min="3073" max="3074" width="2.140625" style="264" customWidth="1"/>
    <col min="3075" max="3075" width="63" style="264" customWidth="1"/>
    <col min="3076" max="3076" width="7.140625" style="264" customWidth="1"/>
    <col min="3077" max="3078" width="19" style="264" customWidth="1"/>
    <col min="3079" max="3080" width="19.7109375" style="264" customWidth="1"/>
    <col min="3081" max="3097" width="0" style="264" hidden="1" customWidth="1"/>
    <col min="3098" max="3098" width="1.28515625" style="264" customWidth="1"/>
    <col min="3099" max="3099" width="13.42578125" style="264" customWidth="1"/>
    <col min="3100" max="3100" width="13.28515625" style="264" customWidth="1"/>
    <col min="3101" max="3101" width="15.85546875" style="264" customWidth="1"/>
    <col min="3102" max="3107" width="11.7109375" style="264" customWidth="1"/>
    <col min="3108" max="3108" width="24.7109375" style="264" customWidth="1"/>
    <col min="3109" max="3111" width="11.7109375" style="264" customWidth="1"/>
    <col min="3112" max="3112" width="20" style="264" customWidth="1"/>
    <col min="3113" max="3113" width="25.85546875" style="264" customWidth="1"/>
    <col min="3114" max="3114" width="23.85546875" style="264" customWidth="1"/>
    <col min="3115" max="3115" width="14.140625" style="264" customWidth="1"/>
    <col min="3116" max="3141" width="11.7109375" style="264" customWidth="1"/>
    <col min="3142" max="3142" width="12.42578125" style="264" customWidth="1"/>
    <col min="3143" max="3146" width="11.7109375" style="264" customWidth="1"/>
    <col min="3147" max="3147" width="20.7109375" style="264" customWidth="1"/>
    <col min="3148" max="3148" width="11.7109375" style="264" customWidth="1"/>
    <col min="3149" max="3149" width="17.42578125" style="264" customWidth="1"/>
    <col min="3150" max="3163" width="11.7109375" style="264" customWidth="1"/>
    <col min="3164" max="3164" width="13.42578125" style="264" customWidth="1"/>
    <col min="3165" max="3179" width="11.7109375" style="264" customWidth="1"/>
    <col min="3180" max="3180" width="16.28515625" style="264" customWidth="1"/>
    <col min="3181" max="3189" width="11.7109375" style="264" customWidth="1"/>
    <col min="3190" max="3190" width="13.42578125" style="264" customWidth="1"/>
    <col min="3191" max="3191" width="11.7109375" style="264" customWidth="1"/>
    <col min="3192" max="3192" width="15.140625" style="264" customWidth="1"/>
    <col min="3193" max="3193" width="13.42578125" style="264" customWidth="1"/>
    <col min="3194" max="3202" width="11.7109375" style="264" customWidth="1"/>
    <col min="3203" max="3203" width="13.7109375" style="264" customWidth="1"/>
    <col min="3204" max="3204" width="12" style="264" customWidth="1"/>
    <col min="3205" max="3328" width="9.140625" style="264"/>
    <col min="3329" max="3330" width="2.140625" style="264" customWidth="1"/>
    <col min="3331" max="3331" width="63" style="264" customWidth="1"/>
    <col min="3332" max="3332" width="7.140625" style="264" customWidth="1"/>
    <col min="3333" max="3334" width="19" style="264" customWidth="1"/>
    <col min="3335" max="3336" width="19.7109375" style="264" customWidth="1"/>
    <col min="3337" max="3353" width="0" style="264" hidden="1" customWidth="1"/>
    <col min="3354" max="3354" width="1.28515625" style="264" customWidth="1"/>
    <col min="3355" max="3355" width="13.42578125" style="264" customWidth="1"/>
    <col min="3356" max="3356" width="13.28515625" style="264" customWidth="1"/>
    <col min="3357" max="3357" width="15.85546875" style="264" customWidth="1"/>
    <col min="3358" max="3363" width="11.7109375" style="264" customWidth="1"/>
    <col min="3364" max="3364" width="24.7109375" style="264" customWidth="1"/>
    <col min="3365" max="3367" width="11.7109375" style="264" customWidth="1"/>
    <col min="3368" max="3368" width="20" style="264" customWidth="1"/>
    <col min="3369" max="3369" width="25.85546875" style="264" customWidth="1"/>
    <col min="3370" max="3370" width="23.85546875" style="264" customWidth="1"/>
    <col min="3371" max="3371" width="14.140625" style="264" customWidth="1"/>
    <col min="3372" max="3397" width="11.7109375" style="264" customWidth="1"/>
    <col min="3398" max="3398" width="12.42578125" style="264" customWidth="1"/>
    <col min="3399" max="3402" width="11.7109375" style="264" customWidth="1"/>
    <col min="3403" max="3403" width="20.7109375" style="264" customWidth="1"/>
    <col min="3404" max="3404" width="11.7109375" style="264" customWidth="1"/>
    <col min="3405" max="3405" width="17.42578125" style="264" customWidth="1"/>
    <col min="3406" max="3419" width="11.7109375" style="264" customWidth="1"/>
    <col min="3420" max="3420" width="13.42578125" style="264" customWidth="1"/>
    <col min="3421" max="3435" width="11.7109375" style="264" customWidth="1"/>
    <col min="3436" max="3436" width="16.28515625" style="264" customWidth="1"/>
    <col min="3437" max="3445" width="11.7109375" style="264" customWidth="1"/>
    <col min="3446" max="3446" width="13.42578125" style="264" customWidth="1"/>
    <col min="3447" max="3447" width="11.7109375" style="264" customWidth="1"/>
    <col min="3448" max="3448" width="15.140625" style="264" customWidth="1"/>
    <col min="3449" max="3449" width="13.42578125" style="264" customWidth="1"/>
    <col min="3450" max="3458" width="11.7109375" style="264" customWidth="1"/>
    <col min="3459" max="3459" width="13.7109375" style="264" customWidth="1"/>
    <col min="3460" max="3460" width="12" style="264" customWidth="1"/>
    <col min="3461" max="3584" width="9.140625" style="264"/>
    <col min="3585" max="3586" width="2.140625" style="264" customWidth="1"/>
    <col min="3587" max="3587" width="63" style="264" customWidth="1"/>
    <col min="3588" max="3588" width="7.140625" style="264" customWidth="1"/>
    <col min="3589" max="3590" width="19" style="264" customWidth="1"/>
    <col min="3591" max="3592" width="19.7109375" style="264" customWidth="1"/>
    <col min="3593" max="3609" width="0" style="264" hidden="1" customWidth="1"/>
    <col min="3610" max="3610" width="1.28515625" style="264" customWidth="1"/>
    <col min="3611" max="3611" width="13.42578125" style="264" customWidth="1"/>
    <col min="3612" max="3612" width="13.28515625" style="264" customWidth="1"/>
    <col min="3613" max="3613" width="15.85546875" style="264" customWidth="1"/>
    <col min="3614" max="3619" width="11.7109375" style="264" customWidth="1"/>
    <col min="3620" max="3620" width="24.7109375" style="264" customWidth="1"/>
    <col min="3621" max="3623" width="11.7109375" style="264" customWidth="1"/>
    <col min="3624" max="3624" width="20" style="264" customWidth="1"/>
    <col min="3625" max="3625" width="25.85546875" style="264" customWidth="1"/>
    <col min="3626" max="3626" width="23.85546875" style="264" customWidth="1"/>
    <col min="3627" max="3627" width="14.140625" style="264" customWidth="1"/>
    <col min="3628" max="3653" width="11.7109375" style="264" customWidth="1"/>
    <col min="3654" max="3654" width="12.42578125" style="264" customWidth="1"/>
    <col min="3655" max="3658" width="11.7109375" style="264" customWidth="1"/>
    <col min="3659" max="3659" width="20.7109375" style="264" customWidth="1"/>
    <col min="3660" max="3660" width="11.7109375" style="264" customWidth="1"/>
    <col min="3661" max="3661" width="17.42578125" style="264" customWidth="1"/>
    <col min="3662" max="3675" width="11.7109375" style="264" customWidth="1"/>
    <col min="3676" max="3676" width="13.42578125" style="264" customWidth="1"/>
    <col min="3677" max="3691" width="11.7109375" style="264" customWidth="1"/>
    <col min="3692" max="3692" width="16.28515625" style="264" customWidth="1"/>
    <col min="3693" max="3701" width="11.7109375" style="264" customWidth="1"/>
    <col min="3702" max="3702" width="13.42578125" style="264" customWidth="1"/>
    <col min="3703" max="3703" width="11.7109375" style="264" customWidth="1"/>
    <col min="3704" max="3704" width="15.140625" style="264" customWidth="1"/>
    <col min="3705" max="3705" width="13.42578125" style="264" customWidth="1"/>
    <col min="3706" max="3714" width="11.7109375" style="264" customWidth="1"/>
    <col min="3715" max="3715" width="13.7109375" style="264" customWidth="1"/>
    <col min="3716" max="3716" width="12" style="264" customWidth="1"/>
    <col min="3717" max="3840" width="9.140625" style="264"/>
    <col min="3841" max="3842" width="2.140625" style="264" customWidth="1"/>
    <col min="3843" max="3843" width="63" style="264" customWidth="1"/>
    <col min="3844" max="3844" width="7.140625" style="264" customWidth="1"/>
    <col min="3845" max="3846" width="19" style="264" customWidth="1"/>
    <col min="3847" max="3848" width="19.7109375" style="264" customWidth="1"/>
    <col min="3849" max="3865" width="0" style="264" hidden="1" customWidth="1"/>
    <col min="3866" max="3866" width="1.28515625" style="264" customWidth="1"/>
    <col min="3867" max="3867" width="13.42578125" style="264" customWidth="1"/>
    <col min="3868" max="3868" width="13.28515625" style="264" customWidth="1"/>
    <col min="3869" max="3869" width="15.85546875" style="264" customWidth="1"/>
    <col min="3870" max="3875" width="11.7109375" style="264" customWidth="1"/>
    <col min="3876" max="3876" width="24.7109375" style="264" customWidth="1"/>
    <col min="3877" max="3879" width="11.7109375" style="264" customWidth="1"/>
    <col min="3880" max="3880" width="20" style="264" customWidth="1"/>
    <col min="3881" max="3881" width="25.85546875" style="264" customWidth="1"/>
    <col min="3882" max="3882" width="23.85546875" style="264" customWidth="1"/>
    <col min="3883" max="3883" width="14.140625" style="264" customWidth="1"/>
    <col min="3884" max="3909" width="11.7109375" style="264" customWidth="1"/>
    <col min="3910" max="3910" width="12.42578125" style="264" customWidth="1"/>
    <col min="3911" max="3914" width="11.7109375" style="264" customWidth="1"/>
    <col min="3915" max="3915" width="20.7109375" style="264" customWidth="1"/>
    <col min="3916" max="3916" width="11.7109375" style="264" customWidth="1"/>
    <col min="3917" max="3917" width="17.42578125" style="264" customWidth="1"/>
    <col min="3918" max="3931" width="11.7109375" style="264" customWidth="1"/>
    <col min="3932" max="3932" width="13.42578125" style="264" customWidth="1"/>
    <col min="3933" max="3947" width="11.7109375" style="264" customWidth="1"/>
    <col min="3948" max="3948" width="16.28515625" style="264" customWidth="1"/>
    <col min="3949" max="3957" width="11.7109375" style="264" customWidth="1"/>
    <col min="3958" max="3958" width="13.42578125" style="264" customWidth="1"/>
    <col min="3959" max="3959" width="11.7109375" style="264" customWidth="1"/>
    <col min="3960" max="3960" width="15.140625" style="264" customWidth="1"/>
    <col min="3961" max="3961" width="13.42578125" style="264" customWidth="1"/>
    <col min="3962" max="3970" width="11.7109375" style="264" customWidth="1"/>
    <col min="3971" max="3971" width="13.7109375" style="264" customWidth="1"/>
    <col min="3972" max="3972" width="12" style="264" customWidth="1"/>
    <col min="3973" max="4096" width="9.140625" style="264"/>
    <col min="4097" max="4098" width="2.140625" style="264" customWidth="1"/>
    <col min="4099" max="4099" width="63" style="264" customWidth="1"/>
    <col min="4100" max="4100" width="7.140625" style="264" customWidth="1"/>
    <col min="4101" max="4102" width="19" style="264" customWidth="1"/>
    <col min="4103" max="4104" width="19.7109375" style="264" customWidth="1"/>
    <col min="4105" max="4121" width="0" style="264" hidden="1" customWidth="1"/>
    <col min="4122" max="4122" width="1.28515625" style="264" customWidth="1"/>
    <col min="4123" max="4123" width="13.42578125" style="264" customWidth="1"/>
    <col min="4124" max="4124" width="13.28515625" style="264" customWidth="1"/>
    <col min="4125" max="4125" width="15.85546875" style="264" customWidth="1"/>
    <col min="4126" max="4131" width="11.7109375" style="264" customWidth="1"/>
    <col min="4132" max="4132" width="24.7109375" style="264" customWidth="1"/>
    <col min="4133" max="4135" width="11.7109375" style="264" customWidth="1"/>
    <col min="4136" max="4136" width="20" style="264" customWidth="1"/>
    <col min="4137" max="4137" width="25.85546875" style="264" customWidth="1"/>
    <col min="4138" max="4138" width="23.85546875" style="264" customWidth="1"/>
    <col min="4139" max="4139" width="14.140625" style="264" customWidth="1"/>
    <col min="4140" max="4165" width="11.7109375" style="264" customWidth="1"/>
    <col min="4166" max="4166" width="12.42578125" style="264" customWidth="1"/>
    <col min="4167" max="4170" width="11.7109375" style="264" customWidth="1"/>
    <col min="4171" max="4171" width="20.7109375" style="264" customWidth="1"/>
    <col min="4172" max="4172" width="11.7109375" style="264" customWidth="1"/>
    <col min="4173" max="4173" width="17.42578125" style="264" customWidth="1"/>
    <col min="4174" max="4187" width="11.7109375" style="264" customWidth="1"/>
    <col min="4188" max="4188" width="13.42578125" style="264" customWidth="1"/>
    <col min="4189" max="4203" width="11.7109375" style="264" customWidth="1"/>
    <col min="4204" max="4204" width="16.28515625" style="264" customWidth="1"/>
    <col min="4205" max="4213" width="11.7109375" style="264" customWidth="1"/>
    <col min="4214" max="4214" width="13.42578125" style="264" customWidth="1"/>
    <col min="4215" max="4215" width="11.7109375" style="264" customWidth="1"/>
    <col min="4216" max="4216" width="15.140625" style="264" customWidth="1"/>
    <col min="4217" max="4217" width="13.42578125" style="264" customWidth="1"/>
    <col min="4218" max="4226" width="11.7109375" style="264" customWidth="1"/>
    <col min="4227" max="4227" width="13.7109375" style="264" customWidth="1"/>
    <col min="4228" max="4228" width="12" style="264" customWidth="1"/>
    <col min="4229" max="4352" width="9.140625" style="264"/>
    <col min="4353" max="4354" width="2.140625" style="264" customWidth="1"/>
    <col min="4355" max="4355" width="63" style="264" customWidth="1"/>
    <col min="4356" max="4356" width="7.140625" style="264" customWidth="1"/>
    <col min="4357" max="4358" width="19" style="264" customWidth="1"/>
    <col min="4359" max="4360" width="19.7109375" style="264" customWidth="1"/>
    <col min="4361" max="4377" width="0" style="264" hidden="1" customWidth="1"/>
    <col min="4378" max="4378" width="1.28515625" style="264" customWidth="1"/>
    <col min="4379" max="4379" width="13.42578125" style="264" customWidth="1"/>
    <col min="4380" max="4380" width="13.28515625" style="264" customWidth="1"/>
    <col min="4381" max="4381" width="15.85546875" style="264" customWidth="1"/>
    <col min="4382" max="4387" width="11.7109375" style="264" customWidth="1"/>
    <col min="4388" max="4388" width="24.7109375" style="264" customWidth="1"/>
    <col min="4389" max="4391" width="11.7109375" style="264" customWidth="1"/>
    <col min="4392" max="4392" width="20" style="264" customWidth="1"/>
    <col min="4393" max="4393" width="25.85546875" style="264" customWidth="1"/>
    <col min="4394" max="4394" width="23.85546875" style="264" customWidth="1"/>
    <col min="4395" max="4395" width="14.140625" style="264" customWidth="1"/>
    <col min="4396" max="4421" width="11.7109375" style="264" customWidth="1"/>
    <col min="4422" max="4422" width="12.42578125" style="264" customWidth="1"/>
    <col min="4423" max="4426" width="11.7109375" style="264" customWidth="1"/>
    <col min="4427" max="4427" width="20.7109375" style="264" customWidth="1"/>
    <col min="4428" max="4428" width="11.7109375" style="264" customWidth="1"/>
    <col min="4429" max="4429" width="17.42578125" style="264" customWidth="1"/>
    <col min="4430" max="4443" width="11.7109375" style="264" customWidth="1"/>
    <col min="4444" max="4444" width="13.42578125" style="264" customWidth="1"/>
    <col min="4445" max="4459" width="11.7109375" style="264" customWidth="1"/>
    <col min="4460" max="4460" width="16.28515625" style="264" customWidth="1"/>
    <col min="4461" max="4469" width="11.7109375" style="264" customWidth="1"/>
    <col min="4470" max="4470" width="13.42578125" style="264" customWidth="1"/>
    <col min="4471" max="4471" width="11.7109375" style="264" customWidth="1"/>
    <col min="4472" max="4472" width="15.140625" style="264" customWidth="1"/>
    <col min="4473" max="4473" width="13.42578125" style="264" customWidth="1"/>
    <col min="4474" max="4482" width="11.7109375" style="264" customWidth="1"/>
    <col min="4483" max="4483" width="13.7109375" style="264" customWidth="1"/>
    <col min="4484" max="4484" width="12" style="264" customWidth="1"/>
    <col min="4485" max="4608" width="9.140625" style="264"/>
    <col min="4609" max="4610" width="2.140625" style="264" customWidth="1"/>
    <col min="4611" max="4611" width="63" style="264" customWidth="1"/>
    <col min="4612" max="4612" width="7.140625" style="264" customWidth="1"/>
    <col min="4613" max="4614" width="19" style="264" customWidth="1"/>
    <col min="4615" max="4616" width="19.7109375" style="264" customWidth="1"/>
    <col min="4617" max="4633" width="0" style="264" hidden="1" customWidth="1"/>
    <col min="4634" max="4634" width="1.28515625" style="264" customWidth="1"/>
    <col min="4635" max="4635" width="13.42578125" style="264" customWidth="1"/>
    <col min="4636" max="4636" width="13.28515625" style="264" customWidth="1"/>
    <col min="4637" max="4637" width="15.85546875" style="264" customWidth="1"/>
    <col min="4638" max="4643" width="11.7109375" style="264" customWidth="1"/>
    <col min="4644" max="4644" width="24.7109375" style="264" customWidth="1"/>
    <col min="4645" max="4647" width="11.7109375" style="264" customWidth="1"/>
    <col min="4648" max="4648" width="20" style="264" customWidth="1"/>
    <col min="4649" max="4649" width="25.85546875" style="264" customWidth="1"/>
    <col min="4650" max="4650" width="23.85546875" style="264" customWidth="1"/>
    <col min="4651" max="4651" width="14.140625" style="264" customWidth="1"/>
    <col min="4652" max="4677" width="11.7109375" style="264" customWidth="1"/>
    <col min="4678" max="4678" width="12.42578125" style="264" customWidth="1"/>
    <col min="4679" max="4682" width="11.7109375" style="264" customWidth="1"/>
    <col min="4683" max="4683" width="20.7109375" style="264" customWidth="1"/>
    <col min="4684" max="4684" width="11.7109375" style="264" customWidth="1"/>
    <col min="4685" max="4685" width="17.42578125" style="264" customWidth="1"/>
    <col min="4686" max="4699" width="11.7109375" style="264" customWidth="1"/>
    <col min="4700" max="4700" width="13.42578125" style="264" customWidth="1"/>
    <col min="4701" max="4715" width="11.7109375" style="264" customWidth="1"/>
    <col min="4716" max="4716" width="16.28515625" style="264" customWidth="1"/>
    <col min="4717" max="4725" width="11.7109375" style="264" customWidth="1"/>
    <col min="4726" max="4726" width="13.42578125" style="264" customWidth="1"/>
    <col min="4727" max="4727" width="11.7109375" style="264" customWidth="1"/>
    <col min="4728" max="4728" width="15.140625" style="264" customWidth="1"/>
    <col min="4729" max="4729" width="13.42578125" style="264" customWidth="1"/>
    <col min="4730" max="4738" width="11.7109375" style="264" customWidth="1"/>
    <col min="4739" max="4739" width="13.7109375" style="264" customWidth="1"/>
    <col min="4740" max="4740" width="12" style="264" customWidth="1"/>
    <col min="4741" max="4864" width="9.140625" style="264"/>
    <col min="4865" max="4866" width="2.140625" style="264" customWidth="1"/>
    <col min="4867" max="4867" width="63" style="264" customWidth="1"/>
    <col min="4868" max="4868" width="7.140625" style="264" customWidth="1"/>
    <col min="4869" max="4870" width="19" style="264" customWidth="1"/>
    <col min="4871" max="4872" width="19.7109375" style="264" customWidth="1"/>
    <col min="4873" max="4889" width="0" style="264" hidden="1" customWidth="1"/>
    <col min="4890" max="4890" width="1.28515625" style="264" customWidth="1"/>
    <col min="4891" max="4891" width="13.42578125" style="264" customWidth="1"/>
    <col min="4892" max="4892" width="13.28515625" style="264" customWidth="1"/>
    <col min="4893" max="4893" width="15.85546875" style="264" customWidth="1"/>
    <col min="4894" max="4899" width="11.7109375" style="264" customWidth="1"/>
    <col min="4900" max="4900" width="24.7109375" style="264" customWidth="1"/>
    <col min="4901" max="4903" width="11.7109375" style="264" customWidth="1"/>
    <col min="4904" max="4904" width="20" style="264" customWidth="1"/>
    <col min="4905" max="4905" width="25.85546875" style="264" customWidth="1"/>
    <col min="4906" max="4906" width="23.85546875" style="264" customWidth="1"/>
    <col min="4907" max="4907" width="14.140625" style="264" customWidth="1"/>
    <col min="4908" max="4933" width="11.7109375" style="264" customWidth="1"/>
    <col min="4934" max="4934" width="12.42578125" style="264" customWidth="1"/>
    <col min="4935" max="4938" width="11.7109375" style="264" customWidth="1"/>
    <col min="4939" max="4939" width="20.7109375" style="264" customWidth="1"/>
    <col min="4940" max="4940" width="11.7109375" style="264" customWidth="1"/>
    <col min="4941" max="4941" width="17.42578125" style="264" customWidth="1"/>
    <col min="4942" max="4955" width="11.7109375" style="264" customWidth="1"/>
    <col min="4956" max="4956" width="13.42578125" style="264" customWidth="1"/>
    <col min="4957" max="4971" width="11.7109375" style="264" customWidth="1"/>
    <col min="4972" max="4972" width="16.28515625" style="264" customWidth="1"/>
    <col min="4973" max="4981" width="11.7109375" style="264" customWidth="1"/>
    <col min="4982" max="4982" width="13.42578125" style="264" customWidth="1"/>
    <col min="4983" max="4983" width="11.7109375" style="264" customWidth="1"/>
    <col min="4984" max="4984" width="15.140625" style="264" customWidth="1"/>
    <col min="4985" max="4985" width="13.42578125" style="264" customWidth="1"/>
    <col min="4986" max="4994" width="11.7109375" style="264" customWidth="1"/>
    <col min="4995" max="4995" width="13.7109375" style="264" customWidth="1"/>
    <col min="4996" max="4996" width="12" style="264" customWidth="1"/>
    <col min="4997" max="5120" width="9.140625" style="264"/>
    <col min="5121" max="5122" width="2.140625" style="264" customWidth="1"/>
    <col min="5123" max="5123" width="63" style="264" customWidth="1"/>
    <col min="5124" max="5124" width="7.140625" style="264" customWidth="1"/>
    <col min="5125" max="5126" width="19" style="264" customWidth="1"/>
    <col min="5127" max="5128" width="19.7109375" style="264" customWidth="1"/>
    <col min="5129" max="5145" width="0" style="264" hidden="1" customWidth="1"/>
    <col min="5146" max="5146" width="1.28515625" style="264" customWidth="1"/>
    <col min="5147" max="5147" width="13.42578125" style="264" customWidth="1"/>
    <col min="5148" max="5148" width="13.28515625" style="264" customWidth="1"/>
    <col min="5149" max="5149" width="15.85546875" style="264" customWidth="1"/>
    <col min="5150" max="5155" width="11.7109375" style="264" customWidth="1"/>
    <col min="5156" max="5156" width="24.7109375" style="264" customWidth="1"/>
    <col min="5157" max="5159" width="11.7109375" style="264" customWidth="1"/>
    <col min="5160" max="5160" width="20" style="264" customWidth="1"/>
    <col min="5161" max="5161" width="25.85546875" style="264" customWidth="1"/>
    <col min="5162" max="5162" width="23.85546875" style="264" customWidth="1"/>
    <col min="5163" max="5163" width="14.140625" style="264" customWidth="1"/>
    <col min="5164" max="5189" width="11.7109375" style="264" customWidth="1"/>
    <col min="5190" max="5190" width="12.42578125" style="264" customWidth="1"/>
    <col min="5191" max="5194" width="11.7109375" style="264" customWidth="1"/>
    <col min="5195" max="5195" width="20.7109375" style="264" customWidth="1"/>
    <col min="5196" max="5196" width="11.7109375" style="264" customWidth="1"/>
    <col min="5197" max="5197" width="17.42578125" style="264" customWidth="1"/>
    <col min="5198" max="5211" width="11.7109375" style="264" customWidth="1"/>
    <col min="5212" max="5212" width="13.42578125" style="264" customWidth="1"/>
    <col min="5213" max="5227" width="11.7109375" style="264" customWidth="1"/>
    <col min="5228" max="5228" width="16.28515625" style="264" customWidth="1"/>
    <col min="5229" max="5237" width="11.7109375" style="264" customWidth="1"/>
    <col min="5238" max="5238" width="13.42578125" style="264" customWidth="1"/>
    <col min="5239" max="5239" width="11.7109375" style="264" customWidth="1"/>
    <col min="5240" max="5240" width="15.140625" style="264" customWidth="1"/>
    <col min="5241" max="5241" width="13.42578125" style="264" customWidth="1"/>
    <col min="5242" max="5250" width="11.7109375" style="264" customWidth="1"/>
    <col min="5251" max="5251" width="13.7109375" style="264" customWidth="1"/>
    <col min="5252" max="5252" width="12" style="264" customWidth="1"/>
    <col min="5253" max="5376" width="9.140625" style="264"/>
    <col min="5377" max="5378" width="2.140625" style="264" customWidth="1"/>
    <col min="5379" max="5379" width="63" style="264" customWidth="1"/>
    <col min="5380" max="5380" width="7.140625" style="264" customWidth="1"/>
    <col min="5381" max="5382" width="19" style="264" customWidth="1"/>
    <col min="5383" max="5384" width="19.7109375" style="264" customWidth="1"/>
    <col min="5385" max="5401" width="0" style="264" hidden="1" customWidth="1"/>
    <col min="5402" max="5402" width="1.28515625" style="264" customWidth="1"/>
    <col min="5403" max="5403" width="13.42578125" style="264" customWidth="1"/>
    <col min="5404" max="5404" width="13.28515625" style="264" customWidth="1"/>
    <col min="5405" max="5405" width="15.85546875" style="264" customWidth="1"/>
    <col min="5406" max="5411" width="11.7109375" style="264" customWidth="1"/>
    <col min="5412" max="5412" width="24.7109375" style="264" customWidth="1"/>
    <col min="5413" max="5415" width="11.7109375" style="264" customWidth="1"/>
    <col min="5416" max="5416" width="20" style="264" customWidth="1"/>
    <col min="5417" max="5417" width="25.85546875" style="264" customWidth="1"/>
    <col min="5418" max="5418" width="23.85546875" style="264" customWidth="1"/>
    <col min="5419" max="5419" width="14.140625" style="264" customWidth="1"/>
    <col min="5420" max="5445" width="11.7109375" style="264" customWidth="1"/>
    <col min="5446" max="5446" width="12.42578125" style="264" customWidth="1"/>
    <col min="5447" max="5450" width="11.7109375" style="264" customWidth="1"/>
    <col min="5451" max="5451" width="20.7109375" style="264" customWidth="1"/>
    <col min="5452" max="5452" width="11.7109375" style="264" customWidth="1"/>
    <col min="5453" max="5453" width="17.42578125" style="264" customWidth="1"/>
    <col min="5454" max="5467" width="11.7109375" style="264" customWidth="1"/>
    <col min="5468" max="5468" width="13.42578125" style="264" customWidth="1"/>
    <col min="5469" max="5483" width="11.7109375" style="264" customWidth="1"/>
    <col min="5484" max="5484" width="16.28515625" style="264" customWidth="1"/>
    <col min="5485" max="5493" width="11.7109375" style="264" customWidth="1"/>
    <col min="5494" max="5494" width="13.42578125" style="264" customWidth="1"/>
    <col min="5495" max="5495" width="11.7109375" style="264" customWidth="1"/>
    <col min="5496" max="5496" width="15.140625" style="264" customWidth="1"/>
    <col min="5497" max="5497" width="13.42578125" style="264" customWidth="1"/>
    <col min="5498" max="5506" width="11.7109375" style="264" customWidth="1"/>
    <col min="5507" max="5507" width="13.7109375" style="264" customWidth="1"/>
    <col min="5508" max="5508" width="12" style="264" customWidth="1"/>
    <col min="5509" max="5632" width="9.140625" style="264"/>
    <col min="5633" max="5634" width="2.140625" style="264" customWidth="1"/>
    <col min="5635" max="5635" width="63" style="264" customWidth="1"/>
    <col min="5636" max="5636" width="7.140625" style="264" customWidth="1"/>
    <col min="5637" max="5638" width="19" style="264" customWidth="1"/>
    <col min="5639" max="5640" width="19.7109375" style="264" customWidth="1"/>
    <col min="5641" max="5657" width="0" style="264" hidden="1" customWidth="1"/>
    <col min="5658" max="5658" width="1.28515625" style="264" customWidth="1"/>
    <col min="5659" max="5659" width="13.42578125" style="264" customWidth="1"/>
    <col min="5660" max="5660" width="13.28515625" style="264" customWidth="1"/>
    <col min="5661" max="5661" width="15.85546875" style="264" customWidth="1"/>
    <col min="5662" max="5667" width="11.7109375" style="264" customWidth="1"/>
    <col min="5668" max="5668" width="24.7109375" style="264" customWidth="1"/>
    <col min="5669" max="5671" width="11.7109375" style="264" customWidth="1"/>
    <col min="5672" max="5672" width="20" style="264" customWidth="1"/>
    <col min="5673" max="5673" width="25.85546875" style="264" customWidth="1"/>
    <col min="5674" max="5674" width="23.85546875" style="264" customWidth="1"/>
    <col min="5675" max="5675" width="14.140625" style="264" customWidth="1"/>
    <col min="5676" max="5701" width="11.7109375" style="264" customWidth="1"/>
    <col min="5702" max="5702" width="12.42578125" style="264" customWidth="1"/>
    <col min="5703" max="5706" width="11.7109375" style="264" customWidth="1"/>
    <col min="5707" max="5707" width="20.7109375" style="264" customWidth="1"/>
    <col min="5708" max="5708" width="11.7109375" style="264" customWidth="1"/>
    <col min="5709" max="5709" width="17.42578125" style="264" customWidth="1"/>
    <col min="5710" max="5723" width="11.7109375" style="264" customWidth="1"/>
    <col min="5724" max="5724" width="13.42578125" style="264" customWidth="1"/>
    <col min="5725" max="5739" width="11.7109375" style="264" customWidth="1"/>
    <col min="5740" max="5740" width="16.28515625" style="264" customWidth="1"/>
    <col min="5741" max="5749" width="11.7109375" style="264" customWidth="1"/>
    <col min="5750" max="5750" width="13.42578125" style="264" customWidth="1"/>
    <col min="5751" max="5751" width="11.7109375" style="264" customWidth="1"/>
    <col min="5752" max="5752" width="15.140625" style="264" customWidth="1"/>
    <col min="5753" max="5753" width="13.42578125" style="264" customWidth="1"/>
    <col min="5754" max="5762" width="11.7109375" style="264" customWidth="1"/>
    <col min="5763" max="5763" width="13.7109375" style="264" customWidth="1"/>
    <col min="5764" max="5764" width="12" style="264" customWidth="1"/>
    <col min="5765" max="5888" width="9.140625" style="264"/>
    <col min="5889" max="5890" width="2.140625" style="264" customWidth="1"/>
    <col min="5891" max="5891" width="63" style="264" customWidth="1"/>
    <col min="5892" max="5892" width="7.140625" style="264" customWidth="1"/>
    <col min="5893" max="5894" width="19" style="264" customWidth="1"/>
    <col min="5895" max="5896" width="19.7109375" style="264" customWidth="1"/>
    <col min="5897" max="5913" width="0" style="264" hidden="1" customWidth="1"/>
    <col min="5914" max="5914" width="1.28515625" style="264" customWidth="1"/>
    <col min="5915" max="5915" width="13.42578125" style="264" customWidth="1"/>
    <col min="5916" max="5916" width="13.28515625" style="264" customWidth="1"/>
    <col min="5917" max="5917" width="15.85546875" style="264" customWidth="1"/>
    <col min="5918" max="5923" width="11.7109375" style="264" customWidth="1"/>
    <col min="5924" max="5924" width="24.7109375" style="264" customWidth="1"/>
    <col min="5925" max="5927" width="11.7109375" style="264" customWidth="1"/>
    <col min="5928" max="5928" width="20" style="264" customWidth="1"/>
    <col min="5929" max="5929" width="25.85546875" style="264" customWidth="1"/>
    <col min="5930" max="5930" width="23.85546875" style="264" customWidth="1"/>
    <col min="5931" max="5931" width="14.140625" style="264" customWidth="1"/>
    <col min="5932" max="5957" width="11.7109375" style="264" customWidth="1"/>
    <col min="5958" max="5958" width="12.42578125" style="264" customWidth="1"/>
    <col min="5959" max="5962" width="11.7109375" style="264" customWidth="1"/>
    <col min="5963" max="5963" width="20.7109375" style="264" customWidth="1"/>
    <col min="5964" max="5964" width="11.7109375" style="264" customWidth="1"/>
    <col min="5965" max="5965" width="17.42578125" style="264" customWidth="1"/>
    <col min="5966" max="5979" width="11.7109375" style="264" customWidth="1"/>
    <col min="5980" max="5980" width="13.42578125" style="264" customWidth="1"/>
    <col min="5981" max="5995" width="11.7109375" style="264" customWidth="1"/>
    <col min="5996" max="5996" width="16.28515625" style="264" customWidth="1"/>
    <col min="5997" max="6005" width="11.7109375" style="264" customWidth="1"/>
    <col min="6006" max="6006" width="13.42578125" style="264" customWidth="1"/>
    <col min="6007" max="6007" width="11.7109375" style="264" customWidth="1"/>
    <col min="6008" max="6008" width="15.140625" style="264" customWidth="1"/>
    <col min="6009" max="6009" width="13.42578125" style="264" customWidth="1"/>
    <col min="6010" max="6018" width="11.7109375" style="264" customWidth="1"/>
    <col min="6019" max="6019" width="13.7109375" style="264" customWidth="1"/>
    <col min="6020" max="6020" width="12" style="264" customWidth="1"/>
    <col min="6021" max="6144" width="9.140625" style="264"/>
    <col min="6145" max="6146" width="2.140625" style="264" customWidth="1"/>
    <col min="6147" max="6147" width="63" style="264" customWidth="1"/>
    <col min="6148" max="6148" width="7.140625" style="264" customWidth="1"/>
    <col min="6149" max="6150" width="19" style="264" customWidth="1"/>
    <col min="6151" max="6152" width="19.7109375" style="264" customWidth="1"/>
    <col min="6153" max="6169" width="0" style="264" hidden="1" customWidth="1"/>
    <col min="6170" max="6170" width="1.28515625" style="264" customWidth="1"/>
    <col min="6171" max="6171" width="13.42578125" style="264" customWidth="1"/>
    <col min="6172" max="6172" width="13.28515625" style="264" customWidth="1"/>
    <col min="6173" max="6173" width="15.85546875" style="264" customWidth="1"/>
    <col min="6174" max="6179" width="11.7109375" style="264" customWidth="1"/>
    <col min="6180" max="6180" width="24.7109375" style="264" customWidth="1"/>
    <col min="6181" max="6183" width="11.7109375" style="264" customWidth="1"/>
    <col min="6184" max="6184" width="20" style="264" customWidth="1"/>
    <col min="6185" max="6185" width="25.85546875" style="264" customWidth="1"/>
    <col min="6186" max="6186" width="23.85546875" style="264" customWidth="1"/>
    <col min="6187" max="6187" width="14.140625" style="264" customWidth="1"/>
    <col min="6188" max="6213" width="11.7109375" style="264" customWidth="1"/>
    <col min="6214" max="6214" width="12.42578125" style="264" customWidth="1"/>
    <col min="6215" max="6218" width="11.7109375" style="264" customWidth="1"/>
    <col min="6219" max="6219" width="20.7109375" style="264" customWidth="1"/>
    <col min="6220" max="6220" width="11.7109375" style="264" customWidth="1"/>
    <col min="6221" max="6221" width="17.42578125" style="264" customWidth="1"/>
    <col min="6222" max="6235" width="11.7109375" style="264" customWidth="1"/>
    <col min="6236" max="6236" width="13.42578125" style="264" customWidth="1"/>
    <col min="6237" max="6251" width="11.7109375" style="264" customWidth="1"/>
    <col min="6252" max="6252" width="16.28515625" style="264" customWidth="1"/>
    <col min="6253" max="6261" width="11.7109375" style="264" customWidth="1"/>
    <col min="6262" max="6262" width="13.42578125" style="264" customWidth="1"/>
    <col min="6263" max="6263" width="11.7109375" style="264" customWidth="1"/>
    <col min="6264" max="6264" width="15.140625" style="264" customWidth="1"/>
    <col min="6265" max="6265" width="13.42578125" style="264" customWidth="1"/>
    <col min="6266" max="6274" width="11.7109375" style="264" customWidth="1"/>
    <col min="6275" max="6275" width="13.7109375" style="264" customWidth="1"/>
    <col min="6276" max="6276" width="12" style="264" customWidth="1"/>
    <col min="6277" max="6400" width="9.140625" style="264"/>
    <col min="6401" max="6402" width="2.140625" style="264" customWidth="1"/>
    <col min="6403" max="6403" width="63" style="264" customWidth="1"/>
    <col min="6404" max="6404" width="7.140625" style="264" customWidth="1"/>
    <col min="6405" max="6406" width="19" style="264" customWidth="1"/>
    <col min="6407" max="6408" width="19.7109375" style="264" customWidth="1"/>
    <col min="6409" max="6425" width="0" style="264" hidden="1" customWidth="1"/>
    <col min="6426" max="6426" width="1.28515625" style="264" customWidth="1"/>
    <col min="6427" max="6427" width="13.42578125" style="264" customWidth="1"/>
    <col min="6428" max="6428" width="13.28515625" style="264" customWidth="1"/>
    <col min="6429" max="6429" width="15.85546875" style="264" customWidth="1"/>
    <col min="6430" max="6435" width="11.7109375" style="264" customWidth="1"/>
    <col min="6436" max="6436" width="24.7109375" style="264" customWidth="1"/>
    <col min="6437" max="6439" width="11.7109375" style="264" customWidth="1"/>
    <col min="6440" max="6440" width="20" style="264" customWidth="1"/>
    <col min="6441" max="6441" width="25.85546875" style="264" customWidth="1"/>
    <col min="6442" max="6442" width="23.85546875" style="264" customWidth="1"/>
    <col min="6443" max="6443" width="14.140625" style="264" customWidth="1"/>
    <col min="6444" max="6469" width="11.7109375" style="264" customWidth="1"/>
    <col min="6470" max="6470" width="12.42578125" style="264" customWidth="1"/>
    <col min="6471" max="6474" width="11.7109375" style="264" customWidth="1"/>
    <col min="6475" max="6475" width="20.7109375" style="264" customWidth="1"/>
    <col min="6476" max="6476" width="11.7109375" style="264" customWidth="1"/>
    <col min="6477" max="6477" width="17.42578125" style="264" customWidth="1"/>
    <col min="6478" max="6491" width="11.7109375" style="264" customWidth="1"/>
    <col min="6492" max="6492" width="13.42578125" style="264" customWidth="1"/>
    <col min="6493" max="6507" width="11.7109375" style="264" customWidth="1"/>
    <col min="6508" max="6508" width="16.28515625" style="264" customWidth="1"/>
    <col min="6509" max="6517" width="11.7109375" style="264" customWidth="1"/>
    <col min="6518" max="6518" width="13.42578125" style="264" customWidth="1"/>
    <col min="6519" max="6519" width="11.7109375" style="264" customWidth="1"/>
    <col min="6520" max="6520" width="15.140625" style="264" customWidth="1"/>
    <col min="6521" max="6521" width="13.42578125" style="264" customWidth="1"/>
    <col min="6522" max="6530" width="11.7109375" style="264" customWidth="1"/>
    <col min="6531" max="6531" width="13.7109375" style="264" customWidth="1"/>
    <col min="6532" max="6532" width="12" style="264" customWidth="1"/>
    <col min="6533" max="6656" width="9.140625" style="264"/>
    <col min="6657" max="6658" width="2.140625" style="264" customWidth="1"/>
    <col min="6659" max="6659" width="63" style="264" customWidth="1"/>
    <col min="6660" max="6660" width="7.140625" style="264" customWidth="1"/>
    <col min="6661" max="6662" width="19" style="264" customWidth="1"/>
    <col min="6663" max="6664" width="19.7109375" style="264" customWidth="1"/>
    <col min="6665" max="6681" width="0" style="264" hidden="1" customWidth="1"/>
    <col min="6682" max="6682" width="1.28515625" style="264" customWidth="1"/>
    <col min="6683" max="6683" width="13.42578125" style="264" customWidth="1"/>
    <col min="6684" max="6684" width="13.28515625" style="264" customWidth="1"/>
    <col min="6685" max="6685" width="15.85546875" style="264" customWidth="1"/>
    <col min="6686" max="6691" width="11.7109375" style="264" customWidth="1"/>
    <col min="6692" max="6692" width="24.7109375" style="264" customWidth="1"/>
    <col min="6693" max="6695" width="11.7109375" style="264" customWidth="1"/>
    <col min="6696" max="6696" width="20" style="264" customWidth="1"/>
    <col min="6697" max="6697" width="25.85546875" style="264" customWidth="1"/>
    <col min="6698" max="6698" width="23.85546875" style="264" customWidth="1"/>
    <col min="6699" max="6699" width="14.140625" style="264" customWidth="1"/>
    <col min="6700" max="6725" width="11.7109375" style="264" customWidth="1"/>
    <col min="6726" max="6726" width="12.42578125" style="264" customWidth="1"/>
    <col min="6727" max="6730" width="11.7109375" style="264" customWidth="1"/>
    <col min="6731" max="6731" width="20.7109375" style="264" customWidth="1"/>
    <col min="6732" max="6732" width="11.7109375" style="264" customWidth="1"/>
    <col min="6733" max="6733" width="17.42578125" style="264" customWidth="1"/>
    <col min="6734" max="6747" width="11.7109375" style="264" customWidth="1"/>
    <col min="6748" max="6748" width="13.42578125" style="264" customWidth="1"/>
    <col min="6749" max="6763" width="11.7109375" style="264" customWidth="1"/>
    <col min="6764" max="6764" width="16.28515625" style="264" customWidth="1"/>
    <col min="6765" max="6773" width="11.7109375" style="264" customWidth="1"/>
    <col min="6774" max="6774" width="13.42578125" style="264" customWidth="1"/>
    <col min="6775" max="6775" width="11.7109375" style="264" customWidth="1"/>
    <col min="6776" max="6776" width="15.140625" style="264" customWidth="1"/>
    <col min="6777" max="6777" width="13.42578125" style="264" customWidth="1"/>
    <col min="6778" max="6786" width="11.7109375" style="264" customWidth="1"/>
    <col min="6787" max="6787" width="13.7109375" style="264" customWidth="1"/>
    <col min="6788" max="6788" width="12" style="264" customWidth="1"/>
    <col min="6789" max="6912" width="9.140625" style="264"/>
    <col min="6913" max="6914" width="2.140625" style="264" customWidth="1"/>
    <col min="6915" max="6915" width="63" style="264" customWidth="1"/>
    <col min="6916" max="6916" width="7.140625" style="264" customWidth="1"/>
    <col min="6917" max="6918" width="19" style="264" customWidth="1"/>
    <col min="6919" max="6920" width="19.7109375" style="264" customWidth="1"/>
    <col min="6921" max="6937" width="0" style="264" hidden="1" customWidth="1"/>
    <col min="6938" max="6938" width="1.28515625" style="264" customWidth="1"/>
    <col min="6939" max="6939" width="13.42578125" style="264" customWidth="1"/>
    <col min="6940" max="6940" width="13.28515625" style="264" customWidth="1"/>
    <col min="6941" max="6941" width="15.85546875" style="264" customWidth="1"/>
    <col min="6942" max="6947" width="11.7109375" style="264" customWidth="1"/>
    <col min="6948" max="6948" width="24.7109375" style="264" customWidth="1"/>
    <col min="6949" max="6951" width="11.7109375" style="264" customWidth="1"/>
    <col min="6952" max="6952" width="20" style="264" customWidth="1"/>
    <col min="6953" max="6953" width="25.85546875" style="264" customWidth="1"/>
    <col min="6954" max="6954" width="23.85546875" style="264" customWidth="1"/>
    <col min="6955" max="6955" width="14.140625" style="264" customWidth="1"/>
    <col min="6956" max="6981" width="11.7109375" style="264" customWidth="1"/>
    <col min="6982" max="6982" width="12.42578125" style="264" customWidth="1"/>
    <col min="6983" max="6986" width="11.7109375" style="264" customWidth="1"/>
    <col min="6987" max="6987" width="20.7109375" style="264" customWidth="1"/>
    <col min="6988" max="6988" width="11.7109375" style="264" customWidth="1"/>
    <col min="6989" max="6989" width="17.42578125" style="264" customWidth="1"/>
    <col min="6990" max="7003" width="11.7109375" style="264" customWidth="1"/>
    <col min="7004" max="7004" width="13.42578125" style="264" customWidth="1"/>
    <col min="7005" max="7019" width="11.7109375" style="264" customWidth="1"/>
    <col min="7020" max="7020" width="16.28515625" style="264" customWidth="1"/>
    <col min="7021" max="7029" width="11.7109375" style="264" customWidth="1"/>
    <col min="7030" max="7030" width="13.42578125" style="264" customWidth="1"/>
    <col min="7031" max="7031" width="11.7109375" style="264" customWidth="1"/>
    <col min="7032" max="7032" width="15.140625" style="264" customWidth="1"/>
    <col min="7033" max="7033" width="13.42578125" style="264" customWidth="1"/>
    <col min="7034" max="7042" width="11.7109375" style="264" customWidth="1"/>
    <col min="7043" max="7043" width="13.7109375" style="264" customWidth="1"/>
    <col min="7044" max="7044" width="12" style="264" customWidth="1"/>
    <col min="7045" max="7168" width="9.140625" style="264"/>
    <col min="7169" max="7170" width="2.140625" style="264" customWidth="1"/>
    <col min="7171" max="7171" width="63" style="264" customWidth="1"/>
    <col min="7172" max="7172" width="7.140625" style="264" customWidth="1"/>
    <col min="7173" max="7174" width="19" style="264" customWidth="1"/>
    <col min="7175" max="7176" width="19.7109375" style="264" customWidth="1"/>
    <col min="7177" max="7193" width="0" style="264" hidden="1" customWidth="1"/>
    <col min="7194" max="7194" width="1.28515625" style="264" customWidth="1"/>
    <col min="7195" max="7195" width="13.42578125" style="264" customWidth="1"/>
    <col min="7196" max="7196" width="13.28515625" style="264" customWidth="1"/>
    <col min="7197" max="7197" width="15.85546875" style="264" customWidth="1"/>
    <col min="7198" max="7203" width="11.7109375" style="264" customWidth="1"/>
    <col min="7204" max="7204" width="24.7109375" style="264" customWidth="1"/>
    <col min="7205" max="7207" width="11.7109375" style="264" customWidth="1"/>
    <col min="7208" max="7208" width="20" style="264" customWidth="1"/>
    <col min="7209" max="7209" width="25.85546875" style="264" customWidth="1"/>
    <col min="7210" max="7210" width="23.85546875" style="264" customWidth="1"/>
    <col min="7211" max="7211" width="14.140625" style="264" customWidth="1"/>
    <col min="7212" max="7237" width="11.7109375" style="264" customWidth="1"/>
    <col min="7238" max="7238" width="12.42578125" style="264" customWidth="1"/>
    <col min="7239" max="7242" width="11.7109375" style="264" customWidth="1"/>
    <col min="7243" max="7243" width="20.7109375" style="264" customWidth="1"/>
    <col min="7244" max="7244" width="11.7109375" style="264" customWidth="1"/>
    <col min="7245" max="7245" width="17.42578125" style="264" customWidth="1"/>
    <col min="7246" max="7259" width="11.7109375" style="264" customWidth="1"/>
    <col min="7260" max="7260" width="13.42578125" style="264" customWidth="1"/>
    <col min="7261" max="7275" width="11.7109375" style="264" customWidth="1"/>
    <col min="7276" max="7276" width="16.28515625" style="264" customWidth="1"/>
    <col min="7277" max="7285" width="11.7109375" style="264" customWidth="1"/>
    <col min="7286" max="7286" width="13.42578125" style="264" customWidth="1"/>
    <col min="7287" max="7287" width="11.7109375" style="264" customWidth="1"/>
    <col min="7288" max="7288" width="15.140625" style="264" customWidth="1"/>
    <col min="7289" max="7289" width="13.42578125" style="264" customWidth="1"/>
    <col min="7290" max="7298" width="11.7109375" style="264" customWidth="1"/>
    <col min="7299" max="7299" width="13.7109375" style="264" customWidth="1"/>
    <col min="7300" max="7300" width="12" style="264" customWidth="1"/>
    <col min="7301" max="7424" width="9.140625" style="264"/>
    <col min="7425" max="7426" width="2.140625" style="264" customWidth="1"/>
    <col min="7427" max="7427" width="63" style="264" customWidth="1"/>
    <col min="7428" max="7428" width="7.140625" style="264" customWidth="1"/>
    <col min="7429" max="7430" width="19" style="264" customWidth="1"/>
    <col min="7431" max="7432" width="19.7109375" style="264" customWidth="1"/>
    <col min="7433" max="7449" width="0" style="264" hidden="1" customWidth="1"/>
    <col min="7450" max="7450" width="1.28515625" style="264" customWidth="1"/>
    <col min="7451" max="7451" width="13.42578125" style="264" customWidth="1"/>
    <col min="7452" max="7452" width="13.28515625" style="264" customWidth="1"/>
    <col min="7453" max="7453" width="15.85546875" style="264" customWidth="1"/>
    <col min="7454" max="7459" width="11.7109375" style="264" customWidth="1"/>
    <col min="7460" max="7460" width="24.7109375" style="264" customWidth="1"/>
    <col min="7461" max="7463" width="11.7109375" style="264" customWidth="1"/>
    <col min="7464" max="7464" width="20" style="264" customWidth="1"/>
    <col min="7465" max="7465" width="25.85546875" style="264" customWidth="1"/>
    <col min="7466" max="7466" width="23.85546875" style="264" customWidth="1"/>
    <col min="7467" max="7467" width="14.140625" style="264" customWidth="1"/>
    <col min="7468" max="7493" width="11.7109375" style="264" customWidth="1"/>
    <col min="7494" max="7494" width="12.42578125" style="264" customWidth="1"/>
    <col min="7495" max="7498" width="11.7109375" style="264" customWidth="1"/>
    <col min="7499" max="7499" width="20.7109375" style="264" customWidth="1"/>
    <col min="7500" max="7500" width="11.7109375" style="264" customWidth="1"/>
    <col min="7501" max="7501" width="17.42578125" style="264" customWidth="1"/>
    <col min="7502" max="7515" width="11.7109375" style="264" customWidth="1"/>
    <col min="7516" max="7516" width="13.42578125" style="264" customWidth="1"/>
    <col min="7517" max="7531" width="11.7109375" style="264" customWidth="1"/>
    <col min="7532" max="7532" width="16.28515625" style="264" customWidth="1"/>
    <col min="7533" max="7541" width="11.7109375" style="264" customWidth="1"/>
    <col min="7542" max="7542" width="13.42578125" style="264" customWidth="1"/>
    <col min="7543" max="7543" width="11.7109375" style="264" customWidth="1"/>
    <col min="7544" max="7544" width="15.140625" style="264" customWidth="1"/>
    <col min="7545" max="7545" width="13.42578125" style="264" customWidth="1"/>
    <col min="7546" max="7554" width="11.7109375" style="264" customWidth="1"/>
    <col min="7555" max="7555" width="13.7109375" style="264" customWidth="1"/>
    <col min="7556" max="7556" width="12" style="264" customWidth="1"/>
    <col min="7557" max="7680" width="9.140625" style="264"/>
    <col min="7681" max="7682" width="2.140625" style="264" customWidth="1"/>
    <col min="7683" max="7683" width="63" style="264" customWidth="1"/>
    <col min="7684" max="7684" width="7.140625" style="264" customWidth="1"/>
    <col min="7685" max="7686" width="19" style="264" customWidth="1"/>
    <col min="7687" max="7688" width="19.7109375" style="264" customWidth="1"/>
    <col min="7689" max="7705" width="0" style="264" hidden="1" customWidth="1"/>
    <col min="7706" max="7706" width="1.28515625" style="264" customWidth="1"/>
    <col min="7707" max="7707" width="13.42578125" style="264" customWidth="1"/>
    <col min="7708" max="7708" width="13.28515625" style="264" customWidth="1"/>
    <col min="7709" max="7709" width="15.85546875" style="264" customWidth="1"/>
    <col min="7710" max="7715" width="11.7109375" style="264" customWidth="1"/>
    <col min="7716" max="7716" width="24.7109375" style="264" customWidth="1"/>
    <col min="7717" max="7719" width="11.7109375" style="264" customWidth="1"/>
    <col min="7720" max="7720" width="20" style="264" customWidth="1"/>
    <col min="7721" max="7721" width="25.85546875" style="264" customWidth="1"/>
    <col min="7722" max="7722" width="23.85546875" style="264" customWidth="1"/>
    <col min="7723" max="7723" width="14.140625" style="264" customWidth="1"/>
    <col min="7724" max="7749" width="11.7109375" style="264" customWidth="1"/>
    <col min="7750" max="7750" width="12.42578125" style="264" customWidth="1"/>
    <col min="7751" max="7754" width="11.7109375" style="264" customWidth="1"/>
    <col min="7755" max="7755" width="20.7109375" style="264" customWidth="1"/>
    <col min="7756" max="7756" width="11.7109375" style="264" customWidth="1"/>
    <col min="7757" max="7757" width="17.42578125" style="264" customWidth="1"/>
    <col min="7758" max="7771" width="11.7109375" style="264" customWidth="1"/>
    <col min="7772" max="7772" width="13.42578125" style="264" customWidth="1"/>
    <col min="7773" max="7787" width="11.7109375" style="264" customWidth="1"/>
    <col min="7788" max="7788" width="16.28515625" style="264" customWidth="1"/>
    <col min="7789" max="7797" width="11.7109375" style="264" customWidth="1"/>
    <col min="7798" max="7798" width="13.42578125" style="264" customWidth="1"/>
    <col min="7799" max="7799" width="11.7109375" style="264" customWidth="1"/>
    <col min="7800" max="7800" width="15.140625" style="264" customWidth="1"/>
    <col min="7801" max="7801" width="13.42578125" style="264" customWidth="1"/>
    <col min="7802" max="7810" width="11.7109375" style="264" customWidth="1"/>
    <col min="7811" max="7811" width="13.7109375" style="264" customWidth="1"/>
    <col min="7812" max="7812" width="12" style="264" customWidth="1"/>
    <col min="7813" max="7936" width="9.140625" style="264"/>
    <col min="7937" max="7938" width="2.140625" style="264" customWidth="1"/>
    <col min="7939" max="7939" width="63" style="264" customWidth="1"/>
    <col min="7940" max="7940" width="7.140625" style="264" customWidth="1"/>
    <col min="7941" max="7942" width="19" style="264" customWidth="1"/>
    <col min="7943" max="7944" width="19.7109375" style="264" customWidth="1"/>
    <col min="7945" max="7961" width="0" style="264" hidden="1" customWidth="1"/>
    <col min="7962" max="7962" width="1.28515625" style="264" customWidth="1"/>
    <col min="7963" max="7963" width="13.42578125" style="264" customWidth="1"/>
    <col min="7964" max="7964" width="13.28515625" style="264" customWidth="1"/>
    <col min="7965" max="7965" width="15.85546875" style="264" customWidth="1"/>
    <col min="7966" max="7971" width="11.7109375" style="264" customWidth="1"/>
    <col min="7972" max="7972" width="24.7109375" style="264" customWidth="1"/>
    <col min="7973" max="7975" width="11.7109375" style="264" customWidth="1"/>
    <col min="7976" max="7976" width="20" style="264" customWidth="1"/>
    <col min="7977" max="7977" width="25.85546875" style="264" customWidth="1"/>
    <col min="7978" max="7978" width="23.85546875" style="264" customWidth="1"/>
    <col min="7979" max="7979" width="14.140625" style="264" customWidth="1"/>
    <col min="7980" max="8005" width="11.7109375" style="264" customWidth="1"/>
    <col min="8006" max="8006" width="12.42578125" style="264" customWidth="1"/>
    <col min="8007" max="8010" width="11.7109375" style="264" customWidth="1"/>
    <col min="8011" max="8011" width="20.7109375" style="264" customWidth="1"/>
    <col min="8012" max="8012" width="11.7109375" style="264" customWidth="1"/>
    <col min="8013" max="8013" width="17.42578125" style="264" customWidth="1"/>
    <col min="8014" max="8027" width="11.7109375" style="264" customWidth="1"/>
    <col min="8028" max="8028" width="13.42578125" style="264" customWidth="1"/>
    <col min="8029" max="8043" width="11.7109375" style="264" customWidth="1"/>
    <col min="8044" max="8044" width="16.28515625" style="264" customWidth="1"/>
    <col min="8045" max="8053" width="11.7109375" style="264" customWidth="1"/>
    <col min="8054" max="8054" width="13.42578125" style="264" customWidth="1"/>
    <col min="8055" max="8055" width="11.7109375" style="264" customWidth="1"/>
    <col min="8056" max="8056" width="15.140625" style="264" customWidth="1"/>
    <col min="8057" max="8057" width="13.42578125" style="264" customWidth="1"/>
    <col min="8058" max="8066" width="11.7109375" style="264" customWidth="1"/>
    <col min="8067" max="8067" width="13.7109375" style="264" customWidth="1"/>
    <col min="8068" max="8068" width="12" style="264" customWidth="1"/>
    <col min="8069" max="8192" width="9.140625" style="264"/>
    <col min="8193" max="8194" width="2.140625" style="264" customWidth="1"/>
    <col min="8195" max="8195" width="63" style="264" customWidth="1"/>
    <col min="8196" max="8196" width="7.140625" style="264" customWidth="1"/>
    <col min="8197" max="8198" width="19" style="264" customWidth="1"/>
    <col min="8199" max="8200" width="19.7109375" style="264" customWidth="1"/>
    <col min="8201" max="8217" width="0" style="264" hidden="1" customWidth="1"/>
    <col min="8218" max="8218" width="1.28515625" style="264" customWidth="1"/>
    <col min="8219" max="8219" width="13.42578125" style="264" customWidth="1"/>
    <col min="8220" max="8220" width="13.28515625" style="264" customWidth="1"/>
    <col min="8221" max="8221" width="15.85546875" style="264" customWidth="1"/>
    <col min="8222" max="8227" width="11.7109375" style="264" customWidth="1"/>
    <col min="8228" max="8228" width="24.7109375" style="264" customWidth="1"/>
    <col min="8229" max="8231" width="11.7109375" style="264" customWidth="1"/>
    <col min="8232" max="8232" width="20" style="264" customWidth="1"/>
    <col min="8233" max="8233" width="25.85546875" style="264" customWidth="1"/>
    <col min="8234" max="8234" width="23.85546875" style="264" customWidth="1"/>
    <col min="8235" max="8235" width="14.140625" style="264" customWidth="1"/>
    <col min="8236" max="8261" width="11.7109375" style="264" customWidth="1"/>
    <col min="8262" max="8262" width="12.42578125" style="264" customWidth="1"/>
    <col min="8263" max="8266" width="11.7109375" style="264" customWidth="1"/>
    <col min="8267" max="8267" width="20.7109375" style="264" customWidth="1"/>
    <col min="8268" max="8268" width="11.7109375" style="264" customWidth="1"/>
    <col min="8269" max="8269" width="17.42578125" style="264" customWidth="1"/>
    <col min="8270" max="8283" width="11.7109375" style="264" customWidth="1"/>
    <col min="8284" max="8284" width="13.42578125" style="264" customWidth="1"/>
    <col min="8285" max="8299" width="11.7109375" style="264" customWidth="1"/>
    <col min="8300" max="8300" width="16.28515625" style="264" customWidth="1"/>
    <col min="8301" max="8309" width="11.7109375" style="264" customWidth="1"/>
    <col min="8310" max="8310" width="13.42578125" style="264" customWidth="1"/>
    <col min="8311" max="8311" width="11.7109375" style="264" customWidth="1"/>
    <col min="8312" max="8312" width="15.140625" style="264" customWidth="1"/>
    <col min="8313" max="8313" width="13.42578125" style="264" customWidth="1"/>
    <col min="8314" max="8322" width="11.7109375" style="264" customWidth="1"/>
    <col min="8323" max="8323" width="13.7109375" style="264" customWidth="1"/>
    <col min="8324" max="8324" width="12" style="264" customWidth="1"/>
    <col min="8325" max="8448" width="9.140625" style="264"/>
    <col min="8449" max="8450" width="2.140625" style="264" customWidth="1"/>
    <col min="8451" max="8451" width="63" style="264" customWidth="1"/>
    <col min="8452" max="8452" width="7.140625" style="264" customWidth="1"/>
    <col min="8453" max="8454" width="19" style="264" customWidth="1"/>
    <col min="8455" max="8456" width="19.7109375" style="264" customWidth="1"/>
    <col min="8457" max="8473" width="0" style="264" hidden="1" customWidth="1"/>
    <col min="8474" max="8474" width="1.28515625" style="264" customWidth="1"/>
    <col min="8475" max="8475" width="13.42578125" style="264" customWidth="1"/>
    <col min="8476" max="8476" width="13.28515625" style="264" customWidth="1"/>
    <col min="8477" max="8477" width="15.85546875" style="264" customWidth="1"/>
    <col min="8478" max="8483" width="11.7109375" style="264" customWidth="1"/>
    <col min="8484" max="8484" width="24.7109375" style="264" customWidth="1"/>
    <col min="8485" max="8487" width="11.7109375" style="264" customWidth="1"/>
    <col min="8488" max="8488" width="20" style="264" customWidth="1"/>
    <col min="8489" max="8489" width="25.85546875" style="264" customWidth="1"/>
    <col min="8490" max="8490" width="23.85546875" style="264" customWidth="1"/>
    <col min="8491" max="8491" width="14.140625" style="264" customWidth="1"/>
    <col min="8492" max="8517" width="11.7109375" style="264" customWidth="1"/>
    <col min="8518" max="8518" width="12.42578125" style="264" customWidth="1"/>
    <col min="8519" max="8522" width="11.7109375" style="264" customWidth="1"/>
    <col min="8523" max="8523" width="20.7109375" style="264" customWidth="1"/>
    <col min="8524" max="8524" width="11.7109375" style="264" customWidth="1"/>
    <col min="8525" max="8525" width="17.42578125" style="264" customWidth="1"/>
    <col min="8526" max="8539" width="11.7109375" style="264" customWidth="1"/>
    <col min="8540" max="8540" width="13.42578125" style="264" customWidth="1"/>
    <col min="8541" max="8555" width="11.7109375" style="264" customWidth="1"/>
    <col min="8556" max="8556" width="16.28515625" style="264" customWidth="1"/>
    <col min="8557" max="8565" width="11.7109375" style="264" customWidth="1"/>
    <col min="8566" max="8566" width="13.42578125" style="264" customWidth="1"/>
    <col min="8567" max="8567" width="11.7109375" style="264" customWidth="1"/>
    <col min="8568" max="8568" width="15.140625" style="264" customWidth="1"/>
    <col min="8569" max="8569" width="13.42578125" style="264" customWidth="1"/>
    <col min="8570" max="8578" width="11.7109375" style="264" customWidth="1"/>
    <col min="8579" max="8579" width="13.7109375" style="264" customWidth="1"/>
    <col min="8580" max="8580" width="12" style="264" customWidth="1"/>
    <col min="8581" max="8704" width="9.140625" style="264"/>
    <col min="8705" max="8706" width="2.140625" style="264" customWidth="1"/>
    <col min="8707" max="8707" width="63" style="264" customWidth="1"/>
    <col min="8708" max="8708" width="7.140625" style="264" customWidth="1"/>
    <col min="8709" max="8710" width="19" style="264" customWidth="1"/>
    <col min="8711" max="8712" width="19.7109375" style="264" customWidth="1"/>
    <col min="8713" max="8729" width="0" style="264" hidden="1" customWidth="1"/>
    <col min="8730" max="8730" width="1.28515625" style="264" customWidth="1"/>
    <col min="8731" max="8731" width="13.42578125" style="264" customWidth="1"/>
    <col min="8732" max="8732" width="13.28515625" style="264" customWidth="1"/>
    <col min="8733" max="8733" width="15.85546875" style="264" customWidth="1"/>
    <col min="8734" max="8739" width="11.7109375" style="264" customWidth="1"/>
    <col min="8740" max="8740" width="24.7109375" style="264" customWidth="1"/>
    <col min="8741" max="8743" width="11.7109375" style="264" customWidth="1"/>
    <col min="8744" max="8744" width="20" style="264" customWidth="1"/>
    <col min="8745" max="8745" width="25.85546875" style="264" customWidth="1"/>
    <col min="8746" max="8746" width="23.85546875" style="264" customWidth="1"/>
    <col min="8747" max="8747" width="14.140625" style="264" customWidth="1"/>
    <col min="8748" max="8773" width="11.7109375" style="264" customWidth="1"/>
    <col min="8774" max="8774" width="12.42578125" style="264" customWidth="1"/>
    <col min="8775" max="8778" width="11.7109375" style="264" customWidth="1"/>
    <col min="8779" max="8779" width="20.7109375" style="264" customWidth="1"/>
    <col min="8780" max="8780" width="11.7109375" style="264" customWidth="1"/>
    <col min="8781" max="8781" width="17.42578125" style="264" customWidth="1"/>
    <col min="8782" max="8795" width="11.7109375" style="264" customWidth="1"/>
    <col min="8796" max="8796" width="13.42578125" style="264" customWidth="1"/>
    <col min="8797" max="8811" width="11.7109375" style="264" customWidth="1"/>
    <col min="8812" max="8812" width="16.28515625" style="264" customWidth="1"/>
    <col min="8813" max="8821" width="11.7109375" style="264" customWidth="1"/>
    <col min="8822" max="8822" width="13.42578125" style="264" customWidth="1"/>
    <col min="8823" max="8823" width="11.7109375" style="264" customWidth="1"/>
    <col min="8824" max="8824" width="15.140625" style="264" customWidth="1"/>
    <col min="8825" max="8825" width="13.42578125" style="264" customWidth="1"/>
    <col min="8826" max="8834" width="11.7109375" style="264" customWidth="1"/>
    <col min="8835" max="8835" width="13.7109375" style="264" customWidth="1"/>
    <col min="8836" max="8836" width="12" style="264" customWidth="1"/>
    <col min="8837" max="8960" width="9.140625" style="264"/>
    <col min="8961" max="8962" width="2.140625" style="264" customWidth="1"/>
    <col min="8963" max="8963" width="63" style="264" customWidth="1"/>
    <col min="8964" max="8964" width="7.140625" style="264" customWidth="1"/>
    <col min="8965" max="8966" width="19" style="264" customWidth="1"/>
    <col min="8967" max="8968" width="19.7109375" style="264" customWidth="1"/>
    <col min="8969" max="8985" width="0" style="264" hidden="1" customWidth="1"/>
    <col min="8986" max="8986" width="1.28515625" style="264" customWidth="1"/>
    <col min="8987" max="8987" width="13.42578125" style="264" customWidth="1"/>
    <col min="8988" max="8988" width="13.28515625" style="264" customWidth="1"/>
    <col min="8989" max="8989" width="15.85546875" style="264" customWidth="1"/>
    <col min="8990" max="8995" width="11.7109375" style="264" customWidth="1"/>
    <col min="8996" max="8996" width="24.7109375" style="264" customWidth="1"/>
    <col min="8997" max="8999" width="11.7109375" style="264" customWidth="1"/>
    <col min="9000" max="9000" width="20" style="264" customWidth="1"/>
    <col min="9001" max="9001" width="25.85546875" style="264" customWidth="1"/>
    <col min="9002" max="9002" width="23.85546875" style="264" customWidth="1"/>
    <col min="9003" max="9003" width="14.140625" style="264" customWidth="1"/>
    <col min="9004" max="9029" width="11.7109375" style="264" customWidth="1"/>
    <col min="9030" max="9030" width="12.42578125" style="264" customWidth="1"/>
    <col min="9031" max="9034" width="11.7109375" style="264" customWidth="1"/>
    <col min="9035" max="9035" width="20.7109375" style="264" customWidth="1"/>
    <col min="9036" max="9036" width="11.7109375" style="264" customWidth="1"/>
    <col min="9037" max="9037" width="17.42578125" style="264" customWidth="1"/>
    <col min="9038" max="9051" width="11.7109375" style="264" customWidth="1"/>
    <col min="9052" max="9052" width="13.42578125" style="264" customWidth="1"/>
    <col min="9053" max="9067" width="11.7109375" style="264" customWidth="1"/>
    <col min="9068" max="9068" width="16.28515625" style="264" customWidth="1"/>
    <col min="9069" max="9077" width="11.7109375" style="264" customWidth="1"/>
    <col min="9078" max="9078" width="13.42578125" style="264" customWidth="1"/>
    <col min="9079" max="9079" width="11.7109375" style="264" customWidth="1"/>
    <col min="9080" max="9080" width="15.140625" style="264" customWidth="1"/>
    <col min="9081" max="9081" width="13.42578125" style="264" customWidth="1"/>
    <col min="9082" max="9090" width="11.7109375" style="264" customWidth="1"/>
    <col min="9091" max="9091" width="13.7109375" style="264" customWidth="1"/>
    <col min="9092" max="9092" width="12" style="264" customWidth="1"/>
    <col min="9093" max="9216" width="9.140625" style="264"/>
    <col min="9217" max="9218" width="2.140625" style="264" customWidth="1"/>
    <col min="9219" max="9219" width="63" style="264" customWidth="1"/>
    <col min="9220" max="9220" width="7.140625" style="264" customWidth="1"/>
    <col min="9221" max="9222" width="19" style="264" customWidth="1"/>
    <col min="9223" max="9224" width="19.7109375" style="264" customWidth="1"/>
    <col min="9225" max="9241" width="0" style="264" hidden="1" customWidth="1"/>
    <col min="9242" max="9242" width="1.28515625" style="264" customWidth="1"/>
    <col min="9243" max="9243" width="13.42578125" style="264" customWidth="1"/>
    <col min="9244" max="9244" width="13.28515625" style="264" customWidth="1"/>
    <col min="9245" max="9245" width="15.85546875" style="264" customWidth="1"/>
    <col min="9246" max="9251" width="11.7109375" style="264" customWidth="1"/>
    <col min="9252" max="9252" width="24.7109375" style="264" customWidth="1"/>
    <col min="9253" max="9255" width="11.7109375" style="264" customWidth="1"/>
    <col min="9256" max="9256" width="20" style="264" customWidth="1"/>
    <col min="9257" max="9257" width="25.85546875" style="264" customWidth="1"/>
    <col min="9258" max="9258" width="23.85546875" style="264" customWidth="1"/>
    <col min="9259" max="9259" width="14.140625" style="264" customWidth="1"/>
    <col min="9260" max="9285" width="11.7109375" style="264" customWidth="1"/>
    <col min="9286" max="9286" width="12.42578125" style="264" customWidth="1"/>
    <col min="9287" max="9290" width="11.7109375" style="264" customWidth="1"/>
    <col min="9291" max="9291" width="20.7109375" style="264" customWidth="1"/>
    <col min="9292" max="9292" width="11.7109375" style="264" customWidth="1"/>
    <col min="9293" max="9293" width="17.42578125" style="264" customWidth="1"/>
    <col min="9294" max="9307" width="11.7109375" style="264" customWidth="1"/>
    <col min="9308" max="9308" width="13.42578125" style="264" customWidth="1"/>
    <col min="9309" max="9323" width="11.7109375" style="264" customWidth="1"/>
    <col min="9324" max="9324" width="16.28515625" style="264" customWidth="1"/>
    <col min="9325" max="9333" width="11.7109375" style="264" customWidth="1"/>
    <col min="9334" max="9334" width="13.42578125" style="264" customWidth="1"/>
    <col min="9335" max="9335" width="11.7109375" style="264" customWidth="1"/>
    <col min="9336" max="9336" width="15.140625" style="264" customWidth="1"/>
    <col min="9337" max="9337" width="13.42578125" style="264" customWidth="1"/>
    <col min="9338" max="9346" width="11.7109375" style="264" customWidth="1"/>
    <col min="9347" max="9347" width="13.7109375" style="264" customWidth="1"/>
    <col min="9348" max="9348" width="12" style="264" customWidth="1"/>
    <col min="9349" max="9472" width="9.140625" style="264"/>
    <col min="9473" max="9474" width="2.140625" style="264" customWidth="1"/>
    <col min="9475" max="9475" width="63" style="264" customWidth="1"/>
    <col min="9476" max="9476" width="7.140625" style="264" customWidth="1"/>
    <col min="9477" max="9478" width="19" style="264" customWidth="1"/>
    <col min="9479" max="9480" width="19.7109375" style="264" customWidth="1"/>
    <col min="9481" max="9497" width="0" style="264" hidden="1" customWidth="1"/>
    <col min="9498" max="9498" width="1.28515625" style="264" customWidth="1"/>
    <col min="9499" max="9499" width="13.42578125" style="264" customWidth="1"/>
    <col min="9500" max="9500" width="13.28515625" style="264" customWidth="1"/>
    <col min="9501" max="9501" width="15.85546875" style="264" customWidth="1"/>
    <col min="9502" max="9507" width="11.7109375" style="264" customWidth="1"/>
    <col min="9508" max="9508" width="24.7109375" style="264" customWidth="1"/>
    <col min="9509" max="9511" width="11.7109375" style="264" customWidth="1"/>
    <col min="9512" max="9512" width="20" style="264" customWidth="1"/>
    <col min="9513" max="9513" width="25.85546875" style="264" customWidth="1"/>
    <col min="9514" max="9514" width="23.85546875" style="264" customWidth="1"/>
    <col min="9515" max="9515" width="14.140625" style="264" customWidth="1"/>
    <col min="9516" max="9541" width="11.7109375" style="264" customWidth="1"/>
    <col min="9542" max="9542" width="12.42578125" style="264" customWidth="1"/>
    <col min="9543" max="9546" width="11.7109375" style="264" customWidth="1"/>
    <col min="9547" max="9547" width="20.7109375" style="264" customWidth="1"/>
    <col min="9548" max="9548" width="11.7109375" style="264" customWidth="1"/>
    <col min="9549" max="9549" width="17.42578125" style="264" customWidth="1"/>
    <col min="9550" max="9563" width="11.7109375" style="264" customWidth="1"/>
    <col min="9564" max="9564" width="13.42578125" style="264" customWidth="1"/>
    <col min="9565" max="9579" width="11.7109375" style="264" customWidth="1"/>
    <col min="9580" max="9580" width="16.28515625" style="264" customWidth="1"/>
    <col min="9581" max="9589" width="11.7109375" style="264" customWidth="1"/>
    <col min="9590" max="9590" width="13.42578125" style="264" customWidth="1"/>
    <col min="9591" max="9591" width="11.7109375" style="264" customWidth="1"/>
    <col min="9592" max="9592" width="15.140625" style="264" customWidth="1"/>
    <col min="9593" max="9593" width="13.42578125" style="264" customWidth="1"/>
    <col min="9594" max="9602" width="11.7109375" style="264" customWidth="1"/>
    <col min="9603" max="9603" width="13.7109375" style="264" customWidth="1"/>
    <col min="9604" max="9604" width="12" style="264" customWidth="1"/>
    <col min="9605" max="9728" width="9.140625" style="264"/>
    <col min="9729" max="9730" width="2.140625" style="264" customWidth="1"/>
    <col min="9731" max="9731" width="63" style="264" customWidth="1"/>
    <col min="9732" max="9732" width="7.140625" style="264" customWidth="1"/>
    <col min="9733" max="9734" width="19" style="264" customWidth="1"/>
    <col min="9735" max="9736" width="19.7109375" style="264" customWidth="1"/>
    <col min="9737" max="9753" width="0" style="264" hidden="1" customWidth="1"/>
    <col min="9754" max="9754" width="1.28515625" style="264" customWidth="1"/>
    <col min="9755" max="9755" width="13.42578125" style="264" customWidth="1"/>
    <col min="9756" max="9756" width="13.28515625" style="264" customWidth="1"/>
    <col min="9757" max="9757" width="15.85546875" style="264" customWidth="1"/>
    <col min="9758" max="9763" width="11.7109375" style="264" customWidth="1"/>
    <col min="9764" max="9764" width="24.7109375" style="264" customWidth="1"/>
    <col min="9765" max="9767" width="11.7109375" style="264" customWidth="1"/>
    <col min="9768" max="9768" width="20" style="264" customWidth="1"/>
    <col min="9769" max="9769" width="25.85546875" style="264" customWidth="1"/>
    <col min="9770" max="9770" width="23.85546875" style="264" customWidth="1"/>
    <col min="9771" max="9771" width="14.140625" style="264" customWidth="1"/>
    <col min="9772" max="9797" width="11.7109375" style="264" customWidth="1"/>
    <col min="9798" max="9798" width="12.42578125" style="264" customWidth="1"/>
    <col min="9799" max="9802" width="11.7109375" style="264" customWidth="1"/>
    <col min="9803" max="9803" width="20.7109375" style="264" customWidth="1"/>
    <col min="9804" max="9804" width="11.7109375" style="264" customWidth="1"/>
    <col min="9805" max="9805" width="17.42578125" style="264" customWidth="1"/>
    <col min="9806" max="9819" width="11.7109375" style="264" customWidth="1"/>
    <col min="9820" max="9820" width="13.42578125" style="264" customWidth="1"/>
    <col min="9821" max="9835" width="11.7109375" style="264" customWidth="1"/>
    <col min="9836" max="9836" width="16.28515625" style="264" customWidth="1"/>
    <col min="9837" max="9845" width="11.7109375" style="264" customWidth="1"/>
    <col min="9846" max="9846" width="13.42578125" style="264" customWidth="1"/>
    <col min="9847" max="9847" width="11.7109375" style="264" customWidth="1"/>
    <col min="9848" max="9848" width="15.140625" style="264" customWidth="1"/>
    <col min="9849" max="9849" width="13.42578125" style="264" customWidth="1"/>
    <col min="9850" max="9858" width="11.7109375" style="264" customWidth="1"/>
    <col min="9859" max="9859" width="13.7109375" style="264" customWidth="1"/>
    <col min="9860" max="9860" width="12" style="264" customWidth="1"/>
    <col min="9861" max="9984" width="9.140625" style="264"/>
    <col min="9985" max="9986" width="2.140625" style="264" customWidth="1"/>
    <col min="9987" max="9987" width="63" style="264" customWidth="1"/>
    <col min="9988" max="9988" width="7.140625" style="264" customWidth="1"/>
    <col min="9989" max="9990" width="19" style="264" customWidth="1"/>
    <col min="9991" max="9992" width="19.7109375" style="264" customWidth="1"/>
    <col min="9993" max="10009" width="0" style="264" hidden="1" customWidth="1"/>
    <col min="10010" max="10010" width="1.28515625" style="264" customWidth="1"/>
    <col min="10011" max="10011" width="13.42578125" style="264" customWidth="1"/>
    <col min="10012" max="10012" width="13.28515625" style="264" customWidth="1"/>
    <col min="10013" max="10013" width="15.85546875" style="264" customWidth="1"/>
    <col min="10014" max="10019" width="11.7109375" style="264" customWidth="1"/>
    <col min="10020" max="10020" width="24.7109375" style="264" customWidth="1"/>
    <col min="10021" max="10023" width="11.7109375" style="264" customWidth="1"/>
    <col min="10024" max="10024" width="20" style="264" customWidth="1"/>
    <col min="10025" max="10025" width="25.85546875" style="264" customWidth="1"/>
    <col min="10026" max="10026" width="23.85546875" style="264" customWidth="1"/>
    <col min="10027" max="10027" width="14.140625" style="264" customWidth="1"/>
    <col min="10028" max="10053" width="11.7109375" style="264" customWidth="1"/>
    <col min="10054" max="10054" width="12.42578125" style="264" customWidth="1"/>
    <col min="10055" max="10058" width="11.7109375" style="264" customWidth="1"/>
    <col min="10059" max="10059" width="20.7109375" style="264" customWidth="1"/>
    <col min="10060" max="10060" width="11.7109375" style="264" customWidth="1"/>
    <col min="10061" max="10061" width="17.42578125" style="264" customWidth="1"/>
    <col min="10062" max="10075" width="11.7109375" style="264" customWidth="1"/>
    <col min="10076" max="10076" width="13.42578125" style="264" customWidth="1"/>
    <col min="10077" max="10091" width="11.7109375" style="264" customWidth="1"/>
    <col min="10092" max="10092" width="16.28515625" style="264" customWidth="1"/>
    <col min="10093" max="10101" width="11.7109375" style="264" customWidth="1"/>
    <col min="10102" max="10102" width="13.42578125" style="264" customWidth="1"/>
    <col min="10103" max="10103" width="11.7109375" style="264" customWidth="1"/>
    <col min="10104" max="10104" width="15.140625" style="264" customWidth="1"/>
    <col min="10105" max="10105" width="13.42578125" style="264" customWidth="1"/>
    <col min="10106" max="10114" width="11.7109375" style="264" customWidth="1"/>
    <col min="10115" max="10115" width="13.7109375" style="264" customWidth="1"/>
    <col min="10116" max="10116" width="12" style="264" customWidth="1"/>
    <col min="10117" max="10240" width="9.140625" style="264"/>
    <col min="10241" max="10242" width="2.140625" style="264" customWidth="1"/>
    <col min="10243" max="10243" width="63" style="264" customWidth="1"/>
    <col min="10244" max="10244" width="7.140625" style="264" customWidth="1"/>
    <col min="10245" max="10246" width="19" style="264" customWidth="1"/>
    <col min="10247" max="10248" width="19.7109375" style="264" customWidth="1"/>
    <col min="10249" max="10265" width="0" style="264" hidden="1" customWidth="1"/>
    <col min="10266" max="10266" width="1.28515625" style="264" customWidth="1"/>
    <col min="10267" max="10267" width="13.42578125" style="264" customWidth="1"/>
    <col min="10268" max="10268" width="13.28515625" style="264" customWidth="1"/>
    <col min="10269" max="10269" width="15.85546875" style="264" customWidth="1"/>
    <col min="10270" max="10275" width="11.7109375" style="264" customWidth="1"/>
    <col min="10276" max="10276" width="24.7109375" style="264" customWidth="1"/>
    <col min="10277" max="10279" width="11.7109375" style="264" customWidth="1"/>
    <col min="10280" max="10280" width="20" style="264" customWidth="1"/>
    <col min="10281" max="10281" width="25.85546875" style="264" customWidth="1"/>
    <col min="10282" max="10282" width="23.85546875" style="264" customWidth="1"/>
    <col min="10283" max="10283" width="14.140625" style="264" customWidth="1"/>
    <col min="10284" max="10309" width="11.7109375" style="264" customWidth="1"/>
    <col min="10310" max="10310" width="12.42578125" style="264" customWidth="1"/>
    <col min="10311" max="10314" width="11.7109375" style="264" customWidth="1"/>
    <col min="10315" max="10315" width="20.7109375" style="264" customWidth="1"/>
    <col min="10316" max="10316" width="11.7109375" style="264" customWidth="1"/>
    <col min="10317" max="10317" width="17.42578125" style="264" customWidth="1"/>
    <col min="10318" max="10331" width="11.7109375" style="264" customWidth="1"/>
    <col min="10332" max="10332" width="13.42578125" style="264" customWidth="1"/>
    <col min="10333" max="10347" width="11.7109375" style="264" customWidth="1"/>
    <col min="10348" max="10348" width="16.28515625" style="264" customWidth="1"/>
    <col min="10349" max="10357" width="11.7109375" style="264" customWidth="1"/>
    <col min="10358" max="10358" width="13.42578125" style="264" customWidth="1"/>
    <col min="10359" max="10359" width="11.7109375" style="264" customWidth="1"/>
    <col min="10360" max="10360" width="15.140625" style="264" customWidth="1"/>
    <col min="10361" max="10361" width="13.42578125" style="264" customWidth="1"/>
    <col min="10362" max="10370" width="11.7109375" style="264" customWidth="1"/>
    <col min="10371" max="10371" width="13.7109375" style="264" customWidth="1"/>
    <col min="10372" max="10372" width="12" style="264" customWidth="1"/>
    <col min="10373" max="10496" width="9.140625" style="264"/>
    <col min="10497" max="10498" width="2.140625" style="264" customWidth="1"/>
    <col min="10499" max="10499" width="63" style="264" customWidth="1"/>
    <col min="10500" max="10500" width="7.140625" style="264" customWidth="1"/>
    <col min="10501" max="10502" width="19" style="264" customWidth="1"/>
    <col min="10503" max="10504" width="19.7109375" style="264" customWidth="1"/>
    <col min="10505" max="10521" width="0" style="264" hidden="1" customWidth="1"/>
    <col min="10522" max="10522" width="1.28515625" style="264" customWidth="1"/>
    <col min="10523" max="10523" width="13.42578125" style="264" customWidth="1"/>
    <col min="10524" max="10524" width="13.28515625" style="264" customWidth="1"/>
    <col min="10525" max="10525" width="15.85546875" style="264" customWidth="1"/>
    <col min="10526" max="10531" width="11.7109375" style="264" customWidth="1"/>
    <col min="10532" max="10532" width="24.7109375" style="264" customWidth="1"/>
    <col min="10533" max="10535" width="11.7109375" style="264" customWidth="1"/>
    <col min="10536" max="10536" width="20" style="264" customWidth="1"/>
    <col min="10537" max="10537" width="25.85546875" style="264" customWidth="1"/>
    <col min="10538" max="10538" width="23.85546875" style="264" customWidth="1"/>
    <col min="10539" max="10539" width="14.140625" style="264" customWidth="1"/>
    <col min="10540" max="10565" width="11.7109375" style="264" customWidth="1"/>
    <col min="10566" max="10566" width="12.42578125" style="264" customWidth="1"/>
    <col min="10567" max="10570" width="11.7109375" style="264" customWidth="1"/>
    <col min="10571" max="10571" width="20.7109375" style="264" customWidth="1"/>
    <col min="10572" max="10572" width="11.7109375" style="264" customWidth="1"/>
    <col min="10573" max="10573" width="17.42578125" style="264" customWidth="1"/>
    <col min="10574" max="10587" width="11.7109375" style="264" customWidth="1"/>
    <col min="10588" max="10588" width="13.42578125" style="264" customWidth="1"/>
    <col min="10589" max="10603" width="11.7109375" style="264" customWidth="1"/>
    <col min="10604" max="10604" width="16.28515625" style="264" customWidth="1"/>
    <col min="10605" max="10613" width="11.7109375" style="264" customWidth="1"/>
    <col min="10614" max="10614" width="13.42578125" style="264" customWidth="1"/>
    <col min="10615" max="10615" width="11.7109375" style="264" customWidth="1"/>
    <col min="10616" max="10616" width="15.140625" style="264" customWidth="1"/>
    <col min="10617" max="10617" width="13.42578125" style="264" customWidth="1"/>
    <col min="10618" max="10626" width="11.7109375" style="264" customWidth="1"/>
    <col min="10627" max="10627" width="13.7109375" style="264" customWidth="1"/>
    <col min="10628" max="10628" width="12" style="264" customWidth="1"/>
    <col min="10629" max="10752" width="9.140625" style="264"/>
    <col min="10753" max="10754" width="2.140625" style="264" customWidth="1"/>
    <col min="10755" max="10755" width="63" style="264" customWidth="1"/>
    <col min="10756" max="10756" width="7.140625" style="264" customWidth="1"/>
    <col min="10757" max="10758" width="19" style="264" customWidth="1"/>
    <col min="10759" max="10760" width="19.7109375" style="264" customWidth="1"/>
    <col min="10761" max="10777" width="0" style="264" hidden="1" customWidth="1"/>
    <col min="10778" max="10778" width="1.28515625" style="264" customWidth="1"/>
    <col min="10779" max="10779" width="13.42578125" style="264" customWidth="1"/>
    <col min="10780" max="10780" width="13.28515625" style="264" customWidth="1"/>
    <col min="10781" max="10781" width="15.85546875" style="264" customWidth="1"/>
    <col min="10782" max="10787" width="11.7109375" style="264" customWidth="1"/>
    <col min="10788" max="10788" width="24.7109375" style="264" customWidth="1"/>
    <col min="10789" max="10791" width="11.7109375" style="264" customWidth="1"/>
    <col min="10792" max="10792" width="20" style="264" customWidth="1"/>
    <col min="10793" max="10793" width="25.85546875" style="264" customWidth="1"/>
    <col min="10794" max="10794" width="23.85546875" style="264" customWidth="1"/>
    <col min="10795" max="10795" width="14.140625" style="264" customWidth="1"/>
    <col min="10796" max="10821" width="11.7109375" style="264" customWidth="1"/>
    <col min="10822" max="10822" width="12.42578125" style="264" customWidth="1"/>
    <col min="10823" max="10826" width="11.7109375" style="264" customWidth="1"/>
    <col min="10827" max="10827" width="20.7109375" style="264" customWidth="1"/>
    <col min="10828" max="10828" width="11.7109375" style="264" customWidth="1"/>
    <col min="10829" max="10829" width="17.42578125" style="264" customWidth="1"/>
    <col min="10830" max="10843" width="11.7109375" style="264" customWidth="1"/>
    <col min="10844" max="10844" width="13.42578125" style="264" customWidth="1"/>
    <col min="10845" max="10859" width="11.7109375" style="264" customWidth="1"/>
    <col min="10860" max="10860" width="16.28515625" style="264" customWidth="1"/>
    <col min="10861" max="10869" width="11.7109375" style="264" customWidth="1"/>
    <col min="10870" max="10870" width="13.42578125" style="264" customWidth="1"/>
    <col min="10871" max="10871" width="11.7109375" style="264" customWidth="1"/>
    <col min="10872" max="10872" width="15.140625" style="264" customWidth="1"/>
    <col min="10873" max="10873" width="13.42578125" style="264" customWidth="1"/>
    <col min="10874" max="10882" width="11.7109375" style="264" customWidth="1"/>
    <col min="10883" max="10883" width="13.7109375" style="264" customWidth="1"/>
    <col min="10884" max="10884" width="12" style="264" customWidth="1"/>
    <col min="10885" max="11008" width="9.140625" style="264"/>
    <col min="11009" max="11010" width="2.140625" style="264" customWidth="1"/>
    <col min="11011" max="11011" width="63" style="264" customWidth="1"/>
    <col min="11012" max="11012" width="7.140625" style="264" customWidth="1"/>
    <col min="11013" max="11014" width="19" style="264" customWidth="1"/>
    <col min="11015" max="11016" width="19.7109375" style="264" customWidth="1"/>
    <col min="11017" max="11033" width="0" style="264" hidden="1" customWidth="1"/>
    <col min="11034" max="11034" width="1.28515625" style="264" customWidth="1"/>
    <col min="11035" max="11035" width="13.42578125" style="264" customWidth="1"/>
    <col min="11036" max="11036" width="13.28515625" style="264" customWidth="1"/>
    <col min="11037" max="11037" width="15.85546875" style="264" customWidth="1"/>
    <col min="11038" max="11043" width="11.7109375" style="264" customWidth="1"/>
    <col min="11044" max="11044" width="24.7109375" style="264" customWidth="1"/>
    <col min="11045" max="11047" width="11.7109375" style="264" customWidth="1"/>
    <col min="11048" max="11048" width="20" style="264" customWidth="1"/>
    <col min="11049" max="11049" width="25.85546875" style="264" customWidth="1"/>
    <col min="11050" max="11050" width="23.85546875" style="264" customWidth="1"/>
    <col min="11051" max="11051" width="14.140625" style="264" customWidth="1"/>
    <col min="11052" max="11077" width="11.7109375" style="264" customWidth="1"/>
    <col min="11078" max="11078" width="12.42578125" style="264" customWidth="1"/>
    <col min="11079" max="11082" width="11.7109375" style="264" customWidth="1"/>
    <col min="11083" max="11083" width="20.7109375" style="264" customWidth="1"/>
    <col min="11084" max="11084" width="11.7109375" style="264" customWidth="1"/>
    <col min="11085" max="11085" width="17.42578125" style="264" customWidth="1"/>
    <col min="11086" max="11099" width="11.7109375" style="264" customWidth="1"/>
    <col min="11100" max="11100" width="13.42578125" style="264" customWidth="1"/>
    <col min="11101" max="11115" width="11.7109375" style="264" customWidth="1"/>
    <col min="11116" max="11116" width="16.28515625" style="264" customWidth="1"/>
    <col min="11117" max="11125" width="11.7109375" style="264" customWidth="1"/>
    <col min="11126" max="11126" width="13.42578125" style="264" customWidth="1"/>
    <col min="11127" max="11127" width="11.7109375" style="264" customWidth="1"/>
    <col min="11128" max="11128" width="15.140625" style="264" customWidth="1"/>
    <col min="11129" max="11129" width="13.42578125" style="264" customWidth="1"/>
    <col min="11130" max="11138" width="11.7109375" style="264" customWidth="1"/>
    <col min="11139" max="11139" width="13.7109375" style="264" customWidth="1"/>
    <col min="11140" max="11140" width="12" style="264" customWidth="1"/>
    <col min="11141" max="11264" width="9.140625" style="264"/>
    <col min="11265" max="11266" width="2.140625" style="264" customWidth="1"/>
    <col min="11267" max="11267" width="63" style="264" customWidth="1"/>
    <col min="11268" max="11268" width="7.140625" style="264" customWidth="1"/>
    <col min="11269" max="11270" width="19" style="264" customWidth="1"/>
    <col min="11271" max="11272" width="19.7109375" style="264" customWidth="1"/>
    <col min="11273" max="11289" width="0" style="264" hidden="1" customWidth="1"/>
    <col min="11290" max="11290" width="1.28515625" style="264" customWidth="1"/>
    <col min="11291" max="11291" width="13.42578125" style="264" customWidth="1"/>
    <col min="11292" max="11292" width="13.28515625" style="264" customWidth="1"/>
    <col min="11293" max="11293" width="15.85546875" style="264" customWidth="1"/>
    <col min="11294" max="11299" width="11.7109375" style="264" customWidth="1"/>
    <col min="11300" max="11300" width="24.7109375" style="264" customWidth="1"/>
    <col min="11301" max="11303" width="11.7109375" style="264" customWidth="1"/>
    <col min="11304" max="11304" width="20" style="264" customWidth="1"/>
    <col min="11305" max="11305" width="25.85546875" style="264" customWidth="1"/>
    <col min="11306" max="11306" width="23.85546875" style="264" customWidth="1"/>
    <col min="11307" max="11307" width="14.140625" style="264" customWidth="1"/>
    <col min="11308" max="11333" width="11.7109375" style="264" customWidth="1"/>
    <col min="11334" max="11334" width="12.42578125" style="264" customWidth="1"/>
    <col min="11335" max="11338" width="11.7109375" style="264" customWidth="1"/>
    <col min="11339" max="11339" width="20.7109375" style="264" customWidth="1"/>
    <col min="11340" max="11340" width="11.7109375" style="264" customWidth="1"/>
    <col min="11341" max="11341" width="17.42578125" style="264" customWidth="1"/>
    <col min="11342" max="11355" width="11.7109375" style="264" customWidth="1"/>
    <col min="11356" max="11356" width="13.42578125" style="264" customWidth="1"/>
    <col min="11357" max="11371" width="11.7109375" style="264" customWidth="1"/>
    <col min="11372" max="11372" width="16.28515625" style="264" customWidth="1"/>
    <col min="11373" max="11381" width="11.7109375" style="264" customWidth="1"/>
    <col min="11382" max="11382" width="13.42578125" style="264" customWidth="1"/>
    <col min="11383" max="11383" width="11.7109375" style="264" customWidth="1"/>
    <col min="11384" max="11384" width="15.140625" style="264" customWidth="1"/>
    <col min="11385" max="11385" width="13.42578125" style="264" customWidth="1"/>
    <col min="11386" max="11394" width="11.7109375" style="264" customWidth="1"/>
    <col min="11395" max="11395" width="13.7109375" style="264" customWidth="1"/>
    <col min="11396" max="11396" width="12" style="264" customWidth="1"/>
    <col min="11397" max="11520" width="9.140625" style="264"/>
    <col min="11521" max="11522" width="2.140625" style="264" customWidth="1"/>
    <col min="11523" max="11523" width="63" style="264" customWidth="1"/>
    <col min="11524" max="11524" width="7.140625" style="264" customWidth="1"/>
    <col min="11525" max="11526" width="19" style="264" customWidth="1"/>
    <col min="11527" max="11528" width="19.7109375" style="264" customWidth="1"/>
    <col min="11529" max="11545" width="0" style="264" hidden="1" customWidth="1"/>
    <col min="11546" max="11546" width="1.28515625" style="264" customWidth="1"/>
    <col min="11547" max="11547" width="13.42578125" style="264" customWidth="1"/>
    <col min="11548" max="11548" width="13.28515625" style="264" customWidth="1"/>
    <col min="11549" max="11549" width="15.85546875" style="264" customWidth="1"/>
    <col min="11550" max="11555" width="11.7109375" style="264" customWidth="1"/>
    <col min="11556" max="11556" width="24.7109375" style="264" customWidth="1"/>
    <col min="11557" max="11559" width="11.7109375" style="264" customWidth="1"/>
    <col min="11560" max="11560" width="20" style="264" customWidth="1"/>
    <col min="11561" max="11561" width="25.85546875" style="264" customWidth="1"/>
    <col min="11562" max="11562" width="23.85546875" style="264" customWidth="1"/>
    <col min="11563" max="11563" width="14.140625" style="264" customWidth="1"/>
    <col min="11564" max="11589" width="11.7109375" style="264" customWidth="1"/>
    <col min="11590" max="11590" width="12.42578125" style="264" customWidth="1"/>
    <col min="11591" max="11594" width="11.7109375" style="264" customWidth="1"/>
    <col min="11595" max="11595" width="20.7109375" style="264" customWidth="1"/>
    <col min="11596" max="11596" width="11.7109375" style="264" customWidth="1"/>
    <col min="11597" max="11597" width="17.42578125" style="264" customWidth="1"/>
    <col min="11598" max="11611" width="11.7109375" style="264" customWidth="1"/>
    <col min="11612" max="11612" width="13.42578125" style="264" customWidth="1"/>
    <col min="11613" max="11627" width="11.7109375" style="264" customWidth="1"/>
    <col min="11628" max="11628" width="16.28515625" style="264" customWidth="1"/>
    <col min="11629" max="11637" width="11.7109375" style="264" customWidth="1"/>
    <col min="11638" max="11638" width="13.42578125" style="264" customWidth="1"/>
    <col min="11639" max="11639" width="11.7109375" style="264" customWidth="1"/>
    <col min="11640" max="11640" width="15.140625" style="264" customWidth="1"/>
    <col min="11641" max="11641" width="13.42578125" style="264" customWidth="1"/>
    <col min="11642" max="11650" width="11.7109375" style="264" customWidth="1"/>
    <col min="11651" max="11651" width="13.7109375" style="264" customWidth="1"/>
    <col min="11652" max="11652" width="12" style="264" customWidth="1"/>
    <col min="11653" max="11776" width="9.140625" style="264"/>
    <col min="11777" max="11778" width="2.140625" style="264" customWidth="1"/>
    <col min="11779" max="11779" width="63" style="264" customWidth="1"/>
    <col min="11780" max="11780" width="7.140625" style="264" customWidth="1"/>
    <col min="11781" max="11782" width="19" style="264" customWidth="1"/>
    <col min="11783" max="11784" width="19.7109375" style="264" customWidth="1"/>
    <col min="11785" max="11801" width="0" style="264" hidden="1" customWidth="1"/>
    <col min="11802" max="11802" width="1.28515625" style="264" customWidth="1"/>
    <col min="11803" max="11803" width="13.42578125" style="264" customWidth="1"/>
    <col min="11804" max="11804" width="13.28515625" style="264" customWidth="1"/>
    <col min="11805" max="11805" width="15.85546875" style="264" customWidth="1"/>
    <col min="11806" max="11811" width="11.7109375" style="264" customWidth="1"/>
    <col min="11812" max="11812" width="24.7109375" style="264" customWidth="1"/>
    <col min="11813" max="11815" width="11.7109375" style="264" customWidth="1"/>
    <col min="11816" max="11816" width="20" style="264" customWidth="1"/>
    <col min="11817" max="11817" width="25.85546875" style="264" customWidth="1"/>
    <col min="11818" max="11818" width="23.85546875" style="264" customWidth="1"/>
    <col min="11819" max="11819" width="14.140625" style="264" customWidth="1"/>
    <col min="11820" max="11845" width="11.7109375" style="264" customWidth="1"/>
    <col min="11846" max="11846" width="12.42578125" style="264" customWidth="1"/>
    <col min="11847" max="11850" width="11.7109375" style="264" customWidth="1"/>
    <col min="11851" max="11851" width="20.7109375" style="264" customWidth="1"/>
    <col min="11852" max="11852" width="11.7109375" style="264" customWidth="1"/>
    <col min="11853" max="11853" width="17.42578125" style="264" customWidth="1"/>
    <col min="11854" max="11867" width="11.7109375" style="264" customWidth="1"/>
    <col min="11868" max="11868" width="13.42578125" style="264" customWidth="1"/>
    <col min="11869" max="11883" width="11.7109375" style="264" customWidth="1"/>
    <col min="11884" max="11884" width="16.28515625" style="264" customWidth="1"/>
    <col min="11885" max="11893" width="11.7109375" style="264" customWidth="1"/>
    <col min="11894" max="11894" width="13.42578125" style="264" customWidth="1"/>
    <col min="11895" max="11895" width="11.7109375" style="264" customWidth="1"/>
    <col min="11896" max="11896" width="15.140625" style="264" customWidth="1"/>
    <col min="11897" max="11897" width="13.42578125" style="264" customWidth="1"/>
    <col min="11898" max="11906" width="11.7109375" style="264" customWidth="1"/>
    <col min="11907" max="11907" width="13.7109375" style="264" customWidth="1"/>
    <col min="11908" max="11908" width="12" style="264" customWidth="1"/>
    <col min="11909" max="12032" width="9.140625" style="264"/>
    <col min="12033" max="12034" width="2.140625" style="264" customWidth="1"/>
    <col min="12035" max="12035" width="63" style="264" customWidth="1"/>
    <col min="12036" max="12036" width="7.140625" style="264" customWidth="1"/>
    <col min="12037" max="12038" width="19" style="264" customWidth="1"/>
    <col min="12039" max="12040" width="19.7109375" style="264" customWidth="1"/>
    <col min="12041" max="12057" width="0" style="264" hidden="1" customWidth="1"/>
    <col min="12058" max="12058" width="1.28515625" style="264" customWidth="1"/>
    <col min="12059" max="12059" width="13.42578125" style="264" customWidth="1"/>
    <col min="12060" max="12060" width="13.28515625" style="264" customWidth="1"/>
    <col min="12061" max="12061" width="15.85546875" style="264" customWidth="1"/>
    <col min="12062" max="12067" width="11.7109375" style="264" customWidth="1"/>
    <col min="12068" max="12068" width="24.7109375" style="264" customWidth="1"/>
    <col min="12069" max="12071" width="11.7109375" style="264" customWidth="1"/>
    <col min="12072" max="12072" width="20" style="264" customWidth="1"/>
    <col min="12073" max="12073" width="25.85546875" style="264" customWidth="1"/>
    <col min="12074" max="12074" width="23.85546875" style="264" customWidth="1"/>
    <col min="12075" max="12075" width="14.140625" style="264" customWidth="1"/>
    <col min="12076" max="12101" width="11.7109375" style="264" customWidth="1"/>
    <col min="12102" max="12102" width="12.42578125" style="264" customWidth="1"/>
    <col min="12103" max="12106" width="11.7109375" style="264" customWidth="1"/>
    <col min="12107" max="12107" width="20.7109375" style="264" customWidth="1"/>
    <col min="12108" max="12108" width="11.7109375" style="264" customWidth="1"/>
    <col min="12109" max="12109" width="17.42578125" style="264" customWidth="1"/>
    <col min="12110" max="12123" width="11.7109375" style="264" customWidth="1"/>
    <col min="12124" max="12124" width="13.42578125" style="264" customWidth="1"/>
    <col min="12125" max="12139" width="11.7109375" style="264" customWidth="1"/>
    <col min="12140" max="12140" width="16.28515625" style="264" customWidth="1"/>
    <col min="12141" max="12149" width="11.7109375" style="264" customWidth="1"/>
    <col min="12150" max="12150" width="13.42578125" style="264" customWidth="1"/>
    <col min="12151" max="12151" width="11.7109375" style="264" customWidth="1"/>
    <col min="12152" max="12152" width="15.140625" style="264" customWidth="1"/>
    <col min="12153" max="12153" width="13.42578125" style="264" customWidth="1"/>
    <col min="12154" max="12162" width="11.7109375" style="264" customWidth="1"/>
    <col min="12163" max="12163" width="13.7109375" style="264" customWidth="1"/>
    <col min="12164" max="12164" width="12" style="264" customWidth="1"/>
    <col min="12165" max="12288" width="9.140625" style="264"/>
    <col min="12289" max="12290" width="2.140625" style="264" customWidth="1"/>
    <col min="12291" max="12291" width="63" style="264" customWidth="1"/>
    <col min="12292" max="12292" width="7.140625" style="264" customWidth="1"/>
    <col min="12293" max="12294" width="19" style="264" customWidth="1"/>
    <col min="12295" max="12296" width="19.7109375" style="264" customWidth="1"/>
    <col min="12297" max="12313" width="0" style="264" hidden="1" customWidth="1"/>
    <col min="12314" max="12314" width="1.28515625" style="264" customWidth="1"/>
    <col min="12315" max="12315" width="13.42578125" style="264" customWidth="1"/>
    <col min="12316" max="12316" width="13.28515625" style="264" customWidth="1"/>
    <col min="12317" max="12317" width="15.85546875" style="264" customWidth="1"/>
    <col min="12318" max="12323" width="11.7109375" style="264" customWidth="1"/>
    <col min="12324" max="12324" width="24.7109375" style="264" customWidth="1"/>
    <col min="12325" max="12327" width="11.7109375" style="264" customWidth="1"/>
    <col min="12328" max="12328" width="20" style="264" customWidth="1"/>
    <col min="12329" max="12329" width="25.85546875" style="264" customWidth="1"/>
    <col min="12330" max="12330" width="23.85546875" style="264" customWidth="1"/>
    <col min="12331" max="12331" width="14.140625" style="264" customWidth="1"/>
    <col min="12332" max="12357" width="11.7109375" style="264" customWidth="1"/>
    <col min="12358" max="12358" width="12.42578125" style="264" customWidth="1"/>
    <col min="12359" max="12362" width="11.7109375" style="264" customWidth="1"/>
    <col min="12363" max="12363" width="20.7109375" style="264" customWidth="1"/>
    <col min="12364" max="12364" width="11.7109375" style="264" customWidth="1"/>
    <col min="12365" max="12365" width="17.42578125" style="264" customWidth="1"/>
    <col min="12366" max="12379" width="11.7109375" style="264" customWidth="1"/>
    <col min="12380" max="12380" width="13.42578125" style="264" customWidth="1"/>
    <col min="12381" max="12395" width="11.7109375" style="264" customWidth="1"/>
    <col min="12396" max="12396" width="16.28515625" style="264" customWidth="1"/>
    <col min="12397" max="12405" width="11.7109375" style="264" customWidth="1"/>
    <col min="12406" max="12406" width="13.42578125" style="264" customWidth="1"/>
    <col min="12407" max="12407" width="11.7109375" style="264" customWidth="1"/>
    <col min="12408" max="12408" width="15.140625" style="264" customWidth="1"/>
    <col min="12409" max="12409" width="13.42578125" style="264" customWidth="1"/>
    <col min="12410" max="12418" width="11.7109375" style="264" customWidth="1"/>
    <col min="12419" max="12419" width="13.7109375" style="264" customWidth="1"/>
    <col min="12420" max="12420" width="12" style="264" customWidth="1"/>
    <col min="12421" max="12544" width="9.140625" style="264"/>
    <col min="12545" max="12546" width="2.140625" style="264" customWidth="1"/>
    <col min="12547" max="12547" width="63" style="264" customWidth="1"/>
    <col min="12548" max="12548" width="7.140625" style="264" customWidth="1"/>
    <col min="12549" max="12550" width="19" style="264" customWidth="1"/>
    <col min="12551" max="12552" width="19.7109375" style="264" customWidth="1"/>
    <col min="12553" max="12569" width="0" style="264" hidden="1" customWidth="1"/>
    <col min="12570" max="12570" width="1.28515625" style="264" customWidth="1"/>
    <col min="12571" max="12571" width="13.42578125" style="264" customWidth="1"/>
    <col min="12572" max="12572" width="13.28515625" style="264" customWidth="1"/>
    <col min="12573" max="12573" width="15.85546875" style="264" customWidth="1"/>
    <col min="12574" max="12579" width="11.7109375" style="264" customWidth="1"/>
    <col min="12580" max="12580" width="24.7109375" style="264" customWidth="1"/>
    <col min="12581" max="12583" width="11.7109375" style="264" customWidth="1"/>
    <col min="12584" max="12584" width="20" style="264" customWidth="1"/>
    <col min="12585" max="12585" width="25.85546875" style="264" customWidth="1"/>
    <col min="12586" max="12586" width="23.85546875" style="264" customWidth="1"/>
    <col min="12587" max="12587" width="14.140625" style="264" customWidth="1"/>
    <col min="12588" max="12613" width="11.7109375" style="264" customWidth="1"/>
    <col min="12614" max="12614" width="12.42578125" style="264" customWidth="1"/>
    <col min="12615" max="12618" width="11.7109375" style="264" customWidth="1"/>
    <col min="12619" max="12619" width="20.7109375" style="264" customWidth="1"/>
    <col min="12620" max="12620" width="11.7109375" style="264" customWidth="1"/>
    <col min="12621" max="12621" width="17.42578125" style="264" customWidth="1"/>
    <col min="12622" max="12635" width="11.7109375" style="264" customWidth="1"/>
    <col min="12636" max="12636" width="13.42578125" style="264" customWidth="1"/>
    <col min="12637" max="12651" width="11.7109375" style="264" customWidth="1"/>
    <col min="12652" max="12652" width="16.28515625" style="264" customWidth="1"/>
    <col min="12653" max="12661" width="11.7109375" style="264" customWidth="1"/>
    <col min="12662" max="12662" width="13.42578125" style="264" customWidth="1"/>
    <col min="12663" max="12663" width="11.7109375" style="264" customWidth="1"/>
    <col min="12664" max="12664" width="15.140625" style="264" customWidth="1"/>
    <col min="12665" max="12665" width="13.42578125" style="264" customWidth="1"/>
    <col min="12666" max="12674" width="11.7109375" style="264" customWidth="1"/>
    <col min="12675" max="12675" width="13.7109375" style="264" customWidth="1"/>
    <col min="12676" max="12676" width="12" style="264" customWidth="1"/>
    <col min="12677" max="12800" width="9.140625" style="264"/>
    <col min="12801" max="12802" width="2.140625" style="264" customWidth="1"/>
    <col min="12803" max="12803" width="63" style="264" customWidth="1"/>
    <col min="12804" max="12804" width="7.140625" style="264" customWidth="1"/>
    <col min="12805" max="12806" width="19" style="264" customWidth="1"/>
    <col min="12807" max="12808" width="19.7109375" style="264" customWidth="1"/>
    <col min="12809" max="12825" width="0" style="264" hidden="1" customWidth="1"/>
    <col min="12826" max="12826" width="1.28515625" style="264" customWidth="1"/>
    <col min="12827" max="12827" width="13.42578125" style="264" customWidth="1"/>
    <col min="12828" max="12828" width="13.28515625" style="264" customWidth="1"/>
    <col min="12829" max="12829" width="15.85546875" style="264" customWidth="1"/>
    <col min="12830" max="12835" width="11.7109375" style="264" customWidth="1"/>
    <col min="12836" max="12836" width="24.7109375" style="264" customWidth="1"/>
    <col min="12837" max="12839" width="11.7109375" style="264" customWidth="1"/>
    <col min="12840" max="12840" width="20" style="264" customWidth="1"/>
    <col min="12841" max="12841" width="25.85546875" style="264" customWidth="1"/>
    <col min="12842" max="12842" width="23.85546875" style="264" customWidth="1"/>
    <col min="12843" max="12843" width="14.140625" style="264" customWidth="1"/>
    <col min="12844" max="12869" width="11.7109375" style="264" customWidth="1"/>
    <col min="12870" max="12870" width="12.42578125" style="264" customWidth="1"/>
    <col min="12871" max="12874" width="11.7109375" style="264" customWidth="1"/>
    <col min="12875" max="12875" width="20.7109375" style="264" customWidth="1"/>
    <col min="12876" max="12876" width="11.7109375" style="264" customWidth="1"/>
    <col min="12877" max="12877" width="17.42578125" style="264" customWidth="1"/>
    <col min="12878" max="12891" width="11.7109375" style="264" customWidth="1"/>
    <col min="12892" max="12892" width="13.42578125" style="264" customWidth="1"/>
    <col min="12893" max="12907" width="11.7109375" style="264" customWidth="1"/>
    <col min="12908" max="12908" width="16.28515625" style="264" customWidth="1"/>
    <col min="12909" max="12917" width="11.7109375" style="264" customWidth="1"/>
    <col min="12918" max="12918" width="13.42578125" style="264" customWidth="1"/>
    <col min="12919" max="12919" width="11.7109375" style="264" customWidth="1"/>
    <col min="12920" max="12920" width="15.140625" style="264" customWidth="1"/>
    <col min="12921" max="12921" width="13.42578125" style="264" customWidth="1"/>
    <col min="12922" max="12930" width="11.7109375" style="264" customWidth="1"/>
    <col min="12931" max="12931" width="13.7109375" style="264" customWidth="1"/>
    <col min="12932" max="12932" width="12" style="264" customWidth="1"/>
    <col min="12933" max="13056" width="9.140625" style="264"/>
    <col min="13057" max="13058" width="2.140625" style="264" customWidth="1"/>
    <col min="13059" max="13059" width="63" style="264" customWidth="1"/>
    <col min="13060" max="13060" width="7.140625" style="264" customWidth="1"/>
    <col min="13061" max="13062" width="19" style="264" customWidth="1"/>
    <col min="13063" max="13064" width="19.7109375" style="264" customWidth="1"/>
    <col min="13065" max="13081" width="0" style="264" hidden="1" customWidth="1"/>
    <col min="13082" max="13082" width="1.28515625" style="264" customWidth="1"/>
    <col min="13083" max="13083" width="13.42578125" style="264" customWidth="1"/>
    <col min="13084" max="13084" width="13.28515625" style="264" customWidth="1"/>
    <col min="13085" max="13085" width="15.85546875" style="264" customWidth="1"/>
    <col min="13086" max="13091" width="11.7109375" style="264" customWidth="1"/>
    <col min="13092" max="13092" width="24.7109375" style="264" customWidth="1"/>
    <col min="13093" max="13095" width="11.7109375" style="264" customWidth="1"/>
    <col min="13096" max="13096" width="20" style="264" customWidth="1"/>
    <col min="13097" max="13097" width="25.85546875" style="264" customWidth="1"/>
    <col min="13098" max="13098" width="23.85546875" style="264" customWidth="1"/>
    <col min="13099" max="13099" width="14.140625" style="264" customWidth="1"/>
    <col min="13100" max="13125" width="11.7109375" style="264" customWidth="1"/>
    <col min="13126" max="13126" width="12.42578125" style="264" customWidth="1"/>
    <col min="13127" max="13130" width="11.7109375" style="264" customWidth="1"/>
    <col min="13131" max="13131" width="20.7109375" style="264" customWidth="1"/>
    <col min="13132" max="13132" width="11.7109375" style="264" customWidth="1"/>
    <col min="13133" max="13133" width="17.42578125" style="264" customWidth="1"/>
    <col min="13134" max="13147" width="11.7109375" style="264" customWidth="1"/>
    <col min="13148" max="13148" width="13.42578125" style="264" customWidth="1"/>
    <col min="13149" max="13163" width="11.7109375" style="264" customWidth="1"/>
    <col min="13164" max="13164" width="16.28515625" style="264" customWidth="1"/>
    <col min="13165" max="13173" width="11.7109375" style="264" customWidth="1"/>
    <col min="13174" max="13174" width="13.42578125" style="264" customWidth="1"/>
    <col min="13175" max="13175" width="11.7109375" style="264" customWidth="1"/>
    <col min="13176" max="13176" width="15.140625" style="264" customWidth="1"/>
    <col min="13177" max="13177" width="13.42578125" style="264" customWidth="1"/>
    <col min="13178" max="13186" width="11.7109375" style="264" customWidth="1"/>
    <col min="13187" max="13187" width="13.7109375" style="264" customWidth="1"/>
    <col min="13188" max="13188" width="12" style="264" customWidth="1"/>
    <col min="13189" max="13312" width="9.140625" style="264"/>
    <col min="13313" max="13314" width="2.140625" style="264" customWidth="1"/>
    <col min="13315" max="13315" width="63" style="264" customWidth="1"/>
    <col min="13316" max="13316" width="7.140625" style="264" customWidth="1"/>
    <col min="13317" max="13318" width="19" style="264" customWidth="1"/>
    <col min="13319" max="13320" width="19.7109375" style="264" customWidth="1"/>
    <col min="13321" max="13337" width="0" style="264" hidden="1" customWidth="1"/>
    <col min="13338" max="13338" width="1.28515625" style="264" customWidth="1"/>
    <col min="13339" max="13339" width="13.42578125" style="264" customWidth="1"/>
    <col min="13340" max="13340" width="13.28515625" style="264" customWidth="1"/>
    <col min="13341" max="13341" width="15.85546875" style="264" customWidth="1"/>
    <col min="13342" max="13347" width="11.7109375" style="264" customWidth="1"/>
    <col min="13348" max="13348" width="24.7109375" style="264" customWidth="1"/>
    <col min="13349" max="13351" width="11.7109375" style="264" customWidth="1"/>
    <col min="13352" max="13352" width="20" style="264" customWidth="1"/>
    <col min="13353" max="13353" width="25.85546875" style="264" customWidth="1"/>
    <col min="13354" max="13354" width="23.85546875" style="264" customWidth="1"/>
    <col min="13355" max="13355" width="14.140625" style="264" customWidth="1"/>
    <col min="13356" max="13381" width="11.7109375" style="264" customWidth="1"/>
    <col min="13382" max="13382" width="12.42578125" style="264" customWidth="1"/>
    <col min="13383" max="13386" width="11.7109375" style="264" customWidth="1"/>
    <col min="13387" max="13387" width="20.7109375" style="264" customWidth="1"/>
    <col min="13388" max="13388" width="11.7109375" style="264" customWidth="1"/>
    <col min="13389" max="13389" width="17.42578125" style="264" customWidth="1"/>
    <col min="13390" max="13403" width="11.7109375" style="264" customWidth="1"/>
    <col min="13404" max="13404" width="13.42578125" style="264" customWidth="1"/>
    <col min="13405" max="13419" width="11.7109375" style="264" customWidth="1"/>
    <col min="13420" max="13420" width="16.28515625" style="264" customWidth="1"/>
    <col min="13421" max="13429" width="11.7109375" style="264" customWidth="1"/>
    <col min="13430" max="13430" width="13.42578125" style="264" customWidth="1"/>
    <col min="13431" max="13431" width="11.7109375" style="264" customWidth="1"/>
    <col min="13432" max="13432" width="15.140625" style="264" customWidth="1"/>
    <col min="13433" max="13433" width="13.42578125" style="264" customWidth="1"/>
    <col min="13434" max="13442" width="11.7109375" style="264" customWidth="1"/>
    <col min="13443" max="13443" width="13.7109375" style="264" customWidth="1"/>
    <col min="13444" max="13444" width="12" style="264" customWidth="1"/>
    <col min="13445" max="13568" width="9.140625" style="264"/>
    <col min="13569" max="13570" width="2.140625" style="264" customWidth="1"/>
    <col min="13571" max="13571" width="63" style="264" customWidth="1"/>
    <col min="13572" max="13572" width="7.140625" style="264" customWidth="1"/>
    <col min="13573" max="13574" width="19" style="264" customWidth="1"/>
    <col min="13575" max="13576" width="19.7109375" style="264" customWidth="1"/>
    <col min="13577" max="13593" width="0" style="264" hidden="1" customWidth="1"/>
    <col min="13594" max="13594" width="1.28515625" style="264" customWidth="1"/>
    <col min="13595" max="13595" width="13.42578125" style="264" customWidth="1"/>
    <col min="13596" max="13596" width="13.28515625" style="264" customWidth="1"/>
    <col min="13597" max="13597" width="15.85546875" style="264" customWidth="1"/>
    <col min="13598" max="13603" width="11.7109375" style="264" customWidth="1"/>
    <col min="13604" max="13604" width="24.7109375" style="264" customWidth="1"/>
    <col min="13605" max="13607" width="11.7109375" style="264" customWidth="1"/>
    <col min="13608" max="13608" width="20" style="264" customWidth="1"/>
    <col min="13609" max="13609" width="25.85546875" style="264" customWidth="1"/>
    <col min="13610" max="13610" width="23.85546875" style="264" customWidth="1"/>
    <col min="13611" max="13611" width="14.140625" style="264" customWidth="1"/>
    <col min="13612" max="13637" width="11.7109375" style="264" customWidth="1"/>
    <col min="13638" max="13638" width="12.42578125" style="264" customWidth="1"/>
    <col min="13639" max="13642" width="11.7109375" style="264" customWidth="1"/>
    <col min="13643" max="13643" width="20.7109375" style="264" customWidth="1"/>
    <col min="13644" max="13644" width="11.7109375" style="264" customWidth="1"/>
    <col min="13645" max="13645" width="17.42578125" style="264" customWidth="1"/>
    <col min="13646" max="13659" width="11.7109375" style="264" customWidth="1"/>
    <col min="13660" max="13660" width="13.42578125" style="264" customWidth="1"/>
    <col min="13661" max="13675" width="11.7109375" style="264" customWidth="1"/>
    <col min="13676" max="13676" width="16.28515625" style="264" customWidth="1"/>
    <col min="13677" max="13685" width="11.7109375" style="264" customWidth="1"/>
    <col min="13686" max="13686" width="13.42578125" style="264" customWidth="1"/>
    <col min="13687" max="13687" width="11.7109375" style="264" customWidth="1"/>
    <col min="13688" max="13688" width="15.140625" style="264" customWidth="1"/>
    <col min="13689" max="13689" width="13.42578125" style="264" customWidth="1"/>
    <col min="13690" max="13698" width="11.7109375" style="264" customWidth="1"/>
    <col min="13699" max="13699" width="13.7109375" style="264" customWidth="1"/>
    <col min="13700" max="13700" width="12" style="264" customWidth="1"/>
    <col min="13701" max="13824" width="9.140625" style="264"/>
    <col min="13825" max="13826" width="2.140625" style="264" customWidth="1"/>
    <col min="13827" max="13827" width="63" style="264" customWidth="1"/>
    <col min="13828" max="13828" width="7.140625" style="264" customWidth="1"/>
    <col min="13829" max="13830" width="19" style="264" customWidth="1"/>
    <col min="13831" max="13832" width="19.7109375" style="264" customWidth="1"/>
    <col min="13833" max="13849" width="0" style="264" hidden="1" customWidth="1"/>
    <col min="13850" max="13850" width="1.28515625" style="264" customWidth="1"/>
    <col min="13851" max="13851" width="13.42578125" style="264" customWidth="1"/>
    <col min="13852" max="13852" width="13.28515625" style="264" customWidth="1"/>
    <col min="13853" max="13853" width="15.85546875" style="264" customWidth="1"/>
    <col min="13854" max="13859" width="11.7109375" style="264" customWidth="1"/>
    <col min="13860" max="13860" width="24.7109375" style="264" customWidth="1"/>
    <col min="13861" max="13863" width="11.7109375" style="264" customWidth="1"/>
    <col min="13864" max="13864" width="20" style="264" customWidth="1"/>
    <col min="13865" max="13865" width="25.85546875" style="264" customWidth="1"/>
    <col min="13866" max="13866" width="23.85546875" style="264" customWidth="1"/>
    <col min="13867" max="13867" width="14.140625" style="264" customWidth="1"/>
    <col min="13868" max="13893" width="11.7109375" style="264" customWidth="1"/>
    <col min="13894" max="13894" width="12.42578125" style="264" customWidth="1"/>
    <col min="13895" max="13898" width="11.7109375" style="264" customWidth="1"/>
    <col min="13899" max="13899" width="20.7109375" style="264" customWidth="1"/>
    <col min="13900" max="13900" width="11.7109375" style="264" customWidth="1"/>
    <col min="13901" max="13901" width="17.42578125" style="264" customWidth="1"/>
    <col min="13902" max="13915" width="11.7109375" style="264" customWidth="1"/>
    <col min="13916" max="13916" width="13.42578125" style="264" customWidth="1"/>
    <col min="13917" max="13931" width="11.7109375" style="264" customWidth="1"/>
    <col min="13932" max="13932" width="16.28515625" style="264" customWidth="1"/>
    <col min="13933" max="13941" width="11.7109375" style="264" customWidth="1"/>
    <col min="13942" max="13942" width="13.42578125" style="264" customWidth="1"/>
    <col min="13943" max="13943" width="11.7109375" style="264" customWidth="1"/>
    <col min="13944" max="13944" width="15.140625" style="264" customWidth="1"/>
    <col min="13945" max="13945" width="13.42578125" style="264" customWidth="1"/>
    <col min="13946" max="13954" width="11.7109375" style="264" customWidth="1"/>
    <col min="13955" max="13955" width="13.7109375" style="264" customWidth="1"/>
    <col min="13956" max="13956" width="12" style="264" customWidth="1"/>
    <col min="13957" max="14080" width="9.140625" style="264"/>
    <col min="14081" max="14082" width="2.140625" style="264" customWidth="1"/>
    <col min="14083" max="14083" width="63" style="264" customWidth="1"/>
    <col min="14084" max="14084" width="7.140625" style="264" customWidth="1"/>
    <col min="14085" max="14086" width="19" style="264" customWidth="1"/>
    <col min="14087" max="14088" width="19.7109375" style="264" customWidth="1"/>
    <col min="14089" max="14105" width="0" style="264" hidden="1" customWidth="1"/>
    <col min="14106" max="14106" width="1.28515625" style="264" customWidth="1"/>
    <col min="14107" max="14107" width="13.42578125" style="264" customWidth="1"/>
    <col min="14108" max="14108" width="13.28515625" style="264" customWidth="1"/>
    <col min="14109" max="14109" width="15.85546875" style="264" customWidth="1"/>
    <col min="14110" max="14115" width="11.7109375" style="264" customWidth="1"/>
    <col min="14116" max="14116" width="24.7109375" style="264" customWidth="1"/>
    <col min="14117" max="14119" width="11.7109375" style="264" customWidth="1"/>
    <col min="14120" max="14120" width="20" style="264" customWidth="1"/>
    <col min="14121" max="14121" width="25.85546875" style="264" customWidth="1"/>
    <col min="14122" max="14122" width="23.85546875" style="264" customWidth="1"/>
    <col min="14123" max="14123" width="14.140625" style="264" customWidth="1"/>
    <col min="14124" max="14149" width="11.7109375" style="264" customWidth="1"/>
    <col min="14150" max="14150" width="12.42578125" style="264" customWidth="1"/>
    <col min="14151" max="14154" width="11.7109375" style="264" customWidth="1"/>
    <col min="14155" max="14155" width="20.7109375" style="264" customWidth="1"/>
    <col min="14156" max="14156" width="11.7109375" style="264" customWidth="1"/>
    <col min="14157" max="14157" width="17.42578125" style="264" customWidth="1"/>
    <col min="14158" max="14171" width="11.7109375" style="264" customWidth="1"/>
    <col min="14172" max="14172" width="13.42578125" style="264" customWidth="1"/>
    <col min="14173" max="14187" width="11.7109375" style="264" customWidth="1"/>
    <col min="14188" max="14188" width="16.28515625" style="264" customWidth="1"/>
    <col min="14189" max="14197" width="11.7109375" style="264" customWidth="1"/>
    <col min="14198" max="14198" width="13.42578125" style="264" customWidth="1"/>
    <col min="14199" max="14199" width="11.7109375" style="264" customWidth="1"/>
    <col min="14200" max="14200" width="15.140625" style="264" customWidth="1"/>
    <col min="14201" max="14201" width="13.42578125" style="264" customWidth="1"/>
    <col min="14202" max="14210" width="11.7109375" style="264" customWidth="1"/>
    <col min="14211" max="14211" width="13.7109375" style="264" customWidth="1"/>
    <col min="14212" max="14212" width="12" style="264" customWidth="1"/>
    <col min="14213" max="14336" width="9.140625" style="264"/>
    <col min="14337" max="14338" width="2.140625" style="264" customWidth="1"/>
    <col min="14339" max="14339" width="63" style="264" customWidth="1"/>
    <col min="14340" max="14340" width="7.140625" style="264" customWidth="1"/>
    <col min="14341" max="14342" width="19" style="264" customWidth="1"/>
    <col min="14343" max="14344" width="19.7109375" style="264" customWidth="1"/>
    <col min="14345" max="14361" width="0" style="264" hidden="1" customWidth="1"/>
    <col min="14362" max="14362" width="1.28515625" style="264" customWidth="1"/>
    <col min="14363" max="14363" width="13.42578125" style="264" customWidth="1"/>
    <col min="14364" max="14364" width="13.28515625" style="264" customWidth="1"/>
    <col min="14365" max="14365" width="15.85546875" style="264" customWidth="1"/>
    <col min="14366" max="14371" width="11.7109375" style="264" customWidth="1"/>
    <col min="14372" max="14372" width="24.7109375" style="264" customWidth="1"/>
    <col min="14373" max="14375" width="11.7109375" style="264" customWidth="1"/>
    <col min="14376" max="14376" width="20" style="264" customWidth="1"/>
    <col min="14377" max="14377" width="25.85546875" style="264" customWidth="1"/>
    <col min="14378" max="14378" width="23.85546875" style="264" customWidth="1"/>
    <col min="14379" max="14379" width="14.140625" style="264" customWidth="1"/>
    <col min="14380" max="14405" width="11.7109375" style="264" customWidth="1"/>
    <col min="14406" max="14406" width="12.42578125" style="264" customWidth="1"/>
    <col min="14407" max="14410" width="11.7109375" style="264" customWidth="1"/>
    <col min="14411" max="14411" width="20.7109375" style="264" customWidth="1"/>
    <col min="14412" max="14412" width="11.7109375" style="264" customWidth="1"/>
    <col min="14413" max="14413" width="17.42578125" style="264" customWidth="1"/>
    <col min="14414" max="14427" width="11.7109375" style="264" customWidth="1"/>
    <col min="14428" max="14428" width="13.42578125" style="264" customWidth="1"/>
    <col min="14429" max="14443" width="11.7109375" style="264" customWidth="1"/>
    <col min="14444" max="14444" width="16.28515625" style="264" customWidth="1"/>
    <col min="14445" max="14453" width="11.7109375" style="264" customWidth="1"/>
    <col min="14454" max="14454" width="13.42578125" style="264" customWidth="1"/>
    <col min="14455" max="14455" width="11.7109375" style="264" customWidth="1"/>
    <col min="14456" max="14456" width="15.140625" style="264" customWidth="1"/>
    <col min="14457" max="14457" width="13.42578125" style="264" customWidth="1"/>
    <col min="14458" max="14466" width="11.7109375" style="264" customWidth="1"/>
    <col min="14467" max="14467" width="13.7109375" style="264" customWidth="1"/>
    <col min="14468" max="14468" width="12" style="264" customWidth="1"/>
    <col min="14469" max="14592" width="9.140625" style="264"/>
    <col min="14593" max="14594" width="2.140625" style="264" customWidth="1"/>
    <col min="14595" max="14595" width="63" style="264" customWidth="1"/>
    <col min="14596" max="14596" width="7.140625" style="264" customWidth="1"/>
    <col min="14597" max="14598" width="19" style="264" customWidth="1"/>
    <col min="14599" max="14600" width="19.7109375" style="264" customWidth="1"/>
    <col min="14601" max="14617" width="0" style="264" hidden="1" customWidth="1"/>
    <col min="14618" max="14618" width="1.28515625" style="264" customWidth="1"/>
    <col min="14619" max="14619" width="13.42578125" style="264" customWidth="1"/>
    <col min="14620" max="14620" width="13.28515625" style="264" customWidth="1"/>
    <col min="14621" max="14621" width="15.85546875" style="264" customWidth="1"/>
    <col min="14622" max="14627" width="11.7109375" style="264" customWidth="1"/>
    <col min="14628" max="14628" width="24.7109375" style="264" customWidth="1"/>
    <col min="14629" max="14631" width="11.7109375" style="264" customWidth="1"/>
    <col min="14632" max="14632" width="20" style="264" customWidth="1"/>
    <col min="14633" max="14633" width="25.85546875" style="264" customWidth="1"/>
    <col min="14634" max="14634" width="23.85546875" style="264" customWidth="1"/>
    <col min="14635" max="14635" width="14.140625" style="264" customWidth="1"/>
    <col min="14636" max="14661" width="11.7109375" style="264" customWidth="1"/>
    <col min="14662" max="14662" width="12.42578125" style="264" customWidth="1"/>
    <col min="14663" max="14666" width="11.7109375" style="264" customWidth="1"/>
    <col min="14667" max="14667" width="20.7109375" style="264" customWidth="1"/>
    <col min="14668" max="14668" width="11.7109375" style="264" customWidth="1"/>
    <col min="14669" max="14669" width="17.42578125" style="264" customWidth="1"/>
    <col min="14670" max="14683" width="11.7109375" style="264" customWidth="1"/>
    <col min="14684" max="14684" width="13.42578125" style="264" customWidth="1"/>
    <col min="14685" max="14699" width="11.7109375" style="264" customWidth="1"/>
    <col min="14700" max="14700" width="16.28515625" style="264" customWidth="1"/>
    <col min="14701" max="14709" width="11.7109375" style="264" customWidth="1"/>
    <col min="14710" max="14710" width="13.42578125" style="264" customWidth="1"/>
    <col min="14711" max="14711" width="11.7109375" style="264" customWidth="1"/>
    <col min="14712" max="14712" width="15.140625" style="264" customWidth="1"/>
    <col min="14713" max="14713" width="13.42578125" style="264" customWidth="1"/>
    <col min="14714" max="14722" width="11.7109375" style="264" customWidth="1"/>
    <col min="14723" max="14723" width="13.7109375" style="264" customWidth="1"/>
    <col min="14724" max="14724" width="12" style="264" customWidth="1"/>
    <col min="14725" max="14848" width="9.140625" style="264"/>
    <col min="14849" max="14850" width="2.140625" style="264" customWidth="1"/>
    <col min="14851" max="14851" width="63" style="264" customWidth="1"/>
    <col min="14852" max="14852" width="7.140625" style="264" customWidth="1"/>
    <col min="14853" max="14854" width="19" style="264" customWidth="1"/>
    <col min="14855" max="14856" width="19.7109375" style="264" customWidth="1"/>
    <col min="14857" max="14873" width="0" style="264" hidden="1" customWidth="1"/>
    <col min="14874" max="14874" width="1.28515625" style="264" customWidth="1"/>
    <col min="14875" max="14875" width="13.42578125" style="264" customWidth="1"/>
    <col min="14876" max="14876" width="13.28515625" style="264" customWidth="1"/>
    <col min="14877" max="14877" width="15.85546875" style="264" customWidth="1"/>
    <col min="14878" max="14883" width="11.7109375" style="264" customWidth="1"/>
    <col min="14884" max="14884" width="24.7109375" style="264" customWidth="1"/>
    <col min="14885" max="14887" width="11.7109375" style="264" customWidth="1"/>
    <col min="14888" max="14888" width="20" style="264" customWidth="1"/>
    <col min="14889" max="14889" width="25.85546875" style="264" customWidth="1"/>
    <col min="14890" max="14890" width="23.85546875" style="264" customWidth="1"/>
    <col min="14891" max="14891" width="14.140625" style="264" customWidth="1"/>
    <col min="14892" max="14917" width="11.7109375" style="264" customWidth="1"/>
    <col min="14918" max="14918" width="12.42578125" style="264" customWidth="1"/>
    <col min="14919" max="14922" width="11.7109375" style="264" customWidth="1"/>
    <col min="14923" max="14923" width="20.7109375" style="264" customWidth="1"/>
    <col min="14924" max="14924" width="11.7109375" style="264" customWidth="1"/>
    <col min="14925" max="14925" width="17.42578125" style="264" customWidth="1"/>
    <col min="14926" max="14939" width="11.7109375" style="264" customWidth="1"/>
    <col min="14940" max="14940" width="13.42578125" style="264" customWidth="1"/>
    <col min="14941" max="14955" width="11.7109375" style="264" customWidth="1"/>
    <col min="14956" max="14956" width="16.28515625" style="264" customWidth="1"/>
    <col min="14957" max="14965" width="11.7109375" style="264" customWidth="1"/>
    <col min="14966" max="14966" width="13.42578125" style="264" customWidth="1"/>
    <col min="14967" max="14967" width="11.7109375" style="264" customWidth="1"/>
    <col min="14968" max="14968" width="15.140625" style="264" customWidth="1"/>
    <col min="14969" max="14969" width="13.42578125" style="264" customWidth="1"/>
    <col min="14970" max="14978" width="11.7109375" style="264" customWidth="1"/>
    <col min="14979" max="14979" width="13.7109375" style="264" customWidth="1"/>
    <col min="14980" max="14980" width="12" style="264" customWidth="1"/>
    <col min="14981" max="15104" width="9.140625" style="264"/>
    <col min="15105" max="15106" width="2.140625" style="264" customWidth="1"/>
    <col min="15107" max="15107" width="63" style="264" customWidth="1"/>
    <col min="15108" max="15108" width="7.140625" style="264" customWidth="1"/>
    <col min="15109" max="15110" width="19" style="264" customWidth="1"/>
    <col min="15111" max="15112" width="19.7109375" style="264" customWidth="1"/>
    <col min="15113" max="15129" width="0" style="264" hidden="1" customWidth="1"/>
    <col min="15130" max="15130" width="1.28515625" style="264" customWidth="1"/>
    <col min="15131" max="15131" width="13.42578125" style="264" customWidth="1"/>
    <col min="15132" max="15132" width="13.28515625" style="264" customWidth="1"/>
    <col min="15133" max="15133" width="15.85546875" style="264" customWidth="1"/>
    <col min="15134" max="15139" width="11.7109375" style="264" customWidth="1"/>
    <col min="15140" max="15140" width="24.7109375" style="264" customWidth="1"/>
    <col min="15141" max="15143" width="11.7109375" style="264" customWidth="1"/>
    <col min="15144" max="15144" width="20" style="264" customWidth="1"/>
    <col min="15145" max="15145" width="25.85546875" style="264" customWidth="1"/>
    <col min="15146" max="15146" width="23.85546875" style="264" customWidth="1"/>
    <col min="15147" max="15147" width="14.140625" style="264" customWidth="1"/>
    <col min="15148" max="15173" width="11.7109375" style="264" customWidth="1"/>
    <col min="15174" max="15174" width="12.42578125" style="264" customWidth="1"/>
    <col min="15175" max="15178" width="11.7109375" style="264" customWidth="1"/>
    <col min="15179" max="15179" width="20.7109375" style="264" customWidth="1"/>
    <col min="15180" max="15180" width="11.7109375" style="264" customWidth="1"/>
    <col min="15181" max="15181" width="17.42578125" style="264" customWidth="1"/>
    <col min="15182" max="15195" width="11.7109375" style="264" customWidth="1"/>
    <col min="15196" max="15196" width="13.42578125" style="264" customWidth="1"/>
    <col min="15197" max="15211" width="11.7109375" style="264" customWidth="1"/>
    <col min="15212" max="15212" width="16.28515625" style="264" customWidth="1"/>
    <col min="15213" max="15221" width="11.7109375" style="264" customWidth="1"/>
    <col min="15222" max="15222" width="13.42578125" style="264" customWidth="1"/>
    <col min="15223" max="15223" width="11.7109375" style="264" customWidth="1"/>
    <col min="15224" max="15224" width="15.140625" style="264" customWidth="1"/>
    <col min="15225" max="15225" width="13.42578125" style="264" customWidth="1"/>
    <col min="15226" max="15234" width="11.7109375" style="264" customWidth="1"/>
    <col min="15235" max="15235" width="13.7109375" style="264" customWidth="1"/>
    <col min="15236" max="15236" width="12" style="264" customWidth="1"/>
    <col min="15237" max="15360" width="9.140625" style="264"/>
    <col min="15361" max="15362" width="2.140625" style="264" customWidth="1"/>
    <col min="15363" max="15363" width="63" style="264" customWidth="1"/>
    <col min="15364" max="15364" width="7.140625" style="264" customWidth="1"/>
    <col min="15365" max="15366" width="19" style="264" customWidth="1"/>
    <col min="15367" max="15368" width="19.7109375" style="264" customWidth="1"/>
    <col min="15369" max="15385" width="0" style="264" hidden="1" customWidth="1"/>
    <col min="15386" max="15386" width="1.28515625" style="264" customWidth="1"/>
    <col min="15387" max="15387" width="13.42578125" style="264" customWidth="1"/>
    <col min="15388" max="15388" width="13.28515625" style="264" customWidth="1"/>
    <col min="15389" max="15389" width="15.85546875" style="264" customWidth="1"/>
    <col min="15390" max="15395" width="11.7109375" style="264" customWidth="1"/>
    <col min="15396" max="15396" width="24.7109375" style="264" customWidth="1"/>
    <col min="15397" max="15399" width="11.7109375" style="264" customWidth="1"/>
    <col min="15400" max="15400" width="20" style="264" customWidth="1"/>
    <col min="15401" max="15401" width="25.85546875" style="264" customWidth="1"/>
    <col min="15402" max="15402" width="23.85546875" style="264" customWidth="1"/>
    <col min="15403" max="15403" width="14.140625" style="264" customWidth="1"/>
    <col min="15404" max="15429" width="11.7109375" style="264" customWidth="1"/>
    <col min="15430" max="15430" width="12.42578125" style="264" customWidth="1"/>
    <col min="15431" max="15434" width="11.7109375" style="264" customWidth="1"/>
    <col min="15435" max="15435" width="20.7109375" style="264" customWidth="1"/>
    <col min="15436" max="15436" width="11.7109375" style="264" customWidth="1"/>
    <col min="15437" max="15437" width="17.42578125" style="264" customWidth="1"/>
    <col min="15438" max="15451" width="11.7109375" style="264" customWidth="1"/>
    <col min="15452" max="15452" width="13.42578125" style="264" customWidth="1"/>
    <col min="15453" max="15467" width="11.7109375" style="264" customWidth="1"/>
    <col min="15468" max="15468" width="16.28515625" style="264" customWidth="1"/>
    <col min="15469" max="15477" width="11.7109375" style="264" customWidth="1"/>
    <col min="15478" max="15478" width="13.42578125" style="264" customWidth="1"/>
    <col min="15479" max="15479" width="11.7109375" style="264" customWidth="1"/>
    <col min="15480" max="15480" width="15.140625" style="264" customWidth="1"/>
    <col min="15481" max="15481" width="13.42578125" style="264" customWidth="1"/>
    <col min="15482" max="15490" width="11.7109375" style="264" customWidth="1"/>
    <col min="15491" max="15491" width="13.7109375" style="264" customWidth="1"/>
    <col min="15492" max="15492" width="12" style="264" customWidth="1"/>
    <col min="15493" max="15616" width="9.140625" style="264"/>
    <col min="15617" max="15618" width="2.140625" style="264" customWidth="1"/>
    <col min="15619" max="15619" width="63" style="264" customWidth="1"/>
    <col min="15620" max="15620" width="7.140625" style="264" customWidth="1"/>
    <col min="15621" max="15622" width="19" style="264" customWidth="1"/>
    <col min="15623" max="15624" width="19.7109375" style="264" customWidth="1"/>
    <col min="15625" max="15641" width="0" style="264" hidden="1" customWidth="1"/>
    <col min="15642" max="15642" width="1.28515625" style="264" customWidth="1"/>
    <col min="15643" max="15643" width="13.42578125" style="264" customWidth="1"/>
    <col min="15644" max="15644" width="13.28515625" style="264" customWidth="1"/>
    <col min="15645" max="15645" width="15.85546875" style="264" customWidth="1"/>
    <col min="15646" max="15651" width="11.7109375" style="264" customWidth="1"/>
    <col min="15652" max="15652" width="24.7109375" style="264" customWidth="1"/>
    <col min="15653" max="15655" width="11.7109375" style="264" customWidth="1"/>
    <col min="15656" max="15656" width="20" style="264" customWidth="1"/>
    <col min="15657" max="15657" width="25.85546875" style="264" customWidth="1"/>
    <col min="15658" max="15658" width="23.85546875" style="264" customWidth="1"/>
    <col min="15659" max="15659" width="14.140625" style="264" customWidth="1"/>
    <col min="15660" max="15685" width="11.7109375" style="264" customWidth="1"/>
    <col min="15686" max="15686" width="12.42578125" style="264" customWidth="1"/>
    <col min="15687" max="15690" width="11.7109375" style="264" customWidth="1"/>
    <col min="15691" max="15691" width="20.7109375" style="264" customWidth="1"/>
    <col min="15692" max="15692" width="11.7109375" style="264" customWidth="1"/>
    <col min="15693" max="15693" width="17.42578125" style="264" customWidth="1"/>
    <col min="15694" max="15707" width="11.7109375" style="264" customWidth="1"/>
    <col min="15708" max="15708" width="13.42578125" style="264" customWidth="1"/>
    <col min="15709" max="15723" width="11.7109375" style="264" customWidth="1"/>
    <col min="15724" max="15724" width="16.28515625" style="264" customWidth="1"/>
    <col min="15725" max="15733" width="11.7109375" style="264" customWidth="1"/>
    <col min="15734" max="15734" width="13.42578125" style="264" customWidth="1"/>
    <col min="15735" max="15735" width="11.7109375" style="264" customWidth="1"/>
    <col min="15736" max="15736" width="15.140625" style="264" customWidth="1"/>
    <col min="15737" max="15737" width="13.42578125" style="264" customWidth="1"/>
    <col min="15738" max="15746" width="11.7109375" style="264" customWidth="1"/>
    <col min="15747" max="15747" width="13.7109375" style="264" customWidth="1"/>
    <col min="15748" max="15748" width="12" style="264" customWidth="1"/>
    <col min="15749" max="15872" width="9.140625" style="264"/>
    <col min="15873" max="15874" width="2.140625" style="264" customWidth="1"/>
    <col min="15875" max="15875" width="63" style="264" customWidth="1"/>
    <col min="15876" max="15876" width="7.140625" style="264" customWidth="1"/>
    <col min="15877" max="15878" width="19" style="264" customWidth="1"/>
    <col min="15879" max="15880" width="19.7109375" style="264" customWidth="1"/>
    <col min="15881" max="15897" width="0" style="264" hidden="1" customWidth="1"/>
    <col min="15898" max="15898" width="1.28515625" style="264" customWidth="1"/>
    <col min="15899" max="15899" width="13.42578125" style="264" customWidth="1"/>
    <col min="15900" max="15900" width="13.28515625" style="264" customWidth="1"/>
    <col min="15901" max="15901" width="15.85546875" style="264" customWidth="1"/>
    <col min="15902" max="15907" width="11.7109375" style="264" customWidth="1"/>
    <col min="15908" max="15908" width="24.7109375" style="264" customWidth="1"/>
    <col min="15909" max="15911" width="11.7109375" style="264" customWidth="1"/>
    <col min="15912" max="15912" width="20" style="264" customWidth="1"/>
    <col min="15913" max="15913" width="25.85546875" style="264" customWidth="1"/>
    <col min="15914" max="15914" width="23.85546875" style="264" customWidth="1"/>
    <col min="15915" max="15915" width="14.140625" style="264" customWidth="1"/>
    <col min="15916" max="15941" width="11.7109375" style="264" customWidth="1"/>
    <col min="15942" max="15942" width="12.42578125" style="264" customWidth="1"/>
    <col min="15943" max="15946" width="11.7109375" style="264" customWidth="1"/>
    <col min="15947" max="15947" width="20.7109375" style="264" customWidth="1"/>
    <col min="15948" max="15948" width="11.7109375" style="264" customWidth="1"/>
    <col min="15949" max="15949" width="17.42578125" style="264" customWidth="1"/>
    <col min="15950" max="15963" width="11.7109375" style="264" customWidth="1"/>
    <col min="15964" max="15964" width="13.42578125" style="264" customWidth="1"/>
    <col min="15965" max="15979" width="11.7109375" style="264" customWidth="1"/>
    <col min="15980" max="15980" width="16.28515625" style="264" customWidth="1"/>
    <col min="15981" max="15989" width="11.7109375" style="264" customWidth="1"/>
    <col min="15990" max="15990" width="13.42578125" style="264" customWidth="1"/>
    <col min="15991" max="15991" width="11.7109375" style="264" customWidth="1"/>
    <col min="15992" max="15992" width="15.140625" style="264" customWidth="1"/>
    <col min="15993" max="15993" width="13.42578125" style="264" customWidth="1"/>
    <col min="15994" max="16002" width="11.7109375" style="264" customWidth="1"/>
    <col min="16003" max="16003" width="13.7109375" style="264" customWidth="1"/>
    <col min="16004" max="16004" width="12" style="264" customWidth="1"/>
    <col min="16005" max="16128" width="9.140625" style="264"/>
    <col min="16129" max="16130" width="2.140625" style="264" customWidth="1"/>
    <col min="16131" max="16131" width="63" style="264" customWidth="1"/>
    <col min="16132" max="16132" width="7.140625" style="264" customWidth="1"/>
    <col min="16133" max="16134" width="19" style="264" customWidth="1"/>
    <col min="16135" max="16136" width="19.7109375" style="264" customWidth="1"/>
    <col min="16137" max="16153" width="0" style="264" hidden="1" customWidth="1"/>
    <col min="16154" max="16154" width="1.28515625" style="264" customWidth="1"/>
    <col min="16155" max="16155" width="13.42578125" style="264" customWidth="1"/>
    <col min="16156" max="16156" width="13.28515625" style="264" customWidth="1"/>
    <col min="16157" max="16157" width="15.85546875" style="264" customWidth="1"/>
    <col min="16158" max="16163" width="11.7109375" style="264" customWidth="1"/>
    <col min="16164" max="16164" width="24.7109375" style="264" customWidth="1"/>
    <col min="16165" max="16167" width="11.7109375" style="264" customWidth="1"/>
    <col min="16168" max="16168" width="20" style="264" customWidth="1"/>
    <col min="16169" max="16169" width="25.85546875" style="264" customWidth="1"/>
    <col min="16170" max="16170" width="23.85546875" style="264" customWidth="1"/>
    <col min="16171" max="16171" width="14.140625" style="264" customWidth="1"/>
    <col min="16172" max="16197" width="11.7109375" style="264" customWidth="1"/>
    <col min="16198" max="16198" width="12.42578125" style="264" customWidth="1"/>
    <col min="16199" max="16202" width="11.7109375" style="264" customWidth="1"/>
    <col min="16203" max="16203" width="20.7109375" style="264" customWidth="1"/>
    <col min="16204" max="16204" width="11.7109375" style="264" customWidth="1"/>
    <col min="16205" max="16205" width="17.42578125" style="264" customWidth="1"/>
    <col min="16206" max="16219" width="11.7109375" style="264" customWidth="1"/>
    <col min="16220" max="16220" width="13.42578125" style="264" customWidth="1"/>
    <col min="16221" max="16235" width="11.7109375" style="264" customWidth="1"/>
    <col min="16236" max="16236" width="16.28515625" style="264" customWidth="1"/>
    <col min="16237" max="16245" width="11.7109375" style="264" customWidth="1"/>
    <col min="16246" max="16246" width="13.42578125" style="264" customWidth="1"/>
    <col min="16247" max="16247" width="11.7109375" style="264" customWidth="1"/>
    <col min="16248" max="16248" width="15.140625" style="264" customWidth="1"/>
    <col min="16249" max="16249" width="13.42578125" style="264" customWidth="1"/>
    <col min="16250" max="16258" width="11.7109375" style="264" customWidth="1"/>
    <col min="16259" max="16259" width="13.7109375" style="264" customWidth="1"/>
    <col min="16260" max="16260" width="12" style="264" customWidth="1"/>
    <col min="16261"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571"/>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1330</v>
      </c>
      <c r="B8" s="1451"/>
      <c r="C8" s="1451"/>
      <c r="D8" s="1452"/>
      <c r="E8" s="1452"/>
      <c r="F8" s="306"/>
      <c r="G8" s="1452"/>
      <c r="H8" s="1452"/>
      <c r="I8" s="6"/>
      <c r="J8" s="40"/>
      <c r="K8" s="755" t="str">
        <f>A8</f>
        <v>Country: Benin</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408</v>
      </c>
      <c r="B12" s="1320"/>
      <c r="C12" s="1320"/>
      <c r="D12" s="1320"/>
      <c r="E12" s="1320"/>
      <c r="F12" s="1320"/>
      <c r="G12" s="1321"/>
      <c r="H12" s="322"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15" customHeight="1" x14ac:dyDescent="0.2">
      <c r="A13" s="311"/>
      <c r="B13" s="1293" t="s">
        <v>30</v>
      </c>
      <c r="C13" s="1294"/>
      <c r="D13" s="1340" t="s">
        <v>1372</v>
      </c>
      <c r="E13" s="1341"/>
      <c r="F13" s="1341"/>
      <c r="G13" s="1341"/>
      <c r="H13" s="1342"/>
      <c r="I13" s="6"/>
      <c r="J13" s="26"/>
      <c r="K13" s="7" t="str">
        <f>B13</f>
        <v>a. What is the name of the committee?</v>
      </c>
      <c r="L13" s="32" t="str">
        <f>D13</f>
        <v>Family Planning Panel (Panel PF)</v>
      </c>
      <c r="M13" s="22"/>
      <c r="N13" s="22"/>
      <c r="O13" s="25" t="str">
        <f>D13</f>
        <v>Family Planning Panel (Panel PF)</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60" x14ac:dyDescent="0.2">
      <c r="A15" s="312"/>
      <c r="B15" s="1390" t="s">
        <v>31</v>
      </c>
      <c r="C15" s="1450"/>
      <c r="D15" s="563" t="s">
        <v>99</v>
      </c>
      <c r="E15" s="313" t="s">
        <v>93</v>
      </c>
      <c r="F15" s="1305" t="s">
        <v>1374</v>
      </c>
      <c r="G15" s="1306"/>
      <c r="H15" s="1307"/>
      <c r="I15" s="6"/>
      <c r="J15" s="26"/>
      <c r="K15" s="7" t="str">
        <f t="shared" ref="K15:K23" si="0">B15</f>
        <v>a. Social marketing</v>
      </c>
      <c r="L15" s="22"/>
      <c r="M15" s="22"/>
      <c r="N15" s="22"/>
      <c r="O15" s="7"/>
      <c r="P15" s="22"/>
      <c r="Q15" s="7" t="str">
        <f t="shared" ref="Q15:Q23" si="1">F15</f>
        <v xml:space="preserve">Association Béninoise pour le Marketing Social et la communication pour la santé (ABMS) (Benin Association for Social Marketing and Health Communication) / PSI </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411</v>
      </c>
      <c r="C16" s="1294"/>
      <c r="D16" s="563" t="s">
        <v>99</v>
      </c>
      <c r="E16" s="315" t="s">
        <v>93</v>
      </c>
      <c r="F16" s="1775" t="s">
        <v>1375</v>
      </c>
      <c r="G16" s="1306"/>
      <c r="H16" s="1307"/>
      <c r="I16" s="6"/>
      <c r="J16" s="26"/>
      <c r="K16" s="7" t="str">
        <f t="shared" si="0"/>
        <v>b. NGO (for example: service delivery, advocacy, Planned Parenthood affiliate, Marie Stopes affiliate, faith-based organizations, etc.)</v>
      </c>
      <c r="L16" s="22"/>
      <c r="M16" s="22"/>
      <c r="N16" s="22"/>
      <c r="O16" s="7"/>
      <c r="P16" s="22"/>
      <c r="Q16" s="7" t="str">
        <f t="shared" si="1"/>
        <v>Association Béninoise pour la Promotion de la Famille (ABPF) (Benin Association for Family Promotion)</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412</v>
      </c>
      <c r="C17" s="1294"/>
      <c r="D17" s="563" t="s">
        <v>104</v>
      </c>
      <c r="E17" s="315" t="s">
        <v>93</v>
      </c>
      <c r="F17" s="1305"/>
      <c r="G17" s="1306"/>
      <c r="H17" s="1307"/>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563" t="s">
        <v>99</v>
      </c>
      <c r="E18" s="315" t="s">
        <v>94</v>
      </c>
      <c r="F18" s="1305" t="s">
        <v>1373</v>
      </c>
      <c r="G18" s="1306"/>
      <c r="H18" s="1307"/>
      <c r="I18" s="6"/>
      <c r="J18" s="26"/>
      <c r="K18" s="7" t="str">
        <f t="shared" si="0"/>
        <v>d. Donors</v>
      </c>
      <c r="L18" s="22"/>
      <c r="M18" s="22"/>
      <c r="N18" s="22"/>
      <c r="O18" s="7"/>
      <c r="P18" s="22"/>
      <c r="Q18" s="7" t="str">
        <f t="shared" si="1"/>
        <v xml:space="preserve"> USAID, Global Fund, KFW</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563" t="s">
        <v>99</v>
      </c>
      <c r="E19" s="315" t="s">
        <v>95</v>
      </c>
      <c r="F19" s="1305" t="s">
        <v>339</v>
      </c>
      <c r="G19" s="1306"/>
      <c r="H19" s="1307"/>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415</v>
      </c>
      <c r="C20" s="1294"/>
      <c r="D20" s="563" t="s">
        <v>99</v>
      </c>
      <c r="E20" s="315" t="s">
        <v>96</v>
      </c>
      <c r="F20" s="1305" t="s">
        <v>517</v>
      </c>
      <c r="G20" s="1306"/>
      <c r="H20" s="1307"/>
      <c r="I20" s="6"/>
      <c r="J20" s="26"/>
      <c r="K20" s="7" t="str">
        <f t="shared" si="0"/>
        <v>f. Ministry of Health (for example: logistics, reproductive health, family planning, maternal and child health, HIV/AIDS, pharmacy units, etc.)</v>
      </c>
      <c r="L20" s="22"/>
      <c r="M20" s="22"/>
      <c r="N20" s="22"/>
      <c r="O20" s="7"/>
      <c r="P20" s="22"/>
      <c r="Q20" s="19" t="str">
        <f t="shared" si="1"/>
        <v>Contraceptive Logistics, Family Planning</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ht="45" x14ac:dyDescent="0.2">
      <c r="A21" s="314"/>
      <c r="B21" s="1390" t="s">
        <v>34</v>
      </c>
      <c r="C21" s="1390"/>
      <c r="D21" s="563" t="s">
        <v>99</v>
      </c>
      <c r="E21" s="315" t="s">
        <v>97</v>
      </c>
      <c r="F21" s="1775" t="s">
        <v>1376</v>
      </c>
      <c r="G21" s="1306"/>
      <c r="H21" s="1307"/>
      <c r="I21" s="6"/>
      <c r="J21" s="26"/>
      <c r="K21" s="7" t="str">
        <f t="shared" si="0"/>
        <v>g. Central Medical Store or Central Warehouse</v>
      </c>
      <c r="L21" s="22"/>
      <c r="M21" s="22"/>
      <c r="N21" s="22"/>
      <c r="O21" s="7"/>
      <c r="P21" s="22"/>
      <c r="Q21" s="7" t="str">
        <f t="shared" si="1"/>
        <v>Centrale d’Achat des Médicaments Essentiels et des Consommables Médicaux (CAME) - central medical store</v>
      </c>
      <c r="R21" s="22"/>
      <c r="S21" s="22"/>
      <c r="T21" s="17"/>
      <c r="U21" s="17"/>
      <c r="V21" s="17"/>
      <c r="W21" s="45"/>
      <c r="X21" s="45"/>
      <c r="Y21" s="46"/>
      <c r="Z21" s="54"/>
      <c r="AA21"/>
    </row>
    <row r="22" spans="1:134" s="266" customFormat="1" x14ac:dyDescent="0.2">
      <c r="A22" s="314"/>
      <c r="B22" s="1390" t="s">
        <v>56</v>
      </c>
      <c r="C22" s="1390"/>
      <c r="D22" s="563" t="s">
        <v>100</v>
      </c>
      <c r="E22" s="315" t="s">
        <v>97</v>
      </c>
      <c r="F22" s="1305"/>
      <c r="G22" s="1306"/>
      <c r="H22" s="1307"/>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x14ac:dyDescent="0.2">
      <c r="A23" s="314"/>
      <c r="B23" s="1390" t="s">
        <v>418</v>
      </c>
      <c r="C23" s="1390"/>
      <c r="D23" s="563" t="s">
        <v>99</v>
      </c>
      <c r="E23" s="315" t="s">
        <v>97</v>
      </c>
      <c r="F23" s="1305" t="s">
        <v>518</v>
      </c>
      <c r="G23" s="1306"/>
      <c r="H23" s="1307"/>
      <c r="I23" s="6"/>
      <c r="J23" s="26"/>
      <c r="K23" s="40" t="str">
        <f t="shared" si="0"/>
        <v>i. Other (for example: partners)</v>
      </c>
      <c r="L23" s="26"/>
      <c r="M23" s="26"/>
      <c r="N23" s="26"/>
      <c r="O23" s="40"/>
      <c r="P23" s="26"/>
      <c r="Q23" s="40" t="str">
        <f t="shared" si="1"/>
        <v>Universities</v>
      </c>
      <c r="R23" s="26"/>
      <c r="S23" s="26"/>
      <c r="T23" s="26"/>
      <c r="U23" s="26"/>
      <c r="V23" s="26"/>
      <c r="W23" s="66"/>
      <c r="X23" s="66"/>
      <c r="Y23" s="65"/>
      <c r="Z23" s="65"/>
      <c r="AA23"/>
    </row>
    <row r="24" spans="1:134" s="266" customFormat="1" x14ac:dyDescent="0.2">
      <c r="A24" s="1308" t="s">
        <v>419</v>
      </c>
      <c r="B24" s="1293"/>
      <c r="C24" s="1293"/>
      <c r="D24" s="1293"/>
      <c r="E24" s="1293"/>
      <c r="F24" s="1293"/>
      <c r="G24" s="1293"/>
      <c r="H24" s="325" t="s">
        <v>25</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420</v>
      </c>
      <c r="B25" s="1382"/>
      <c r="C25" s="1382"/>
      <c r="D25" s="1390"/>
      <c r="E25" s="1390"/>
      <c r="F25" s="1390"/>
      <c r="G25" s="1391"/>
      <c r="H25" s="325" t="s">
        <v>104</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421</v>
      </c>
      <c r="B26" s="1310"/>
      <c r="C26" s="1311"/>
      <c r="D26" s="316" t="s">
        <v>104</v>
      </c>
      <c r="E26" s="317" t="s">
        <v>91</v>
      </c>
      <c r="F26" s="318" t="s">
        <v>1076</v>
      </c>
      <c r="G26" s="319" t="s">
        <v>51</v>
      </c>
      <c r="H26" s="408" t="s">
        <v>320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423</v>
      </c>
      <c r="B29" s="1293"/>
      <c r="C29" s="1293"/>
      <c r="D29" s="1293"/>
      <c r="E29" s="1293"/>
      <c r="F29" s="1294"/>
      <c r="G29" s="1440">
        <v>3260000</v>
      </c>
      <c r="H29" s="1441"/>
      <c r="I29" s="10"/>
      <c r="J29" s="40">
        <f>G29</f>
        <v>3260000</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424</v>
      </c>
      <c r="B30" s="1293"/>
      <c r="C30" s="1293"/>
      <c r="D30" s="1293"/>
      <c r="E30" s="323" t="s">
        <v>342</v>
      </c>
      <c r="F30" s="324" t="s">
        <v>425</v>
      </c>
      <c r="G30" s="1442" t="s">
        <v>1377</v>
      </c>
      <c r="H30" s="1443"/>
      <c r="I30" s="10"/>
      <c r="J30" s="40" t="str">
        <f>G30</f>
        <v>Technical support from USAID and PISAF (Integrated Family Health Project - funded by USAID in Benin)</v>
      </c>
      <c r="K30" s="7"/>
      <c r="L30" s="22"/>
      <c r="M30" s="38" t="str">
        <f>E30</f>
        <v>01/12 - 12/12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426</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427</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428</v>
      </c>
      <c r="F34" s="327" t="s">
        <v>429</v>
      </c>
      <c r="G34" s="328" t="s">
        <v>430</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120000</v>
      </c>
      <c r="F35" s="331" t="s">
        <v>342</v>
      </c>
      <c r="G35" s="341" t="s">
        <v>519</v>
      </c>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367800</v>
      </c>
      <c r="F36" s="331" t="s">
        <v>342</v>
      </c>
      <c r="G36" s="341" t="s">
        <v>520</v>
      </c>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432</v>
      </c>
      <c r="C37" s="1310"/>
      <c r="D37" s="1311"/>
      <c r="E37" s="335">
        <f>E35+E36</f>
        <v>487800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433</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434</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435</v>
      </c>
      <c r="C40" s="1434"/>
      <c r="D40" s="338" t="s">
        <v>436</v>
      </c>
      <c r="E40" s="327" t="s">
        <v>437</v>
      </c>
      <c r="F40" s="327" t="s">
        <v>438</v>
      </c>
      <c r="G40" s="328" t="s">
        <v>439</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440</v>
      </c>
      <c r="C41" s="1294"/>
      <c r="D41" s="339" t="s">
        <v>99</v>
      </c>
      <c r="E41" s="330">
        <v>120000</v>
      </c>
      <c r="F41" s="340" t="s">
        <v>342</v>
      </c>
      <c r="G41" s="341" t="s">
        <v>521</v>
      </c>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441</v>
      </c>
      <c r="D42" s="1340" t="s">
        <v>522</v>
      </c>
      <c r="E42" s="1341"/>
      <c r="F42" s="1341"/>
      <c r="G42" s="1341"/>
      <c r="H42" s="1342"/>
      <c r="I42" s="30"/>
      <c r="J42" s="27"/>
      <c r="K42" s="7" t="str">
        <f>C42</f>
        <v>i. Specify source(s) of internally generated funds spent (for example, from taxes)</v>
      </c>
      <c r="L42" s="22"/>
      <c r="M42" s="22"/>
      <c r="N42" s="22"/>
      <c r="O42" s="25" t="str">
        <f>D42</f>
        <v>2012 FY budget line of General budget of the State</v>
      </c>
      <c r="P42" s="22"/>
      <c r="Q42" s="22"/>
      <c r="R42" s="22"/>
      <c r="S42" s="22"/>
      <c r="T42" s="17"/>
      <c r="U42" s="17"/>
      <c r="V42" s="17"/>
      <c r="W42" s="45"/>
      <c r="X42" s="45"/>
      <c r="Y42" s="46"/>
      <c r="Z42" s="54"/>
      <c r="AA42"/>
    </row>
    <row r="43" spans="1:27" s="266" customFormat="1" ht="78.75" customHeight="1" x14ac:dyDescent="0.2">
      <c r="A43" s="326"/>
      <c r="B43" s="1293" t="s">
        <v>442</v>
      </c>
      <c r="C43" s="1294"/>
      <c r="D43" s="339" t="s">
        <v>99</v>
      </c>
      <c r="E43" s="330">
        <v>216000</v>
      </c>
      <c r="F43" s="340" t="s">
        <v>342</v>
      </c>
      <c r="G43" s="341" t="s">
        <v>523</v>
      </c>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443</v>
      </c>
      <c r="D44" s="1340" t="s">
        <v>524</v>
      </c>
      <c r="E44" s="1341"/>
      <c r="F44" s="1341"/>
      <c r="G44" s="1341"/>
      <c r="H44" s="1342"/>
      <c r="I44" s="30"/>
      <c r="J44" s="27"/>
      <c r="K44" s="7" t="str">
        <f>C44</f>
        <v>i. Specify source(s) of other government funds spent (for example: basket funding or specific donor)</v>
      </c>
      <c r="L44" s="22"/>
      <c r="M44" s="22"/>
      <c r="N44" s="22"/>
      <c r="O44" s="25" t="str">
        <f>D44</f>
        <v>WAHO / KfW funds for procurement of contraceptives</v>
      </c>
      <c r="P44" s="22"/>
      <c r="Q44" s="22"/>
      <c r="R44" s="22"/>
      <c r="S44" s="22"/>
      <c r="T44" s="17"/>
      <c r="U44" s="17"/>
      <c r="V44" s="17"/>
      <c r="W44" s="45"/>
      <c r="X44" s="45"/>
      <c r="Y44" s="46"/>
      <c r="Z44" s="54"/>
      <c r="AA44"/>
    </row>
    <row r="45" spans="1:27" s="266" customFormat="1" ht="45" x14ac:dyDescent="0.2">
      <c r="A45" s="326"/>
      <c r="B45" s="1293" t="s">
        <v>444</v>
      </c>
      <c r="C45" s="1294"/>
      <c r="D45" s="344"/>
      <c r="E45" s="345">
        <f>E41+E43</f>
        <v>336000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445</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446</v>
      </c>
      <c r="C48" s="1294"/>
      <c r="D48" s="338" t="s">
        <v>447</v>
      </c>
      <c r="E48" s="327" t="s">
        <v>448</v>
      </c>
      <c r="F48" s="327" t="s">
        <v>449</v>
      </c>
      <c r="G48" s="328" t="s">
        <v>450</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45" x14ac:dyDescent="0.2">
      <c r="A49" s="326"/>
      <c r="B49" s="1293" t="s">
        <v>146</v>
      </c>
      <c r="C49" s="1294"/>
      <c r="D49" s="339" t="s">
        <v>99</v>
      </c>
      <c r="E49" s="330">
        <v>3000000</v>
      </c>
      <c r="F49" s="340" t="s">
        <v>342</v>
      </c>
      <c r="G49" s="353" t="s">
        <v>1451</v>
      </c>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388</v>
      </c>
      <c r="E50" s="1429"/>
      <c r="F50" s="1429"/>
      <c r="G50" s="1429"/>
      <c r="H50" s="1430"/>
      <c r="I50" s="282"/>
      <c r="J50" s="27"/>
      <c r="K50" s="7" t="str">
        <f>C50</f>
        <v xml:space="preserve">i. Specify source(s) of in-kind donations </v>
      </c>
      <c r="L50" s="22"/>
      <c r="M50" s="22"/>
      <c r="N50" s="22"/>
      <c r="O50" s="25" t="str">
        <f>D50</f>
        <v>UNFPA and USAID</v>
      </c>
      <c r="P50" s="22"/>
      <c r="Q50" s="22"/>
      <c r="R50" s="22"/>
      <c r="S50" s="22"/>
      <c r="T50" s="17"/>
      <c r="U50" s="17"/>
      <c r="V50" s="17"/>
      <c r="W50" s="45"/>
      <c r="X50" s="45"/>
      <c r="Y50" s="46"/>
      <c r="Z50" s="54"/>
      <c r="AA50"/>
    </row>
    <row r="51" spans="1:27" s="266" customFormat="1" ht="45" x14ac:dyDescent="0.2">
      <c r="A51" s="326"/>
      <c r="B51" s="1293" t="s">
        <v>452</v>
      </c>
      <c r="C51" s="1294"/>
      <c r="D51" s="339" t="s">
        <v>99</v>
      </c>
      <c r="E51" s="330">
        <v>150000</v>
      </c>
      <c r="F51" s="340" t="s">
        <v>1081</v>
      </c>
      <c r="G51" s="353"/>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45" x14ac:dyDescent="0.2">
      <c r="A52" s="326"/>
      <c r="B52" s="1293" t="s">
        <v>453</v>
      </c>
      <c r="C52" s="1294"/>
      <c r="D52" s="339" t="s">
        <v>100</v>
      </c>
      <c r="E52" s="330">
        <v>0</v>
      </c>
      <c r="F52" s="340" t="s">
        <v>1081</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454</v>
      </c>
      <c r="C53" s="1294"/>
      <c r="D53" s="344"/>
      <c r="E53" s="345">
        <f>E49+E51+E52</f>
        <v>3150000</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455</v>
      </c>
      <c r="B56" s="1431"/>
      <c r="C56" s="1431"/>
      <c r="D56" s="1431"/>
      <c r="E56" s="1432"/>
      <c r="F56" s="356">
        <f>E45/(E45+E53)</f>
        <v>9.6385542168674704E-2</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0.35714285714285715</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456</v>
      </c>
      <c r="B58" s="1423"/>
      <c r="C58" s="1423"/>
      <c r="D58" s="1423"/>
      <c r="E58" s="1424"/>
      <c r="F58" s="356">
        <f>(E45+E53)/G29</f>
        <v>1.0693251533742332</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357"/>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457</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1082</v>
      </c>
      <c r="G62" s="1306"/>
      <c r="H62" s="1307"/>
      <c r="I62" s="10"/>
      <c r="J62" s="27"/>
      <c r="K62" s="7"/>
      <c r="L62" s="22"/>
      <c r="M62" s="39">
        <f>E62</f>
        <v>0</v>
      </c>
      <c r="N62" s="22"/>
      <c r="O62" s="22"/>
      <c r="P62" s="22"/>
      <c r="Q62" s="7" t="str">
        <f>F62</f>
        <v>CAME (Central Medical Store)</v>
      </c>
      <c r="R62" s="25" t="str">
        <f>B62</f>
        <v>a. Specify entity</v>
      </c>
      <c r="S62" s="22"/>
      <c r="T62" s="17"/>
      <c r="U62" s="17"/>
      <c r="V62" s="17"/>
      <c r="W62" s="45"/>
      <c r="X62" s="45"/>
      <c r="Y62" s="46"/>
      <c r="Z62" s="54"/>
      <c r="AA62"/>
    </row>
    <row r="63" spans="1:27" s="266" customFormat="1" ht="30.75" customHeight="1" x14ac:dyDescent="0.2">
      <c r="A63" s="567"/>
      <c r="B63" s="566"/>
      <c r="C63" s="1293" t="s">
        <v>293</v>
      </c>
      <c r="D63" s="1293"/>
      <c r="E63" s="1294"/>
      <c r="F63" s="1295" t="s">
        <v>99</v>
      </c>
      <c r="G63" s="1416"/>
      <c r="H63" s="1296"/>
      <c r="I63" s="10"/>
      <c r="J63" s="27"/>
      <c r="K63" s="7"/>
      <c r="L63" s="22"/>
      <c r="M63" s="22"/>
      <c r="N63" s="22"/>
      <c r="O63" s="22"/>
      <c r="P63" s="22"/>
      <c r="Q63" s="7" t="str">
        <f>F63</f>
        <v>Yes</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458</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459</v>
      </c>
      <c r="C68" s="1402"/>
      <c r="D68" s="1403" t="s">
        <v>99</v>
      </c>
      <c r="E68" s="1403"/>
      <c r="F68" s="594" t="s">
        <v>99</v>
      </c>
      <c r="G68" s="594" t="s">
        <v>99</v>
      </c>
      <c r="H68" s="595"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460</v>
      </c>
      <c r="C69" s="1402"/>
      <c r="D69" s="1403" t="s">
        <v>99</v>
      </c>
      <c r="E69" s="1403"/>
      <c r="F69" s="594" t="s">
        <v>99</v>
      </c>
      <c r="G69" s="594" t="s">
        <v>99</v>
      </c>
      <c r="H69" s="595" t="s">
        <v>99</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461</v>
      </c>
      <c r="C70" s="1402"/>
      <c r="D70" s="1403" t="s">
        <v>99</v>
      </c>
      <c r="E70" s="1403"/>
      <c r="F70" s="594" t="s">
        <v>99</v>
      </c>
      <c r="G70" s="594" t="s">
        <v>99</v>
      </c>
      <c r="H70" s="595"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462</v>
      </c>
      <c r="C71" s="1402"/>
      <c r="D71" s="1403" t="s">
        <v>99</v>
      </c>
      <c r="E71" s="1403"/>
      <c r="F71" s="594" t="s">
        <v>99</v>
      </c>
      <c r="G71" s="594" t="s">
        <v>99</v>
      </c>
      <c r="H71" s="595"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463</v>
      </c>
      <c r="C72" s="1402"/>
      <c r="D72" s="1403" t="s">
        <v>99</v>
      </c>
      <c r="E72" s="1403"/>
      <c r="F72" s="594" t="s">
        <v>99</v>
      </c>
      <c r="G72" s="594" t="s">
        <v>99</v>
      </c>
      <c r="H72" s="595"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03" t="s">
        <v>99</v>
      </c>
      <c r="E73" s="1403"/>
      <c r="F73" s="594" t="s">
        <v>99</v>
      </c>
      <c r="G73" s="594" t="s">
        <v>99</v>
      </c>
      <c r="H73" s="595"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03" t="s">
        <v>99</v>
      </c>
      <c r="E74" s="1403"/>
      <c r="F74" s="594" t="s">
        <v>99</v>
      </c>
      <c r="G74" s="594" t="s">
        <v>99</v>
      </c>
      <c r="H74" s="595" t="s">
        <v>99</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464</v>
      </c>
      <c r="C75" s="1402"/>
      <c r="D75" s="1403" t="s">
        <v>99</v>
      </c>
      <c r="E75" s="1403"/>
      <c r="F75" s="594" t="s">
        <v>99</v>
      </c>
      <c r="G75" s="594" t="s">
        <v>99</v>
      </c>
      <c r="H75" s="595" t="s">
        <v>99</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465</v>
      </c>
      <c r="C76" s="1402"/>
      <c r="D76" s="1403" t="s">
        <v>100</v>
      </c>
      <c r="E76" s="1403"/>
      <c r="F76" s="594" t="s">
        <v>99</v>
      </c>
      <c r="G76" s="594" t="s">
        <v>100</v>
      </c>
      <c r="H76" s="595"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466</v>
      </c>
      <c r="C77" s="1402"/>
      <c r="D77" s="1403" t="s">
        <v>100</v>
      </c>
      <c r="E77" s="1403"/>
      <c r="F77" s="594" t="s">
        <v>99</v>
      </c>
      <c r="G77" s="594" t="s">
        <v>100</v>
      </c>
      <c r="H77" s="595"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03" t="s">
        <v>99</v>
      </c>
      <c r="E78" s="1403"/>
      <c r="F78" s="594" t="s">
        <v>99</v>
      </c>
      <c r="G78" s="594" t="s">
        <v>99</v>
      </c>
      <c r="H78" s="595" t="s">
        <v>99</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467</v>
      </c>
      <c r="C79" s="1405"/>
      <c r="D79" s="1403" t="s">
        <v>332</v>
      </c>
      <c r="E79" s="1403"/>
      <c r="F79" s="594"/>
      <c r="G79" s="594" t="s">
        <v>332</v>
      </c>
      <c r="H79" s="595" t="s">
        <v>332</v>
      </c>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468</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469</v>
      </c>
      <c r="E84" s="1397"/>
      <c r="F84" s="569"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570" t="s">
        <v>602</v>
      </c>
      <c r="D85" s="1399" t="s">
        <v>525</v>
      </c>
      <c r="E85" s="1400"/>
      <c r="F85" s="565" t="s">
        <v>99</v>
      </c>
      <c r="G85" s="1379" t="s">
        <v>99</v>
      </c>
      <c r="H85" s="1380"/>
      <c r="I85" s="13"/>
      <c r="J85" s="31" t="str">
        <f>G85</f>
        <v>Yes</v>
      </c>
      <c r="K85" s="7" t="str">
        <f>B85</f>
        <v>a</v>
      </c>
      <c r="L85" s="22"/>
      <c r="M85" s="32">
        <f>E85</f>
        <v>0</v>
      </c>
      <c r="N85" s="22"/>
      <c r="O85" s="22"/>
      <c r="P85" s="22"/>
      <c r="Q85" s="22"/>
      <c r="R85" s="7"/>
      <c r="S85" s="7" t="str">
        <f>D85</f>
        <v>2006-2015</v>
      </c>
      <c r="T85" s="17"/>
      <c r="U85" s="17"/>
      <c r="V85" s="17"/>
      <c r="W85" s="45"/>
      <c r="X85" s="45"/>
      <c r="Y85" s="46"/>
      <c r="Z85" s="54"/>
      <c r="AA85"/>
    </row>
    <row r="86" spans="1:28" s="266" customFormat="1" ht="28.5" customHeight="1" x14ac:dyDescent="0.2">
      <c r="A86" s="1381" t="s">
        <v>118</v>
      </c>
      <c r="B86" s="1382"/>
      <c r="C86" s="1382"/>
      <c r="D86" s="1382"/>
      <c r="E86" s="1382"/>
      <c r="F86" s="1383" t="s">
        <v>99</v>
      </c>
      <c r="G86" s="1384"/>
      <c r="H86" s="1385"/>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40" t="s">
        <v>346</v>
      </c>
      <c r="F87" s="1341"/>
      <c r="G87" s="1341"/>
      <c r="H87" s="1342"/>
      <c r="I87" s="13"/>
      <c r="J87" s="31"/>
      <c r="K87" s="7"/>
      <c r="L87" s="22"/>
      <c r="M87" s="32"/>
      <c r="N87" s="32" t="str">
        <f>E87</f>
        <v>Commercial sector</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40" t="s">
        <v>104</v>
      </c>
      <c r="F88" s="1341"/>
      <c r="G88" s="1341"/>
      <c r="H88" s="1342"/>
      <c r="I88" s="13"/>
      <c r="J88" s="31"/>
      <c r="K88" s="7"/>
      <c r="L88" s="22"/>
      <c r="M88" s="32"/>
      <c r="N88" s="32" t="str">
        <f>E88</f>
        <v>Don't know</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474</v>
      </c>
      <c r="B89" s="1293"/>
      <c r="C89" s="1293"/>
      <c r="D89" s="1293"/>
      <c r="E89" s="1293"/>
      <c r="F89" s="1293"/>
      <c r="G89" s="1294"/>
      <c r="H89" s="325"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40" t="s">
        <v>320</v>
      </c>
      <c r="E90" s="1341"/>
      <c r="F90" s="1341"/>
      <c r="G90" s="1341"/>
      <c r="H90" s="1342"/>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475</v>
      </c>
      <c r="B91" s="1293"/>
      <c r="C91" s="1293"/>
      <c r="D91" s="1293"/>
      <c r="E91" s="1293"/>
      <c r="F91" s="1293"/>
      <c r="G91" s="1294"/>
      <c r="H91" s="325" t="s">
        <v>100</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x14ac:dyDescent="0.2">
      <c r="A92" s="314"/>
      <c r="B92" s="1293" t="s">
        <v>39</v>
      </c>
      <c r="C92" s="1293"/>
      <c r="D92" s="1340" t="s">
        <v>320</v>
      </c>
      <c r="E92" s="1341"/>
      <c r="F92" s="1341"/>
      <c r="G92" s="1341"/>
      <c r="H92" s="1342"/>
      <c r="I92" s="13"/>
      <c r="J92" s="31"/>
      <c r="K92" s="7" t="str">
        <f>B92</f>
        <v>a. If yes, describe the policies.</v>
      </c>
      <c r="L92" s="22"/>
      <c r="M92" s="22"/>
      <c r="N92" s="24"/>
      <c r="O92" s="25" t="str">
        <f>D92</f>
        <v>Not applicable</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315</v>
      </c>
      <c r="H95" s="1369"/>
      <c r="I95" s="12"/>
      <c r="J95" s="31" t="str">
        <f t="shared" si="3"/>
        <v>Auxiliary nurse</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315</v>
      </c>
      <c r="E96" s="1366"/>
      <c r="F96" s="1367"/>
      <c r="G96" s="1368" t="s">
        <v>315</v>
      </c>
      <c r="H96" s="1369"/>
      <c r="I96" s="12"/>
      <c r="J96" s="31" t="str">
        <f t="shared" si="3"/>
        <v>Auxiliary nurse</v>
      </c>
      <c r="K96" s="7"/>
      <c r="L96" s="22"/>
      <c r="M96" s="32"/>
      <c r="N96" s="22"/>
      <c r="O96" s="7"/>
      <c r="P96" s="7"/>
      <c r="Q96" s="22"/>
      <c r="R96" s="22"/>
      <c r="S96" s="22"/>
      <c r="T96" s="219" t="str">
        <f t="shared" ref="T96:T102" si="4">D96</f>
        <v>Auxiliary nurse</v>
      </c>
      <c r="U96" s="53"/>
      <c r="V96" s="17"/>
      <c r="W96" s="45"/>
      <c r="X96" s="45"/>
      <c r="Y96" s="46"/>
      <c r="Z96" s="54"/>
      <c r="AA96"/>
    </row>
    <row r="97" spans="1:27" s="266" customFormat="1" ht="15" customHeight="1" x14ac:dyDescent="0.2">
      <c r="A97" s="285"/>
      <c r="B97" s="239" t="s">
        <v>29</v>
      </c>
      <c r="C97" s="236" t="s">
        <v>304</v>
      </c>
      <c r="D97" s="1365" t="s">
        <v>316</v>
      </c>
      <c r="E97" s="1366"/>
      <c r="F97" s="1367"/>
      <c r="G97" s="1368" t="s">
        <v>316</v>
      </c>
      <c r="H97" s="1369"/>
      <c r="I97" s="12"/>
      <c r="J97" s="31" t="str">
        <f t="shared" si="3"/>
        <v>Midwife</v>
      </c>
      <c r="K97" s="7"/>
      <c r="L97" s="22"/>
      <c r="M97" s="32"/>
      <c r="N97" s="22"/>
      <c r="O97" s="7"/>
      <c r="P97" s="7"/>
      <c r="Q97" s="22"/>
      <c r="R97" s="22"/>
      <c r="S97" s="22"/>
      <c r="T97" s="219" t="str">
        <f t="shared" si="4"/>
        <v>Midwife</v>
      </c>
      <c r="U97" s="53"/>
      <c r="V97" s="17"/>
      <c r="W97" s="45"/>
      <c r="X97" s="45"/>
      <c r="Y97" s="46"/>
      <c r="Z97" s="54"/>
      <c r="AA97"/>
    </row>
    <row r="98" spans="1:27" s="266" customFormat="1" ht="15" customHeight="1" x14ac:dyDescent="0.2">
      <c r="A98" s="285"/>
      <c r="B98" s="238" t="s">
        <v>297</v>
      </c>
      <c r="C98" s="236" t="s">
        <v>305</v>
      </c>
      <c r="D98" s="1365" t="s">
        <v>316</v>
      </c>
      <c r="E98" s="1366"/>
      <c r="F98" s="1367"/>
      <c r="G98" s="1368" t="s">
        <v>316</v>
      </c>
      <c r="H98" s="1369"/>
      <c r="I98" s="12"/>
      <c r="J98" s="31" t="str">
        <f t="shared" si="3"/>
        <v>Midwife</v>
      </c>
      <c r="K98" s="7"/>
      <c r="L98" s="22"/>
      <c r="M98" s="32"/>
      <c r="N98" s="22"/>
      <c r="O98" s="7"/>
      <c r="P98" s="7"/>
      <c r="Q98" s="22"/>
      <c r="R98" s="22"/>
      <c r="S98" s="22"/>
      <c r="T98" s="219" t="str">
        <f t="shared" si="4"/>
        <v>Midwife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315</v>
      </c>
      <c r="H99" s="1369"/>
      <c r="I99" s="12"/>
      <c r="J99" s="31" t="str">
        <f t="shared" si="3"/>
        <v>Auxiliary nurse</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315</v>
      </c>
      <c r="E100" s="1366"/>
      <c r="F100" s="1367"/>
      <c r="G100" s="1368" t="s">
        <v>315</v>
      </c>
      <c r="H100" s="1369"/>
      <c r="I100" s="12"/>
      <c r="J100" s="31" t="str">
        <f t="shared" si="3"/>
        <v>Auxiliary nurse</v>
      </c>
      <c r="K100" s="7"/>
      <c r="L100" s="22"/>
      <c r="M100" s="32"/>
      <c r="N100" s="22"/>
      <c r="O100" s="7"/>
      <c r="P100" s="7"/>
      <c r="Q100" s="22"/>
      <c r="R100" s="22"/>
      <c r="S100" s="22"/>
      <c r="T100" s="219" t="str">
        <f t="shared" si="4"/>
        <v>Auxiliary nurse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314</v>
      </c>
      <c r="E102" s="1352"/>
      <c r="F102" s="1353"/>
      <c r="G102" s="1354" t="s">
        <v>315</v>
      </c>
      <c r="H102" s="1355"/>
      <c r="I102" s="12"/>
      <c r="J102" s="31" t="str">
        <f t="shared" si="3"/>
        <v>Auxiliary nurse</v>
      </c>
      <c r="K102" s="7"/>
      <c r="L102" s="22"/>
      <c r="M102" s="32"/>
      <c r="N102" s="22"/>
      <c r="O102" s="7"/>
      <c r="P102" s="7"/>
      <c r="Q102" s="22"/>
      <c r="R102" s="22"/>
      <c r="S102" s="22"/>
      <c r="T102" s="219" t="str">
        <f t="shared" si="4"/>
        <v>Community health worker</v>
      </c>
      <c r="U102" s="53"/>
      <c r="V102" s="17"/>
      <c r="W102" s="45"/>
      <c r="X102" s="45"/>
      <c r="Y102" s="46"/>
      <c r="Z102" s="54"/>
      <c r="AA102"/>
    </row>
    <row r="103" spans="1:27" s="266" customFormat="1" ht="75" x14ac:dyDescent="0.2">
      <c r="A103" s="1356" t="s">
        <v>321</v>
      </c>
      <c r="B103" s="1357"/>
      <c r="C103" s="1358"/>
      <c r="D103" s="1359"/>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f>D103</f>
        <v>0</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596"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596"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597"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477</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295" t="s">
        <v>100</v>
      </c>
      <c r="H111" s="1296"/>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295" t="s">
        <v>99</v>
      </c>
      <c r="H112" s="1296"/>
      <c r="I112" s="12"/>
      <c r="J112" s="31" t="str">
        <f>G112</f>
        <v>Yes</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295" t="s">
        <v>100</v>
      </c>
      <c r="H113" s="1296"/>
      <c r="I113" s="12"/>
      <c r="J113" s="31" t="str">
        <f>G113</f>
        <v>No</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295" t="s">
        <v>99</v>
      </c>
      <c r="H116" s="1296"/>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295" t="s">
        <v>99</v>
      </c>
      <c r="H117" s="1296"/>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295" t="s">
        <v>99</v>
      </c>
      <c r="H118" s="1296"/>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295" t="s">
        <v>99</v>
      </c>
      <c r="H119" s="1296"/>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295" t="s">
        <v>99</v>
      </c>
      <c r="H120" s="1296"/>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295" t="s">
        <v>99</v>
      </c>
      <c r="H121" s="1296"/>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295" t="s">
        <v>99</v>
      </c>
      <c r="H122" s="1296"/>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295" t="s">
        <v>100</v>
      </c>
      <c r="H123" s="1296"/>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295" t="s">
        <v>99</v>
      </c>
      <c r="H124" s="1296"/>
      <c r="I124" s="34"/>
      <c r="J124" s="31" t="str">
        <f>G124</f>
        <v>Yes</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295" t="s">
        <v>100</v>
      </c>
      <c r="H125" s="1296"/>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562"/>
      <c r="C126" s="1293" t="s">
        <v>159</v>
      </c>
      <c r="D126" s="1293"/>
      <c r="E126" s="1294"/>
      <c r="F126" s="1330" t="s">
        <v>1076</v>
      </c>
      <c r="G126" s="1331"/>
      <c r="H126" s="1332"/>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337">
        <v>2012</v>
      </c>
      <c r="G127" s="1338"/>
      <c r="H127" s="1339"/>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305" t="s">
        <v>1085</v>
      </c>
      <c r="E128" s="1306"/>
      <c r="F128" s="1306"/>
      <c r="G128" s="1306"/>
      <c r="H128" s="1307"/>
      <c r="I128" s="34"/>
      <c r="J128" s="21"/>
      <c r="K128" s="7" t="str">
        <f>A128</f>
        <v xml:space="preserve">D11. Name of the list(s)
</v>
      </c>
      <c r="L128" s="7"/>
      <c r="M128" s="22"/>
      <c r="N128" s="22"/>
      <c r="O128" s="7" t="str">
        <f>D128</f>
        <v>National Reproductive Health Medicines List</v>
      </c>
      <c r="P128" s="22"/>
      <c r="Q128" s="1"/>
      <c r="R128" s="22"/>
      <c r="S128" s="23"/>
      <c r="T128" s="2"/>
      <c r="U128" s="2"/>
      <c r="V128" s="2"/>
      <c r="W128" s="41"/>
      <c r="X128" s="41"/>
      <c r="Y128" s="1"/>
      <c r="Z128" s="58"/>
      <c r="AA128"/>
    </row>
    <row r="129" spans="1:27" s="287" customFormat="1" ht="30" x14ac:dyDescent="0.2">
      <c r="A129" s="1308" t="s">
        <v>862</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479</v>
      </c>
      <c r="C131" s="1325"/>
      <c r="D131" s="1325"/>
      <c r="E131" s="1326"/>
      <c r="F131" s="1327">
        <v>2011</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100</v>
      </c>
      <c r="H134" s="1296"/>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480</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564"/>
      <c r="B140" s="1293" t="s">
        <v>155</v>
      </c>
      <c r="C140" s="1293"/>
      <c r="D140" s="1293"/>
      <c r="E140" s="1293"/>
      <c r="F140" s="1294"/>
      <c r="G140" s="1295" t="s">
        <v>99</v>
      </c>
      <c r="H140" s="1296"/>
      <c r="I140" s="6"/>
      <c r="J140" s="31" t="str">
        <f t="shared" ref="J140:J148" si="7">G140</f>
        <v>Yes</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568"/>
      <c r="B141" s="1293" t="s">
        <v>156</v>
      </c>
      <c r="C141" s="1293"/>
      <c r="D141" s="1293"/>
      <c r="E141" s="1293"/>
      <c r="F141" s="1294"/>
      <c r="G141" s="1295" t="s">
        <v>99</v>
      </c>
      <c r="H141" s="1296"/>
      <c r="I141" s="6"/>
      <c r="J141" s="31" t="str">
        <f t="shared" si="7"/>
        <v>Yes</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564"/>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564"/>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564"/>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564"/>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564"/>
      <c r="B146" s="1293" t="s">
        <v>36</v>
      </c>
      <c r="C146" s="1293"/>
      <c r="D146" s="1293"/>
      <c r="E146" s="1293"/>
      <c r="F146" s="1294"/>
      <c r="G146" s="1295" t="s">
        <v>100</v>
      </c>
      <c r="H146" s="1296"/>
      <c r="I146" s="6"/>
      <c r="J146" s="31" t="str">
        <f t="shared" si="7"/>
        <v>No</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564"/>
      <c r="B147" s="1293" t="s">
        <v>157</v>
      </c>
      <c r="C147" s="1293"/>
      <c r="D147" s="1293"/>
      <c r="E147" s="1293"/>
      <c r="F147" s="1294"/>
      <c r="G147" s="1295" t="s">
        <v>104</v>
      </c>
      <c r="H147" s="1296"/>
      <c r="I147" s="6"/>
      <c r="J147" s="31" t="str">
        <f t="shared" si="7"/>
        <v>Don't know</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564"/>
      <c r="B148" s="1293" t="s">
        <v>119</v>
      </c>
      <c r="C148" s="1293"/>
      <c r="D148" s="1293"/>
      <c r="E148" s="1293"/>
      <c r="F148" s="1294"/>
      <c r="G148" s="1295" t="s">
        <v>100</v>
      </c>
      <c r="H148" s="1296"/>
      <c r="I148" s="6"/>
      <c r="J148" s="31" t="str">
        <f t="shared" si="7"/>
        <v>No</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564"/>
      <c r="B149" s="1293" t="s">
        <v>481</v>
      </c>
      <c r="C149" s="1293"/>
      <c r="D149" s="1293"/>
      <c r="E149" s="1293"/>
      <c r="F149" s="1305" t="s">
        <v>381</v>
      </c>
      <c r="G149" s="1306"/>
      <c r="H149" s="1307"/>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482</v>
      </c>
      <c r="C150" s="1293"/>
      <c r="D150" s="1293"/>
      <c r="E150" s="1293"/>
      <c r="F150" s="1305" t="s">
        <v>526</v>
      </c>
      <c r="G150" s="1306"/>
      <c r="H150" s="1307"/>
      <c r="I150" s="6"/>
      <c r="J150" s="31"/>
      <c r="K150" s="7"/>
      <c r="L150" s="7"/>
      <c r="M150" s="22"/>
      <c r="N150" s="22"/>
      <c r="O150" s="22"/>
      <c r="P150" s="22"/>
      <c r="Q150" s="7" t="str">
        <f>F150</f>
        <v>Contraceptive Procurement Table (CPT) March 2013</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567"/>
      <c r="B152" s="1310" t="s">
        <v>483</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564"/>
      <c r="B153" s="1293" t="s">
        <v>484</v>
      </c>
      <c r="C153" s="1293"/>
      <c r="D153" s="1293"/>
      <c r="E153" s="1293"/>
      <c r="F153" s="1294"/>
      <c r="G153" s="1295" t="s">
        <v>99</v>
      </c>
      <c r="H153" s="1296"/>
      <c r="I153" s="6"/>
      <c r="J153" s="40" t="str">
        <f>G153</f>
        <v>Yes</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297" t="s">
        <v>864</v>
      </c>
      <c r="B154" s="1298"/>
      <c r="C154" s="1299"/>
      <c r="D154" s="1300"/>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f>D154</f>
        <v>0</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0">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$R$1:$R$6</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$O$1:$O$6</formula1>
    </dataValidation>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formula1>$W$1:$W$3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$Y$1:$Y$13</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$Y$1:$Y$13</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formula1>$Q$1:$Q$9</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formula1>$Q$1:$Q$9</formula1>
    </dataValidation>
  </dataValidations>
  <hyperlinks>
    <hyperlink ref="A5" location="Introduction!A1" display="To jump to the Introduction sheet, click here."/>
  </hyperlinks>
  <pageMargins left="1.2" right="0.7" top="0.75" bottom="0.75" header="0.3" footer="0.3"/>
  <pageSetup scale="50" fitToHeight="4" orientation="portrait" r:id="rId1"/>
  <rowBreaks count="3" manualBreakCount="3">
    <brk id="32" max="7" man="1"/>
    <brk id="55" max="7" man="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 type="list" allowBlank="1" showInputMessage="1" showErrorMessage="1" error="Please choose from the dropdown list.">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ED183"/>
  <sheetViews>
    <sheetView showGridLines="0" view="pageBreakPreview" zoomScaleNormal="100" zoomScaleSheetLayoutView="100" workbookViewId="0">
      <selection activeCell="G5" sqref="G5"/>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571"/>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1331</v>
      </c>
      <c r="B8" s="1451"/>
      <c r="C8" s="1451"/>
      <c r="D8" s="1452"/>
      <c r="E8" s="1452"/>
      <c r="F8" s="306"/>
      <c r="G8" s="1452"/>
      <c r="H8" s="1452"/>
      <c r="I8" s="6"/>
      <c r="J8" s="40"/>
      <c r="K8" s="755" t="str">
        <f>A8</f>
        <v>Country: Burkina Faso</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22"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30" x14ac:dyDescent="0.2">
      <c r="A13" s="311"/>
      <c r="B13" s="1293" t="s">
        <v>30</v>
      </c>
      <c r="C13" s="1294"/>
      <c r="D13" s="1368" t="s">
        <v>529</v>
      </c>
      <c r="E13" s="1476"/>
      <c r="F13" s="1476"/>
      <c r="G13" s="1476"/>
      <c r="H13" s="1369"/>
      <c r="I13" s="6"/>
      <c r="J13" s="26"/>
      <c r="K13" s="7" t="str">
        <f>B13</f>
        <v>a. What is the name of the committee?</v>
      </c>
      <c r="L13" s="32" t="str">
        <f>D13</f>
        <v>Steering Committee for the Implementation of the Reproductive Health Commodity Security Plan</v>
      </c>
      <c r="M13" s="22"/>
      <c r="N13" s="22"/>
      <c r="O13" s="25" t="str">
        <f>D13</f>
        <v>Steering Committee for the Implementation of the Reproductive Health Commodity Security Plan</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561" t="s">
        <v>99</v>
      </c>
      <c r="E15" s="313" t="s">
        <v>93</v>
      </c>
      <c r="F15" s="1776" t="s">
        <v>1380</v>
      </c>
      <c r="G15" s="1485"/>
      <c r="H15" s="1486"/>
      <c r="I15" s="6"/>
      <c r="J15" s="26"/>
      <c r="K15" s="7" t="str">
        <f t="shared" ref="K15:K23" si="0">B15</f>
        <v>a. Social marketing</v>
      </c>
      <c r="L15" s="22"/>
      <c r="M15" s="22"/>
      <c r="N15" s="22"/>
      <c r="O15" s="7"/>
      <c r="P15" s="22"/>
      <c r="Q15" s="7" t="str">
        <f t="shared" ref="Q15:Q23" si="1">F15</f>
        <v>Projet de Marketing Social et de Communication pour la Santé (PROMACO) (Social Marketing and Health Communication Project)</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561" t="s">
        <v>99</v>
      </c>
      <c r="E16" s="315" t="s">
        <v>93</v>
      </c>
      <c r="F16" s="1484" t="s">
        <v>530</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Marie Stopes International (MSI)</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561" t="s">
        <v>100</v>
      </c>
      <c r="E17" s="315" t="s">
        <v>93</v>
      </c>
      <c r="F17" s="1484"/>
      <c r="G17" s="1485"/>
      <c r="H17" s="1486"/>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60" x14ac:dyDescent="0.2">
      <c r="A18" s="314"/>
      <c r="B18" s="1293" t="s">
        <v>32</v>
      </c>
      <c r="C18" s="1294"/>
      <c r="D18" s="561" t="s">
        <v>99</v>
      </c>
      <c r="E18" s="315" t="s">
        <v>94</v>
      </c>
      <c r="F18" s="1484" t="s">
        <v>1381</v>
      </c>
      <c r="G18" s="1485"/>
      <c r="H18" s="1486"/>
      <c r="I18" s="6"/>
      <c r="J18" s="26"/>
      <c r="K18" s="7" t="str">
        <f t="shared" si="0"/>
        <v>d. Donors</v>
      </c>
      <c r="L18" s="22"/>
      <c r="M18" s="22"/>
      <c r="N18" s="22"/>
      <c r="O18" s="7"/>
      <c r="P18" s="22"/>
      <c r="Q18" s="7" t="str">
        <f t="shared" si="1"/>
        <v>UNFPA, USAID Represented by USAID | DELIVER PROJECT, IPPF Represented by L’Association Burkinabè pour le Bien-Être Familial (ABBEF) (the Burkinabe Association for Family Well-Being)</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561" t="s">
        <v>99</v>
      </c>
      <c r="E19" s="315" t="s">
        <v>95</v>
      </c>
      <c r="F19" s="1484" t="s">
        <v>531</v>
      </c>
      <c r="G19" s="1485"/>
      <c r="H19" s="1486"/>
      <c r="I19" s="6"/>
      <c r="J19" s="26"/>
      <c r="K19" s="7" t="str">
        <f t="shared" si="0"/>
        <v>e. UN agencies</v>
      </c>
      <c r="L19" s="22"/>
      <c r="M19" s="22"/>
      <c r="N19" s="22"/>
      <c r="O19" s="7"/>
      <c r="P19" s="22"/>
      <c r="Q19" s="7" t="str">
        <f t="shared" si="1"/>
        <v>UNICEF, WHO, 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75" x14ac:dyDescent="0.2">
      <c r="A20" s="314"/>
      <c r="B20" s="1293" t="s">
        <v>234</v>
      </c>
      <c r="C20" s="1294"/>
      <c r="D20" s="561" t="s">
        <v>99</v>
      </c>
      <c r="E20" s="315" t="s">
        <v>96</v>
      </c>
      <c r="F20" s="1484" t="s">
        <v>1382</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Directorate of Pharmacy and Laboratories, National HIV/AIDS Program, Permanent Secretariat For the Fight Against AIDS and Sexually Transmitted Diseases, Maternal and Child Health Directorate, Family Health Directorate</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561" t="s">
        <v>99</v>
      </c>
      <c r="E21" s="315" t="s">
        <v>97</v>
      </c>
      <c r="F21" s="1484" t="s">
        <v>1379</v>
      </c>
      <c r="G21" s="1485"/>
      <c r="H21" s="1486"/>
      <c r="I21" s="6"/>
      <c r="J21" s="26"/>
      <c r="K21" s="7" t="str">
        <f t="shared" si="0"/>
        <v>g. Central Medical Store or Central Warehouse</v>
      </c>
      <c r="L21" s="22"/>
      <c r="M21" s="22"/>
      <c r="N21" s="22"/>
      <c r="O21" s="7"/>
      <c r="P21" s="22"/>
      <c r="Q21" s="7" t="str">
        <f t="shared" si="1"/>
        <v>CAMEG (Central Medical Stores)</v>
      </c>
      <c r="R21" s="22"/>
      <c r="S21" s="22"/>
      <c r="T21" s="17"/>
      <c r="U21" s="17"/>
      <c r="V21" s="17"/>
      <c r="W21" s="45"/>
      <c r="X21" s="45"/>
      <c r="Y21" s="46"/>
      <c r="Z21" s="54"/>
      <c r="AA21"/>
    </row>
    <row r="22" spans="1:134" s="266" customFormat="1" x14ac:dyDescent="0.2">
      <c r="A22" s="314"/>
      <c r="B22" s="1390" t="s">
        <v>56</v>
      </c>
      <c r="C22" s="1390"/>
      <c r="D22" s="561" t="s">
        <v>99</v>
      </c>
      <c r="E22" s="315" t="s">
        <v>97</v>
      </c>
      <c r="F22" s="1484" t="s">
        <v>533</v>
      </c>
      <c r="G22" s="1485"/>
      <c r="H22" s="1486"/>
      <c r="I22" s="6"/>
      <c r="J22" s="26"/>
      <c r="K22" s="7" t="str">
        <f t="shared" si="0"/>
        <v xml:space="preserve">h. Ministry of Finance or Ministry of Planning </v>
      </c>
      <c r="L22" s="22"/>
      <c r="M22" s="22"/>
      <c r="N22" s="22"/>
      <c r="O22" s="7"/>
      <c r="P22" s="22"/>
      <c r="Q22" s="7" t="str">
        <f t="shared" si="1"/>
        <v>Directorate of Population Policy</v>
      </c>
      <c r="R22" s="22"/>
      <c r="S22" s="22"/>
      <c r="T22" s="17"/>
      <c r="U22" s="17"/>
      <c r="V22" s="17"/>
      <c r="W22" s="45"/>
      <c r="X22" s="45"/>
      <c r="Y22" s="46"/>
      <c r="Z22" s="54"/>
      <c r="AA22"/>
    </row>
    <row r="23" spans="1:134" s="269" customFormat="1" ht="195" x14ac:dyDescent="0.2">
      <c r="A23" s="314"/>
      <c r="B23" s="1390" t="s">
        <v>235</v>
      </c>
      <c r="C23" s="1390"/>
      <c r="D23" s="561" t="s">
        <v>99</v>
      </c>
      <c r="E23" s="315" t="s">
        <v>97</v>
      </c>
      <c r="F23" s="1484" t="s">
        <v>1826</v>
      </c>
      <c r="G23" s="1485"/>
      <c r="H23" s="1486"/>
      <c r="I23" s="6"/>
      <c r="J23" s="26"/>
      <c r="K23" s="40" t="str">
        <f t="shared" si="0"/>
        <v>i. Other (for example: partners)</v>
      </c>
      <c r="L23" s="26"/>
      <c r="M23" s="26"/>
      <c r="N23" s="26"/>
      <c r="O23" s="40"/>
      <c r="P23" s="26"/>
      <c r="Q23" s="40" t="str">
        <f t="shared" si="1"/>
        <v>Directorate of Information and Health Statistics, National Public Health School, HIV/AIDS Associations, Burkinabe Association of Midwives, Society of Gynecologists and Obstetricians, Jhpiego, RAJS (African Youth Network for Health and Development), RESPOND, GIZ, Institute of Research in Health Sciences, DASPAJ (Directorate of Adolescent Health, Youth and the Elderly), Directorate of Community Health, Directorate of Public Hygiene and of Health Education, Burkinabe Society of Pediatrics, Network of organizations of youth for development, and Equilibres et populations (Balance and Populations - a local NGO)</v>
      </c>
      <c r="R23" s="26"/>
      <c r="S23" s="26"/>
      <c r="T23" s="26"/>
      <c r="U23" s="26"/>
      <c r="V23" s="26"/>
      <c r="W23" s="66"/>
      <c r="X23" s="66"/>
      <c r="Y23" s="65"/>
      <c r="Z23" s="65"/>
      <c r="AA23"/>
    </row>
    <row r="24" spans="1:134" s="266" customFormat="1" x14ac:dyDescent="0.2">
      <c r="A24" s="1308" t="s">
        <v>236</v>
      </c>
      <c r="B24" s="1293"/>
      <c r="C24" s="1293"/>
      <c r="D24" s="1293"/>
      <c r="E24" s="1293"/>
      <c r="F24" s="1293"/>
      <c r="G24" s="1293"/>
      <c r="H24" s="247" t="s">
        <v>98</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247"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99</v>
      </c>
      <c r="E26" s="317" t="s">
        <v>91</v>
      </c>
      <c r="F26" s="318" t="s">
        <v>534</v>
      </c>
      <c r="G26" s="319" t="s">
        <v>51</v>
      </c>
      <c r="H26" s="408" t="s">
        <v>535</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5268813</v>
      </c>
      <c r="H29" s="1441"/>
      <c r="I29" s="10"/>
      <c r="J29" s="40">
        <f>G29</f>
        <v>5268813</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342</v>
      </c>
      <c r="F30" s="324" t="s">
        <v>241</v>
      </c>
      <c r="G30" s="1442" t="s">
        <v>534</v>
      </c>
      <c r="H30" s="1443"/>
      <c r="I30" s="10"/>
      <c r="J30" s="40" t="str">
        <f>G30</f>
        <v>Maternal and Child Health Directorate</v>
      </c>
      <c r="K30" s="7"/>
      <c r="L30" s="22"/>
      <c r="M30" s="38" t="str">
        <f>E30</f>
        <v>01/12 - 12/12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08" t="s">
        <v>243</v>
      </c>
      <c r="B33" s="1293"/>
      <c r="C33" s="1293"/>
      <c r="D33" s="1293"/>
      <c r="E33" s="1293"/>
      <c r="F33" s="1293"/>
      <c r="G33" s="1293"/>
      <c r="H33" s="130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26"/>
      <c r="B34" s="1435" t="s">
        <v>322</v>
      </c>
      <c r="C34" s="1435"/>
      <c r="D34" s="1436"/>
      <c r="E34" s="32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1000000</v>
      </c>
      <c r="F35" s="331" t="s">
        <v>343</v>
      </c>
      <c r="G35" s="332" t="s">
        <v>536</v>
      </c>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343</v>
      </c>
      <c r="G36" s="341"/>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1000000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339" t="s">
        <v>99</v>
      </c>
      <c r="E41" s="330">
        <v>720438</v>
      </c>
      <c r="F41" s="340" t="s">
        <v>342</v>
      </c>
      <c r="G41" s="341" t="s">
        <v>537</v>
      </c>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1303</v>
      </c>
      <c r="E42" s="1341"/>
      <c r="F42" s="1341"/>
      <c r="G42" s="1341"/>
      <c r="H42" s="1342"/>
      <c r="I42" s="30"/>
      <c r="J42" s="27"/>
      <c r="K42" s="7" t="str">
        <f>C42</f>
        <v>i. Specify source(s) of internally generated funds spent (for example, from taxes)</v>
      </c>
      <c r="L42" s="22"/>
      <c r="M42" s="22"/>
      <c r="N42" s="22"/>
      <c r="O42" s="25" t="str">
        <f>D42</f>
        <v>Taxes and duties</v>
      </c>
      <c r="P42" s="22"/>
      <c r="Q42" s="22"/>
      <c r="R42" s="22"/>
      <c r="S42" s="22"/>
      <c r="T42" s="17"/>
      <c r="U42" s="17"/>
      <c r="V42" s="17"/>
      <c r="W42" s="45"/>
      <c r="X42" s="45"/>
      <c r="Y42" s="46"/>
      <c r="Z42" s="54"/>
      <c r="AA42"/>
    </row>
    <row r="43" spans="1:27" s="266" customFormat="1" ht="78.75" customHeight="1" x14ac:dyDescent="0.2">
      <c r="A43" s="326"/>
      <c r="B43" s="1293" t="s">
        <v>255</v>
      </c>
      <c r="C43" s="1294"/>
      <c r="D43" s="339" t="s">
        <v>100</v>
      </c>
      <c r="E43" s="330">
        <v>0</v>
      </c>
      <c r="F43" s="340" t="s">
        <v>343</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720438</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45" x14ac:dyDescent="0.2">
      <c r="A49" s="326"/>
      <c r="B49" s="1293" t="s">
        <v>146</v>
      </c>
      <c r="C49" s="1294"/>
      <c r="D49" s="339" t="s">
        <v>99</v>
      </c>
      <c r="E49" s="330">
        <v>3985668</v>
      </c>
      <c r="F49" s="340" t="s">
        <v>343</v>
      </c>
      <c r="G49" s="353" t="s">
        <v>538</v>
      </c>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539</v>
      </c>
      <c r="E50" s="1429"/>
      <c r="F50" s="1429"/>
      <c r="G50" s="1429"/>
      <c r="H50" s="1430"/>
      <c r="I50" s="282"/>
      <c r="J50" s="27"/>
      <c r="K50" s="7" t="str">
        <f>C50</f>
        <v xml:space="preserve">i. Specify source(s) of in-kind donations </v>
      </c>
      <c r="L50" s="22"/>
      <c r="M50" s="22"/>
      <c r="N50" s="22"/>
      <c r="O50" s="25" t="str">
        <f>D50</f>
        <v>UNFPA,USAID, WAHO/KfW</v>
      </c>
      <c r="P50" s="22"/>
      <c r="Q50" s="22"/>
      <c r="R50" s="22"/>
      <c r="S50" s="22"/>
      <c r="T50" s="17"/>
      <c r="U50" s="17"/>
      <c r="V50" s="17"/>
      <c r="W50" s="45"/>
      <c r="X50" s="45"/>
      <c r="Y50" s="46"/>
      <c r="Z50" s="54"/>
      <c r="AA50"/>
    </row>
    <row r="51" spans="1:27" s="266" customFormat="1" ht="45" x14ac:dyDescent="0.2">
      <c r="A51" s="326"/>
      <c r="B51" s="1293" t="s">
        <v>264</v>
      </c>
      <c r="C51" s="1294"/>
      <c r="D51" s="339" t="s">
        <v>99</v>
      </c>
      <c r="E51" s="330">
        <v>29125</v>
      </c>
      <c r="F51" s="340" t="s">
        <v>343</v>
      </c>
      <c r="G51" s="353" t="s">
        <v>540</v>
      </c>
      <c r="H51" s="354" t="s">
        <v>541</v>
      </c>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339" t="s">
        <v>100</v>
      </c>
      <c r="E52" s="330">
        <v>0</v>
      </c>
      <c r="F52" s="340" t="s">
        <v>343</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4014793</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0.15214421429493091</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1</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0.8987282334749781</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357"/>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532</v>
      </c>
      <c r="G62" s="1306"/>
      <c r="H62" s="1307"/>
      <c r="I62" s="10"/>
      <c r="J62" s="27"/>
      <c r="K62" s="7"/>
      <c r="L62" s="22"/>
      <c r="M62" s="39">
        <f>E62</f>
        <v>0</v>
      </c>
      <c r="N62" s="22"/>
      <c r="O62" s="22"/>
      <c r="P62" s="22"/>
      <c r="Q62" s="7" t="str">
        <f>F62</f>
        <v>CAMEG (Central Medical Stores)</v>
      </c>
      <c r="R62" s="25" t="str">
        <f>B62</f>
        <v>a. Specify entity</v>
      </c>
      <c r="S62" s="22"/>
      <c r="T62" s="17"/>
      <c r="U62" s="17"/>
      <c r="V62" s="17"/>
      <c r="W62" s="45"/>
      <c r="X62" s="45"/>
      <c r="Y62" s="46"/>
      <c r="Z62" s="54"/>
      <c r="AA62"/>
    </row>
    <row r="63" spans="1:27" s="266" customFormat="1" ht="30.75" customHeight="1" x14ac:dyDescent="0.2">
      <c r="A63" s="567"/>
      <c r="B63" s="566"/>
      <c r="C63" s="1293" t="s">
        <v>293</v>
      </c>
      <c r="D63" s="1293"/>
      <c r="E63" s="1294"/>
      <c r="F63" s="1295" t="s">
        <v>99</v>
      </c>
      <c r="G63" s="1416"/>
      <c r="H63" s="1296"/>
      <c r="I63" s="10"/>
      <c r="J63" s="27"/>
      <c r="K63" s="7"/>
      <c r="L63" s="22"/>
      <c r="M63" s="22"/>
      <c r="N63" s="22"/>
      <c r="O63" s="22"/>
      <c r="P63" s="22"/>
      <c r="Q63" s="7" t="str">
        <f>F63</f>
        <v>Yes</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75" x14ac:dyDescent="0.2">
      <c r="A64" s="1308" t="s">
        <v>270</v>
      </c>
      <c r="B64" s="1293"/>
      <c r="C64" s="1294"/>
      <c r="D64" s="1305" t="s">
        <v>1827</v>
      </c>
      <c r="E64" s="1306"/>
      <c r="F64" s="1306"/>
      <c r="G64" s="1306"/>
      <c r="H64" s="1307"/>
      <c r="I64" s="6"/>
      <c r="J64" s="27"/>
      <c r="K64" s="7" t="str">
        <f>A64</f>
        <v xml:space="preserve">B15. Please note any additional comments about finance and procurement.
</v>
      </c>
      <c r="L64" s="22"/>
      <c r="M64" s="22"/>
      <c r="N64" s="22"/>
      <c r="O64" s="7" t="str">
        <f>D64</f>
        <v xml:space="preserve">The contraceptive needs are transmitted by the Directorate of Maternal and Child Health to the Direction of Financial Administration/Head of Health to execute the procurement operations with CAMEG according to the purchasing procedures. There are often difficulties of dispensing the government budget allocated for contraceptives. </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574" t="s">
        <v>99</v>
      </c>
      <c r="G68" s="574"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574" t="s">
        <v>99</v>
      </c>
      <c r="G69" s="574" t="s">
        <v>99</v>
      </c>
      <c r="H69" s="24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574" t="s">
        <v>99</v>
      </c>
      <c r="G70" s="574" t="s">
        <v>99</v>
      </c>
      <c r="H70" s="249" t="s">
        <v>100</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99</v>
      </c>
      <c r="E71" s="1475"/>
      <c r="F71" s="574" t="s">
        <v>99</v>
      </c>
      <c r="G71" s="574" t="s">
        <v>99</v>
      </c>
      <c r="H71" s="249"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574" t="s">
        <v>99</v>
      </c>
      <c r="G72" s="574" t="s">
        <v>99</v>
      </c>
      <c r="H72" s="249"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574" t="s">
        <v>99</v>
      </c>
      <c r="G73" s="574"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99</v>
      </c>
      <c r="E74" s="1475"/>
      <c r="F74" s="574" t="s">
        <v>99</v>
      </c>
      <c r="G74" s="574" t="s">
        <v>99</v>
      </c>
      <c r="H74" s="249" t="s">
        <v>99</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574" t="s">
        <v>100</v>
      </c>
      <c r="G75" s="574" t="s">
        <v>99</v>
      </c>
      <c r="H75" s="24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104</v>
      </c>
      <c r="E76" s="1475"/>
      <c r="F76" s="574" t="s">
        <v>99</v>
      </c>
      <c r="G76" s="574" t="s">
        <v>99</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574" t="s">
        <v>99</v>
      </c>
      <c r="G77" s="574" t="s">
        <v>99</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100</v>
      </c>
      <c r="E78" s="1475"/>
      <c r="F78" s="574" t="s">
        <v>99</v>
      </c>
      <c r="G78" s="574" t="s">
        <v>99</v>
      </c>
      <c r="H78" s="24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03"/>
      <c r="E79" s="1403"/>
      <c r="F79" s="594"/>
      <c r="G79" s="594" t="s">
        <v>332</v>
      </c>
      <c r="H79" s="595"/>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90.75" thickBot="1" x14ac:dyDescent="0.25">
      <c r="A80" s="1386" t="s">
        <v>152</v>
      </c>
      <c r="B80" s="1310"/>
      <c r="C80" s="1311"/>
      <c r="D80" s="1314" t="s">
        <v>1378</v>
      </c>
      <c r="E80" s="1315"/>
      <c r="F80" s="1315"/>
      <c r="G80" s="1315"/>
      <c r="H80" s="1316"/>
      <c r="I80" s="6"/>
      <c r="J80" s="27"/>
      <c r="K80" s="7" t="str">
        <f>A80</f>
        <v>C2. Please note any comments about the commodities offered.</v>
      </c>
      <c r="L80" s="22"/>
      <c r="M80" s="22"/>
      <c r="N80" s="22"/>
      <c r="O80" s="7" t="str">
        <f>D80</f>
        <v>Commercial sector pharmacies do not offer long-acting permanent methods for men or women. It is the MOH's understanding that the commercial sector now includes private clinics, some of which are managed by gynecologists who provide a wide range of contraceptive methods including tubal ligation. But the vast majority of the private clinics need  technical  support  to include FP into their activities.</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569"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30.75" thickBot="1" x14ac:dyDescent="0.25">
      <c r="A85" s="1395"/>
      <c r="B85" s="377" t="s">
        <v>27</v>
      </c>
      <c r="C85" s="559" t="s">
        <v>542</v>
      </c>
      <c r="D85" s="1755" t="s">
        <v>1231</v>
      </c>
      <c r="E85" s="1756"/>
      <c r="F85" s="560" t="s">
        <v>99</v>
      </c>
      <c r="G85" s="1351" t="s">
        <v>99</v>
      </c>
      <c r="H85" s="1757"/>
      <c r="I85" s="13"/>
      <c r="J85" s="31" t="str">
        <f>G85</f>
        <v>Yes</v>
      </c>
      <c r="K85" s="7" t="str">
        <f>B85</f>
        <v>a</v>
      </c>
      <c r="L85" s="22"/>
      <c r="M85" s="32">
        <f>E85</f>
        <v>0</v>
      </c>
      <c r="N85" s="22"/>
      <c r="O85" s="22"/>
      <c r="P85" s="22"/>
      <c r="Q85" s="22"/>
      <c r="R85" s="7"/>
      <c r="S85" s="7" t="str">
        <f>D85</f>
        <v>2009-2015</v>
      </c>
      <c r="T85" s="17"/>
      <c r="U85" s="17"/>
      <c r="V85" s="17"/>
      <c r="W85" s="45"/>
      <c r="X85" s="45"/>
      <c r="Y85" s="46"/>
      <c r="Z85" s="54"/>
      <c r="AA85"/>
    </row>
    <row r="86" spans="1:28" s="266" customFormat="1" ht="28.5" customHeight="1" x14ac:dyDescent="0.2">
      <c r="A86" s="1381" t="s">
        <v>118</v>
      </c>
      <c r="B86" s="1382"/>
      <c r="C86" s="1382"/>
      <c r="D86" s="1382"/>
      <c r="E86" s="1382"/>
      <c r="F86" s="1383" t="s">
        <v>99</v>
      </c>
      <c r="G86" s="1384"/>
      <c r="H86" s="1385"/>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543</v>
      </c>
      <c r="F87" s="1476"/>
      <c r="G87" s="1476"/>
      <c r="H87" s="1369"/>
      <c r="I87" s="13"/>
      <c r="J87" s="31"/>
      <c r="K87" s="7"/>
      <c r="L87" s="22"/>
      <c r="M87" s="32"/>
      <c r="N87" s="32" t="str">
        <f>E87</f>
        <v xml:space="preserve">Commercial Sector </v>
      </c>
      <c r="O87" s="22"/>
      <c r="P87" s="7" t="str">
        <f>B87</f>
        <v>a. If yes, for which sectors (public, NGO, social marketing, commercial)?</v>
      </c>
      <c r="Q87" s="22"/>
      <c r="R87" s="7"/>
      <c r="S87" s="22"/>
      <c r="T87" s="17"/>
      <c r="U87" s="17"/>
      <c r="V87" s="17"/>
      <c r="W87" s="45"/>
      <c r="X87" s="45"/>
      <c r="Y87" s="46"/>
      <c r="Z87" s="54"/>
      <c r="AA87"/>
    </row>
    <row r="88" spans="1:28" s="266" customFormat="1" ht="75" x14ac:dyDescent="0.2">
      <c r="A88" s="314"/>
      <c r="B88" s="1293" t="s">
        <v>38</v>
      </c>
      <c r="C88" s="1293"/>
      <c r="D88" s="1294"/>
      <c r="E88" s="1368" t="s">
        <v>544</v>
      </c>
      <c r="F88" s="1476"/>
      <c r="G88" s="1476"/>
      <c r="H88" s="1369"/>
      <c r="I88" s="13"/>
      <c r="J88" s="31"/>
      <c r="K88" s="7"/>
      <c r="L88" s="22"/>
      <c r="M88" s="32"/>
      <c r="N88" s="32" t="str">
        <f>E88</f>
        <v xml:space="preserve">A fee of 2.4% of FOB price called the community tax of the Union Monetaire Ouest Africaine (UMOA) and of the Economic Community of West African States (ECOWAS).
</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25"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68" t="s">
        <v>1076</v>
      </c>
      <c r="E90" s="1476"/>
      <c r="F90" s="1476"/>
      <c r="G90" s="1476"/>
      <c r="H90" s="1369"/>
      <c r="I90" s="13"/>
      <c r="J90" s="31"/>
      <c r="K90" s="7" t="str">
        <f>B90</f>
        <v>a. If yes, describe the policies.</v>
      </c>
      <c r="L90" s="22"/>
      <c r="M90" s="22"/>
      <c r="N90" s="24"/>
      <c r="O90" s="25" t="str">
        <f>D90</f>
        <v xml:space="preserve">Not applicable </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x14ac:dyDescent="0.2">
      <c r="A92" s="314"/>
      <c r="B92" s="1293" t="s">
        <v>39</v>
      </c>
      <c r="C92" s="1293"/>
      <c r="D92" s="1340" t="s">
        <v>545</v>
      </c>
      <c r="E92" s="1341"/>
      <c r="F92" s="1341"/>
      <c r="G92" s="1341"/>
      <c r="H92" s="1342"/>
      <c r="I92" s="13"/>
      <c r="J92" s="31"/>
      <c r="K92" s="7" t="str">
        <f>B92</f>
        <v>a. If yes, describe the policies.</v>
      </c>
      <c r="L92" s="22"/>
      <c r="M92" s="22"/>
      <c r="N92" s="24"/>
      <c r="O92" s="25" t="str">
        <f>D92</f>
        <v>ABBEF and MSI have access to subsidized products by the public sector.</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379"/>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316</v>
      </c>
      <c r="H95" s="1369"/>
      <c r="I95" s="12"/>
      <c r="J95" s="31" t="str">
        <f t="shared" si="3"/>
        <v>Midwife</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315</v>
      </c>
      <c r="E96" s="1366"/>
      <c r="F96" s="1367"/>
      <c r="G96" s="1368" t="s">
        <v>316</v>
      </c>
      <c r="H96" s="1369"/>
      <c r="I96" s="12"/>
      <c r="J96" s="31" t="str">
        <f t="shared" si="3"/>
        <v>Midwife</v>
      </c>
      <c r="K96" s="7"/>
      <c r="L96" s="22"/>
      <c r="M96" s="32"/>
      <c r="N96" s="22"/>
      <c r="O96" s="7"/>
      <c r="P96" s="7"/>
      <c r="Q96" s="22"/>
      <c r="R96" s="22"/>
      <c r="S96" s="22"/>
      <c r="T96" s="219" t="str">
        <f t="shared" ref="T96:T102" si="4">D96</f>
        <v>Auxiliary nurse</v>
      </c>
      <c r="U96" s="53"/>
      <c r="V96" s="17"/>
      <c r="W96" s="45"/>
      <c r="X96" s="45"/>
      <c r="Y96" s="46"/>
      <c r="Z96" s="54"/>
      <c r="AA96"/>
    </row>
    <row r="97" spans="1:27" s="266" customFormat="1" ht="15" customHeight="1" x14ac:dyDescent="0.2">
      <c r="A97" s="285"/>
      <c r="B97" s="239" t="s">
        <v>29</v>
      </c>
      <c r="C97" s="236" t="s">
        <v>304</v>
      </c>
      <c r="D97" s="1365" t="s">
        <v>317</v>
      </c>
      <c r="E97" s="1366"/>
      <c r="F97" s="1367"/>
      <c r="G97" s="1368" t="s">
        <v>316</v>
      </c>
      <c r="H97" s="1369"/>
      <c r="I97" s="12"/>
      <c r="J97" s="31" t="str">
        <f t="shared" si="3"/>
        <v>Midwife</v>
      </c>
      <c r="K97" s="7"/>
      <c r="L97" s="22"/>
      <c r="M97" s="32"/>
      <c r="N97" s="22"/>
      <c r="O97" s="7"/>
      <c r="P97" s="7"/>
      <c r="Q97" s="22"/>
      <c r="R97" s="22"/>
      <c r="S97" s="22"/>
      <c r="T97" s="219" t="str">
        <f t="shared" si="4"/>
        <v>Nurse</v>
      </c>
      <c r="U97" s="53"/>
      <c r="V97" s="17"/>
      <c r="W97" s="45"/>
      <c r="X97" s="45"/>
      <c r="Y97" s="46"/>
      <c r="Z97" s="54"/>
      <c r="AA97"/>
    </row>
    <row r="98" spans="1:27" s="266" customFormat="1" ht="15" customHeight="1" x14ac:dyDescent="0.2">
      <c r="A98" s="285"/>
      <c r="B98" s="238" t="s">
        <v>297</v>
      </c>
      <c r="C98" s="236" t="s">
        <v>305</v>
      </c>
      <c r="D98" s="1365" t="s">
        <v>317</v>
      </c>
      <c r="E98" s="1366"/>
      <c r="F98" s="1367"/>
      <c r="G98" s="1368" t="s">
        <v>319</v>
      </c>
      <c r="H98" s="1369"/>
      <c r="I98" s="12"/>
      <c r="J98" s="31" t="str">
        <f t="shared" si="3"/>
        <v>Clinical Officer</v>
      </c>
      <c r="K98" s="7"/>
      <c r="L98" s="22"/>
      <c r="M98" s="32"/>
      <c r="N98" s="22"/>
      <c r="O98" s="7"/>
      <c r="P98" s="7"/>
      <c r="Q98" s="22"/>
      <c r="R98" s="22"/>
      <c r="S98" s="22"/>
      <c r="T98" s="219" t="str">
        <f t="shared" si="4"/>
        <v>Nurse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316</v>
      </c>
      <c r="H99" s="1369"/>
      <c r="I99" s="12"/>
      <c r="J99" s="31" t="str">
        <f t="shared" si="3"/>
        <v>Midwife</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316</v>
      </c>
      <c r="H100" s="1369"/>
      <c r="I100" s="12"/>
      <c r="J100" s="31" t="str">
        <f t="shared" si="3"/>
        <v>Midwife</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314</v>
      </c>
      <c r="E102" s="1352"/>
      <c r="F102" s="1353"/>
      <c r="G102" s="1354" t="s">
        <v>316</v>
      </c>
      <c r="H102" s="1355"/>
      <c r="I102" s="12"/>
      <c r="J102" s="31" t="str">
        <f t="shared" si="3"/>
        <v>Midwife</v>
      </c>
      <c r="K102" s="7"/>
      <c r="L102" s="22"/>
      <c r="M102" s="32"/>
      <c r="N102" s="22"/>
      <c r="O102" s="7"/>
      <c r="P102" s="7"/>
      <c r="Q102" s="22"/>
      <c r="R102" s="22"/>
      <c r="S102" s="22"/>
      <c r="T102" s="219" t="str">
        <f t="shared" si="4"/>
        <v>Community health worker</v>
      </c>
      <c r="U102" s="53"/>
      <c r="V102" s="17"/>
      <c r="W102" s="45"/>
      <c r="X102" s="45"/>
      <c r="Y102" s="46"/>
      <c r="Z102" s="54"/>
      <c r="AA102"/>
    </row>
    <row r="103" spans="1:27" s="266" customFormat="1" ht="75" x14ac:dyDescent="0.2">
      <c r="A103" s="1356" t="s">
        <v>321</v>
      </c>
      <c r="B103" s="1357"/>
      <c r="C103" s="1358"/>
      <c r="D103" s="1359"/>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f>D103</f>
        <v>0</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597"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99</v>
      </c>
      <c r="H111" s="1477"/>
      <c r="I111" s="12"/>
      <c r="J111" s="31" t="str">
        <f>G111</f>
        <v>Yes</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99</v>
      </c>
      <c r="H112" s="1477"/>
      <c r="I112" s="12"/>
      <c r="J112" s="31" t="str">
        <f>G112</f>
        <v>Yes</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100</v>
      </c>
      <c r="H113" s="1477"/>
      <c r="I113" s="12"/>
      <c r="J113" s="31" t="str">
        <f>G113</f>
        <v>No</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99</v>
      </c>
      <c r="H122" s="1477"/>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100</v>
      </c>
      <c r="H123" s="1477"/>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562"/>
      <c r="C126" s="1293" t="s">
        <v>159</v>
      </c>
      <c r="D126" s="1293"/>
      <c r="E126" s="12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2012</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45" x14ac:dyDescent="0.2">
      <c r="A128" s="1308" t="s">
        <v>1529</v>
      </c>
      <c r="B128" s="1293"/>
      <c r="C128" s="1294"/>
      <c r="D128" s="1484" t="s">
        <v>546</v>
      </c>
      <c r="E128" s="1485"/>
      <c r="F128" s="1485"/>
      <c r="G128" s="1485"/>
      <c r="H128" s="1486"/>
      <c r="I128" s="34"/>
      <c r="J128" s="21"/>
      <c r="K128" s="7" t="str">
        <f>A128</f>
        <v xml:space="preserve">D11. Name of the list(s)
</v>
      </c>
      <c r="L128" s="7"/>
      <c r="M128" s="22"/>
      <c r="N128" s="22"/>
      <c r="O128" s="7" t="str">
        <f>D128</f>
        <v>National  Essential Medicines List (NEML)</v>
      </c>
      <c r="P128" s="22"/>
      <c r="Q128" s="1"/>
      <c r="R128" s="22"/>
      <c r="S128" s="23"/>
      <c r="T128" s="2"/>
      <c r="U128" s="2"/>
      <c r="V128" s="2"/>
      <c r="W128" s="41"/>
      <c r="X128" s="41"/>
      <c r="Y128" s="1"/>
      <c r="Z128" s="58"/>
      <c r="AA128"/>
    </row>
    <row r="129" spans="1:27" s="287" customFormat="1" ht="45" x14ac:dyDescent="0.2">
      <c r="A129" s="1308" t="s">
        <v>1530</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2005</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100</v>
      </c>
      <c r="H134" s="1296"/>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60.75" thickBot="1" x14ac:dyDescent="0.25">
      <c r="A136" s="314" t="s">
        <v>59</v>
      </c>
      <c r="B136" s="1293" t="s">
        <v>60</v>
      </c>
      <c r="C136" s="1294"/>
      <c r="D136" s="1314" t="s">
        <v>1315</v>
      </c>
      <c r="E136" s="1315"/>
      <c r="F136" s="1315"/>
      <c r="G136" s="1315"/>
      <c r="H136" s="1316"/>
      <c r="I136" s="34"/>
      <c r="J136" s="21"/>
      <c r="K136" s="7" t="str">
        <f>B136</f>
        <v>f. Notes about the Poverty Reduction Strategy Paper</v>
      </c>
      <c r="L136" s="7"/>
      <c r="M136" s="22"/>
      <c r="N136" s="22"/>
      <c r="O136" s="7" t="str">
        <f>D136</f>
        <v>A supply indicator is included for generic and essential drugs. It does not refer directly to RH or FP supplies though.</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564"/>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568"/>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564"/>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564"/>
      <c r="B143" s="1293" t="s">
        <v>286</v>
      </c>
      <c r="C143" s="1293"/>
      <c r="D143" s="1293"/>
      <c r="E143" s="1293"/>
      <c r="F143" s="1294"/>
      <c r="G143" s="1295" t="s">
        <v>99</v>
      </c>
      <c r="H143" s="1296"/>
      <c r="I143" s="6"/>
      <c r="J143" s="31" t="str">
        <f t="shared" si="7"/>
        <v>Yes</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564"/>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564"/>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564"/>
      <c r="B146" s="1293" t="s">
        <v>36</v>
      </c>
      <c r="C146" s="1293"/>
      <c r="D146" s="1293"/>
      <c r="E146" s="1293"/>
      <c r="F146" s="1294"/>
      <c r="G146" s="1295" t="s">
        <v>100</v>
      </c>
      <c r="H146" s="1296"/>
      <c r="I146" s="6"/>
      <c r="J146" s="31" t="str">
        <f t="shared" si="7"/>
        <v>No</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564"/>
      <c r="B147" s="1293" t="s">
        <v>157</v>
      </c>
      <c r="C147" s="1293"/>
      <c r="D147" s="1293"/>
      <c r="E147" s="1293"/>
      <c r="F147" s="1294"/>
      <c r="G147" s="1295" t="s">
        <v>320</v>
      </c>
      <c r="H147" s="1296"/>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564"/>
      <c r="B148" s="1293" t="s">
        <v>119</v>
      </c>
      <c r="C148" s="1293"/>
      <c r="D148" s="1293"/>
      <c r="E148" s="1293"/>
      <c r="F148" s="1294"/>
      <c r="G148" s="1295" t="s">
        <v>100</v>
      </c>
      <c r="H148" s="1296"/>
      <c r="I148" s="6"/>
      <c r="J148" s="31" t="str">
        <f t="shared" si="7"/>
        <v>No</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564"/>
      <c r="B149" s="1293" t="s">
        <v>289</v>
      </c>
      <c r="C149" s="1293"/>
      <c r="D149" s="1293"/>
      <c r="E149" s="1293"/>
      <c r="F149" s="1305" t="s">
        <v>1244</v>
      </c>
      <c r="G149" s="1306"/>
      <c r="H149" s="1307"/>
      <c r="I149" s="6"/>
      <c r="J149" s="31"/>
      <c r="K149" s="7"/>
      <c r="L149" s="22"/>
      <c r="M149" s="7"/>
      <c r="N149" s="22"/>
      <c r="O149" s="22"/>
      <c r="P149" s="22"/>
      <c r="Q149" s="7" t="str">
        <f>F149</f>
        <v>04/12-04/13</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547</v>
      </c>
      <c r="G150" s="1306"/>
      <c r="H150" s="1307"/>
      <c r="I150" s="6"/>
      <c r="J150" s="31"/>
      <c r="K150" s="7"/>
      <c r="L150" s="7"/>
      <c r="M150" s="22"/>
      <c r="N150" s="22"/>
      <c r="O150" s="22"/>
      <c r="P150" s="22"/>
      <c r="Q150" s="7" t="str">
        <f>F150</f>
        <v>Central Level Warehouse Reports</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567"/>
      <c r="B152" s="1310" t="s">
        <v>291</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564"/>
      <c r="B153" s="1293" t="s">
        <v>292</v>
      </c>
      <c r="C153" s="1293"/>
      <c r="D153" s="1293"/>
      <c r="E153" s="1293"/>
      <c r="F153" s="1294"/>
      <c r="G153" s="1295" t="s">
        <v>99</v>
      </c>
      <c r="H153" s="1296"/>
      <c r="I153" s="6"/>
      <c r="J153" s="40" t="str">
        <f>G153</f>
        <v>Yes</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297" t="s">
        <v>864</v>
      </c>
      <c r="B154" s="1298"/>
      <c r="C154" s="1299"/>
      <c r="D154" s="1300"/>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f>D154</f>
        <v>0</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48" fitToHeight="4" orientation="portrait" r:id="rId1"/>
  <rowBreaks count="1" manualBreakCount="1">
    <brk id="92" max="7"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256" width="9.140625" style="264"/>
    <col min="257" max="258" width="2.140625" style="264" customWidth="1"/>
    <col min="259" max="259" width="63" style="264" customWidth="1"/>
    <col min="260" max="260" width="7.140625" style="264" customWidth="1"/>
    <col min="261" max="262" width="19" style="264" customWidth="1"/>
    <col min="263" max="264" width="19.7109375" style="264" customWidth="1"/>
    <col min="265" max="281" width="0" style="264" hidden="1" customWidth="1"/>
    <col min="282" max="282" width="1.28515625" style="264" customWidth="1"/>
    <col min="283" max="283" width="13.42578125" style="264" customWidth="1"/>
    <col min="284" max="284" width="13.28515625" style="264" customWidth="1"/>
    <col min="285" max="285" width="15.85546875" style="264" customWidth="1"/>
    <col min="286" max="291" width="11.7109375" style="264" customWidth="1"/>
    <col min="292" max="292" width="24.7109375" style="264" customWidth="1"/>
    <col min="293" max="295" width="11.7109375" style="264" customWidth="1"/>
    <col min="296" max="296" width="20" style="264" customWidth="1"/>
    <col min="297" max="297" width="25.85546875" style="264" customWidth="1"/>
    <col min="298" max="298" width="23.85546875" style="264" customWidth="1"/>
    <col min="299" max="299" width="14.140625" style="264" customWidth="1"/>
    <col min="300" max="325" width="11.7109375" style="264" customWidth="1"/>
    <col min="326" max="326" width="12.42578125" style="264" customWidth="1"/>
    <col min="327" max="330" width="11.7109375" style="264" customWidth="1"/>
    <col min="331" max="331" width="20.7109375" style="264" customWidth="1"/>
    <col min="332" max="332" width="11.7109375" style="264" customWidth="1"/>
    <col min="333" max="333" width="17.42578125" style="264" customWidth="1"/>
    <col min="334" max="347" width="11.7109375" style="264" customWidth="1"/>
    <col min="348" max="348" width="13.42578125" style="264" customWidth="1"/>
    <col min="349" max="363" width="11.7109375" style="264" customWidth="1"/>
    <col min="364" max="364" width="16.28515625" style="264" customWidth="1"/>
    <col min="365" max="373" width="11.7109375" style="264" customWidth="1"/>
    <col min="374" max="374" width="13.42578125" style="264" customWidth="1"/>
    <col min="375" max="375" width="11.7109375" style="264" customWidth="1"/>
    <col min="376" max="376" width="15.140625" style="264" customWidth="1"/>
    <col min="377" max="377" width="13.42578125" style="264" customWidth="1"/>
    <col min="378" max="386" width="11.7109375" style="264" customWidth="1"/>
    <col min="387" max="387" width="13.7109375" style="264" customWidth="1"/>
    <col min="388" max="388" width="12" style="264" customWidth="1"/>
    <col min="389" max="512" width="9.140625" style="264"/>
    <col min="513" max="514" width="2.140625" style="264" customWidth="1"/>
    <col min="515" max="515" width="63" style="264" customWidth="1"/>
    <col min="516" max="516" width="7.140625" style="264" customWidth="1"/>
    <col min="517" max="518" width="19" style="264" customWidth="1"/>
    <col min="519" max="520" width="19.7109375" style="264" customWidth="1"/>
    <col min="521" max="537" width="0" style="264" hidden="1" customWidth="1"/>
    <col min="538" max="538" width="1.28515625" style="264" customWidth="1"/>
    <col min="539" max="539" width="13.42578125" style="264" customWidth="1"/>
    <col min="540" max="540" width="13.28515625" style="264" customWidth="1"/>
    <col min="541" max="541" width="15.85546875" style="264" customWidth="1"/>
    <col min="542" max="547" width="11.7109375" style="264" customWidth="1"/>
    <col min="548" max="548" width="24.7109375" style="264" customWidth="1"/>
    <col min="549" max="551" width="11.7109375" style="264" customWidth="1"/>
    <col min="552" max="552" width="20" style="264" customWidth="1"/>
    <col min="553" max="553" width="25.85546875" style="264" customWidth="1"/>
    <col min="554" max="554" width="23.85546875" style="264" customWidth="1"/>
    <col min="555" max="555" width="14.140625" style="264" customWidth="1"/>
    <col min="556" max="581" width="11.7109375" style="264" customWidth="1"/>
    <col min="582" max="582" width="12.42578125" style="264" customWidth="1"/>
    <col min="583" max="586" width="11.7109375" style="264" customWidth="1"/>
    <col min="587" max="587" width="20.7109375" style="264" customWidth="1"/>
    <col min="588" max="588" width="11.7109375" style="264" customWidth="1"/>
    <col min="589" max="589" width="17.42578125" style="264" customWidth="1"/>
    <col min="590" max="603" width="11.7109375" style="264" customWidth="1"/>
    <col min="604" max="604" width="13.42578125" style="264" customWidth="1"/>
    <col min="605" max="619" width="11.7109375" style="264" customWidth="1"/>
    <col min="620" max="620" width="16.28515625" style="264" customWidth="1"/>
    <col min="621" max="629" width="11.7109375" style="264" customWidth="1"/>
    <col min="630" max="630" width="13.42578125" style="264" customWidth="1"/>
    <col min="631" max="631" width="11.7109375" style="264" customWidth="1"/>
    <col min="632" max="632" width="15.140625" style="264" customWidth="1"/>
    <col min="633" max="633" width="13.42578125" style="264" customWidth="1"/>
    <col min="634" max="642" width="11.7109375" style="264" customWidth="1"/>
    <col min="643" max="643" width="13.7109375" style="264" customWidth="1"/>
    <col min="644" max="644" width="12" style="264" customWidth="1"/>
    <col min="645" max="768" width="9.140625" style="264"/>
    <col min="769" max="770" width="2.140625" style="264" customWidth="1"/>
    <col min="771" max="771" width="63" style="264" customWidth="1"/>
    <col min="772" max="772" width="7.140625" style="264" customWidth="1"/>
    <col min="773" max="774" width="19" style="264" customWidth="1"/>
    <col min="775" max="776" width="19.7109375" style="264" customWidth="1"/>
    <col min="777" max="793" width="0" style="264" hidden="1" customWidth="1"/>
    <col min="794" max="794" width="1.28515625" style="264" customWidth="1"/>
    <col min="795" max="795" width="13.42578125" style="264" customWidth="1"/>
    <col min="796" max="796" width="13.28515625" style="264" customWidth="1"/>
    <col min="797" max="797" width="15.85546875" style="264" customWidth="1"/>
    <col min="798" max="803" width="11.7109375" style="264" customWidth="1"/>
    <col min="804" max="804" width="24.7109375" style="264" customWidth="1"/>
    <col min="805" max="807" width="11.7109375" style="264" customWidth="1"/>
    <col min="808" max="808" width="20" style="264" customWidth="1"/>
    <col min="809" max="809" width="25.85546875" style="264" customWidth="1"/>
    <col min="810" max="810" width="23.85546875" style="264" customWidth="1"/>
    <col min="811" max="811" width="14.140625" style="264" customWidth="1"/>
    <col min="812" max="837" width="11.7109375" style="264" customWidth="1"/>
    <col min="838" max="838" width="12.42578125" style="264" customWidth="1"/>
    <col min="839" max="842" width="11.7109375" style="264" customWidth="1"/>
    <col min="843" max="843" width="20.7109375" style="264" customWidth="1"/>
    <col min="844" max="844" width="11.7109375" style="264" customWidth="1"/>
    <col min="845" max="845" width="17.42578125" style="264" customWidth="1"/>
    <col min="846" max="859" width="11.7109375" style="264" customWidth="1"/>
    <col min="860" max="860" width="13.42578125" style="264" customWidth="1"/>
    <col min="861" max="875" width="11.7109375" style="264" customWidth="1"/>
    <col min="876" max="876" width="16.28515625" style="264" customWidth="1"/>
    <col min="877" max="885" width="11.7109375" style="264" customWidth="1"/>
    <col min="886" max="886" width="13.42578125" style="264" customWidth="1"/>
    <col min="887" max="887" width="11.7109375" style="264" customWidth="1"/>
    <col min="888" max="888" width="15.140625" style="264" customWidth="1"/>
    <col min="889" max="889" width="13.42578125" style="264" customWidth="1"/>
    <col min="890" max="898" width="11.7109375" style="264" customWidth="1"/>
    <col min="899" max="899" width="13.7109375" style="264" customWidth="1"/>
    <col min="900" max="900" width="12" style="264" customWidth="1"/>
    <col min="901" max="1024" width="9.140625" style="264"/>
    <col min="1025" max="1026" width="2.140625" style="264" customWidth="1"/>
    <col min="1027" max="1027" width="63" style="264" customWidth="1"/>
    <col min="1028" max="1028" width="7.140625" style="264" customWidth="1"/>
    <col min="1029" max="1030" width="19" style="264" customWidth="1"/>
    <col min="1031" max="1032" width="19.7109375" style="264" customWidth="1"/>
    <col min="1033" max="1049" width="0" style="264" hidden="1" customWidth="1"/>
    <col min="1050" max="1050" width="1.28515625" style="264" customWidth="1"/>
    <col min="1051" max="1051" width="13.42578125" style="264" customWidth="1"/>
    <col min="1052" max="1052" width="13.28515625" style="264" customWidth="1"/>
    <col min="1053" max="1053" width="15.85546875" style="264" customWidth="1"/>
    <col min="1054" max="1059" width="11.7109375" style="264" customWidth="1"/>
    <col min="1060" max="1060" width="24.7109375" style="264" customWidth="1"/>
    <col min="1061" max="1063" width="11.7109375" style="264" customWidth="1"/>
    <col min="1064" max="1064" width="20" style="264" customWidth="1"/>
    <col min="1065" max="1065" width="25.85546875" style="264" customWidth="1"/>
    <col min="1066" max="1066" width="23.85546875" style="264" customWidth="1"/>
    <col min="1067" max="1067" width="14.140625" style="264" customWidth="1"/>
    <col min="1068" max="1093" width="11.7109375" style="264" customWidth="1"/>
    <col min="1094" max="1094" width="12.42578125" style="264" customWidth="1"/>
    <col min="1095" max="1098" width="11.7109375" style="264" customWidth="1"/>
    <col min="1099" max="1099" width="20.7109375" style="264" customWidth="1"/>
    <col min="1100" max="1100" width="11.7109375" style="264" customWidth="1"/>
    <col min="1101" max="1101" width="17.42578125" style="264" customWidth="1"/>
    <col min="1102" max="1115" width="11.7109375" style="264" customWidth="1"/>
    <col min="1116" max="1116" width="13.42578125" style="264" customWidth="1"/>
    <col min="1117" max="1131" width="11.7109375" style="264" customWidth="1"/>
    <col min="1132" max="1132" width="16.28515625" style="264" customWidth="1"/>
    <col min="1133" max="1141" width="11.7109375" style="264" customWidth="1"/>
    <col min="1142" max="1142" width="13.42578125" style="264" customWidth="1"/>
    <col min="1143" max="1143" width="11.7109375" style="264" customWidth="1"/>
    <col min="1144" max="1144" width="15.140625" style="264" customWidth="1"/>
    <col min="1145" max="1145" width="13.42578125" style="264" customWidth="1"/>
    <col min="1146" max="1154" width="11.7109375" style="264" customWidth="1"/>
    <col min="1155" max="1155" width="13.7109375" style="264" customWidth="1"/>
    <col min="1156" max="1156" width="12" style="264" customWidth="1"/>
    <col min="1157" max="1280" width="9.140625" style="264"/>
    <col min="1281" max="1282" width="2.140625" style="264" customWidth="1"/>
    <col min="1283" max="1283" width="63" style="264" customWidth="1"/>
    <col min="1284" max="1284" width="7.140625" style="264" customWidth="1"/>
    <col min="1285" max="1286" width="19" style="264" customWidth="1"/>
    <col min="1287" max="1288" width="19.7109375" style="264" customWidth="1"/>
    <col min="1289" max="1305" width="0" style="264" hidden="1" customWidth="1"/>
    <col min="1306" max="1306" width="1.28515625" style="264" customWidth="1"/>
    <col min="1307" max="1307" width="13.42578125" style="264" customWidth="1"/>
    <col min="1308" max="1308" width="13.28515625" style="264" customWidth="1"/>
    <col min="1309" max="1309" width="15.85546875" style="264" customWidth="1"/>
    <col min="1310" max="1315" width="11.7109375" style="264" customWidth="1"/>
    <col min="1316" max="1316" width="24.7109375" style="264" customWidth="1"/>
    <col min="1317" max="1319" width="11.7109375" style="264" customWidth="1"/>
    <col min="1320" max="1320" width="20" style="264" customWidth="1"/>
    <col min="1321" max="1321" width="25.85546875" style="264" customWidth="1"/>
    <col min="1322" max="1322" width="23.85546875" style="264" customWidth="1"/>
    <col min="1323" max="1323" width="14.140625" style="264" customWidth="1"/>
    <col min="1324" max="1349" width="11.7109375" style="264" customWidth="1"/>
    <col min="1350" max="1350" width="12.42578125" style="264" customWidth="1"/>
    <col min="1351" max="1354" width="11.7109375" style="264" customWidth="1"/>
    <col min="1355" max="1355" width="20.7109375" style="264" customWidth="1"/>
    <col min="1356" max="1356" width="11.7109375" style="264" customWidth="1"/>
    <col min="1357" max="1357" width="17.42578125" style="264" customWidth="1"/>
    <col min="1358" max="1371" width="11.7109375" style="264" customWidth="1"/>
    <col min="1372" max="1372" width="13.42578125" style="264" customWidth="1"/>
    <col min="1373" max="1387" width="11.7109375" style="264" customWidth="1"/>
    <col min="1388" max="1388" width="16.28515625" style="264" customWidth="1"/>
    <col min="1389" max="1397" width="11.7109375" style="264" customWidth="1"/>
    <col min="1398" max="1398" width="13.42578125" style="264" customWidth="1"/>
    <col min="1399" max="1399" width="11.7109375" style="264" customWidth="1"/>
    <col min="1400" max="1400" width="15.140625" style="264" customWidth="1"/>
    <col min="1401" max="1401" width="13.42578125" style="264" customWidth="1"/>
    <col min="1402" max="1410" width="11.7109375" style="264" customWidth="1"/>
    <col min="1411" max="1411" width="13.7109375" style="264" customWidth="1"/>
    <col min="1412" max="1412" width="12" style="264" customWidth="1"/>
    <col min="1413" max="1536" width="9.140625" style="264"/>
    <col min="1537" max="1538" width="2.140625" style="264" customWidth="1"/>
    <col min="1539" max="1539" width="63" style="264" customWidth="1"/>
    <col min="1540" max="1540" width="7.140625" style="264" customWidth="1"/>
    <col min="1541" max="1542" width="19" style="264" customWidth="1"/>
    <col min="1543" max="1544" width="19.7109375" style="264" customWidth="1"/>
    <col min="1545" max="1561" width="0" style="264" hidden="1" customWidth="1"/>
    <col min="1562" max="1562" width="1.28515625" style="264" customWidth="1"/>
    <col min="1563" max="1563" width="13.42578125" style="264" customWidth="1"/>
    <col min="1564" max="1564" width="13.28515625" style="264" customWidth="1"/>
    <col min="1565" max="1565" width="15.85546875" style="264" customWidth="1"/>
    <col min="1566" max="1571" width="11.7109375" style="264" customWidth="1"/>
    <col min="1572" max="1572" width="24.7109375" style="264" customWidth="1"/>
    <col min="1573" max="1575" width="11.7109375" style="264" customWidth="1"/>
    <col min="1576" max="1576" width="20" style="264" customWidth="1"/>
    <col min="1577" max="1577" width="25.85546875" style="264" customWidth="1"/>
    <col min="1578" max="1578" width="23.85546875" style="264" customWidth="1"/>
    <col min="1579" max="1579" width="14.140625" style="264" customWidth="1"/>
    <col min="1580" max="1605" width="11.7109375" style="264" customWidth="1"/>
    <col min="1606" max="1606" width="12.42578125" style="264" customWidth="1"/>
    <col min="1607" max="1610" width="11.7109375" style="264" customWidth="1"/>
    <col min="1611" max="1611" width="20.7109375" style="264" customWidth="1"/>
    <col min="1612" max="1612" width="11.7109375" style="264" customWidth="1"/>
    <col min="1613" max="1613" width="17.42578125" style="264" customWidth="1"/>
    <col min="1614" max="1627" width="11.7109375" style="264" customWidth="1"/>
    <col min="1628" max="1628" width="13.42578125" style="264" customWidth="1"/>
    <col min="1629" max="1643" width="11.7109375" style="264" customWidth="1"/>
    <col min="1644" max="1644" width="16.28515625" style="264" customWidth="1"/>
    <col min="1645" max="1653" width="11.7109375" style="264" customWidth="1"/>
    <col min="1654" max="1654" width="13.42578125" style="264" customWidth="1"/>
    <col min="1655" max="1655" width="11.7109375" style="264" customWidth="1"/>
    <col min="1656" max="1656" width="15.140625" style="264" customWidth="1"/>
    <col min="1657" max="1657" width="13.42578125" style="264" customWidth="1"/>
    <col min="1658" max="1666" width="11.7109375" style="264" customWidth="1"/>
    <col min="1667" max="1667" width="13.7109375" style="264" customWidth="1"/>
    <col min="1668" max="1668" width="12" style="264" customWidth="1"/>
    <col min="1669" max="1792" width="9.140625" style="264"/>
    <col min="1793" max="1794" width="2.140625" style="264" customWidth="1"/>
    <col min="1795" max="1795" width="63" style="264" customWidth="1"/>
    <col min="1796" max="1796" width="7.140625" style="264" customWidth="1"/>
    <col min="1797" max="1798" width="19" style="264" customWidth="1"/>
    <col min="1799" max="1800" width="19.7109375" style="264" customWidth="1"/>
    <col min="1801" max="1817" width="0" style="264" hidden="1" customWidth="1"/>
    <col min="1818" max="1818" width="1.28515625" style="264" customWidth="1"/>
    <col min="1819" max="1819" width="13.42578125" style="264" customWidth="1"/>
    <col min="1820" max="1820" width="13.28515625" style="264" customWidth="1"/>
    <col min="1821" max="1821" width="15.85546875" style="264" customWidth="1"/>
    <col min="1822" max="1827" width="11.7109375" style="264" customWidth="1"/>
    <col min="1828" max="1828" width="24.7109375" style="264" customWidth="1"/>
    <col min="1829" max="1831" width="11.7109375" style="264" customWidth="1"/>
    <col min="1832" max="1832" width="20" style="264" customWidth="1"/>
    <col min="1833" max="1833" width="25.85546875" style="264" customWidth="1"/>
    <col min="1834" max="1834" width="23.85546875" style="264" customWidth="1"/>
    <col min="1835" max="1835" width="14.140625" style="264" customWidth="1"/>
    <col min="1836" max="1861" width="11.7109375" style="264" customWidth="1"/>
    <col min="1862" max="1862" width="12.42578125" style="264" customWidth="1"/>
    <col min="1863" max="1866" width="11.7109375" style="264" customWidth="1"/>
    <col min="1867" max="1867" width="20.7109375" style="264" customWidth="1"/>
    <col min="1868" max="1868" width="11.7109375" style="264" customWidth="1"/>
    <col min="1869" max="1869" width="17.42578125" style="264" customWidth="1"/>
    <col min="1870" max="1883" width="11.7109375" style="264" customWidth="1"/>
    <col min="1884" max="1884" width="13.42578125" style="264" customWidth="1"/>
    <col min="1885" max="1899" width="11.7109375" style="264" customWidth="1"/>
    <col min="1900" max="1900" width="16.28515625" style="264" customWidth="1"/>
    <col min="1901" max="1909" width="11.7109375" style="264" customWidth="1"/>
    <col min="1910" max="1910" width="13.42578125" style="264" customWidth="1"/>
    <col min="1911" max="1911" width="11.7109375" style="264" customWidth="1"/>
    <col min="1912" max="1912" width="15.140625" style="264" customWidth="1"/>
    <col min="1913" max="1913" width="13.42578125" style="264" customWidth="1"/>
    <col min="1914" max="1922" width="11.7109375" style="264" customWidth="1"/>
    <col min="1923" max="1923" width="13.7109375" style="264" customWidth="1"/>
    <col min="1924" max="1924" width="12" style="264" customWidth="1"/>
    <col min="1925" max="2048" width="9.140625" style="264"/>
    <col min="2049" max="2050" width="2.140625" style="264" customWidth="1"/>
    <col min="2051" max="2051" width="63" style="264" customWidth="1"/>
    <col min="2052" max="2052" width="7.140625" style="264" customWidth="1"/>
    <col min="2053" max="2054" width="19" style="264" customWidth="1"/>
    <col min="2055" max="2056" width="19.7109375" style="264" customWidth="1"/>
    <col min="2057" max="2073" width="0" style="264" hidden="1" customWidth="1"/>
    <col min="2074" max="2074" width="1.28515625" style="264" customWidth="1"/>
    <col min="2075" max="2075" width="13.42578125" style="264" customWidth="1"/>
    <col min="2076" max="2076" width="13.28515625" style="264" customWidth="1"/>
    <col min="2077" max="2077" width="15.85546875" style="264" customWidth="1"/>
    <col min="2078" max="2083" width="11.7109375" style="264" customWidth="1"/>
    <col min="2084" max="2084" width="24.7109375" style="264" customWidth="1"/>
    <col min="2085" max="2087" width="11.7109375" style="264" customWidth="1"/>
    <col min="2088" max="2088" width="20" style="264" customWidth="1"/>
    <col min="2089" max="2089" width="25.85546875" style="264" customWidth="1"/>
    <col min="2090" max="2090" width="23.85546875" style="264" customWidth="1"/>
    <col min="2091" max="2091" width="14.140625" style="264" customWidth="1"/>
    <col min="2092" max="2117" width="11.7109375" style="264" customWidth="1"/>
    <col min="2118" max="2118" width="12.42578125" style="264" customWidth="1"/>
    <col min="2119" max="2122" width="11.7109375" style="264" customWidth="1"/>
    <col min="2123" max="2123" width="20.7109375" style="264" customWidth="1"/>
    <col min="2124" max="2124" width="11.7109375" style="264" customWidth="1"/>
    <col min="2125" max="2125" width="17.42578125" style="264" customWidth="1"/>
    <col min="2126" max="2139" width="11.7109375" style="264" customWidth="1"/>
    <col min="2140" max="2140" width="13.42578125" style="264" customWidth="1"/>
    <col min="2141" max="2155" width="11.7109375" style="264" customWidth="1"/>
    <col min="2156" max="2156" width="16.28515625" style="264" customWidth="1"/>
    <col min="2157" max="2165" width="11.7109375" style="264" customWidth="1"/>
    <col min="2166" max="2166" width="13.42578125" style="264" customWidth="1"/>
    <col min="2167" max="2167" width="11.7109375" style="264" customWidth="1"/>
    <col min="2168" max="2168" width="15.140625" style="264" customWidth="1"/>
    <col min="2169" max="2169" width="13.42578125" style="264" customWidth="1"/>
    <col min="2170" max="2178" width="11.7109375" style="264" customWidth="1"/>
    <col min="2179" max="2179" width="13.7109375" style="264" customWidth="1"/>
    <col min="2180" max="2180" width="12" style="264" customWidth="1"/>
    <col min="2181" max="2304" width="9.140625" style="264"/>
    <col min="2305" max="2306" width="2.140625" style="264" customWidth="1"/>
    <col min="2307" max="2307" width="63" style="264" customWidth="1"/>
    <col min="2308" max="2308" width="7.140625" style="264" customWidth="1"/>
    <col min="2309" max="2310" width="19" style="264" customWidth="1"/>
    <col min="2311" max="2312" width="19.7109375" style="264" customWidth="1"/>
    <col min="2313" max="2329" width="0" style="264" hidden="1" customWidth="1"/>
    <col min="2330" max="2330" width="1.28515625" style="264" customWidth="1"/>
    <col min="2331" max="2331" width="13.42578125" style="264" customWidth="1"/>
    <col min="2332" max="2332" width="13.28515625" style="264" customWidth="1"/>
    <col min="2333" max="2333" width="15.85546875" style="264" customWidth="1"/>
    <col min="2334" max="2339" width="11.7109375" style="264" customWidth="1"/>
    <col min="2340" max="2340" width="24.7109375" style="264" customWidth="1"/>
    <col min="2341" max="2343" width="11.7109375" style="264" customWidth="1"/>
    <col min="2344" max="2344" width="20" style="264" customWidth="1"/>
    <col min="2345" max="2345" width="25.85546875" style="264" customWidth="1"/>
    <col min="2346" max="2346" width="23.85546875" style="264" customWidth="1"/>
    <col min="2347" max="2347" width="14.140625" style="264" customWidth="1"/>
    <col min="2348" max="2373" width="11.7109375" style="264" customWidth="1"/>
    <col min="2374" max="2374" width="12.42578125" style="264" customWidth="1"/>
    <col min="2375" max="2378" width="11.7109375" style="264" customWidth="1"/>
    <col min="2379" max="2379" width="20.7109375" style="264" customWidth="1"/>
    <col min="2380" max="2380" width="11.7109375" style="264" customWidth="1"/>
    <col min="2381" max="2381" width="17.42578125" style="264" customWidth="1"/>
    <col min="2382" max="2395" width="11.7109375" style="264" customWidth="1"/>
    <col min="2396" max="2396" width="13.42578125" style="264" customWidth="1"/>
    <col min="2397" max="2411" width="11.7109375" style="264" customWidth="1"/>
    <col min="2412" max="2412" width="16.28515625" style="264" customWidth="1"/>
    <col min="2413" max="2421" width="11.7109375" style="264" customWidth="1"/>
    <col min="2422" max="2422" width="13.42578125" style="264" customWidth="1"/>
    <col min="2423" max="2423" width="11.7109375" style="264" customWidth="1"/>
    <col min="2424" max="2424" width="15.140625" style="264" customWidth="1"/>
    <col min="2425" max="2425" width="13.42578125" style="264" customWidth="1"/>
    <col min="2426" max="2434" width="11.7109375" style="264" customWidth="1"/>
    <col min="2435" max="2435" width="13.7109375" style="264" customWidth="1"/>
    <col min="2436" max="2436" width="12" style="264" customWidth="1"/>
    <col min="2437" max="2560" width="9.140625" style="264"/>
    <col min="2561" max="2562" width="2.140625" style="264" customWidth="1"/>
    <col min="2563" max="2563" width="63" style="264" customWidth="1"/>
    <col min="2564" max="2564" width="7.140625" style="264" customWidth="1"/>
    <col min="2565" max="2566" width="19" style="264" customWidth="1"/>
    <col min="2567" max="2568" width="19.7109375" style="264" customWidth="1"/>
    <col min="2569" max="2585" width="0" style="264" hidden="1" customWidth="1"/>
    <col min="2586" max="2586" width="1.28515625" style="264" customWidth="1"/>
    <col min="2587" max="2587" width="13.42578125" style="264" customWidth="1"/>
    <col min="2588" max="2588" width="13.28515625" style="264" customWidth="1"/>
    <col min="2589" max="2589" width="15.85546875" style="264" customWidth="1"/>
    <col min="2590" max="2595" width="11.7109375" style="264" customWidth="1"/>
    <col min="2596" max="2596" width="24.7109375" style="264" customWidth="1"/>
    <col min="2597" max="2599" width="11.7109375" style="264" customWidth="1"/>
    <col min="2600" max="2600" width="20" style="264" customWidth="1"/>
    <col min="2601" max="2601" width="25.85546875" style="264" customWidth="1"/>
    <col min="2602" max="2602" width="23.85546875" style="264" customWidth="1"/>
    <col min="2603" max="2603" width="14.140625" style="264" customWidth="1"/>
    <col min="2604" max="2629" width="11.7109375" style="264" customWidth="1"/>
    <col min="2630" max="2630" width="12.42578125" style="264" customWidth="1"/>
    <col min="2631" max="2634" width="11.7109375" style="264" customWidth="1"/>
    <col min="2635" max="2635" width="20.7109375" style="264" customWidth="1"/>
    <col min="2636" max="2636" width="11.7109375" style="264" customWidth="1"/>
    <col min="2637" max="2637" width="17.42578125" style="264" customWidth="1"/>
    <col min="2638" max="2651" width="11.7109375" style="264" customWidth="1"/>
    <col min="2652" max="2652" width="13.42578125" style="264" customWidth="1"/>
    <col min="2653" max="2667" width="11.7109375" style="264" customWidth="1"/>
    <col min="2668" max="2668" width="16.28515625" style="264" customWidth="1"/>
    <col min="2669" max="2677" width="11.7109375" style="264" customWidth="1"/>
    <col min="2678" max="2678" width="13.42578125" style="264" customWidth="1"/>
    <col min="2679" max="2679" width="11.7109375" style="264" customWidth="1"/>
    <col min="2680" max="2680" width="15.140625" style="264" customWidth="1"/>
    <col min="2681" max="2681" width="13.42578125" style="264" customWidth="1"/>
    <col min="2682" max="2690" width="11.7109375" style="264" customWidth="1"/>
    <col min="2691" max="2691" width="13.7109375" style="264" customWidth="1"/>
    <col min="2692" max="2692" width="12" style="264" customWidth="1"/>
    <col min="2693" max="2816" width="9.140625" style="264"/>
    <col min="2817" max="2818" width="2.140625" style="264" customWidth="1"/>
    <col min="2819" max="2819" width="63" style="264" customWidth="1"/>
    <col min="2820" max="2820" width="7.140625" style="264" customWidth="1"/>
    <col min="2821" max="2822" width="19" style="264" customWidth="1"/>
    <col min="2823" max="2824" width="19.7109375" style="264" customWidth="1"/>
    <col min="2825" max="2841" width="0" style="264" hidden="1" customWidth="1"/>
    <col min="2842" max="2842" width="1.28515625" style="264" customWidth="1"/>
    <col min="2843" max="2843" width="13.42578125" style="264" customWidth="1"/>
    <col min="2844" max="2844" width="13.28515625" style="264" customWidth="1"/>
    <col min="2845" max="2845" width="15.85546875" style="264" customWidth="1"/>
    <col min="2846" max="2851" width="11.7109375" style="264" customWidth="1"/>
    <col min="2852" max="2852" width="24.7109375" style="264" customWidth="1"/>
    <col min="2853" max="2855" width="11.7109375" style="264" customWidth="1"/>
    <col min="2856" max="2856" width="20" style="264" customWidth="1"/>
    <col min="2857" max="2857" width="25.85546875" style="264" customWidth="1"/>
    <col min="2858" max="2858" width="23.85546875" style="264" customWidth="1"/>
    <col min="2859" max="2859" width="14.140625" style="264" customWidth="1"/>
    <col min="2860" max="2885" width="11.7109375" style="264" customWidth="1"/>
    <col min="2886" max="2886" width="12.42578125" style="264" customWidth="1"/>
    <col min="2887" max="2890" width="11.7109375" style="264" customWidth="1"/>
    <col min="2891" max="2891" width="20.7109375" style="264" customWidth="1"/>
    <col min="2892" max="2892" width="11.7109375" style="264" customWidth="1"/>
    <col min="2893" max="2893" width="17.42578125" style="264" customWidth="1"/>
    <col min="2894" max="2907" width="11.7109375" style="264" customWidth="1"/>
    <col min="2908" max="2908" width="13.42578125" style="264" customWidth="1"/>
    <col min="2909" max="2923" width="11.7109375" style="264" customWidth="1"/>
    <col min="2924" max="2924" width="16.28515625" style="264" customWidth="1"/>
    <col min="2925" max="2933" width="11.7109375" style="264" customWidth="1"/>
    <col min="2934" max="2934" width="13.42578125" style="264" customWidth="1"/>
    <col min="2935" max="2935" width="11.7109375" style="264" customWidth="1"/>
    <col min="2936" max="2936" width="15.140625" style="264" customWidth="1"/>
    <col min="2937" max="2937" width="13.42578125" style="264" customWidth="1"/>
    <col min="2938" max="2946" width="11.7109375" style="264" customWidth="1"/>
    <col min="2947" max="2947" width="13.7109375" style="264" customWidth="1"/>
    <col min="2948" max="2948" width="12" style="264" customWidth="1"/>
    <col min="2949" max="3072" width="9.140625" style="264"/>
    <col min="3073" max="3074" width="2.140625" style="264" customWidth="1"/>
    <col min="3075" max="3075" width="63" style="264" customWidth="1"/>
    <col min="3076" max="3076" width="7.140625" style="264" customWidth="1"/>
    <col min="3077" max="3078" width="19" style="264" customWidth="1"/>
    <col min="3079" max="3080" width="19.7109375" style="264" customWidth="1"/>
    <col min="3081" max="3097" width="0" style="264" hidden="1" customWidth="1"/>
    <col min="3098" max="3098" width="1.28515625" style="264" customWidth="1"/>
    <col min="3099" max="3099" width="13.42578125" style="264" customWidth="1"/>
    <col min="3100" max="3100" width="13.28515625" style="264" customWidth="1"/>
    <col min="3101" max="3101" width="15.85546875" style="264" customWidth="1"/>
    <col min="3102" max="3107" width="11.7109375" style="264" customWidth="1"/>
    <col min="3108" max="3108" width="24.7109375" style="264" customWidth="1"/>
    <col min="3109" max="3111" width="11.7109375" style="264" customWidth="1"/>
    <col min="3112" max="3112" width="20" style="264" customWidth="1"/>
    <col min="3113" max="3113" width="25.85546875" style="264" customWidth="1"/>
    <col min="3114" max="3114" width="23.85546875" style="264" customWidth="1"/>
    <col min="3115" max="3115" width="14.140625" style="264" customWidth="1"/>
    <col min="3116" max="3141" width="11.7109375" style="264" customWidth="1"/>
    <col min="3142" max="3142" width="12.42578125" style="264" customWidth="1"/>
    <col min="3143" max="3146" width="11.7109375" style="264" customWidth="1"/>
    <col min="3147" max="3147" width="20.7109375" style="264" customWidth="1"/>
    <col min="3148" max="3148" width="11.7109375" style="264" customWidth="1"/>
    <col min="3149" max="3149" width="17.42578125" style="264" customWidth="1"/>
    <col min="3150" max="3163" width="11.7109375" style="264" customWidth="1"/>
    <col min="3164" max="3164" width="13.42578125" style="264" customWidth="1"/>
    <col min="3165" max="3179" width="11.7109375" style="264" customWidth="1"/>
    <col min="3180" max="3180" width="16.28515625" style="264" customWidth="1"/>
    <col min="3181" max="3189" width="11.7109375" style="264" customWidth="1"/>
    <col min="3190" max="3190" width="13.42578125" style="264" customWidth="1"/>
    <col min="3191" max="3191" width="11.7109375" style="264" customWidth="1"/>
    <col min="3192" max="3192" width="15.140625" style="264" customWidth="1"/>
    <col min="3193" max="3193" width="13.42578125" style="264" customWidth="1"/>
    <col min="3194" max="3202" width="11.7109375" style="264" customWidth="1"/>
    <col min="3203" max="3203" width="13.7109375" style="264" customWidth="1"/>
    <col min="3204" max="3204" width="12" style="264" customWidth="1"/>
    <col min="3205" max="3328" width="9.140625" style="264"/>
    <col min="3329" max="3330" width="2.140625" style="264" customWidth="1"/>
    <col min="3331" max="3331" width="63" style="264" customWidth="1"/>
    <col min="3332" max="3332" width="7.140625" style="264" customWidth="1"/>
    <col min="3333" max="3334" width="19" style="264" customWidth="1"/>
    <col min="3335" max="3336" width="19.7109375" style="264" customWidth="1"/>
    <col min="3337" max="3353" width="0" style="264" hidden="1" customWidth="1"/>
    <col min="3354" max="3354" width="1.28515625" style="264" customWidth="1"/>
    <col min="3355" max="3355" width="13.42578125" style="264" customWidth="1"/>
    <col min="3356" max="3356" width="13.28515625" style="264" customWidth="1"/>
    <col min="3357" max="3357" width="15.85546875" style="264" customWidth="1"/>
    <col min="3358" max="3363" width="11.7109375" style="264" customWidth="1"/>
    <col min="3364" max="3364" width="24.7109375" style="264" customWidth="1"/>
    <col min="3365" max="3367" width="11.7109375" style="264" customWidth="1"/>
    <col min="3368" max="3368" width="20" style="264" customWidth="1"/>
    <col min="3369" max="3369" width="25.85546875" style="264" customWidth="1"/>
    <col min="3370" max="3370" width="23.85546875" style="264" customWidth="1"/>
    <col min="3371" max="3371" width="14.140625" style="264" customWidth="1"/>
    <col min="3372" max="3397" width="11.7109375" style="264" customWidth="1"/>
    <col min="3398" max="3398" width="12.42578125" style="264" customWidth="1"/>
    <col min="3399" max="3402" width="11.7109375" style="264" customWidth="1"/>
    <col min="3403" max="3403" width="20.7109375" style="264" customWidth="1"/>
    <col min="3404" max="3404" width="11.7109375" style="264" customWidth="1"/>
    <col min="3405" max="3405" width="17.42578125" style="264" customWidth="1"/>
    <col min="3406" max="3419" width="11.7109375" style="264" customWidth="1"/>
    <col min="3420" max="3420" width="13.42578125" style="264" customWidth="1"/>
    <col min="3421" max="3435" width="11.7109375" style="264" customWidth="1"/>
    <col min="3436" max="3436" width="16.28515625" style="264" customWidth="1"/>
    <col min="3437" max="3445" width="11.7109375" style="264" customWidth="1"/>
    <col min="3446" max="3446" width="13.42578125" style="264" customWidth="1"/>
    <col min="3447" max="3447" width="11.7109375" style="264" customWidth="1"/>
    <col min="3448" max="3448" width="15.140625" style="264" customWidth="1"/>
    <col min="3449" max="3449" width="13.42578125" style="264" customWidth="1"/>
    <col min="3450" max="3458" width="11.7109375" style="264" customWidth="1"/>
    <col min="3459" max="3459" width="13.7109375" style="264" customWidth="1"/>
    <col min="3460" max="3460" width="12" style="264" customWidth="1"/>
    <col min="3461" max="3584" width="9.140625" style="264"/>
    <col min="3585" max="3586" width="2.140625" style="264" customWidth="1"/>
    <col min="3587" max="3587" width="63" style="264" customWidth="1"/>
    <col min="3588" max="3588" width="7.140625" style="264" customWidth="1"/>
    <col min="3589" max="3590" width="19" style="264" customWidth="1"/>
    <col min="3591" max="3592" width="19.7109375" style="264" customWidth="1"/>
    <col min="3593" max="3609" width="0" style="264" hidden="1" customWidth="1"/>
    <col min="3610" max="3610" width="1.28515625" style="264" customWidth="1"/>
    <col min="3611" max="3611" width="13.42578125" style="264" customWidth="1"/>
    <col min="3612" max="3612" width="13.28515625" style="264" customWidth="1"/>
    <col min="3613" max="3613" width="15.85546875" style="264" customWidth="1"/>
    <col min="3614" max="3619" width="11.7109375" style="264" customWidth="1"/>
    <col min="3620" max="3620" width="24.7109375" style="264" customWidth="1"/>
    <col min="3621" max="3623" width="11.7109375" style="264" customWidth="1"/>
    <col min="3624" max="3624" width="20" style="264" customWidth="1"/>
    <col min="3625" max="3625" width="25.85546875" style="264" customWidth="1"/>
    <col min="3626" max="3626" width="23.85546875" style="264" customWidth="1"/>
    <col min="3627" max="3627" width="14.140625" style="264" customWidth="1"/>
    <col min="3628" max="3653" width="11.7109375" style="264" customWidth="1"/>
    <col min="3654" max="3654" width="12.42578125" style="264" customWidth="1"/>
    <col min="3655" max="3658" width="11.7109375" style="264" customWidth="1"/>
    <col min="3659" max="3659" width="20.7109375" style="264" customWidth="1"/>
    <col min="3660" max="3660" width="11.7109375" style="264" customWidth="1"/>
    <col min="3661" max="3661" width="17.42578125" style="264" customWidth="1"/>
    <col min="3662" max="3675" width="11.7109375" style="264" customWidth="1"/>
    <col min="3676" max="3676" width="13.42578125" style="264" customWidth="1"/>
    <col min="3677" max="3691" width="11.7109375" style="264" customWidth="1"/>
    <col min="3692" max="3692" width="16.28515625" style="264" customWidth="1"/>
    <col min="3693" max="3701" width="11.7109375" style="264" customWidth="1"/>
    <col min="3702" max="3702" width="13.42578125" style="264" customWidth="1"/>
    <col min="3703" max="3703" width="11.7109375" style="264" customWidth="1"/>
    <col min="3704" max="3704" width="15.140625" style="264" customWidth="1"/>
    <col min="3705" max="3705" width="13.42578125" style="264" customWidth="1"/>
    <col min="3706" max="3714" width="11.7109375" style="264" customWidth="1"/>
    <col min="3715" max="3715" width="13.7109375" style="264" customWidth="1"/>
    <col min="3716" max="3716" width="12" style="264" customWidth="1"/>
    <col min="3717" max="3840" width="9.140625" style="264"/>
    <col min="3841" max="3842" width="2.140625" style="264" customWidth="1"/>
    <col min="3843" max="3843" width="63" style="264" customWidth="1"/>
    <col min="3844" max="3844" width="7.140625" style="264" customWidth="1"/>
    <col min="3845" max="3846" width="19" style="264" customWidth="1"/>
    <col min="3847" max="3848" width="19.7109375" style="264" customWidth="1"/>
    <col min="3849" max="3865" width="0" style="264" hidden="1" customWidth="1"/>
    <col min="3866" max="3866" width="1.28515625" style="264" customWidth="1"/>
    <col min="3867" max="3867" width="13.42578125" style="264" customWidth="1"/>
    <col min="3868" max="3868" width="13.28515625" style="264" customWidth="1"/>
    <col min="3869" max="3869" width="15.85546875" style="264" customWidth="1"/>
    <col min="3870" max="3875" width="11.7109375" style="264" customWidth="1"/>
    <col min="3876" max="3876" width="24.7109375" style="264" customWidth="1"/>
    <col min="3877" max="3879" width="11.7109375" style="264" customWidth="1"/>
    <col min="3880" max="3880" width="20" style="264" customWidth="1"/>
    <col min="3881" max="3881" width="25.85546875" style="264" customWidth="1"/>
    <col min="3882" max="3882" width="23.85546875" style="264" customWidth="1"/>
    <col min="3883" max="3883" width="14.140625" style="264" customWidth="1"/>
    <col min="3884" max="3909" width="11.7109375" style="264" customWidth="1"/>
    <col min="3910" max="3910" width="12.42578125" style="264" customWidth="1"/>
    <col min="3911" max="3914" width="11.7109375" style="264" customWidth="1"/>
    <col min="3915" max="3915" width="20.7109375" style="264" customWidth="1"/>
    <col min="3916" max="3916" width="11.7109375" style="264" customWidth="1"/>
    <col min="3917" max="3917" width="17.42578125" style="264" customWidth="1"/>
    <col min="3918" max="3931" width="11.7109375" style="264" customWidth="1"/>
    <col min="3932" max="3932" width="13.42578125" style="264" customWidth="1"/>
    <col min="3933" max="3947" width="11.7109375" style="264" customWidth="1"/>
    <col min="3948" max="3948" width="16.28515625" style="264" customWidth="1"/>
    <col min="3949" max="3957" width="11.7109375" style="264" customWidth="1"/>
    <col min="3958" max="3958" width="13.42578125" style="264" customWidth="1"/>
    <col min="3959" max="3959" width="11.7109375" style="264" customWidth="1"/>
    <col min="3960" max="3960" width="15.140625" style="264" customWidth="1"/>
    <col min="3961" max="3961" width="13.42578125" style="264" customWidth="1"/>
    <col min="3962" max="3970" width="11.7109375" style="264" customWidth="1"/>
    <col min="3971" max="3971" width="13.7109375" style="264" customWidth="1"/>
    <col min="3972" max="3972" width="12" style="264" customWidth="1"/>
    <col min="3973" max="4096" width="9.140625" style="264"/>
    <col min="4097" max="4098" width="2.140625" style="264" customWidth="1"/>
    <col min="4099" max="4099" width="63" style="264" customWidth="1"/>
    <col min="4100" max="4100" width="7.140625" style="264" customWidth="1"/>
    <col min="4101" max="4102" width="19" style="264" customWidth="1"/>
    <col min="4103" max="4104" width="19.7109375" style="264" customWidth="1"/>
    <col min="4105" max="4121" width="0" style="264" hidden="1" customWidth="1"/>
    <col min="4122" max="4122" width="1.28515625" style="264" customWidth="1"/>
    <col min="4123" max="4123" width="13.42578125" style="264" customWidth="1"/>
    <col min="4124" max="4124" width="13.28515625" style="264" customWidth="1"/>
    <col min="4125" max="4125" width="15.85546875" style="264" customWidth="1"/>
    <col min="4126" max="4131" width="11.7109375" style="264" customWidth="1"/>
    <col min="4132" max="4132" width="24.7109375" style="264" customWidth="1"/>
    <col min="4133" max="4135" width="11.7109375" style="264" customWidth="1"/>
    <col min="4136" max="4136" width="20" style="264" customWidth="1"/>
    <col min="4137" max="4137" width="25.85546875" style="264" customWidth="1"/>
    <col min="4138" max="4138" width="23.85546875" style="264" customWidth="1"/>
    <col min="4139" max="4139" width="14.140625" style="264" customWidth="1"/>
    <col min="4140" max="4165" width="11.7109375" style="264" customWidth="1"/>
    <col min="4166" max="4166" width="12.42578125" style="264" customWidth="1"/>
    <col min="4167" max="4170" width="11.7109375" style="264" customWidth="1"/>
    <col min="4171" max="4171" width="20.7109375" style="264" customWidth="1"/>
    <col min="4172" max="4172" width="11.7109375" style="264" customWidth="1"/>
    <col min="4173" max="4173" width="17.42578125" style="264" customWidth="1"/>
    <col min="4174" max="4187" width="11.7109375" style="264" customWidth="1"/>
    <col min="4188" max="4188" width="13.42578125" style="264" customWidth="1"/>
    <col min="4189" max="4203" width="11.7109375" style="264" customWidth="1"/>
    <col min="4204" max="4204" width="16.28515625" style="264" customWidth="1"/>
    <col min="4205" max="4213" width="11.7109375" style="264" customWidth="1"/>
    <col min="4214" max="4214" width="13.42578125" style="264" customWidth="1"/>
    <col min="4215" max="4215" width="11.7109375" style="264" customWidth="1"/>
    <col min="4216" max="4216" width="15.140625" style="264" customWidth="1"/>
    <col min="4217" max="4217" width="13.42578125" style="264" customWidth="1"/>
    <col min="4218" max="4226" width="11.7109375" style="264" customWidth="1"/>
    <col min="4227" max="4227" width="13.7109375" style="264" customWidth="1"/>
    <col min="4228" max="4228" width="12" style="264" customWidth="1"/>
    <col min="4229" max="4352" width="9.140625" style="264"/>
    <col min="4353" max="4354" width="2.140625" style="264" customWidth="1"/>
    <col min="4355" max="4355" width="63" style="264" customWidth="1"/>
    <col min="4356" max="4356" width="7.140625" style="264" customWidth="1"/>
    <col min="4357" max="4358" width="19" style="264" customWidth="1"/>
    <col min="4359" max="4360" width="19.7109375" style="264" customWidth="1"/>
    <col min="4361" max="4377" width="0" style="264" hidden="1" customWidth="1"/>
    <col min="4378" max="4378" width="1.28515625" style="264" customWidth="1"/>
    <col min="4379" max="4379" width="13.42578125" style="264" customWidth="1"/>
    <col min="4380" max="4380" width="13.28515625" style="264" customWidth="1"/>
    <col min="4381" max="4381" width="15.85546875" style="264" customWidth="1"/>
    <col min="4382" max="4387" width="11.7109375" style="264" customWidth="1"/>
    <col min="4388" max="4388" width="24.7109375" style="264" customWidth="1"/>
    <col min="4389" max="4391" width="11.7109375" style="264" customWidth="1"/>
    <col min="4392" max="4392" width="20" style="264" customWidth="1"/>
    <col min="4393" max="4393" width="25.85546875" style="264" customWidth="1"/>
    <col min="4394" max="4394" width="23.85546875" style="264" customWidth="1"/>
    <col min="4395" max="4395" width="14.140625" style="264" customWidth="1"/>
    <col min="4396" max="4421" width="11.7109375" style="264" customWidth="1"/>
    <col min="4422" max="4422" width="12.42578125" style="264" customWidth="1"/>
    <col min="4423" max="4426" width="11.7109375" style="264" customWidth="1"/>
    <col min="4427" max="4427" width="20.7109375" style="264" customWidth="1"/>
    <col min="4428" max="4428" width="11.7109375" style="264" customWidth="1"/>
    <col min="4429" max="4429" width="17.42578125" style="264" customWidth="1"/>
    <col min="4430" max="4443" width="11.7109375" style="264" customWidth="1"/>
    <col min="4444" max="4444" width="13.42578125" style="264" customWidth="1"/>
    <col min="4445" max="4459" width="11.7109375" style="264" customWidth="1"/>
    <col min="4460" max="4460" width="16.28515625" style="264" customWidth="1"/>
    <col min="4461" max="4469" width="11.7109375" style="264" customWidth="1"/>
    <col min="4470" max="4470" width="13.42578125" style="264" customWidth="1"/>
    <col min="4471" max="4471" width="11.7109375" style="264" customWidth="1"/>
    <col min="4472" max="4472" width="15.140625" style="264" customWidth="1"/>
    <col min="4473" max="4473" width="13.42578125" style="264" customWidth="1"/>
    <col min="4474" max="4482" width="11.7109375" style="264" customWidth="1"/>
    <col min="4483" max="4483" width="13.7109375" style="264" customWidth="1"/>
    <col min="4484" max="4484" width="12" style="264" customWidth="1"/>
    <col min="4485" max="4608" width="9.140625" style="264"/>
    <col min="4609" max="4610" width="2.140625" style="264" customWidth="1"/>
    <col min="4611" max="4611" width="63" style="264" customWidth="1"/>
    <col min="4612" max="4612" width="7.140625" style="264" customWidth="1"/>
    <col min="4613" max="4614" width="19" style="264" customWidth="1"/>
    <col min="4615" max="4616" width="19.7109375" style="264" customWidth="1"/>
    <col min="4617" max="4633" width="0" style="264" hidden="1" customWidth="1"/>
    <col min="4634" max="4634" width="1.28515625" style="264" customWidth="1"/>
    <col min="4635" max="4635" width="13.42578125" style="264" customWidth="1"/>
    <col min="4636" max="4636" width="13.28515625" style="264" customWidth="1"/>
    <col min="4637" max="4637" width="15.85546875" style="264" customWidth="1"/>
    <col min="4638" max="4643" width="11.7109375" style="264" customWidth="1"/>
    <col min="4644" max="4644" width="24.7109375" style="264" customWidth="1"/>
    <col min="4645" max="4647" width="11.7109375" style="264" customWidth="1"/>
    <col min="4648" max="4648" width="20" style="264" customWidth="1"/>
    <col min="4649" max="4649" width="25.85546875" style="264" customWidth="1"/>
    <col min="4650" max="4650" width="23.85546875" style="264" customWidth="1"/>
    <col min="4651" max="4651" width="14.140625" style="264" customWidth="1"/>
    <col min="4652" max="4677" width="11.7109375" style="264" customWidth="1"/>
    <col min="4678" max="4678" width="12.42578125" style="264" customWidth="1"/>
    <col min="4679" max="4682" width="11.7109375" style="264" customWidth="1"/>
    <col min="4683" max="4683" width="20.7109375" style="264" customWidth="1"/>
    <col min="4684" max="4684" width="11.7109375" style="264" customWidth="1"/>
    <col min="4685" max="4685" width="17.42578125" style="264" customWidth="1"/>
    <col min="4686" max="4699" width="11.7109375" style="264" customWidth="1"/>
    <col min="4700" max="4700" width="13.42578125" style="264" customWidth="1"/>
    <col min="4701" max="4715" width="11.7109375" style="264" customWidth="1"/>
    <col min="4716" max="4716" width="16.28515625" style="264" customWidth="1"/>
    <col min="4717" max="4725" width="11.7109375" style="264" customWidth="1"/>
    <col min="4726" max="4726" width="13.42578125" style="264" customWidth="1"/>
    <col min="4727" max="4727" width="11.7109375" style="264" customWidth="1"/>
    <col min="4728" max="4728" width="15.140625" style="264" customWidth="1"/>
    <col min="4729" max="4729" width="13.42578125" style="264" customWidth="1"/>
    <col min="4730" max="4738" width="11.7109375" style="264" customWidth="1"/>
    <col min="4739" max="4739" width="13.7109375" style="264" customWidth="1"/>
    <col min="4740" max="4740" width="12" style="264" customWidth="1"/>
    <col min="4741" max="4864" width="9.140625" style="264"/>
    <col min="4865" max="4866" width="2.140625" style="264" customWidth="1"/>
    <col min="4867" max="4867" width="63" style="264" customWidth="1"/>
    <col min="4868" max="4868" width="7.140625" style="264" customWidth="1"/>
    <col min="4869" max="4870" width="19" style="264" customWidth="1"/>
    <col min="4871" max="4872" width="19.7109375" style="264" customWidth="1"/>
    <col min="4873" max="4889" width="0" style="264" hidden="1" customWidth="1"/>
    <col min="4890" max="4890" width="1.28515625" style="264" customWidth="1"/>
    <col min="4891" max="4891" width="13.42578125" style="264" customWidth="1"/>
    <col min="4892" max="4892" width="13.28515625" style="264" customWidth="1"/>
    <col min="4893" max="4893" width="15.85546875" style="264" customWidth="1"/>
    <col min="4894" max="4899" width="11.7109375" style="264" customWidth="1"/>
    <col min="4900" max="4900" width="24.7109375" style="264" customWidth="1"/>
    <col min="4901" max="4903" width="11.7109375" style="264" customWidth="1"/>
    <col min="4904" max="4904" width="20" style="264" customWidth="1"/>
    <col min="4905" max="4905" width="25.85546875" style="264" customWidth="1"/>
    <col min="4906" max="4906" width="23.85546875" style="264" customWidth="1"/>
    <col min="4907" max="4907" width="14.140625" style="264" customWidth="1"/>
    <col min="4908" max="4933" width="11.7109375" style="264" customWidth="1"/>
    <col min="4934" max="4934" width="12.42578125" style="264" customWidth="1"/>
    <col min="4935" max="4938" width="11.7109375" style="264" customWidth="1"/>
    <col min="4939" max="4939" width="20.7109375" style="264" customWidth="1"/>
    <col min="4940" max="4940" width="11.7109375" style="264" customWidth="1"/>
    <col min="4941" max="4941" width="17.42578125" style="264" customWidth="1"/>
    <col min="4942" max="4955" width="11.7109375" style="264" customWidth="1"/>
    <col min="4956" max="4956" width="13.42578125" style="264" customWidth="1"/>
    <col min="4957" max="4971" width="11.7109375" style="264" customWidth="1"/>
    <col min="4972" max="4972" width="16.28515625" style="264" customWidth="1"/>
    <col min="4973" max="4981" width="11.7109375" style="264" customWidth="1"/>
    <col min="4982" max="4982" width="13.42578125" style="264" customWidth="1"/>
    <col min="4983" max="4983" width="11.7109375" style="264" customWidth="1"/>
    <col min="4984" max="4984" width="15.140625" style="264" customWidth="1"/>
    <col min="4985" max="4985" width="13.42578125" style="264" customWidth="1"/>
    <col min="4986" max="4994" width="11.7109375" style="264" customWidth="1"/>
    <col min="4995" max="4995" width="13.7109375" style="264" customWidth="1"/>
    <col min="4996" max="4996" width="12" style="264" customWidth="1"/>
    <col min="4997" max="5120" width="9.140625" style="264"/>
    <col min="5121" max="5122" width="2.140625" style="264" customWidth="1"/>
    <col min="5123" max="5123" width="63" style="264" customWidth="1"/>
    <col min="5124" max="5124" width="7.140625" style="264" customWidth="1"/>
    <col min="5125" max="5126" width="19" style="264" customWidth="1"/>
    <col min="5127" max="5128" width="19.7109375" style="264" customWidth="1"/>
    <col min="5129" max="5145" width="0" style="264" hidden="1" customWidth="1"/>
    <col min="5146" max="5146" width="1.28515625" style="264" customWidth="1"/>
    <col min="5147" max="5147" width="13.42578125" style="264" customWidth="1"/>
    <col min="5148" max="5148" width="13.28515625" style="264" customWidth="1"/>
    <col min="5149" max="5149" width="15.85546875" style="264" customWidth="1"/>
    <col min="5150" max="5155" width="11.7109375" style="264" customWidth="1"/>
    <col min="5156" max="5156" width="24.7109375" style="264" customWidth="1"/>
    <col min="5157" max="5159" width="11.7109375" style="264" customWidth="1"/>
    <col min="5160" max="5160" width="20" style="264" customWidth="1"/>
    <col min="5161" max="5161" width="25.85546875" style="264" customWidth="1"/>
    <col min="5162" max="5162" width="23.85546875" style="264" customWidth="1"/>
    <col min="5163" max="5163" width="14.140625" style="264" customWidth="1"/>
    <col min="5164" max="5189" width="11.7109375" style="264" customWidth="1"/>
    <col min="5190" max="5190" width="12.42578125" style="264" customWidth="1"/>
    <col min="5191" max="5194" width="11.7109375" style="264" customWidth="1"/>
    <col min="5195" max="5195" width="20.7109375" style="264" customWidth="1"/>
    <col min="5196" max="5196" width="11.7109375" style="264" customWidth="1"/>
    <col min="5197" max="5197" width="17.42578125" style="264" customWidth="1"/>
    <col min="5198" max="5211" width="11.7109375" style="264" customWidth="1"/>
    <col min="5212" max="5212" width="13.42578125" style="264" customWidth="1"/>
    <col min="5213" max="5227" width="11.7109375" style="264" customWidth="1"/>
    <col min="5228" max="5228" width="16.28515625" style="264" customWidth="1"/>
    <col min="5229" max="5237" width="11.7109375" style="264" customWidth="1"/>
    <col min="5238" max="5238" width="13.42578125" style="264" customWidth="1"/>
    <col min="5239" max="5239" width="11.7109375" style="264" customWidth="1"/>
    <col min="5240" max="5240" width="15.140625" style="264" customWidth="1"/>
    <col min="5241" max="5241" width="13.42578125" style="264" customWidth="1"/>
    <col min="5242" max="5250" width="11.7109375" style="264" customWidth="1"/>
    <col min="5251" max="5251" width="13.7109375" style="264" customWidth="1"/>
    <col min="5252" max="5252" width="12" style="264" customWidth="1"/>
    <col min="5253" max="5376" width="9.140625" style="264"/>
    <col min="5377" max="5378" width="2.140625" style="264" customWidth="1"/>
    <col min="5379" max="5379" width="63" style="264" customWidth="1"/>
    <col min="5380" max="5380" width="7.140625" style="264" customWidth="1"/>
    <col min="5381" max="5382" width="19" style="264" customWidth="1"/>
    <col min="5383" max="5384" width="19.7109375" style="264" customWidth="1"/>
    <col min="5385" max="5401" width="0" style="264" hidden="1" customWidth="1"/>
    <col min="5402" max="5402" width="1.28515625" style="264" customWidth="1"/>
    <col min="5403" max="5403" width="13.42578125" style="264" customWidth="1"/>
    <col min="5404" max="5404" width="13.28515625" style="264" customWidth="1"/>
    <col min="5405" max="5405" width="15.85546875" style="264" customWidth="1"/>
    <col min="5406" max="5411" width="11.7109375" style="264" customWidth="1"/>
    <col min="5412" max="5412" width="24.7109375" style="264" customWidth="1"/>
    <col min="5413" max="5415" width="11.7109375" style="264" customWidth="1"/>
    <col min="5416" max="5416" width="20" style="264" customWidth="1"/>
    <col min="5417" max="5417" width="25.85546875" style="264" customWidth="1"/>
    <col min="5418" max="5418" width="23.85546875" style="264" customWidth="1"/>
    <col min="5419" max="5419" width="14.140625" style="264" customWidth="1"/>
    <col min="5420" max="5445" width="11.7109375" style="264" customWidth="1"/>
    <col min="5446" max="5446" width="12.42578125" style="264" customWidth="1"/>
    <col min="5447" max="5450" width="11.7109375" style="264" customWidth="1"/>
    <col min="5451" max="5451" width="20.7109375" style="264" customWidth="1"/>
    <col min="5452" max="5452" width="11.7109375" style="264" customWidth="1"/>
    <col min="5453" max="5453" width="17.42578125" style="264" customWidth="1"/>
    <col min="5454" max="5467" width="11.7109375" style="264" customWidth="1"/>
    <col min="5468" max="5468" width="13.42578125" style="264" customWidth="1"/>
    <col min="5469" max="5483" width="11.7109375" style="264" customWidth="1"/>
    <col min="5484" max="5484" width="16.28515625" style="264" customWidth="1"/>
    <col min="5485" max="5493" width="11.7109375" style="264" customWidth="1"/>
    <col min="5494" max="5494" width="13.42578125" style="264" customWidth="1"/>
    <col min="5495" max="5495" width="11.7109375" style="264" customWidth="1"/>
    <col min="5496" max="5496" width="15.140625" style="264" customWidth="1"/>
    <col min="5497" max="5497" width="13.42578125" style="264" customWidth="1"/>
    <col min="5498" max="5506" width="11.7109375" style="264" customWidth="1"/>
    <col min="5507" max="5507" width="13.7109375" style="264" customWidth="1"/>
    <col min="5508" max="5508" width="12" style="264" customWidth="1"/>
    <col min="5509" max="5632" width="9.140625" style="264"/>
    <col min="5633" max="5634" width="2.140625" style="264" customWidth="1"/>
    <col min="5635" max="5635" width="63" style="264" customWidth="1"/>
    <col min="5636" max="5636" width="7.140625" style="264" customWidth="1"/>
    <col min="5637" max="5638" width="19" style="264" customWidth="1"/>
    <col min="5639" max="5640" width="19.7109375" style="264" customWidth="1"/>
    <col min="5641" max="5657" width="0" style="264" hidden="1" customWidth="1"/>
    <col min="5658" max="5658" width="1.28515625" style="264" customWidth="1"/>
    <col min="5659" max="5659" width="13.42578125" style="264" customWidth="1"/>
    <col min="5660" max="5660" width="13.28515625" style="264" customWidth="1"/>
    <col min="5661" max="5661" width="15.85546875" style="264" customWidth="1"/>
    <col min="5662" max="5667" width="11.7109375" style="264" customWidth="1"/>
    <col min="5668" max="5668" width="24.7109375" style="264" customWidth="1"/>
    <col min="5669" max="5671" width="11.7109375" style="264" customWidth="1"/>
    <col min="5672" max="5672" width="20" style="264" customWidth="1"/>
    <col min="5673" max="5673" width="25.85546875" style="264" customWidth="1"/>
    <col min="5674" max="5674" width="23.85546875" style="264" customWidth="1"/>
    <col min="5675" max="5675" width="14.140625" style="264" customWidth="1"/>
    <col min="5676" max="5701" width="11.7109375" style="264" customWidth="1"/>
    <col min="5702" max="5702" width="12.42578125" style="264" customWidth="1"/>
    <col min="5703" max="5706" width="11.7109375" style="264" customWidth="1"/>
    <col min="5707" max="5707" width="20.7109375" style="264" customWidth="1"/>
    <col min="5708" max="5708" width="11.7109375" style="264" customWidth="1"/>
    <col min="5709" max="5709" width="17.42578125" style="264" customWidth="1"/>
    <col min="5710" max="5723" width="11.7109375" style="264" customWidth="1"/>
    <col min="5724" max="5724" width="13.42578125" style="264" customWidth="1"/>
    <col min="5725" max="5739" width="11.7109375" style="264" customWidth="1"/>
    <col min="5740" max="5740" width="16.28515625" style="264" customWidth="1"/>
    <col min="5741" max="5749" width="11.7109375" style="264" customWidth="1"/>
    <col min="5750" max="5750" width="13.42578125" style="264" customWidth="1"/>
    <col min="5751" max="5751" width="11.7109375" style="264" customWidth="1"/>
    <col min="5752" max="5752" width="15.140625" style="264" customWidth="1"/>
    <col min="5753" max="5753" width="13.42578125" style="264" customWidth="1"/>
    <col min="5754" max="5762" width="11.7109375" style="264" customWidth="1"/>
    <col min="5763" max="5763" width="13.7109375" style="264" customWidth="1"/>
    <col min="5764" max="5764" width="12" style="264" customWidth="1"/>
    <col min="5765" max="5888" width="9.140625" style="264"/>
    <col min="5889" max="5890" width="2.140625" style="264" customWidth="1"/>
    <col min="5891" max="5891" width="63" style="264" customWidth="1"/>
    <col min="5892" max="5892" width="7.140625" style="264" customWidth="1"/>
    <col min="5893" max="5894" width="19" style="264" customWidth="1"/>
    <col min="5895" max="5896" width="19.7109375" style="264" customWidth="1"/>
    <col min="5897" max="5913" width="0" style="264" hidden="1" customWidth="1"/>
    <col min="5914" max="5914" width="1.28515625" style="264" customWidth="1"/>
    <col min="5915" max="5915" width="13.42578125" style="264" customWidth="1"/>
    <col min="5916" max="5916" width="13.28515625" style="264" customWidth="1"/>
    <col min="5917" max="5917" width="15.85546875" style="264" customWidth="1"/>
    <col min="5918" max="5923" width="11.7109375" style="264" customWidth="1"/>
    <col min="5924" max="5924" width="24.7109375" style="264" customWidth="1"/>
    <col min="5925" max="5927" width="11.7109375" style="264" customWidth="1"/>
    <col min="5928" max="5928" width="20" style="264" customWidth="1"/>
    <col min="5929" max="5929" width="25.85546875" style="264" customWidth="1"/>
    <col min="5930" max="5930" width="23.85546875" style="264" customWidth="1"/>
    <col min="5931" max="5931" width="14.140625" style="264" customWidth="1"/>
    <col min="5932" max="5957" width="11.7109375" style="264" customWidth="1"/>
    <col min="5958" max="5958" width="12.42578125" style="264" customWidth="1"/>
    <col min="5959" max="5962" width="11.7109375" style="264" customWidth="1"/>
    <col min="5963" max="5963" width="20.7109375" style="264" customWidth="1"/>
    <col min="5964" max="5964" width="11.7109375" style="264" customWidth="1"/>
    <col min="5965" max="5965" width="17.42578125" style="264" customWidth="1"/>
    <col min="5966" max="5979" width="11.7109375" style="264" customWidth="1"/>
    <col min="5980" max="5980" width="13.42578125" style="264" customWidth="1"/>
    <col min="5981" max="5995" width="11.7109375" style="264" customWidth="1"/>
    <col min="5996" max="5996" width="16.28515625" style="264" customWidth="1"/>
    <col min="5997" max="6005" width="11.7109375" style="264" customWidth="1"/>
    <col min="6006" max="6006" width="13.42578125" style="264" customWidth="1"/>
    <col min="6007" max="6007" width="11.7109375" style="264" customWidth="1"/>
    <col min="6008" max="6008" width="15.140625" style="264" customWidth="1"/>
    <col min="6009" max="6009" width="13.42578125" style="264" customWidth="1"/>
    <col min="6010" max="6018" width="11.7109375" style="264" customWidth="1"/>
    <col min="6019" max="6019" width="13.7109375" style="264" customWidth="1"/>
    <col min="6020" max="6020" width="12" style="264" customWidth="1"/>
    <col min="6021" max="6144" width="9.140625" style="264"/>
    <col min="6145" max="6146" width="2.140625" style="264" customWidth="1"/>
    <col min="6147" max="6147" width="63" style="264" customWidth="1"/>
    <col min="6148" max="6148" width="7.140625" style="264" customWidth="1"/>
    <col min="6149" max="6150" width="19" style="264" customWidth="1"/>
    <col min="6151" max="6152" width="19.7109375" style="264" customWidth="1"/>
    <col min="6153" max="6169" width="0" style="264" hidden="1" customWidth="1"/>
    <col min="6170" max="6170" width="1.28515625" style="264" customWidth="1"/>
    <col min="6171" max="6171" width="13.42578125" style="264" customWidth="1"/>
    <col min="6172" max="6172" width="13.28515625" style="264" customWidth="1"/>
    <col min="6173" max="6173" width="15.85546875" style="264" customWidth="1"/>
    <col min="6174" max="6179" width="11.7109375" style="264" customWidth="1"/>
    <col min="6180" max="6180" width="24.7109375" style="264" customWidth="1"/>
    <col min="6181" max="6183" width="11.7109375" style="264" customWidth="1"/>
    <col min="6184" max="6184" width="20" style="264" customWidth="1"/>
    <col min="6185" max="6185" width="25.85546875" style="264" customWidth="1"/>
    <col min="6186" max="6186" width="23.85546875" style="264" customWidth="1"/>
    <col min="6187" max="6187" width="14.140625" style="264" customWidth="1"/>
    <col min="6188" max="6213" width="11.7109375" style="264" customWidth="1"/>
    <col min="6214" max="6214" width="12.42578125" style="264" customWidth="1"/>
    <col min="6215" max="6218" width="11.7109375" style="264" customWidth="1"/>
    <col min="6219" max="6219" width="20.7109375" style="264" customWidth="1"/>
    <col min="6220" max="6220" width="11.7109375" style="264" customWidth="1"/>
    <col min="6221" max="6221" width="17.42578125" style="264" customWidth="1"/>
    <col min="6222" max="6235" width="11.7109375" style="264" customWidth="1"/>
    <col min="6236" max="6236" width="13.42578125" style="264" customWidth="1"/>
    <col min="6237" max="6251" width="11.7109375" style="264" customWidth="1"/>
    <col min="6252" max="6252" width="16.28515625" style="264" customWidth="1"/>
    <col min="6253" max="6261" width="11.7109375" style="264" customWidth="1"/>
    <col min="6262" max="6262" width="13.42578125" style="264" customWidth="1"/>
    <col min="6263" max="6263" width="11.7109375" style="264" customWidth="1"/>
    <col min="6264" max="6264" width="15.140625" style="264" customWidth="1"/>
    <col min="6265" max="6265" width="13.42578125" style="264" customWidth="1"/>
    <col min="6266" max="6274" width="11.7109375" style="264" customWidth="1"/>
    <col min="6275" max="6275" width="13.7109375" style="264" customWidth="1"/>
    <col min="6276" max="6276" width="12" style="264" customWidth="1"/>
    <col min="6277" max="6400" width="9.140625" style="264"/>
    <col min="6401" max="6402" width="2.140625" style="264" customWidth="1"/>
    <col min="6403" max="6403" width="63" style="264" customWidth="1"/>
    <col min="6404" max="6404" width="7.140625" style="264" customWidth="1"/>
    <col min="6405" max="6406" width="19" style="264" customWidth="1"/>
    <col min="6407" max="6408" width="19.7109375" style="264" customWidth="1"/>
    <col min="6409" max="6425" width="0" style="264" hidden="1" customWidth="1"/>
    <col min="6426" max="6426" width="1.28515625" style="264" customWidth="1"/>
    <col min="6427" max="6427" width="13.42578125" style="264" customWidth="1"/>
    <col min="6428" max="6428" width="13.28515625" style="264" customWidth="1"/>
    <col min="6429" max="6429" width="15.85546875" style="264" customWidth="1"/>
    <col min="6430" max="6435" width="11.7109375" style="264" customWidth="1"/>
    <col min="6436" max="6436" width="24.7109375" style="264" customWidth="1"/>
    <col min="6437" max="6439" width="11.7109375" style="264" customWidth="1"/>
    <col min="6440" max="6440" width="20" style="264" customWidth="1"/>
    <col min="6441" max="6441" width="25.85546875" style="264" customWidth="1"/>
    <col min="6442" max="6442" width="23.85546875" style="264" customWidth="1"/>
    <col min="6443" max="6443" width="14.140625" style="264" customWidth="1"/>
    <col min="6444" max="6469" width="11.7109375" style="264" customWidth="1"/>
    <col min="6470" max="6470" width="12.42578125" style="264" customWidth="1"/>
    <col min="6471" max="6474" width="11.7109375" style="264" customWidth="1"/>
    <col min="6475" max="6475" width="20.7109375" style="264" customWidth="1"/>
    <col min="6476" max="6476" width="11.7109375" style="264" customWidth="1"/>
    <col min="6477" max="6477" width="17.42578125" style="264" customWidth="1"/>
    <col min="6478" max="6491" width="11.7109375" style="264" customWidth="1"/>
    <col min="6492" max="6492" width="13.42578125" style="264" customWidth="1"/>
    <col min="6493" max="6507" width="11.7109375" style="264" customWidth="1"/>
    <col min="6508" max="6508" width="16.28515625" style="264" customWidth="1"/>
    <col min="6509" max="6517" width="11.7109375" style="264" customWidth="1"/>
    <col min="6518" max="6518" width="13.42578125" style="264" customWidth="1"/>
    <col min="6519" max="6519" width="11.7109375" style="264" customWidth="1"/>
    <col min="6520" max="6520" width="15.140625" style="264" customWidth="1"/>
    <col min="6521" max="6521" width="13.42578125" style="264" customWidth="1"/>
    <col min="6522" max="6530" width="11.7109375" style="264" customWidth="1"/>
    <col min="6531" max="6531" width="13.7109375" style="264" customWidth="1"/>
    <col min="6532" max="6532" width="12" style="264" customWidth="1"/>
    <col min="6533" max="6656" width="9.140625" style="264"/>
    <col min="6657" max="6658" width="2.140625" style="264" customWidth="1"/>
    <col min="6659" max="6659" width="63" style="264" customWidth="1"/>
    <col min="6660" max="6660" width="7.140625" style="264" customWidth="1"/>
    <col min="6661" max="6662" width="19" style="264" customWidth="1"/>
    <col min="6663" max="6664" width="19.7109375" style="264" customWidth="1"/>
    <col min="6665" max="6681" width="0" style="264" hidden="1" customWidth="1"/>
    <col min="6682" max="6682" width="1.28515625" style="264" customWidth="1"/>
    <col min="6683" max="6683" width="13.42578125" style="264" customWidth="1"/>
    <col min="6684" max="6684" width="13.28515625" style="264" customWidth="1"/>
    <col min="6685" max="6685" width="15.85546875" style="264" customWidth="1"/>
    <col min="6686" max="6691" width="11.7109375" style="264" customWidth="1"/>
    <col min="6692" max="6692" width="24.7109375" style="264" customWidth="1"/>
    <col min="6693" max="6695" width="11.7109375" style="264" customWidth="1"/>
    <col min="6696" max="6696" width="20" style="264" customWidth="1"/>
    <col min="6697" max="6697" width="25.85546875" style="264" customWidth="1"/>
    <col min="6698" max="6698" width="23.85546875" style="264" customWidth="1"/>
    <col min="6699" max="6699" width="14.140625" style="264" customWidth="1"/>
    <col min="6700" max="6725" width="11.7109375" style="264" customWidth="1"/>
    <col min="6726" max="6726" width="12.42578125" style="264" customWidth="1"/>
    <col min="6727" max="6730" width="11.7109375" style="264" customWidth="1"/>
    <col min="6731" max="6731" width="20.7109375" style="264" customWidth="1"/>
    <col min="6732" max="6732" width="11.7109375" style="264" customWidth="1"/>
    <col min="6733" max="6733" width="17.42578125" style="264" customWidth="1"/>
    <col min="6734" max="6747" width="11.7109375" style="264" customWidth="1"/>
    <col min="6748" max="6748" width="13.42578125" style="264" customWidth="1"/>
    <col min="6749" max="6763" width="11.7109375" style="264" customWidth="1"/>
    <col min="6764" max="6764" width="16.28515625" style="264" customWidth="1"/>
    <col min="6765" max="6773" width="11.7109375" style="264" customWidth="1"/>
    <col min="6774" max="6774" width="13.42578125" style="264" customWidth="1"/>
    <col min="6775" max="6775" width="11.7109375" style="264" customWidth="1"/>
    <col min="6776" max="6776" width="15.140625" style="264" customWidth="1"/>
    <col min="6777" max="6777" width="13.42578125" style="264" customWidth="1"/>
    <col min="6778" max="6786" width="11.7109375" style="264" customWidth="1"/>
    <col min="6787" max="6787" width="13.7109375" style="264" customWidth="1"/>
    <col min="6788" max="6788" width="12" style="264" customWidth="1"/>
    <col min="6789" max="6912" width="9.140625" style="264"/>
    <col min="6913" max="6914" width="2.140625" style="264" customWidth="1"/>
    <col min="6915" max="6915" width="63" style="264" customWidth="1"/>
    <col min="6916" max="6916" width="7.140625" style="264" customWidth="1"/>
    <col min="6917" max="6918" width="19" style="264" customWidth="1"/>
    <col min="6919" max="6920" width="19.7109375" style="264" customWidth="1"/>
    <col min="6921" max="6937" width="0" style="264" hidden="1" customWidth="1"/>
    <col min="6938" max="6938" width="1.28515625" style="264" customWidth="1"/>
    <col min="6939" max="6939" width="13.42578125" style="264" customWidth="1"/>
    <col min="6940" max="6940" width="13.28515625" style="264" customWidth="1"/>
    <col min="6941" max="6941" width="15.85546875" style="264" customWidth="1"/>
    <col min="6942" max="6947" width="11.7109375" style="264" customWidth="1"/>
    <col min="6948" max="6948" width="24.7109375" style="264" customWidth="1"/>
    <col min="6949" max="6951" width="11.7109375" style="264" customWidth="1"/>
    <col min="6952" max="6952" width="20" style="264" customWidth="1"/>
    <col min="6953" max="6953" width="25.85546875" style="264" customWidth="1"/>
    <col min="6954" max="6954" width="23.85546875" style="264" customWidth="1"/>
    <col min="6955" max="6955" width="14.140625" style="264" customWidth="1"/>
    <col min="6956" max="6981" width="11.7109375" style="264" customWidth="1"/>
    <col min="6982" max="6982" width="12.42578125" style="264" customWidth="1"/>
    <col min="6983" max="6986" width="11.7109375" style="264" customWidth="1"/>
    <col min="6987" max="6987" width="20.7109375" style="264" customWidth="1"/>
    <col min="6988" max="6988" width="11.7109375" style="264" customWidth="1"/>
    <col min="6989" max="6989" width="17.42578125" style="264" customWidth="1"/>
    <col min="6990" max="7003" width="11.7109375" style="264" customWidth="1"/>
    <col min="7004" max="7004" width="13.42578125" style="264" customWidth="1"/>
    <col min="7005" max="7019" width="11.7109375" style="264" customWidth="1"/>
    <col min="7020" max="7020" width="16.28515625" style="264" customWidth="1"/>
    <col min="7021" max="7029" width="11.7109375" style="264" customWidth="1"/>
    <col min="7030" max="7030" width="13.42578125" style="264" customWidth="1"/>
    <col min="7031" max="7031" width="11.7109375" style="264" customWidth="1"/>
    <col min="7032" max="7032" width="15.140625" style="264" customWidth="1"/>
    <col min="7033" max="7033" width="13.42578125" style="264" customWidth="1"/>
    <col min="7034" max="7042" width="11.7109375" style="264" customWidth="1"/>
    <col min="7043" max="7043" width="13.7109375" style="264" customWidth="1"/>
    <col min="7044" max="7044" width="12" style="264" customWidth="1"/>
    <col min="7045" max="7168" width="9.140625" style="264"/>
    <col min="7169" max="7170" width="2.140625" style="264" customWidth="1"/>
    <col min="7171" max="7171" width="63" style="264" customWidth="1"/>
    <col min="7172" max="7172" width="7.140625" style="264" customWidth="1"/>
    <col min="7173" max="7174" width="19" style="264" customWidth="1"/>
    <col min="7175" max="7176" width="19.7109375" style="264" customWidth="1"/>
    <col min="7177" max="7193" width="0" style="264" hidden="1" customWidth="1"/>
    <col min="7194" max="7194" width="1.28515625" style="264" customWidth="1"/>
    <col min="7195" max="7195" width="13.42578125" style="264" customWidth="1"/>
    <col min="7196" max="7196" width="13.28515625" style="264" customWidth="1"/>
    <col min="7197" max="7197" width="15.85546875" style="264" customWidth="1"/>
    <col min="7198" max="7203" width="11.7109375" style="264" customWidth="1"/>
    <col min="7204" max="7204" width="24.7109375" style="264" customWidth="1"/>
    <col min="7205" max="7207" width="11.7109375" style="264" customWidth="1"/>
    <col min="7208" max="7208" width="20" style="264" customWidth="1"/>
    <col min="7209" max="7209" width="25.85546875" style="264" customWidth="1"/>
    <col min="7210" max="7210" width="23.85546875" style="264" customWidth="1"/>
    <col min="7211" max="7211" width="14.140625" style="264" customWidth="1"/>
    <col min="7212" max="7237" width="11.7109375" style="264" customWidth="1"/>
    <col min="7238" max="7238" width="12.42578125" style="264" customWidth="1"/>
    <col min="7239" max="7242" width="11.7109375" style="264" customWidth="1"/>
    <col min="7243" max="7243" width="20.7109375" style="264" customWidth="1"/>
    <col min="7244" max="7244" width="11.7109375" style="264" customWidth="1"/>
    <col min="7245" max="7245" width="17.42578125" style="264" customWidth="1"/>
    <col min="7246" max="7259" width="11.7109375" style="264" customWidth="1"/>
    <col min="7260" max="7260" width="13.42578125" style="264" customWidth="1"/>
    <col min="7261" max="7275" width="11.7109375" style="264" customWidth="1"/>
    <col min="7276" max="7276" width="16.28515625" style="264" customWidth="1"/>
    <col min="7277" max="7285" width="11.7109375" style="264" customWidth="1"/>
    <col min="7286" max="7286" width="13.42578125" style="264" customWidth="1"/>
    <col min="7287" max="7287" width="11.7109375" style="264" customWidth="1"/>
    <col min="7288" max="7288" width="15.140625" style="264" customWidth="1"/>
    <col min="7289" max="7289" width="13.42578125" style="264" customWidth="1"/>
    <col min="7290" max="7298" width="11.7109375" style="264" customWidth="1"/>
    <col min="7299" max="7299" width="13.7109375" style="264" customWidth="1"/>
    <col min="7300" max="7300" width="12" style="264" customWidth="1"/>
    <col min="7301" max="7424" width="9.140625" style="264"/>
    <col min="7425" max="7426" width="2.140625" style="264" customWidth="1"/>
    <col min="7427" max="7427" width="63" style="264" customWidth="1"/>
    <col min="7428" max="7428" width="7.140625" style="264" customWidth="1"/>
    <col min="7429" max="7430" width="19" style="264" customWidth="1"/>
    <col min="7431" max="7432" width="19.7109375" style="264" customWidth="1"/>
    <col min="7433" max="7449" width="0" style="264" hidden="1" customWidth="1"/>
    <col min="7450" max="7450" width="1.28515625" style="264" customWidth="1"/>
    <col min="7451" max="7451" width="13.42578125" style="264" customWidth="1"/>
    <col min="7452" max="7452" width="13.28515625" style="264" customWidth="1"/>
    <col min="7453" max="7453" width="15.85546875" style="264" customWidth="1"/>
    <col min="7454" max="7459" width="11.7109375" style="264" customWidth="1"/>
    <col min="7460" max="7460" width="24.7109375" style="264" customWidth="1"/>
    <col min="7461" max="7463" width="11.7109375" style="264" customWidth="1"/>
    <col min="7464" max="7464" width="20" style="264" customWidth="1"/>
    <col min="7465" max="7465" width="25.85546875" style="264" customWidth="1"/>
    <col min="7466" max="7466" width="23.85546875" style="264" customWidth="1"/>
    <col min="7467" max="7467" width="14.140625" style="264" customWidth="1"/>
    <col min="7468" max="7493" width="11.7109375" style="264" customWidth="1"/>
    <col min="7494" max="7494" width="12.42578125" style="264" customWidth="1"/>
    <col min="7495" max="7498" width="11.7109375" style="264" customWidth="1"/>
    <col min="7499" max="7499" width="20.7109375" style="264" customWidth="1"/>
    <col min="7500" max="7500" width="11.7109375" style="264" customWidth="1"/>
    <col min="7501" max="7501" width="17.42578125" style="264" customWidth="1"/>
    <col min="7502" max="7515" width="11.7109375" style="264" customWidth="1"/>
    <col min="7516" max="7516" width="13.42578125" style="264" customWidth="1"/>
    <col min="7517" max="7531" width="11.7109375" style="264" customWidth="1"/>
    <col min="7532" max="7532" width="16.28515625" style="264" customWidth="1"/>
    <col min="7533" max="7541" width="11.7109375" style="264" customWidth="1"/>
    <col min="7542" max="7542" width="13.42578125" style="264" customWidth="1"/>
    <col min="7543" max="7543" width="11.7109375" style="264" customWidth="1"/>
    <col min="7544" max="7544" width="15.140625" style="264" customWidth="1"/>
    <col min="7545" max="7545" width="13.42578125" style="264" customWidth="1"/>
    <col min="7546" max="7554" width="11.7109375" style="264" customWidth="1"/>
    <col min="7555" max="7555" width="13.7109375" style="264" customWidth="1"/>
    <col min="7556" max="7556" width="12" style="264" customWidth="1"/>
    <col min="7557" max="7680" width="9.140625" style="264"/>
    <col min="7681" max="7682" width="2.140625" style="264" customWidth="1"/>
    <col min="7683" max="7683" width="63" style="264" customWidth="1"/>
    <col min="7684" max="7684" width="7.140625" style="264" customWidth="1"/>
    <col min="7685" max="7686" width="19" style="264" customWidth="1"/>
    <col min="7687" max="7688" width="19.7109375" style="264" customWidth="1"/>
    <col min="7689" max="7705" width="0" style="264" hidden="1" customWidth="1"/>
    <col min="7706" max="7706" width="1.28515625" style="264" customWidth="1"/>
    <col min="7707" max="7707" width="13.42578125" style="264" customWidth="1"/>
    <col min="7708" max="7708" width="13.28515625" style="264" customWidth="1"/>
    <col min="7709" max="7709" width="15.85546875" style="264" customWidth="1"/>
    <col min="7710" max="7715" width="11.7109375" style="264" customWidth="1"/>
    <col min="7716" max="7716" width="24.7109375" style="264" customWidth="1"/>
    <col min="7717" max="7719" width="11.7109375" style="264" customWidth="1"/>
    <col min="7720" max="7720" width="20" style="264" customWidth="1"/>
    <col min="7721" max="7721" width="25.85546875" style="264" customWidth="1"/>
    <col min="7722" max="7722" width="23.85546875" style="264" customWidth="1"/>
    <col min="7723" max="7723" width="14.140625" style="264" customWidth="1"/>
    <col min="7724" max="7749" width="11.7109375" style="264" customWidth="1"/>
    <col min="7750" max="7750" width="12.42578125" style="264" customWidth="1"/>
    <col min="7751" max="7754" width="11.7109375" style="264" customWidth="1"/>
    <col min="7755" max="7755" width="20.7109375" style="264" customWidth="1"/>
    <col min="7756" max="7756" width="11.7109375" style="264" customWidth="1"/>
    <col min="7757" max="7757" width="17.42578125" style="264" customWidth="1"/>
    <col min="7758" max="7771" width="11.7109375" style="264" customWidth="1"/>
    <col min="7772" max="7772" width="13.42578125" style="264" customWidth="1"/>
    <col min="7773" max="7787" width="11.7109375" style="264" customWidth="1"/>
    <col min="7788" max="7788" width="16.28515625" style="264" customWidth="1"/>
    <col min="7789" max="7797" width="11.7109375" style="264" customWidth="1"/>
    <col min="7798" max="7798" width="13.42578125" style="264" customWidth="1"/>
    <col min="7799" max="7799" width="11.7109375" style="264" customWidth="1"/>
    <col min="7800" max="7800" width="15.140625" style="264" customWidth="1"/>
    <col min="7801" max="7801" width="13.42578125" style="264" customWidth="1"/>
    <col min="7802" max="7810" width="11.7109375" style="264" customWidth="1"/>
    <col min="7811" max="7811" width="13.7109375" style="264" customWidth="1"/>
    <col min="7812" max="7812" width="12" style="264" customWidth="1"/>
    <col min="7813" max="7936" width="9.140625" style="264"/>
    <col min="7937" max="7938" width="2.140625" style="264" customWidth="1"/>
    <col min="7939" max="7939" width="63" style="264" customWidth="1"/>
    <col min="7940" max="7940" width="7.140625" style="264" customWidth="1"/>
    <col min="7941" max="7942" width="19" style="264" customWidth="1"/>
    <col min="7943" max="7944" width="19.7109375" style="264" customWidth="1"/>
    <col min="7945" max="7961" width="0" style="264" hidden="1" customWidth="1"/>
    <col min="7962" max="7962" width="1.28515625" style="264" customWidth="1"/>
    <col min="7963" max="7963" width="13.42578125" style="264" customWidth="1"/>
    <col min="7964" max="7964" width="13.28515625" style="264" customWidth="1"/>
    <col min="7965" max="7965" width="15.85546875" style="264" customWidth="1"/>
    <col min="7966" max="7971" width="11.7109375" style="264" customWidth="1"/>
    <col min="7972" max="7972" width="24.7109375" style="264" customWidth="1"/>
    <col min="7973" max="7975" width="11.7109375" style="264" customWidth="1"/>
    <col min="7976" max="7976" width="20" style="264" customWidth="1"/>
    <col min="7977" max="7977" width="25.85546875" style="264" customWidth="1"/>
    <col min="7978" max="7978" width="23.85546875" style="264" customWidth="1"/>
    <col min="7979" max="7979" width="14.140625" style="264" customWidth="1"/>
    <col min="7980" max="8005" width="11.7109375" style="264" customWidth="1"/>
    <col min="8006" max="8006" width="12.42578125" style="264" customWidth="1"/>
    <col min="8007" max="8010" width="11.7109375" style="264" customWidth="1"/>
    <col min="8011" max="8011" width="20.7109375" style="264" customWidth="1"/>
    <col min="8012" max="8012" width="11.7109375" style="264" customWidth="1"/>
    <col min="8013" max="8013" width="17.42578125" style="264" customWidth="1"/>
    <col min="8014" max="8027" width="11.7109375" style="264" customWidth="1"/>
    <col min="8028" max="8028" width="13.42578125" style="264" customWidth="1"/>
    <col min="8029" max="8043" width="11.7109375" style="264" customWidth="1"/>
    <col min="8044" max="8044" width="16.28515625" style="264" customWidth="1"/>
    <col min="8045" max="8053" width="11.7109375" style="264" customWidth="1"/>
    <col min="8054" max="8054" width="13.42578125" style="264" customWidth="1"/>
    <col min="8055" max="8055" width="11.7109375" style="264" customWidth="1"/>
    <col min="8056" max="8056" width="15.140625" style="264" customWidth="1"/>
    <col min="8057" max="8057" width="13.42578125" style="264" customWidth="1"/>
    <col min="8058" max="8066" width="11.7109375" style="264" customWidth="1"/>
    <col min="8067" max="8067" width="13.7109375" style="264" customWidth="1"/>
    <col min="8068" max="8068" width="12" style="264" customWidth="1"/>
    <col min="8069" max="8192" width="9.140625" style="264"/>
    <col min="8193" max="8194" width="2.140625" style="264" customWidth="1"/>
    <col min="8195" max="8195" width="63" style="264" customWidth="1"/>
    <col min="8196" max="8196" width="7.140625" style="264" customWidth="1"/>
    <col min="8197" max="8198" width="19" style="264" customWidth="1"/>
    <col min="8199" max="8200" width="19.7109375" style="264" customWidth="1"/>
    <col min="8201" max="8217" width="0" style="264" hidden="1" customWidth="1"/>
    <col min="8218" max="8218" width="1.28515625" style="264" customWidth="1"/>
    <col min="8219" max="8219" width="13.42578125" style="264" customWidth="1"/>
    <col min="8220" max="8220" width="13.28515625" style="264" customWidth="1"/>
    <col min="8221" max="8221" width="15.85546875" style="264" customWidth="1"/>
    <col min="8222" max="8227" width="11.7109375" style="264" customWidth="1"/>
    <col min="8228" max="8228" width="24.7109375" style="264" customWidth="1"/>
    <col min="8229" max="8231" width="11.7109375" style="264" customWidth="1"/>
    <col min="8232" max="8232" width="20" style="264" customWidth="1"/>
    <col min="8233" max="8233" width="25.85546875" style="264" customWidth="1"/>
    <col min="8234" max="8234" width="23.85546875" style="264" customWidth="1"/>
    <col min="8235" max="8235" width="14.140625" style="264" customWidth="1"/>
    <col min="8236" max="8261" width="11.7109375" style="264" customWidth="1"/>
    <col min="8262" max="8262" width="12.42578125" style="264" customWidth="1"/>
    <col min="8263" max="8266" width="11.7109375" style="264" customWidth="1"/>
    <col min="8267" max="8267" width="20.7109375" style="264" customWidth="1"/>
    <col min="8268" max="8268" width="11.7109375" style="264" customWidth="1"/>
    <col min="8269" max="8269" width="17.42578125" style="264" customWidth="1"/>
    <col min="8270" max="8283" width="11.7109375" style="264" customWidth="1"/>
    <col min="8284" max="8284" width="13.42578125" style="264" customWidth="1"/>
    <col min="8285" max="8299" width="11.7109375" style="264" customWidth="1"/>
    <col min="8300" max="8300" width="16.28515625" style="264" customWidth="1"/>
    <col min="8301" max="8309" width="11.7109375" style="264" customWidth="1"/>
    <col min="8310" max="8310" width="13.42578125" style="264" customWidth="1"/>
    <col min="8311" max="8311" width="11.7109375" style="264" customWidth="1"/>
    <col min="8312" max="8312" width="15.140625" style="264" customWidth="1"/>
    <col min="8313" max="8313" width="13.42578125" style="264" customWidth="1"/>
    <col min="8314" max="8322" width="11.7109375" style="264" customWidth="1"/>
    <col min="8323" max="8323" width="13.7109375" style="264" customWidth="1"/>
    <col min="8324" max="8324" width="12" style="264" customWidth="1"/>
    <col min="8325" max="8448" width="9.140625" style="264"/>
    <col min="8449" max="8450" width="2.140625" style="264" customWidth="1"/>
    <col min="8451" max="8451" width="63" style="264" customWidth="1"/>
    <col min="8452" max="8452" width="7.140625" style="264" customWidth="1"/>
    <col min="8453" max="8454" width="19" style="264" customWidth="1"/>
    <col min="8455" max="8456" width="19.7109375" style="264" customWidth="1"/>
    <col min="8457" max="8473" width="0" style="264" hidden="1" customWidth="1"/>
    <col min="8474" max="8474" width="1.28515625" style="264" customWidth="1"/>
    <col min="8475" max="8475" width="13.42578125" style="264" customWidth="1"/>
    <col min="8476" max="8476" width="13.28515625" style="264" customWidth="1"/>
    <col min="8477" max="8477" width="15.85546875" style="264" customWidth="1"/>
    <col min="8478" max="8483" width="11.7109375" style="264" customWidth="1"/>
    <col min="8484" max="8484" width="24.7109375" style="264" customWidth="1"/>
    <col min="8485" max="8487" width="11.7109375" style="264" customWidth="1"/>
    <col min="8488" max="8488" width="20" style="264" customWidth="1"/>
    <col min="8489" max="8489" width="25.85546875" style="264" customWidth="1"/>
    <col min="8490" max="8490" width="23.85546875" style="264" customWidth="1"/>
    <col min="8491" max="8491" width="14.140625" style="264" customWidth="1"/>
    <col min="8492" max="8517" width="11.7109375" style="264" customWidth="1"/>
    <col min="8518" max="8518" width="12.42578125" style="264" customWidth="1"/>
    <col min="8519" max="8522" width="11.7109375" style="264" customWidth="1"/>
    <col min="8523" max="8523" width="20.7109375" style="264" customWidth="1"/>
    <col min="8524" max="8524" width="11.7109375" style="264" customWidth="1"/>
    <col min="8525" max="8525" width="17.42578125" style="264" customWidth="1"/>
    <col min="8526" max="8539" width="11.7109375" style="264" customWidth="1"/>
    <col min="8540" max="8540" width="13.42578125" style="264" customWidth="1"/>
    <col min="8541" max="8555" width="11.7109375" style="264" customWidth="1"/>
    <col min="8556" max="8556" width="16.28515625" style="264" customWidth="1"/>
    <col min="8557" max="8565" width="11.7109375" style="264" customWidth="1"/>
    <col min="8566" max="8566" width="13.42578125" style="264" customWidth="1"/>
    <col min="8567" max="8567" width="11.7109375" style="264" customWidth="1"/>
    <col min="8568" max="8568" width="15.140625" style="264" customWidth="1"/>
    <col min="8569" max="8569" width="13.42578125" style="264" customWidth="1"/>
    <col min="8570" max="8578" width="11.7109375" style="264" customWidth="1"/>
    <col min="8579" max="8579" width="13.7109375" style="264" customWidth="1"/>
    <col min="8580" max="8580" width="12" style="264" customWidth="1"/>
    <col min="8581" max="8704" width="9.140625" style="264"/>
    <col min="8705" max="8706" width="2.140625" style="264" customWidth="1"/>
    <col min="8707" max="8707" width="63" style="264" customWidth="1"/>
    <col min="8708" max="8708" width="7.140625" style="264" customWidth="1"/>
    <col min="8709" max="8710" width="19" style="264" customWidth="1"/>
    <col min="8711" max="8712" width="19.7109375" style="264" customWidth="1"/>
    <col min="8713" max="8729" width="0" style="264" hidden="1" customWidth="1"/>
    <col min="8730" max="8730" width="1.28515625" style="264" customWidth="1"/>
    <col min="8731" max="8731" width="13.42578125" style="264" customWidth="1"/>
    <col min="8732" max="8732" width="13.28515625" style="264" customWidth="1"/>
    <col min="8733" max="8733" width="15.85546875" style="264" customWidth="1"/>
    <col min="8734" max="8739" width="11.7109375" style="264" customWidth="1"/>
    <col min="8740" max="8740" width="24.7109375" style="264" customWidth="1"/>
    <col min="8741" max="8743" width="11.7109375" style="264" customWidth="1"/>
    <col min="8744" max="8744" width="20" style="264" customWidth="1"/>
    <col min="8745" max="8745" width="25.85546875" style="264" customWidth="1"/>
    <col min="8746" max="8746" width="23.85546875" style="264" customWidth="1"/>
    <col min="8747" max="8747" width="14.140625" style="264" customWidth="1"/>
    <col min="8748" max="8773" width="11.7109375" style="264" customWidth="1"/>
    <col min="8774" max="8774" width="12.42578125" style="264" customWidth="1"/>
    <col min="8775" max="8778" width="11.7109375" style="264" customWidth="1"/>
    <col min="8779" max="8779" width="20.7109375" style="264" customWidth="1"/>
    <col min="8780" max="8780" width="11.7109375" style="264" customWidth="1"/>
    <col min="8781" max="8781" width="17.42578125" style="264" customWidth="1"/>
    <col min="8782" max="8795" width="11.7109375" style="264" customWidth="1"/>
    <col min="8796" max="8796" width="13.42578125" style="264" customWidth="1"/>
    <col min="8797" max="8811" width="11.7109375" style="264" customWidth="1"/>
    <col min="8812" max="8812" width="16.28515625" style="264" customWidth="1"/>
    <col min="8813" max="8821" width="11.7109375" style="264" customWidth="1"/>
    <col min="8822" max="8822" width="13.42578125" style="264" customWidth="1"/>
    <col min="8823" max="8823" width="11.7109375" style="264" customWidth="1"/>
    <col min="8824" max="8824" width="15.140625" style="264" customWidth="1"/>
    <col min="8825" max="8825" width="13.42578125" style="264" customWidth="1"/>
    <col min="8826" max="8834" width="11.7109375" style="264" customWidth="1"/>
    <col min="8835" max="8835" width="13.7109375" style="264" customWidth="1"/>
    <col min="8836" max="8836" width="12" style="264" customWidth="1"/>
    <col min="8837" max="8960" width="9.140625" style="264"/>
    <col min="8961" max="8962" width="2.140625" style="264" customWidth="1"/>
    <col min="8963" max="8963" width="63" style="264" customWidth="1"/>
    <col min="8964" max="8964" width="7.140625" style="264" customWidth="1"/>
    <col min="8965" max="8966" width="19" style="264" customWidth="1"/>
    <col min="8967" max="8968" width="19.7109375" style="264" customWidth="1"/>
    <col min="8969" max="8985" width="0" style="264" hidden="1" customWidth="1"/>
    <col min="8986" max="8986" width="1.28515625" style="264" customWidth="1"/>
    <col min="8987" max="8987" width="13.42578125" style="264" customWidth="1"/>
    <col min="8988" max="8988" width="13.28515625" style="264" customWidth="1"/>
    <col min="8989" max="8989" width="15.85546875" style="264" customWidth="1"/>
    <col min="8990" max="8995" width="11.7109375" style="264" customWidth="1"/>
    <col min="8996" max="8996" width="24.7109375" style="264" customWidth="1"/>
    <col min="8997" max="8999" width="11.7109375" style="264" customWidth="1"/>
    <col min="9000" max="9000" width="20" style="264" customWidth="1"/>
    <col min="9001" max="9001" width="25.85546875" style="264" customWidth="1"/>
    <col min="9002" max="9002" width="23.85546875" style="264" customWidth="1"/>
    <col min="9003" max="9003" width="14.140625" style="264" customWidth="1"/>
    <col min="9004" max="9029" width="11.7109375" style="264" customWidth="1"/>
    <col min="9030" max="9030" width="12.42578125" style="264" customWidth="1"/>
    <col min="9031" max="9034" width="11.7109375" style="264" customWidth="1"/>
    <col min="9035" max="9035" width="20.7109375" style="264" customWidth="1"/>
    <col min="9036" max="9036" width="11.7109375" style="264" customWidth="1"/>
    <col min="9037" max="9037" width="17.42578125" style="264" customWidth="1"/>
    <col min="9038" max="9051" width="11.7109375" style="264" customWidth="1"/>
    <col min="9052" max="9052" width="13.42578125" style="264" customWidth="1"/>
    <col min="9053" max="9067" width="11.7109375" style="264" customWidth="1"/>
    <col min="9068" max="9068" width="16.28515625" style="264" customWidth="1"/>
    <col min="9069" max="9077" width="11.7109375" style="264" customWidth="1"/>
    <col min="9078" max="9078" width="13.42578125" style="264" customWidth="1"/>
    <col min="9079" max="9079" width="11.7109375" style="264" customWidth="1"/>
    <col min="9080" max="9080" width="15.140625" style="264" customWidth="1"/>
    <col min="9081" max="9081" width="13.42578125" style="264" customWidth="1"/>
    <col min="9082" max="9090" width="11.7109375" style="264" customWidth="1"/>
    <col min="9091" max="9091" width="13.7109375" style="264" customWidth="1"/>
    <col min="9092" max="9092" width="12" style="264" customWidth="1"/>
    <col min="9093" max="9216" width="9.140625" style="264"/>
    <col min="9217" max="9218" width="2.140625" style="264" customWidth="1"/>
    <col min="9219" max="9219" width="63" style="264" customWidth="1"/>
    <col min="9220" max="9220" width="7.140625" style="264" customWidth="1"/>
    <col min="9221" max="9222" width="19" style="264" customWidth="1"/>
    <col min="9223" max="9224" width="19.7109375" style="264" customWidth="1"/>
    <col min="9225" max="9241" width="0" style="264" hidden="1" customWidth="1"/>
    <col min="9242" max="9242" width="1.28515625" style="264" customWidth="1"/>
    <col min="9243" max="9243" width="13.42578125" style="264" customWidth="1"/>
    <col min="9244" max="9244" width="13.28515625" style="264" customWidth="1"/>
    <col min="9245" max="9245" width="15.85546875" style="264" customWidth="1"/>
    <col min="9246" max="9251" width="11.7109375" style="264" customWidth="1"/>
    <col min="9252" max="9252" width="24.7109375" style="264" customWidth="1"/>
    <col min="9253" max="9255" width="11.7109375" style="264" customWidth="1"/>
    <col min="9256" max="9256" width="20" style="264" customWidth="1"/>
    <col min="9257" max="9257" width="25.85546875" style="264" customWidth="1"/>
    <col min="9258" max="9258" width="23.85546875" style="264" customWidth="1"/>
    <col min="9259" max="9259" width="14.140625" style="264" customWidth="1"/>
    <col min="9260" max="9285" width="11.7109375" style="264" customWidth="1"/>
    <col min="9286" max="9286" width="12.42578125" style="264" customWidth="1"/>
    <col min="9287" max="9290" width="11.7109375" style="264" customWidth="1"/>
    <col min="9291" max="9291" width="20.7109375" style="264" customWidth="1"/>
    <col min="9292" max="9292" width="11.7109375" style="264" customWidth="1"/>
    <col min="9293" max="9293" width="17.42578125" style="264" customWidth="1"/>
    <col min="9294" max="9307" width="11.7109375" style="264" customWidth="1"/>
    <col min="9308" max="9308" width="13.42578125" style="264" customWidth="1"/>
    <col min="9309" max="9323" width="11.7109375" style="264" customWidth="1"/>
    <col min="9324" max="9324" width="16.28515625" style="264" customWidth="1"/>
    <col min="9325" max="9333" width="11.7109375" style="264" customWidth="1"/>
    <col min="9334" max="9334" width="13.42578125" style="264" customWidth="1"/>
    <col min="9335" max="9335" width="11.7109375" style="264" customWidth="1"/>
    <col min="9336" max="9336" width="15.140625" style="264" customWidth="1"/>
    <col min="9337" max="9337" width="13.42578125" style="264" customWidth="1"/>
    <col min="9338" max="9346" width="11.7109375" style="264" customWidth="1"/>
    <col min="9347" max="9347" width="13.7109375" style="264" customWidth="1"/>
    <col min="9348" max="9348" width="12" style="264" customWidth="1"/>
    <col min="9349" max="9472" width="9.140625" style="264"/>
    <col min="9473" max="9474" width="2.140625" style="264" customWidth="1"/>
    <col min="9475" max="9475" width="63" style="264" customWidth="1"/>
    <col min="9476" max="9476" width="7.140625" style="264" customWidth="1"/>
    <col min="9477" max="9478" width="19" style="264" customWidth="1"/>
    <col min="9479" max="9480" width="19.7109375" style="264" customWidth="1"/>
    <col min="9481" max="9497" width="0" style="264" hidden="1" customWidth="1"/>
    <col min="9498" max="9498" width="1.28515625" style="264" customWidth="1"/>
    <col min="9499" max="9499" width="13.42578125" style="264" customWidth="1"/>
    <col min="9500" max="9500" width="13.28515625" style="264" customWidth="1"/>
    <col min="9501" max="9501" width="15.85546875" style="264" customWidth="1"/>
    <col min="9502" max="9507" width="11.7109375" style="264" customWidth="1"/>
    <col min="9508" max="9508" width="24.7109375" style="264" customWidth="1"/>
    <col min="9509" max="9511" width="11.7109375" style="264" customWidth="1"/>
    <col min="9512" max="9512" width="20" style="264" customWidth="1"/>
    <col min="9513" max="9513" width="25.85546875" style="264" customWidth="1"/>
    <col min="9514" max="9514" width="23.85546875" style="264" customWidth="1"/>
    <col min="9515" max="9515" width="14.140625" style="264" customWidth="1"/>
    <col min="9516" max="9541" width="11.7109375" style="264" customWidth="1"/>
    <col min="9542" max="9542" width="12.42578125" style="264" customWidth="1"/>
    <col min="9543" max="9546" width="11.7109375" style="264" customWidth="1"/>
    <col min="9547" max="9547" width="20.7109375" style="264" customWidth="1"/>
    <col min="9548" max="9548" width="11.7109375" style="264" customWidth="1"/>
    <col min="9549" max="9549" width="17.42578125" style="264" customWidth="1"/>
    <col min="9550" max="9563" width="11.7109375" style="264" customWidth="1"/>
    <col min="9564" max="9564" width="13.42578125" style="264" customWidth="1"/>
    <col min="9565" max="9579" width="11.7109375" style="264" customWidth="1"/>
    <col min="9580" max="9580" width="16.28515625" style="264" customWidth="1"/>
    <col min="9581" max="9589" width="11.7109375" style="264" customWidth="1"/>
    <col min="9590" max="9590" width="13.42578125" style="264" customWidth="1"/>
    <col min="9591" max="9591" width="11.7109375" style="264" customWidth="1"/>
    <col min="9592" max="9592" width="15.140625" style="264" customWidth="1"/>
    <col min="9593" max="9593" width="13.42578125" style="264" customWidth="1"/>
    <col min="9594" max="9602" width="11.7109375" style="264" customWidth="1"/>
    <col min="9603" max="9603" width="13.7109375" style="264" customWidth="1"/>
    <col min="9604" max="9604" width="12" style="264" customWidth="1"/>
    <col min="9605" max="9728" width="9.140625" style="264"/>
    <col min="9729" max="9730" width="2.140625" style="264" customWidth="1"/>
    <col min="9731" max="9731" width="63" style="264" customWidth="1"/>
    <col min="9732" max="9732" width="7.140625" style="264" customWidth="1"/>
    <col min="9733" max="9734" width="19" style="264" customWidth="1"/>
    <col min="9735" max="9736" width="19.7109375" style="264" customWidth="1"/>
    <col min="9737" max="9753" width="0" style="264" hidden="1" customWidth="1"/>
    <col min="9754" max="9754" width="1.28515625" style="264" customWidth="1"/>
    <col min="9755" max="9755" width="13.42578125" style="264" customWidth="1"/>
    <col min="9756" max="9756" width="13.28515625" style="264" customWidth="1"/>
    <col min="9757" max="9757" width="15.85546875" style="264" customWidth="1"/>
    <col min="9758" max="9763" width="11.7109375" style="264" customWidth="1"/>
    <col min="9764" max="9764" width="24.7109375" style="264" customWidth="1"/>
    <col min="9765" max="9767" width="11.7109375" style="264" customWidth="1"/>
    <col min="9768" max="9768" width="20" style="264" customWidth="1"/>
    <col min="9769" max="9769" width="25.85546875" style="264" customWidth="1"/>
    <col min="9770" max="9770" width="23.85546875" style="264" customWidth="1"/>
    <col min="9771" max="9771" width="14.140625" style="264" customWidth="1"/>
    <col min="9772" max="9797" width="11.7109375" style="264" customWidth="1"/>
    <col min="9798" max="9798" width="12.42578125" style="264" customWidth="1"/>
    <col min="9799" max="9802" width="11.7109375" style="264" customWidth="1"/>
    <col min="9803" max="9803" width="20.7109375" style="264" customWidth="1"/>
    <col min="9804" max="9804" width="11.7109375" style="264" customWidth="1"/>
    <col min="9805" max="9805" width="17.42578125" style="264" customWidth="1"/>
    <col min="9806" max="9819" width="11.7109375" style="264" customWidth="1"/>
    <col min="9820" max="9820" width="13.42578125" style="264" customWidth="1"/>
    <col min="9821" max="9835" width="11.7109375" style="264" customWidth="1"/>
    <col min="9836" max="9836" width="16.28515625" style="264" customWidth="1"/>
    <col min="9837" max="9845" width="11.7109375" style="264" customWidth="1"/>
    <col min="9846" max="9846" width="13.42578125" style="264" customWidth="1"/>
    <col min="9847" max="9847" width="11.7109375" style="264" customWidth="1"/>
    <col min="9848" max="9848" width="15.140625" style="264" customWidth="1"/>
    <col min="9849" max="9849" width="13.42578125" style="264" customWidth="1"/>
    <col min="9850" max="9858" width="11.7109375" style="264" customWidth="1"/>
    <col min="9859" max="9859" width="13.7109375" style="264" customWidth="1"/>
    <col min="9860" max="9860" width="12" style="264" customWidth="1"/>
    <col min="9861" max="9984" width="9.140625" style="264"/>
    <col min="9985" max="9986" width="2.140625" style="264" customWidth="1"/>
    <col min="9987" max="9987" width="63" style="264" customWidth="1"/>
    <col min="9988" max="9988" width="7.140625" style="264" customWidth="1"/>
    <col min="9989" max="9990" width="19" style="264" customWidth="1"/>
    <col min="9991" max="9992" width="19.7109375" style="264" customWidth="1"/>
    <col min="9993" max="10009" width="0" style="264" hidden="1" customWidth="1"/>
    <col min="10010" max="10010" width="1.28515625" style="264" customWidth="1"/>
    <col min="10011" max="10011" width="13.42578125" style="264" customWidth="1"/>
    <col min="10012" max="10012" width="13.28515625" style="264" customWidth="1"/>
    <col min="10013" max="10013" width="15.85546875" style="264" customWidth="1"/>
    <col min="10014" max="10019" width="11.7109375" style="264" customWidth="1"/>
    <col min="10020" max="10020" width="24.7109375" style="264" customWidth="1"/>
    <col min="10021" max="10023" width="11.7109375" style="264" customWidth="1"/>
    <col min="10024" max="10024" width="20" style="264" customWidth="1"/>
    <col min="10025" max="10025" width="25.85546875" style="264" customWidth="1"/>
    <col min="10026" max="10026" width="23.85546875" style="264" customWidth="1"/>
    <col min="10027" max="10027" width="14.140625" style="264" customWidth="1"/>
    <col min="10028" max="10053" width="11.7109375" style="264" customWidth="1"/>
    <col min="10054" max="10054" width="12.42578125" style="264" customWidth="1"/>
    <col min="10055" max="10058" width="11.7109375" style="264" customWidth="1"/>
    <col min="10059" max="10059" width="20.7109375" style="264" customWidth="1"/>
    <col min="10060" max="10060" width="11.7109375" style="264" customWidth="1"/>
    <col min="10061" max="10061" width="17.42578125" style="264" customWidth="1"/>
    <col min="10062" max="10075" width="11.7109375" style="264" customWidth="1"/>
    <col min="10076" max="10076" width="13.42578125" style="264" customWidth="1"/>
    <col min="10077" max="10091" width="11.7109375" style="264" customWidth="1"/>
    <col min="10092" max="10092" width="16.28515625" style="264" customWidth="1"/>
    <col min="10093" max="10101" width="11.7109375" style="264" customWidth="1"/>
    <col min="10102" max="10102" width="13.42578125" style="264" customWidth="1"/>
    <col min="10103" max="10103" width="11.7109375" style="264" customWidth="1"/>
    <col min="10104" max="10104" width="15.140625" style="264" customWidth="1"/>
    <col min="10105" max="10105" width="13.42578125" style="264" customWidth="1"/>
    <col min="10106" max="10114" width="11.7109375" style="264" customWidth="1"/>
    <col min="10115" max="10115" width="13.7109375" style="264" customWidth="1"/>
    <col min="10116" max="10116" width="12" style="264" customWidth="1"/>
    <col min="10117" max="10240" width="9.140625" style="264"/>
    <col min="10241" max="10242" width="2.140625" style="264" customWidth="1"/>
    <col min="10243" max="10243" width="63" style="264" customWidth="1"/>
    <col min="10244" max="10244" width="7.140625" style="264" customWidth="1"/>
    <col min="10245" max="10246" width="19" style="264" customWidth="1"/>
    <col min="10247" max="10248" width="19.7109375" style="264" customWidth="1"/>
    <col min="10249" max="10265" width="0" style="264" hidden="1" customWidth="1"/>
    <col min="10266" max="10266" width="1.28515625" style="264" customWidth="1"/>
    <col min="10267" max="10267" width="13.42578125" style="264" customWidth="1"/>
    <col min="10268" max="10268" width="13.28515625" style="264" customWidth="1"/>
    <col min="10269" max="10269" width="15.85546875" style="264" customWidth="1"/>
    <col min="10270" max="10275" width="11.7109375" style="264" customWidth="1"/>
    <col min="10276" max="10276" width="24.7109375" style="264" customWidth="1"/>
    <col min="10277" max="10279" width="11.7109375" style="264" customWidth="1"/>
    <col min="10280" max="10280" width="20" style="264" customWidth="1"/>
    <col min="10281" max="10281" width="25.85546875" style="264" customWidth="1"/>
    <col min="10282" max="10282" width="23.85546875" style="264" customWidth="1"/>
    <col min="10283" max="10283" width="14.140625" style="264" customWidth="1"/>
    <col min="10284" max="10309" width="11.7109375" style="264" customWidth="1"/>
    <col min="10310" max="10310" width="12.42578125" style="264" customWidth="1"/>
    <col min="10311" max="10314" width="11.7109375" style="264" customWidth="1"/>
    <col min="10315" max="10315" width="20.7109375" style="264" customWidth="1"/>
    <col min="10316" max="10316" width="11.7109375" style="264" customWidth="1"/>
    <col min="10317" max="10317" width="17.42578125" style="264" customWidth="1"/>
    <col min="10318" max="10331" width="11.7109375" style="264" customWidth="1"/>
    <col min="10332" max="10332" width="13.42578125" style="264" customWidth="1"/>
    <col min="10333" max="10347" width="11.7109375" style="264" customWidth="1"/>
    <col min="10348" max="10348" width="16.28515625" style="264" customWidth="1"/>
    <col min="10349" max="10357" width="11.7109375" style="264" customWidth="1"/>
    <col min="10358" max="10358" width="13.42578125" style="264" customWidth="1"/>
    <col min="10359" max="10359" width="11.7109375" style="264" customWidth="1"/>
    <col min="10360" max="10360" width="15.140625" style="264" customWidth="1"/>
    <col min="10361" max="10361" width="13.42578125" style="264" customWidth="1"/>
    <col min="10362" max="10370" width="11.7109375" style="264" customWidth="1"/>
    <col min="10371" max="10371" width="13.7109375" style="264" customWidth="1"/>
    <col min="10372" max="10372" width="12" style="264" customWidth="1"/>
    <col min="10373" max="10496" width="9.140625" style="264"/>
    <col min="10497" max="10498" width="2.140625" style="264" customWidth="1"/>
    <col min="10499" max="10499" width="63" style="264" customWidth="1"/>
    <col min="10500" max="10500" width="7.140625" style="264" customWidth="1"/>
    <col min="10501" max="10502" width="19" style="264" customWidth="1"/>
    <col min="10503" max="10504" width="19.7109375" style="264" customWidth="1"/>
    <col min="10505" max="10521" width="0" style="264" hidden="1" customWidth="1"/>
    <col min="10522" max="10522" width="1.28515625" style="264" customWidth="1"/>
    <col min="10523" max="10523" width="13.42578125" style="264" customWidth="1"/>
    <col min="10524" max="10524" width="13.28515625" style="264" customWidth="1"/>
    <col min="10525" max="10525" width="15.85546875" style="264" customWidth="1"/>
    <col min="10526" max="10531" width="11.7109375" style="264" customWidth="1"/>
    <col min="10532" max="10532" width="24.7109375" style="264" customWidth="1"/>
    <col min="10533" max="10535" width="11.7109375" style="264" customWidth="1"/>
    <col min="10536" max="10536" width="20" style="264" customWidth="1"/>
    <col min="10537" max="10537" width="25.85546875" style="264" customWidth="1"/>
    <col min="10538" max="10538" width="23.85546875" style="264" customWidth="1"/>
    <col min="10539" max="10539" width="14.140625" style="264" customWidth="1"/>
    <col min="10540" max="10565" width="11.7109375" style="264" customWidth="1"/>
    <col min="10566" max="10566" width="12.42578125" style="264" customWidth="1"/>
    <col min="10567" max="10570" width="11.7109375" style="264" customWidth="1"/>
    <col min="10571" max="10571" width="20.7109375" style="264" customWidth="1"/>
    <col min="10572" max="10572" width="11.7109375" style="264" customWidth="1"/>
    <col min="10573" max="10573" width="17.42578125" style="264" customWidth="1"/>
    <col min="10574" max="10587" width="11.7109375" style="264" customWidth="1"/>
    <col min="10588" max="10588" width="13.42578125" style="264" customWidth="1"/>
    <col min="10589" max="10603" width="11.7109375" style="264" customWidth="1"/>
    <col min="10604" max="10604" width="16.28515625" style="264" customWidth="1"/>
    <col min="10605" max="10613" width="11.7109375" style="264" customWidth="1"/>
    <col min="10614" max="10614" width="13.42578125" style="264" customWidth="1"/>
    <col min="10615" max="10615" width="11.7109375" style="264" customWidth="1"/>
    <col min="10616" max="10616" width="15.140625" style="264" customWidth="1"/>
    <col min="10617" max="10617" width="13.42578125" style="264" customWidth="1"/>
    <col min="10618" max="10626" width="11.7109375" style="264" customWidth="1"/>
    <col min="10627" max="10627" width="13.7109375" style="264" customWidth="1"/>
    <col min="10628" max="10628" width="12" style="264" customWidth="1"/>
    <col min="10629" max="10752" width="9.140625" style="264"/>
    <col min="10753" max="10754" width="2.140625" style="264" customWidth="1"/>
    <col min="10755" max="10755" width="63" style="264" customWidth="1"/>
    <col min="10756" max="10756" width="7.140625" style="264" customWidth="1"/>
    <col min="10757" max="10758" width="19" style="264" customWidth="1"/>
    <col min="10759" max="10760" width="19.7109375" style="264" customWidth="1"/>
    <col min="10761" max="10777" width="0" style="264" hidden="1" customWidth="1"/>
    <col min="10778" max="10778" width="1.28515625" style="264" customWidth="1"/>
    <col min="10779" max="10779" width="13.42578125" style="264" customWidth="1"/>
    <col min="10780" max="10780" width="13.28515625" style="264" customWidth="1"/>
    <col min="10781" max="10781" width="15.85546875" style="264" customWidth="1"/>
    <col min="10782" max="10787" width="11.7109375" style="264" customWidth="1"/>
    <col min="10788" max="10788" width="24.7109375" style="264" customWidth="1"/>
    <col min="10789" max="10791" width="11.7109375" style="264" customWidth="1"/>
    <col min="10792" max="10792" width="20" style="264" customWidth="1"/>
    <col min="10793" max="10793" width="25.85546875" style="264" customWidth="1"/>
    <col min="10794" max="10794" width="23.85546875" style="264" customWidth="1"/>
    <col min="10795" max="10795" width="14.140625" style="264" customWidth="1"/>
    <col min="10796" max="10821" width="11.7109375" style="264" customWidth="1"/>
    <col min="10822" max="10822" width="12.42578125" style="264" customWidth="1"/>
    <col min="10823" max="10826" width="11.7109375" style="264" customWidth="1"/>
    <col min="10827" max="10827" width="20.7109375" style="264" customWidth="1"/>
    <col min="10828" max="10828" width="11.7109375" style="264" customWidth="1"/>
    <col min="10829" max="10829" width="17.42578125" style="264" customWidth="1"/>
    <col min="10830" max="10843" width="11.7109375" style="264" customWidth="1"/>
    <col min="10844" max="10844" width="13.42578125" style="264" customWidth="1"/>
    <col min="10845" max="10859" width="11.7109375" style="264" customWidth="1"/>
    <col min="10860" max="10860" width="16.28515625" style="264" customWidth="1"/>
    <col min="10861" max="10869" width="11.7109375" style="264" customWidth="1"/>
    <col min="10870" max="10870" width="13.42578125" style="264" customWidth="1"/>
    <col min="10871" max="10871" width="11.7109375" style="264" customWidth="1"/>
    <col min="10872" max="10872" width="15.140625" style="264" customWidth="1"/>
    <col min="10873" max="10873" width="13.42578125" style="264" customWidth="1"/>
    <col min="10874" max="10882" width="11.7109375" style="264" customWidth="1"/>
    <col min="10883" max="10883" width="13.7109375" style="264" customWidth="1"/>
    <col min="10884" max="10884" width="12" style="264" customWidth="1"/>
    <col min="10885" max="11008" width="9.140625" style="264"/>
    <col min="11009" max="11010" width="2.140625" style="264" customWidth="1"/>
    <col min="11011" max="11011" width="63" style="264" customWidth="1"/>
    <col min="11012" max="11012" width="7.140625" style="264" customWidth="1"/>
    <col min="11013" max="11014" width="19" style="264" customWidth="1"/>
    <col min="11015" max="11016" width="19.7109375" style="264" customWidth="1"/>
    <col min="11017" max="11033" width="0" style="264" hidden="1" customWidth="1"/>
    <col min="11034" max="11034" width="1.28515625" style="264" customWidth="1"/>
    <col min="11035" max="11035" width="13.42578125" style="264" customWidth="1"/>
    <col min="11036" max="11036" width="13.28515625" style="264" customWidth="1"/>
    <col min="11037" max="11037" width="15.85546875" style="264" customWidth="1"/>
    <col min="11038" max="11043" width="11.7109375" style="264" customWidth="1"/>
    <col min="11044" max="11044" width="24.7109375" style="264" customWidth="1"/>
    <col min="11045" max="11047" width="11.7109375" style="264" customWidth="1"/>
    <col min="11048" max="11048" width="20" style="264" customWidth="1"/>
    <col min="11049" max="11049" width="25.85546875" style="264" customWidth="1"/>
    <col min="11050" max="11050" width="23.85546875" style="264" customWidth="1"/>
    <col min="11051" max="11051" width="14.140625" style="264" customWidth="1"/>
    <col min="11052" max="11077" width="11.7109375" style="264" customWidth="1"/>
    <col min="11078" max="11078" width="12.42578125" style="264" customWidth="1"/>
    <col min="11079" max="11082" width="11.7109375" style="264" customWidth="1"/>
    <col min="11083" max="11083" width="20.7109375" style="264" customWidth="1"/>
    <col min="11084" max="11084" width="11.7109375" style="264" customWidth="1"/>
    <col min="11085" max="11085" width="17.42578125" style="264" customWidth="1"/>
    <col min="11086" max="11099" width="11.7109375" style="264" customWidth="1"/>
    <col min="11100" max="11100" width="13.42578125" style="264" customWidth="1"/>
    <col min="11101" max="11115" width="11.7109375" style="264" customWidth="1"/>
    <col min="11116" max="11116" width="16.28515625" style="264" customWidth="1"/>
    <col min="11117" max="11125" width="11.7109375" style="264" customWidth="1"/>
    <col min="11126" max="11126" width="13.42578125" style="264" customWidth="1"/>
    <col min="11127" max="11127" width="11.7109375" style="264" customWidth="1"/>
    <col min="11128" max="11128" width="15.140625" style="264" customWidth="1"/>
    <col min="11129" max="11129" width="13.42578125" style="264" customWidth="1"/>
    <col min="11130" max="11138" width="11.7109375" style="264" customWidth="1"/>
    <col min="11139" max="11139" width="13.7109375" style="264" customWidth="1"/>
    <col min="11140" max="11140" width="12" style="264" customWidth="1"/>
    <col min="11141" max="11264" width="9.140625" style="264"/>
    <col min="11265" max="11266" width="2.140625" style="264" customWidth="1"/>
    <col min="11267" max="11267" width="63" style="264" customWidth="1"/>
    <col min="11268" max="11268" width="7.140625" style="264" customWidth="1"/>
    <col min="11269" max="11270" width="19" style="264" customWidth="1"/>
    <col min="11271" max="11272" width="19.7109375" style="264" customWidth="1"/>
    <col min="11273" max="11289" width="0" style="264" hidden="1" customWidth="1"/>
    <col min="11290" max="11290" width="1.28515625" style="264" customWidth="1"/>
    <col min="11291" max="11291" width="13.42578125" style="264" customWidth="1"/>
    <col min="11292" max="11292" width="13.28515625" style="264" customWidth="1"/>
    <col min="11293" max="11293" width="15.85546875" style="264" customWidth="1"/>
    <col min="11294" max="11299" width="11.7109375" style="264" customWidth="1"/>
    <col min="11300" max="11300" width="24.7109375" style="264" customWidth="1"/>
    <col min="11301" max="11303" width="11.7109375" style="264" customWidth="1"/>
    <col min="11304" max="11304" width="20" style="264" customWidth="1"/>
    <col min="11305" max="11305" width="25.85546875" style="264" customWidth="1"/>
    <col min="11306" max="11306" width="23.85546875" style="264" customWidth="1"/>
    <col min="11307" max="11307" width="14.140625" style="264" customWidth="1"/>
    <col min="11308" max="11333" width="11.7109375" style="264" customWidth="1"/>
    <col min="11334" max="11334" width="12.42578125" style="264" customWidth="1"/>
    <col min="11335" max="11338" width="11.7109375" style="264" customWidth="1"/>
    <col min="11339" max="11339" width="20.7109375" style="264" customWidth="1"/>
    <col min="11340" max="11340" width="11.7109375" style="264" customWidth="1"/>
    <col min="11341" max="11341" width="17.42578125" style="264" customWidth="1"/>
    <col min="11342" max="11355" width="11.7109375" style="264" customWidth="1"/>
    <col min="11356" max="11356" width="13.42578125" style="264" customWidth="1"/>
    <col min="11357" max="11371" width="11.7109375" style="264" customWidth="1"/>
    <col min="11372" max="11372" width="16.28515625" style="264" customWidth="1"/>
    <col min="11373" max="11381" width="11.7109375" style="264" customWidth="1"/>
    <col min="11382" max="11382" width="13.42578125" style="264" customWidth="1"/>
    <col min="11383" max="11383" width="11.7109375" style="264" customWidth="1"/>
    <col min="11384" max="11384" width="15.140625" style="264" customWidth="1"/>
    <col min="11385" max="11385" width="13.42578125" style="264" customWidth="1"/>
    <col min="11386" max="11394" width="11.7109375" style="264" customWidth="1"/>
    <col min="11395" max="11395" width="13.7109375" style="264" customWidth="1"/>
    <col min="11396" max="11396" width="12" style="264" customWidth="1"/>
    <col min="11397" max="11520" width="9.140625" style="264"/>
    <col min="11521" max="11522" width="2.140625" style="264" customWidth="1"/>
    <col min="11523" max="11523" width="63" style="264" customWidth="1"/>
    <col min="11524" max="11524" width="7.140625" style="264" customWidth="1"/>
    <col min="11525" max="11526" width="19" style="264" customWidth="1"/>
    <col min="11527" max="11528" width="19.7109375" style="264" customWidth="1"/>
    <col min="11529" max="11545" width="0" style="264" hidden="1" customWidth="1"/>
    <col min="11546" max="11546" width="1.28515625" style="264" customWidth="1"/>
    <col min="11547" max="11547" width="13.42578125" style="264" customWidth="1"/>
    <col min="11548" max="11548" width="13.28515625" style="264" customWidth="1"/>
    <col min="11549" max="11549" width="15.85546875" style="264" customWidth="1"/>
    <col min="11550" max="11555" width="11.7109375" style="264" customWidth="1"/>
    <col min="11556" max="11556" width="24.7109375" style="264" customWidth="1"/>
    <col min="11557" max="11559" width="11.7109375" style="264" customWidth="1"/>
    <col min="11560" max="11560" width="20" style="264" customWidth="1"/>
    <col min="11561" max="11561" width="25.85546875" style="264" customWidth="1"/>
    <col min="11562" max="11562" width="23.85546875" style="264" customWidth="1"/>
    <col min="11563" max="11563" width="14.140625" style="264" customWidth="1"/>
    <col min="11564" max="11589" width="11.7109375" style="264" customWidth="1"/>
    <col min="11590" max="11590" width="12.42578125" style="264" customWidth="1"/>
    <col min="11591" max="11594" width="11.7109375" style="264" customWidth="1"/>
    <col min="11595" max="11595" width="20.7109375" style="264" customWidth="1"/>
    <col min="11596" max="11596" width="11.7109375" style="264" customWidth="1"/>
    <col min="11597" max="11597" width="17.42578125" style="264" customWidth="1"/>
    <col min="11598" max="11611" width="11.7109375" style="264" customWidth="1"/>
    <col min="11612" max="11612" width="13.42578125" style="264" customWidth="1"/>
    <col min="11613" max="11627" width="11.7109375" style="264" customWidth="1"/>
    <col min="11628" max="11628" width="16.28515625" style="264" customWidth="1"/>
    <col min="11629" max="11637" width="11.7109375" style="264" customWidth="1"/>
    <col min="11638" max="11638" width="13.42578125" style="264" customWidth="1"/>
    <col min="11639" max="11639" width="11.7109375" style="264" customWidth="1"/>
    <col min="11640" max="11640" width="15.140625" style="264" customWidth="1"/>
    <col min="11641" max="11641" width="13.42578125" style="264" customWidth="1"/>
    <col min="11642" max="11650" width="11.7109375" style="264" customWidth="1"/>
    <col min="11651" max="11651" width="13.7109375" style="264" customWidth="1"/>
    <col min="11652" max="11652" width="12" style="264" customWidth="1"/>
    <col min="11653" max="11776" width="9.140625" style="264"/>
    <col min="11777" max="11778" width="2.140625" style="264" customWidth="1"/>
    <col min="11779" max="11779" width="63" style="264" customWidth="1"/>
    <col min="11780" max="11780" width="7.140625" style="264" customWidth="1"/>
    <col min="11781" max="11782" width="19" style="264" customWidth="1"/>
    <col min="11783" max="11784" width="19.7109375" style="264" customWidth="1"/>
    <col min="11785" max="11801" width="0" style="264" hidden="1" customWidth="1"/>
    <col min="11802" max="11802" width="1.28515625" style="264" customWidth="1"/>
    <col min="11803" max="11803" width="13.42578125" style="264" customWidth="1"/>
    <col min="11804" max="11804" width="13.28515625" style="264" customWidth="1"/>
    <col min="11805" max="11805" width="15.85546875" style="264" customWidth="1"/>
    <col min="11806" max="11811" width="11.7109375" style="264" customWidth="1"/>
    <col min="11812" max="11812" width="24.7109375" style="264" customWidth="1"/>
    <col min="11813" max="11815" width="11.7109375" style="264" customWidth="1"/>
    <col min="11816" max="11816" width="20" style="264" customWidth="1"/>
    <col min="11817" max="11817" width="25.85546875" style="264" customWidth="1"/>
    <col min="11818" max="11818" width="23.85546875" style="264" customWidth="1"/>
    <col min="11819" max="11819" width="14.140625" style="264" customWidth="1"/>
    <col min="11820" max="11845" width="11.7109375" style="264" customWidth="1"/>
    <col min="11846" max="11846" width="12.42578125" style="264" customWidth="1"/>
    <col min="11847" max="11850" width="11.7109375" style="264" customWidth="1"/>
    <col min="11851" max="11851" width="20.7109375" style="264" customWidth="1"/>
    <col min="11852" max="11852" width="11.7109375" style="264" customWidth="1"/>
    <col min="11853" max="11853" width="17.42578125" style="264" customWidth="1"/>
    <col min="11854" max="11867" width="11.7109375" style="264" customWidth="1"/>
    <col min="11868" max="11868" width="13.42578125" style="264" customWidth="1"/>
    <col min="11869" max="11883" width="11.7109375" style="264" customWidth="1"/>
    <col min="11884" max="11884" width="16.28515625" style="264" customWidth="1"/>
    <col min="11885" max="11893" width="11.7109375" style="264" customWidth="1"/>
    <col min="11894" max="11894" width="13.42578125" style="264" customWidth="1"/>
    <col min="11895" max="11895" width="11.7109375" style="264" customWidth="1"/>
    <col min="11896" max="11896" width="15.140625" style="264" customWidth="1"/>
    <col min="11897" max="11897" width="13.42578125" style="264" customWidth="1"/>
    <col min="11898" max="11906" width="11.7109375" style="264" customWidth="1"/>
    <col min="11907" max="11907" width="13.7109375" style="264" customWidth="1"/>
    <col min="11908" max="11908" width="12" style="264" customWidth="1"/>
    <col min="11909" max="12032" width="9.140625" style="264"/>
    <col min="12033" max="12034" width="2.140625" style="264" customWidth="1"/>
    <col min="12035" max="12035" width="63" style="264" customWidth="1"/>
    <col min="12036" max="12036" width="7.140625" style="264" customWidth="1"/>
    <col min="12037" max="12038" width="19" style="264" customWidth="1"/>
    <col min="12039" max="12040" width="19.7109375" style="264" customWidth="1"/>
    <col min="12041" max="12057" width="0" style="264" hidden="1" customWidth="1"/>
    <col min="12058" max="12058" width="1.28515625" style="264" customWidth="1"/>
    <col min="12059" max="12059" width="13.42578125" style="264" customWidth="1"/>
    <col min="12060" max="12060" width="13.28515625" style="264" customWidth="1"/>
    <col min="12061" max="12061" width="15.85546875" style="264" customWidth="1"/>
    <col min="12062" max="12067" width="11.7109375" style="264" customWidth="1"/>
    <col min="12068" max="12068" width="24.7109375" style="264" customWidth="1"/>
    <col min="12069" max="12071" width="11.7109375" style="264" customWidth="1"/>
    <col min="12072" max="12072" width="20" style="264" customWidth="1"/>
    <col min="12073" max="12073" width="25.85546875" style="264" customWidth="1"/>
    <col min="12074" max="12074" width="23.85546875" style="264" customWidth="1"/>
    <col min="12075" max="12075" width="14.140625" style="264" customWidth="1"/>
    <col min="12076" max="12101" width="11.7109375" style="264" customWidth="1"/>
    <col min="12102" max="12102" width="12.42578125" style="264" customWidth="1"/>
    <col min="12103" max="12106" width="11.7109375" style="264" customWidth="1"/>
    <col min="12107" max="12107" width="20.7109375" style="264" customWidth="1"/>
    <col min="12108" max="12108" width="11.7109375" style="264" customWidth="1"/>
    <col min="12109" max="12109" width="17.42578125" style="264" customWidth="1"/>
    <col min="12110" max="12123" width="11.7109375" style="264" customWidth="1"/>
    <col min="12124" max="12124" width="13.42578125" style="264" customWidth="1"/>
    <col min="12125" max="12139" width="11.7109375" style="264" customWidth="1"/>
    <col min="12140" max="12140" width="16.28515625" style="264" customWidth="1"/>
    <col min="12141" max="12149" width="11.7109375" style="264" customWidth="1"/>
    <col min="12150" max="12150" width="13.42578125" style="264" customWidth="1"/>
    <col min="12151" max="12151" width="11.7109375" style="264" customWidth="1"/>
    <col min="12152" max="12152" width="15.140625" style="264" customWidth="1"/>
    <col min="12153" max="12153" width="13.42578125" style="264" customWidth="1"/>
    <col min="12154" max="12162" width="11.7109375" style="264" customWidth="1"/>
    <col min="12163" max="12163" width="13.7109375" style="264" customWidth="1"/>
    <col min="12164" max="12164" width="12" style="264" customWidth="1"/>
    <col min="12165" max="12288" width="9.140625" style="264"/>
    <col min="12289" max="12290" width="2.140625" style="264" customWidth="1"/>
    <col min="12291" max="12291" width="63" style="264" customWidth="1"/>
    <col min="12292" max="12292" width="7.140625" style="264" customWidth="1"/>
    <col min="12293" max="12294" width="19" style="264" customWidth="1"/>
    <col min="12295" max="12296" width="19.7109375" style="264" customWidth="1"/>
    <col min="12297" max="12313" width="0" style="264" hidden="1" customWidth="1"/>
    <col min="12314" max="12314" width="1.28515625" style="264" customWidth="1"/>
    <col min="12315" max="12315" width="13.42578125" style="264" customWidth="1"/>
    <col min="12316" max="12316" width="13.28515625" style="264" customWidth="1"/>
    <col min="12317" max="12317" width="15.85546875" style="264" customWidth="1"/>
    <col min="12318" max="12323" width="11.7109375" style="264" customWidth="1"/>
    <col min="12324" max="12324" width="24.7109375" style="264" customWidth="1"/>
    <col min="12325" max="12327" width="11.7109375" style="264" customWidth="1"/>
    <col min="12328" max="12328" width="20" style="264" customWidth="1"/>
    <col min="12329" max="12329" width="25.85546875" style="264" customWidth="1"/>
    <col min="12330" max="12330" width="23.85546875" style="264" customWidth="1"/>
    <col min="12331" max="12331" width="14.140625" style="264" customWidth="1"/>
    <col min="12332" max="12357" width="11.7109375" style="264" customWidth="1"/>
    <col min="12358" max="12358" width="12.42578125" style="264" customWidth="1"/>
    <col min="12359" max="12362" width="11.7109375" style="264" customWidth="1"/>
    <col min="12363" max="12363" width="20.7109375" style="264" customWidth="1"/>
    <col min="12364" max="12364" width="11.7109375" style="264" customWidth="1"/>
    <col min="12365" max="12365" width="17.42578125" style="264" customWidth="1"/>
    <col min="12366" max="12379" width="11.7109375" style="264" customWidth="1"/>
    <col min="12380" max="12380" width="13.42578125" style="264" customWidth="1"/>
    <col min="12381" max="12395" width="11.7109375" style="264" customWidth="1"/>
    <col min="12396" max="12396" width="16.28515625" style="264" customWidth="1"/>
    <col min="12397" max="12405" width="11.7109375" style="264" customWidth="1"/>
    <col min="12406" max="12406" width="13.42578125" style="264" customWidth="1"/>
    <col min="12407" max="12407" width="11.7109375" style="264" customWidth="1"/>
    <col min="12408" max="12408" width="15.140625" style="264" customWidth="1"/>
    <col min="12409" max="12409" width="13.42578125" style="264" customWidth="1"/>
    <col min="12410" max="12418" width="11.7109375" style="264" customWidth="1"/>
    <col min="12419" max="12419" width="13.7109375" style="264" customWidth="1"/>
    <col min="12420" max="12420" width="12" style="264" customWidth="1"/>
    <col min="12421" max="12544" width="9.140625" style="264"/>
    <col min="12545" max="12546" width="2.140625" style="264" customWidth="1"/>
    <col min="12547" max="12547" width="63" style="264" customWidth="1"/>
    <col min="12548" max="12548" width="7.140625" style="264" customWidth="1"/>
    <col min="12549" max="12550" width="19" style="264" customWidth="1"/>
    <col min="12551" max="12552" width="19.7109375" style="264" customWidth="1"/>
    <col min="12553" max="12569" width="0" style="264" hidden="1" customWidth="1"/>
    <col min="12570" max="12570" width="1.28515625" style="264" customWidth="1"/>
    <col min="12571" max="12571" width="13.42578125" style="264" customWidth="1"/>
    <col min="12572" max="12572" width="13.28515625" style="264" customWidth="1"/>
    <col min="12573" max="12573" width="15.85546875" style="264" customWidth="1"/>
    <col min="12574" max="12579" width="11.7109375" style="264" customWidth="1"/>
    <col min="12580" max="12580" width="24.7109375" style="264" customWidth="1"/>
    <col min="12581" max="12583" width="11.7109375" style="264" customWidth="1"/>
    <col min="12584" max="12584" width="20" style="264" customWidth="1"/>
    <col min="12585" max="12585" width="25.85546875" style="264" customWidth="1"/>
    <col min="12586" max="12586" width="23.85546875" style="264" customWidth="1"/>
    <col min="12587" max="12587" width="14.140625" style="264" customWidth="1"/>
    <col min="12588" max="12613" width="11.7109375" style="264" customWidth="1"/>
    <col min="12614" max="12614" width="12.42578125" style="264" customWidth="1"/>
    <col min="12615" max="12618" width="11.7109375" style="264" customWidth="1"/>
    <col min="12619" max="12619" width="20.7109375" style="264" customWidth="1"/>
    <col min="12620" max="12620" width="11.7109375" style="264" customWidth="1"/>
    <col min="12621" max="12621" width="17.42578125" style="264" customWidth="1"/>
    <col min="12622" max="12635" width="11.7109375" style="264" customWidth="1"/>
    <col min="12636" max="12636" width="13.42578125" style="264" customWidth="1"/>
    <col min="12637" max="12651" width="11.7109375" style="264" customWidth="1"/>
    <col min="12652" max="12652" width="16.28515625" style="264" customWidth="1"/>
    <col min="12653" max="12661" width="11.7109375" style="264" customWidth="1"/>
    <col min="12662" max="12662" width="13.42578125" style="264" customWidth="1"/>
    <col min="12663" max="12663" width="11.7109375" style="264" customWidth="1"/>
    <col min="12664" max="12664" width="15.140625" style="264" customWidth="1"/>
    <col min="12665" max="12665" width="13.42578125" style="264" customWidth="1"/>
    <col min="12666" max="12674" width="11.7109375" style="264" customWidth="1"/>
    <col min="12675" max="12675" width="13.7109375" style="264" customWidth="1"/>
    <col min="12676" max="12676" width="12" style="264" customWidth="1"/>
    <col min="12677" max="12800" width="9.140625" style="264"/>
    <col min="12801" max="12802" width="2.140625" style="264" customWidth="1"/>
    <col min="12803" max="12803" width="63" style="264" customWidth="1"/>
    <col min="12804" max="12804" width="7.140625" style="264" customWidth="1"/>
    <col min="12805" max="12806" width="19" style="264" customWidth="1"/>
    <col min="12807" max="12808" width="19.7109375" style="264" customWidth="1"/>
    <col min="12809" max="12825" width="0" style="264" hidden="1" customWidth="1"/>
    <col min="12826" max="12826" width="1.28515625" style="264" customWidth="1"/>
    <col min="12827" max="12827" width="13.42578125" style="264" customWidth="1"/>
    <col min="12828" max="12828" width="13.28515625" style="264" customWidth="1"/>
    <col min="12829" max="12829" width="15.85546875" style="264" customWidth="1"/>
    <col min="12830" max="12835" width="11.7109375" style="264" customWidth="1"/>
    <col min="12836" max="12836" width="24.7109375" style="264" customWidth="1"/>
    <col min="12837" max="12839" width="11.7109375" style="264" customWidth="1"/>
    <col min="12840" max="12840" width="20" style="264" customWidth="1"/>
    <col min="12841" max="12841" width="25.85546875" style="264" customWidth="1"/>
    <col min="12842" max="12842" width="23.85546875" style="264" customWidth="1"/>
    <col min="12843" max="12843" width="14.140625" style="264" customWidth="1"/>
    <col min="12844" max="12869" width="11.7109375" style="264" customWidth="1"/>
    <col min="12870" max="12870" width="12.42578125" style="264" customWidth="1"/>
    <col min="12871" max="12874" width="11.7109375" style="264" customWidth="1"/>
    <col min="12875" max="12875" width="20.7109375" style="264" customWidth="1"/>
    <col min="12876" max="12876" width="11.7109375" style="264" customWidth="1"/>
    <col min="12877" max="12877" width="17.42578125" style="264" customWidth="1"/>
    <col min="12878" max="12891" width="11.7109375" style="264" customWidth="1"/>
    <col min="12892" max="12892" width="13.42578125" style="264" customWidth="1"/>
    <col min="12893" max="12907" width="11.7109375" style="264" customWidth="1"/>
    <col min="12908" max="12908" width="16.28515625" style="264" customWidth="1"/>
    <col min="12909" max="12917" width="11.7109375" style="264" customWidth="1"/>
    <col min="12918" max="12918" width="13.42578125" style="264" customWidth="1"/>
    <col min="12919" max="12919" width="11.7109375" style="264" customWidth="1"/>
    <col min="12920" max="12920" width="15.140625" style="264" customWidth="1"/>
    <col min="12921" max="12921" width="13.42578125" style="264" customWidth="1"/>
    <col min="12922" max="12930" width="11.7109375" style="264" customWidth="1"/>
    <col min="12931" max="12931" width="13.7109375" style="264" customWidth="1"/>
    <col min="12932" max="12932" width="12" style="264" customWidth="1"/>
    <col min="12933" max="13056" width="9.140625" style="264"/>
    <col min="13057" max="13058" width="2.140625" style="264" customWidth="1"/>
    <col min="13059" max="13059" width="63" style="264" customWidth="1"/>
    <col min="13060" max="13060" width="7.140625" style="264" customWidth="1"/>
    <col min="13061" max="13062" width="19" style="264" customWidth="1"/>
    <col min="13063" max="13064" width="19.7109375" style="264" customWidth="1"/>
    <col min="13065" max="13081" width="0" style="264" hidden="1" customWidth="1"/>
    <col min="13082" max="13082" width="1.28515625" style="264" customWidth="1"/>
    <col min="13083" max="13083" width="13.42578125" style="264" customWidth="1"/>
    <col min="13084" max="13084" width="13.28515625" style="264" customWidth="1"/>
    <col min="13085" max="13085" width="15.85546875" style="264" customWidth="1"/>
    <col min="13086" max="13091" width="11.7109375" style="264" customWidth="1"/>
    <col min="13092" max="13092" width="24.7109375" style="264" customWidth="1"/>
    <col min="13093" max="13095" width="11.7109375" style="264" customWidth="1"/>
    <col min="13096" max="13096" width="20" style="264" customWidth="1"/>
    <col min="13097" max="13097" width="25.85546875" style="264" customWidth="1"/>
    <col min="13098" max="13098" width="23.85546875" style="264" customWidth="1"/>
    <col min="13099" max="13099" width="14.140625" style="264" customWidth="1"/>
    <col min="13100" max="13125" width="11.7109375" style="264" customWidth="1"/>
    <col min="13126" max="13126" width="12.42578125" style="264" customWidth="1"/>
    <col min="13127" max="13130" width="11.7109375" style="264" customWidth="1"/>
    <col min="13131" max="13131" width="20.7109375" style="264" customWidth="1"/>
    <col min="13132" max="13132" width="11.7109375" style="264" customWidth="1"/>
    <col min="13133" max="13133" width="17.42578125" style="264" customWidth="1"/>
    <col min="13134" max="13147" width="11.7109375" style="264" customWidth="1"/>
    <col min="13148" max="13148" width="13.42578125" style="264" customWidth="1"/>
    <col min="13149" max="13163" width="11.7109375" style="264" customWidth="1"/>
    <col min="13164" max="13164" width="16.28515625" style="264" customWidth="1"/>
    <col min="13165" max="13173" width="11.7109375" style="264" customWidth="1"/>
    <col min="13174" max="13174" width="13.42578125" style="264" customWidth="1"/>
    <col min="13175" max="13175" width="11.7109375" style="264" customWidth="1"/>
    <col min="13176" max="13176" width="15.140625" style="264" customWidth="1"/>
    <col min="13177" max="13177" width="13.42578125" style="264" customWidth="1"/>
    <col min="13178" max="13186" width="11.7109375" style="264" customWidth="1"/>
    <col min="13187" max="13187" width="13.7109375" style="264" customWidth="1"/>
    <col min="13188" max="13188" width="12" style="264" customWidth="1"/>
    <col min="13189" max="13312" width="9.140625" style="264"/>
    <col min="13313" max="13314" width="2.140625" style="264" customWidth="1"/>
    <col min="13315" max="13315" width="63" style="264" customWidth="1"/>
    <col min="13316" max="13316" width="7.140625" style="264" customWidth="1"/>
    <col min="13317" max="13318" width="19" style="264" customWidth="1"/>
    <col min="13319" max="13320" width="19.7109375" style="264" customWidth="1"/>
    <col min="13321" max="13337" width="0" style="264" hidden="1" customWidth="1"/>
    <col min="13338" max="13338" width="1.28515625" style="264" customWidth="1"/>
    <col min="13339" max="13339" width="13.42578125" style="264" customWidth="1"/>
    <col min="13340" max="13340" width="13.28515625" style="264" customWidth="1"/>
    <col min="13341" max="13341" width="15.85546875" style="264" customWidth="1"/>
    <col min="13342" max="13347" width="11.7109375" style="264" customWidth="1"/>
    <col min="13348" max="13348" width="24.7109375" style="264" customWidth="1"/>
    <col min="13349" max="13351" width="11.7109375" style="264" customWidth="1"/>
    <col min="13352" max="13352" width="20" style="264" customWidth="1"/>
    <col min="13353" max="13353" width="25.85546875" style="264" customWidth="1"/>
    <col min="13354" max="13354" width="23.85546875" style="264" customWidth="1"/>
    <col min="13355" max="13355" width="14.140625" style="264" customWidth="1"/>
    <col min="13356" max="13381" width="11.7109375" style="264" customWidth="1"/>
    <col min="13382" max="13382" width="12.42578125" style="264" customWidth="1"/>
    <col min="13383" max="13386" width="11.7109375" style="264" customWidth="1"/>
    <col min="13387" max="13387" width="20.7109375" style="264" customWidth="1"/>
    <col min="13388" max="13388" width="11.7109375" style="264" customWidth="1"/>
    <col min="13389" max="13389" width="17.42578125" style="264" customWidth="1"/>
    <col min="13390" max="13403" width="11.7109375" style="264" customWidth="1"/>
    <col min="13404" max="13404" width="13.42578125" style="264" customWidth="1"/>
    <col min="13405" max="13419" width="11.7109375" style="264" customWidth="1"/>
    <col min="13420" max="13420" width="16.28515625" style="264" customWidth="1"/>
    <col min="13421" max="13429" width="11.7109375" style="264" customWidth="1"/>
    <col min="13430" max="13430" width="13.42578125" style="264" customWidth="1"/>
    <col min="13431" max="13431" width="11.7109375" style="264" customWidth="1"/>
    <col min="13432" max="13432" width="15.140625" style="264" customWidth="1"/>
    <col min="13433" max="13433" width="13.42578125" style="264" customWidth="1"/>
    <col min="13434" max="13442" width="11.7109375" style="264" customWidth="1"/>
    <col min="13443" max="13443" width="13.7109375" style="264" customWidth="1"/>
    <col min="13444" max="13444" width="12" style="264" customWidth="1"/>
    <col min="13445" max="13568" width="9.140625" style="264"/>
    <col min="13569" max="13570" width="2.140625" style="264" customWidth="1"/>
    <col min="13571" max="13571" width="63" style="264" customWidth="1"/>
    <col min="13572" max="13572" width="7.140625" style="264" customWidth="1"/>
    <col min="13573" max="13574" width="19" style="264" customWidth="1"/>
    <col min="13575" max="13576" width="19.7109375" style="264" customWidth="1"/>
    <col min="13577" max="13593" width="0" style="264" hidden="1" customWidth="1"/>
    <col min="13594" max="13594" width="1.28515625" style="264" customWidth="1"/>
    <col min="13595" max="13595" width="13.42578125" style="264" customWidth="1"/>
    <col min="13596" max="13596" width="13.28515625" style="264" customWidth="1"/>
    <col min="13597" max="13597" width="15.85546875" style="264" customWidth="1"/>
    <col min="13598" max="13603" width="11.7109375" style="264" customWidth="1"/>
    <col min="13604" max="13604" width="24.7109375" style="264" customWidth="1"/>
    <col min="13605" max="13607" width="11.7109375" style="264" customWidth="1"/>
    <col min="13608" max="13608" width="20" style="264" customWidth="1"/>
    <col min="13609" max="13609" width="25.85546875" style="264" customWidth="1"/>
    <col min="13610" max="13610" width="23.85546875" style="264" customWidth="1"/>
    <col min="13611" max="13611" width="14.140625" style="264" customWidth="1"/>
    <col min="13612" max="13637" width="11.7109375" style="264" customWidth="1"/>
    <col min="13638" max="13638" width="12.42578125" style="264" customWidth="1"/>
    <col min="13639" max="13642" width="11.7109375" style="264" customWidth="1"/>
    <col min="13643" max="13643" width="20.7109375" style="264" customWidth="1"/>
    <col min="13644" max="13644" width="11.7109375" style="264" customWidth="1"/>
    <col min="13645" max="13645" width="17.42578125" style="264" customWidth="1"/>
    <col min="13646" max="13659" width="11.7109375" style="264" customWidth="1"/>
    <col min="13660" max="13660" width="13.42578125" style="264" customWidth="1"/>
    <col min="13661" max="13675" width="11.7109375" style="264" customWidth="1"/>
    <col min="13676" max="13676" width="16.28515625" style="264" customWidth="1"/>
    <col min="13677" max="13685" width="11.7109375" style="264" customWidth="1"/>
    <col min="13686" max="13686" width="13.42578125" style="264" customWidth="1"/>
    <col min="13687" max="13687" width="11.7109375" style="264" customWidth="1"/>
    <col min="13688" max="13688" width="15.140625" style="264" customWidth="1"/>
    <col min="13689" max="13689" width="13.42578125" style="264" customWidth="1"/>
    <col min="13690" max="13698" width="11.7109375" style="264" customWidth="1"/>
    <col min="13699" max="13699" width="13.7109375" style="264" customWidth="1"/>
    <col min="13700" max="13700" width="12" style="264" customWidth="1"/>
    <col min="13701" max="13824" width="9.140625" style="264"/>
    <col min="13825" max="13826" width="2.140625" style="264" customWidth="1"/>
    <col min="13827" max="13827" width="63" style="264" customWidth="1"/>
    <col min="13828" max="13828" width="7.140625" style="264" customWidth="1"/>
    <col min="13829" max="13830" width="19" style="264" customWidth="1"/>
    <col min="13831" max="13832" width="19.7109375" style="264" customWidth="1"/>
    <col min="13833" max="13849" width="0" style="264" hidden="1" customWidth="1"/>
    <col min="13850" max="13850" width="1.28515625" style="264" customWidth="1"/>
    <col min="13851" max="13851" width="13.42578125" style="264" customWidth="1"/>
    <col min="13852" max="13852" width="13.28515625" style="264" customWidth="1"/>
    <col min="13853" max="13853" width="15.85546875" style="264" customWidth="1"/>
    <col min="13854" max="13859" width="11.7109375" style="264" customWidth="1"/>
    <col min="13860" max="13860" width="24.7109375" style="264" customWidth="1"/>
    <col min="13861" max="13863" width="11.7109375" style="264" customWidth="1"/>
    <col min="13864" max="13864" width="20" style="264" customWidth="1"/>
    <col min="13865" max="13865" width="25.85546875" style="264" customWidth="1"/>
    <col min="13866" max="13866" width="23.85546875" style="264" customWidth="1"/>
    <col min="13867" max="13867" width="14.140625" style="264" customWidth="1"/>
    <col min="13868" max="13893" width="11.7109375" style="264" customWidth="1"/>
    <col min="13894" max="13894" width="12.42578125" style="264" customWidth="1"/>
    <col min="13895" max="13898" width="11.7109375" style="264" customWidth="1"/>
    <col min="13899" max="13899" width="20.7109375" style="264" customWidth="1"/>
    <col min="13900" max="13900" width="11.7109375" style="264" customWidth="1"/>
    <col min="13901" max="13901" width="17.42578125" style="264" customWidth="1"/>
    <col min="13902" max="13915" width="11.7109375" style="264" customWidth="1"/>
    <col min="13916" max="13916" width="13.42578125" style="264" customWidth="1"/>
    <col min="13917" max="13931" width="11.7109375" style="264" customWidth="1"/>
    <col min="13932" max="13932" width="16.28515625" style="264" customWidth="1"/>
    <col min="13933" max="13941" width="11.7109375" style="264" customWidth="1"/>
    <col min="13942" max="13942" width="13.42578125" style="264" customWidth="1"/>
    <col min="13943" max="13943" width="11.7109375" style="264" customWidth="1"/>
    <col min="13944" max="13944" width="15.140625" style="264" customWidth="1"/>
    <col min="13945" max="13945" width="13.42578125" style="264" customWidth="1"/>
    <col min="13946" max="13954" width="11.7109375" style="264" customWidth="1"/>
    <col min="13955" max="13955" width="13.7109375" style="264" customWidth="1"/>
    <col min="13956" max="13956" width="12" style="264" customWidth="1"/>
    <col min="13957" max="14080" width="9.140625" style="264"/>
    <col min="14081" max="14082" width="2.140625" style="264" customWidth="1"/>
    <col min="14083" max="14083" width="63" style="264" customWidth="1"/>
    <col min="14084" max="14084" width="7.140625" style="264" customWidth="1"/>
    <col min="14085" max="14086" width="19" style="264" customWidth="1"/>
    <col min="14087" max="14088" width="19.7109375" style="264" customWidth="1"/>
    <col min="14089" max="14105" width="0" style="264" hidden="1" customWidth="1"/>
    <col min="14106" max="14106" width="1.28515625" style="264" customWidth="1"/>
    <col min="14107" max="14107" width="13.42578125" style="264" customWidth="1"/>
    <col min="14108" max="14108" width="13.28515625" style="264" customWidth="1"/>
    <col min="14109" max="14109" width="15.85546875" style="264" customWidth="1"/>
    <col min="14110" max="14115" width="11.7109375" style="264" customWidth="1"/>
    <col min="14116" max="14116" width="24.7109375" style="264" customWidth="1"/>
    <col min="14117" max="14119" width="11.7109375" style="264" customWidth="1"/>
    <col min="14120" max="14120" width="20" style="264" customWidth="1"/>
    <col min="14121" max="14121" width="25.85546875" style="264" customWidth="1"/>
    <col min="14122" max="14122" width="23.85546875" style="264" customWidth="1"/>
    <col min="14123" max="14123" width="14.140625" style="264" customWidth="1"/>
    <col min="14124" max="14149" width="11.7109375" style="264" customWidth="1"/>
    <col min="14150" max="14150" width="12.42578125" style="264" customWidth="1"/>
    <col min="14151" max="14154" width="11.7109375" style="264" customWidth="1"/>
    <col min="14155" max="14155" width="20.7109375" style="264" customWidth="1"/>
    <col min="14156" max="14156" width="11.7109375" style="264" customWidth="1"/>
    <col min="14157" max="14157" width="17.42578125" style="264" customWidth="1"/>
    <col min="14158" max="14171" width="11.7109375" style="264" customWidth="1"/>
    <col min="14172" max="14172" width="13.42578125" style="264" customWidth="1"/>
    <col min="14173" max="14187" width="11.7109375" style="264" customWidth="1"/>
    <col min="14188" max="14188" width="16.28515625" style="264" customWidth="1"/>
    <col min="14189" max="14197" width="11.7109375" style="264" customWidth="1"/>
    <col min="14198" max="14198" width="13.42578125" style="264" customWidth="1"/>
    <col min="14199" max="14199" width="11.7109375" style="264" customWidth="1"/>
    <col min="14200" max="14200" width="15.140625" style="264" customWidth="1"/>
    <col min="14201" max="14201" width="13.42578125" style="264" customWidth="1"/>
    <col min="14202" max="14210" width="11.7109375" style="264" customWidth="1"/>
    <col min="14211" max="14211" width="13.7109375" style="264" customWidth="1"/>
    <col min="14212" max="14212" width="12" style="264" customWidth="1"/>
    <col min="14213" max="14336" width="9.140625" style="264"/>
    <col min="14337" max="14338" width="2.140625" style="264" customWidth="1"/>
    <col min="14339" max="14339" width="63" style="264" customWidth="1"/>
    <col min="14340" max="14340" width="7.140625" style="264" customWidth="1"/>
    <col min="14341" max="14342" width="19" style="264" customWidth="1"/>
    <col min="14343" max="14344" width="19.7109375" style="264" customWidth="1"/>
    <col min="14345" max="14361" width="0" style="264" hidden="1" customWidth="1"/>
    <col min="14362" max="14362" width="1.28515625" style="264" customWidth="1"/>
    <col min="14363" max="14363" width="13.42578125" style="264" customWidth="1"/>
    <col min="14364" max="14364" width="13.28515625" style="264" customWidth="1"/>
    <col min="14365" max="14365" width="15.85546875" style="264" customWidth="1"/>
    <col min="14366" max="14371" width="11.7109375" style="264" customWidth="1"/>
    <col min="14372" max="14372" width="24.7109375" style="264" customWidth="1"/>
    <col min="14373" max="14375" width="11.7109375" style="264" customWidth="1"/>
    <col min="14376" max="14376" width="20" style="264" customWidth="1"/>
    <col min="14377" max="14377" width="25.85546875" style="264" customWidth="1"/>
    <col min="14378" max="14378" width="23.85546875" style="264" customWidth="1"/>
    <col min="14379" max="14379" width="14.140625" style="264" customWidth="1"/>
    <col min="14380" max="14405" width="11.7109375" style="264" customWidth="1"/>
    <col min="14406" max="14406" width="12.42578125" style="264" customWidth="1"/>
    <col min="14407" max="14410" width="11.7109375" style="264" customWidth="1"/>
    <col min="14411" max="14411" width="20.7109375" style="264" customWidth="1"/>
    <col min="14412" max="14412" width="11.7109375" style="264" customWidth="1"/>
    <col min="14413" max="14413" width="17.42578125" style="264" customWidth="1"/>
    <col min="14414" max="14427" width="11.7109375" style="264" customWidth="1"/>
    <col min="14428" max="14428" width="13.42578125" style="264" customWidth="1"/>
    <col min="14429" max="14443" width="11.7109375" style="264" customWidth="1"/>
    <col min="14444" max="14444" width="16.28515625" style="264" customWidth="1"/>
    <col min="14445" max="14453" width="11.7109375" style="264" customWidth="1"/>
    <col min="14454" max="14454" width="13.42578125" style="264" customWidth="1"/>
    <col min="14455" max="14455" width="11.7109375" style="264" customWidth="1"/>
    <col min="14456" max="14456" width="15.140625" style="264" customWidth="1"/>
    <col min="14457" max="14457" width="13.42578125" style="264" customWidth="1"/>
    <col min="14458" max="14466" width="11.7109375" style="264" customWidth="1"/>
    <col min="14467" max="14467" width="13.7109375" style="264" customWidth="1"/>
    <col min="14468" max="14468" width="12" style="264" customWidth="1"/>
    <col min="14469" max="14592" width="9.140625" style="264"/>
    <col min="14593" max="14594" width="2.140625" style="264" customWidth="1"/>
    <col min="14595" max="14595" width="63" style="264" customWidth="1"/>
    <col min="14596" max="14596" width="7.140625" style="264" customWidth="1"/>
    <col min="14597" max="14598" width="19" style="264" customWidth="1"/>
    <col min="14599" max="14600" width="19.7109375" style="264" customWidth="1"/>
    <col min="14601" max="14617" width="0" style="264" hidden="1" customWidth="1"/>
    <col min="14618" max="14618" width="1.28515625" style="264" customWidth="1"/>
    <col min="14619" max="14619" width="13.42578125" style="264" customWidth="1"/>
    <col min="14620" max="14620" width="13.28515625" style="264" customWidth="1"/>
    <col min="14621" max="14621" width="15.85546875" style="264" customWidth="1"/>
    <col min="14622" max="14627" width="11.7109375" style="264" customWidth="1"/>
    <col min="14628" max="14628" width="24.7109375" style="264" customWidth="1"/>
    <col min="14629" max="14631" width="11.7109375" style="264" customWidth="1"/>
    <col min="14632" max="14632" width="20" style="264" customWidth="1"/>
    <col min="14633" max="14633" width="25.85546875" style="264" customWidth="1"/>
    <col min="14634" max="14634" width="23.85546875" style="264" customWidth="1"/>
    <col min="14635" max="14635" width="14.140625" style="264" customWidth="1"/>
    <col min="14636" max="14661" width="11.7109375" style="264" customWidth="1"/>
    <col min="14662" max="14662" width="12.42578125" style="264" customWidth="1"/>
    <col min="14663" max="14666" width="11.7109375" style="264" customWidth="1"/>
    <col min="14667" max="14667" width="20.7109375" style="264" customWidth="1"/>
    <col min="14668" max="14668" width="11.7109375" style="264" customWidth="1"/>
    <col min="14669" max="14669" width="17.42578125" style="264" customWidth="1"/>
    <col min="14670" max="14683" width="11.7109375" style="264" customWidth="1"/>
    <col min="14684" max="14684" width="13.42578125" style="264" customWidth="1"/>
    <col min="14685" max="14699" width="11.7109375" style="264" customWidth="1"/>
    <col min="14700" max="14700" width="16.28515625" style="264" customWidth="1"/>
    <col min="14701" max="14709" width="11.7109375" style="264" customWidth="1"/>
    <col min="14710" max="14710" width="13.42578125" style="264" customWidth="1"/>
    <col min="14711" max="14711" width="11.7109375" style="264" customWidth="1"/>
    <col min="14712" max="14712" width="15.140625" style="264" customWidth="1"/>
    <col min="14713" max="14713" width="13.42578125" style="264" customWidth="1"/>
    <col min="14714" max="14722" width="11.7109375" style="264" customWidth="1"/>
    <col min="14723" max="14723" width="13.7109375" style="264" customWidth="1"/>
    <col min="14724" max="14724" width="12" style="264" customWidth="1"/>
    <col min="14725" max="14848" width="9.140625" style="264"/>
    <col min="14849" max="14850" width="2.140625" style="264" customWidth="1"/>
    <col min="14851" max="14851" width="63" style="264" customWidth="1"/>
    <col min="14852" max="14852" width="7.140625" style="264" customWidth="1"/>
    <col min="14853" max="14854" width="19" style="264" customWidth="1"/>
    <col min="14855" max="14856" width="19.7109375" style="264" customWidth="1"/>
    <col min="14857" max="14873" width="0" style="264" hidden="1" customWidth="1"/>
    <col min="14874" max="14874" width="1.28515625" style="264" customWidth="1"/>
    <col min="14875" max="14875" width="13.42578125" style="264" customWidth="1"/>
    <col min="14876" max="14876" width="13.28515625" style="264" customWidth="1"/>
    <col min="14877" max="14877" width="15.85546875" style="264" customWidth="1"/>
    <col min="14878" max="14883" width="11.7109375" style="264" customWidth="1"/>
    <col min="14884" max="14884" width="24.7109375" style="264" customWidth="1"/>
    <col min="14885" max="14887" width="11.7109375" style="264" customWidth="1"/>
    <col min="14888" max="14888" width="20" style="264" customWidth="1"/>
    <col min="14889" max="14889" width="25.85546875" style="264" customWidth="1"/>
    <col min="14890" max="14890" width="23.85546875" style="264" customWidth="1"/>
    <col min="14891" max="14891" width="14.140625" style="264" customWidth="1"/>
    <col min="14892" max="14917" width="11.7109375" style="264" customWidth="1"/>
    <col min="14918" max="14918" width="12.42578125" style="264" customWidth="1"/>
    <col min="14919" max="14922" width="11.7109375" style="264" customWidth="1"/>
    <col min="14923" max="14923" width="20.7109375" style="264" customWidth="1"/>
    <col min="14924" max="14924" width="11.7109375" style="264" customWidth="1"/>
    <col min="14925" max="14925" width="17.42578125" style="264" customWidth="1"/>
    <col min="14926" max="14939" width="11.7109375" style="264" customWidth="1"/>
    <col min="14940" max="14940" width="13.42578125" style="264" customWidth="1"/>
    <col min="14941" max="14955" width="11.7109375" style="264" customWidth="1"/>
    <col min="14956" max="14956" width="16.28515625" style="264" customWidth="1"/>
    <col min="14957" max="14965" width="11.7109375" style="264" customWidth="1"/>
    <col min="14966" max="14966" width="13.42578125" style="264" customWidth="1"/>
    <col min="14967" max="14967" width="11.7109375" style="264" customWidth="1"/>
    <col min="14968" max="14968" width="15.140625" style="264" customWidth="1"/>
    <col min="14969" max="14969" width="13.42578125" style="264" customWidth="1"/>
    <col min="14970" max="14978" width="11.7109375" style="264" customWidth="1"/>
    <col min="14979" max="14979" width="13.7109375" style="264" customWidth="1"/>
    <col min="14980" max="14980" width="12" style="264" customWidth="1"/>
    <col min="14981" max="15104" width="9.140625" style="264"/>
    <col min="15105" max="15106" width="2.140625" style="264" customWidth="1"/>
    <col min="15107" max="15107" width="63" style="264" customWidth="1"/>
    <col min="15108" max="15108" width="7.140625" style="264" customWidth="1"/>
    <col min="15109" max="15110" width="19" style="264" customWidth="1"/>
    <col min="15111" max="15112" width="19.7109375" style="264" customWidth="1"/>
    <col min="15113" max="15129" width="0" style="264" hidden="1" customWidth="1"/>
    <col min="15130" max="15130" width="1.28515625" style="264" customWidth="1"/>
    <col min="15131" max="15131" width="13.42578125" style="264" customWidth="1"/>
    <col min="15132" max="15132" width="13.28515625" style="264" customWidth="1"/>
    <col min="15133" max="15133" width="15.85546875" style="264" customWidth="1"/>
    <col min="15134" max="15139" width="11.7109375" style="264" customWidth="1"/>
    <col min="15140" max="15140" width="24.7109375" style="264" customWidth="1"/>
    <col min="15141" max="15143" width="11.7109375" style="264" customWidth="1"/>
    <col min="15144" max="15144" width="20" style="264" customWidth="1"/>
    <col min="15145" max="15145" width="25.85546875" style="264" customWidth="1"/>
    <col min="15146" max="15146" width="23.85546875" style="264" customWidth="1"/>
    <col min="15147" max="15147" width="14.140625" style="264" customWidth="1"/>
    <col min="15148" max="15173" width="11.7109375" style="264" customWidth="1"/>
    <col min="15174" max="15174" width="12.42578125" style="264" customWidth="1"/>
    <col min="15175" max="15178" width="11.7109375" style="264" customWidth="1"/>
    <col min="15179" max="15179" width="20.7109375" style="264" customWidth="1"/>
    <col min="15180" max="15180" width="11.7109375" style="264" customWidth="1"/>
    <col min="15181" max="15181" width="17.42578125" style="264" customWidth="1"/>
    <col min="15182" max="15195" width="11.7109375" style="264" customWidth="1"/>
    <col min="15196" max="15196" width="13.42578125" style="264" customWidth="1"/>
    <col min="15197" max="15211" width="11.7109375" style="264" customWidth="1"/>
    <col min="15212" max="15212" width="16.28515625" style="264" customWidth="1"/>
    <col min="15213" max="15221" width="11.7109375" style="264" customWidth="1"/>
    <col min="15222" max="15222" width="13.42578125" style="264" customWidth="1"/>
    <col min="15223" max="15223" width="11.7109375" style="264" customWidth="1"/>
    <col min="15224" max="15224" width="15.140625" style="264" customWidth="1"/>
    <col min="15225" max="15225" width="13.42578125" style="264" customWidth="1"/>
    <col min="15226" max="15234" width="11.7109375" style="264" customWidth="1"/>
    <col min="15235" max="15235" width="13.7109375" style="264" customWidth="1"/>
    <col min="15236" max="15236" width="12" style="264" customWidth="1"/>
    <col min="15237" max="15360" width="9.140625" style="264"/>
    <col min="15361" max="15362" width="2.140625" style="264" customWidth="1"/>
    <col min="15363" max="15363" width="63" style="264" customWidth="1"/>
    <col min="15364" max="15364" width="7.140625" style="264" customWidth="1"/>
    <col min="15365" max="15366" width="19" style="264" customWidth="1"/>
    <col min="15367" max="15368" width="19.7109375" style="264" customWidth="1"/>
    <col min="15369" max="15385" width="0" style="264" hidden="1" customWidth="1"/>
    <col min="15386" max="15386" width="1.28515625" style="264" customWidth="1"/>
    <col min="15387" max="15387" width="13.42578125" style="264" customWidth="1"/>
    <col min="15388" max="15388" width="13.28515625" style="264" customWidth="1"/>
    <col min="15389" max="15389" width="15.85546875" style="264" customWidth="1"/>
    <col min="15390" max="15395" width="11.7109375" style="264" customWidth="1"/>
    <col min="15396" max="15396" width="24.7109375" style="264" customWidth="1"/>
    <col min="15397" max="15399" width="11.7109375" style="264" customWidth="1"/>
    <col min="15400" max="15400" width="20" style="264" customWidth="1"/>
    <col min="15401" max="15401" width="25.85546875" style="264" customWidth="1"/>
    <col min="15402" max="15402" width="23.85546875" style="264" customWidth="1"/>
    <col min="15403" max="15403" width="14.140625" style="264" customWidth="1"/>
    <col min="15404" max="15429" width="11.7109375" style="264" customWidth="1"/>
    <col min="15430" max="15430" width="12.42578125" style="264" customWidth="1"/>
    <col min="15431" max="15434" width="11.7109375" style="264" customWidth="1"/>
    <col min="15435" max="15435" width="20.7109375" style="264" customWidth="1"/>
    <col min="15436" max="15436" width="11.7109375" style="264" customWidth="1"/>
    <col min="15437" max="15437" width="17.42578125" style="264" customWidth="1"/>
    <col min="15438" max="15451" width="11.7109375" style="264" customWidth="1"/>
    <col min="15452" max="15452" width="13.42578125" style="264" customWidth="1"/>
    <col min="15453" max="15467" width="11.7109375" style="264" customWidth="1"/>
    <col min="15468" max="15468" width="16.28515625" style="264" customWidth="1"/>
    <col min="15469" max="15477" width="11.7109375" style="264" customWidth="1"/>
    <col min="15478" max="15478" width="13.42578125" style="264" customWidth="1"/>
    <col min="15479" max="15479" width="11.7109375" style="264" customWidth="1"/>
    <col min="15480" max="15480" width="15.140625" style="264" customWidth="1"/>
    <col min="15481" max="15481" width="13.42578125" style="264" customWidth="1"/>
    <col min="15482" max="15490" width="11.7109375" style="264" customWidth="1"/>
    <col min="15491" max="15491" width="13.7109375" style="264" customWidth="1"/>
    <col min="15492" max="15492" width="12" style="264" customWidth="1"/>
    <col min="15493" max="15616" width="9.140625" style="264"/>
    <col min="15617" max="15618" width="2.140625" style="264" customWidth="1"/>
    <col min="15619" max="15619" width="63" style="264" customWidth="1"/>
    <col min="15620" max="15620" width="7.140625" style="264" customWidth="1"/>
    <col min="15621" max="15622" width="19" style="264" customWidth="1"/>
    <col min="15623" max="15624" width="19.7109375" style="264" customWidth="1"/>
    <col min="15625" max="15641" width="0" style="264" hidden="1" customWidth="1"/>
    <col min="15642" max="15642" width="1.28515625" style="264" customWidth="1"/>
    <col min="15643" max="15643" width="13.42578125" style="264" customWidth="1"/>
    <col min="15644" max="15644" width="13.28515625" style="264" customWidth="1"/>
    <col min="15645" max="15645" width="15.85546875" style="264" customWidth="1"/>
    <col min="15646" max="15651" width="11.7109375" style="264" customWidth="1"/>
    <col min="15652" max="15652" width="24.7109375" style="264" customWidth="1"/>
    <col min="15653" max="15655" width="11.7109375" style="264" customWidth="1"/>
    <col min="15656" max="15656" width="20" style="264" customWidth="1"/>
    <col min="15657" max="15657" width="25.85546875" style="264" customWidth="1"/>
    <col min="15658" max="15658" width="23.85546875" style="264" customWidth="1"/>
    <col min="15659" max="15659" width="14.140625" style="264" customWidth="1"/>
    <col min="15660" max="15685" width="11.7109375" style="264" customWidth="1"/>
    <col min="15686" max="15686" width="12.42578125" style="264" customWidth="1"/>
    <col min="15687" max="15690" width="11.7109375" style="264" customWidth="1"/>
    <col min="15691" max="15691" width="20.7109375" style="264" customWidth="1"/>
    <col min="15692" max="15692" width="11.7109375" style="264" customWidth="1"/>
    <col min="15693" max="15693" width="17.42578125" style="264" customWidth="1"/>
    <col min="15694" max="15707" width="11.7109375" style="264" customWidth="1"/>
    <col min="15708" max="15708" width="13.42578125" style="264" customWidth="1"/>
    <col min="15709" max="15723" width="11.7109375" style="264" customWidth="1"/>
    <col min="15724" max="15724" width="16.28515625" style="264" customWidth="1"/>
    <col min="15725" max="15733" width="11.7109375" style="264" customWidth="1"/>
    <col min="15734" max="15734" width="13.42578125" style="264" customWidth="1"/>
    <col min="15735" max="15735" width="11.7109375" style="264" customWidth="1"/>
    <col min="15736" max="15736" width="15.140625" style="264" customWidth="1"/>
    <col min="15737" max="15737" width="13.42578125" style="264" customWidth="1"/>
    <col min="15738" max="15746" width="11.7109375" style="264" customWidth="1"/>
    <col min="15747" max="15747" width="13.7109375" style="264" customWidth="1"/>
    <col min="15748" max="15748" width="12" style="264" customWidth="1"/>
    <col min="15749" max="15872" width="9.140625" style="264"/>
    <col min="15873" max="15874" width="2.140625" style="264" customWidth="1"/>
    <col min="15875" max="15875" width="63" style="264" customWidth="1"/>
    <col min="15876" max="15876" width="7.140625" style="264" customWidth="1"/>
    <col min="15877" max="15878" width="19" style="264" customWidth="1"/>
    <col min="15879" max="15880" width="19.7109375" style="264" customWidth="1"/>
    <col min="15881" max="15897" width="0" style="264" hidden="1" customWidth="1"/>
    <col min="15898" max="15898" width="1.28515625" style="264" customWidth="1"/>
    <col min="15899" max="15899" width="13.42578125" style="264" customWidth="1"/>
    <col min="15900" max="15900" width="13.28515625" style="264" customWidth="1"/>
    <col min="15901" max="15901" width="15.85546875" style="264" customWidth="1"/>
    <col min="15902" max="15907" width="11.7109375" style="264" customWidth="1"/>
    <col min="15908" max="15908" width="24.7109375" style="264" customWidth="1"/>
    <col min="15909" max="15911" width="11.7109375" style="264" customWidth="1"/>
    <col min="15912" max="15912" width="20" style="264" customWidth="1"/>
    <col min="15913" max="15913" width="25.85546875" style="264" customWidth="1"/>
    <col min="15914" max="15914" width="23.85546875" style="264" customWidth="1"/>
    <col min="15915" max="15915" width="14.140625" style="264" customWidth="1"/>
    <col min="15916" max="15941" width="11.7109375" style="264" customWidth="1"/>
    <col min="15942" max="15942" width="12.42578125" style="264" customWidth="1"/>
    <col min="15943" max="15946" width="11.7109375" style="264" customWidth="1"/>
    <col min="15947" max="15947" width="20.7109375" style="264" customWidth="1"/>
    <col min="15948" max="15948" width="11.7109375" style="264" customWidth="1"/>
    <col min="15949" max="15949" width="17.42578125" style="264" customWidth="1"/>
    <col min="15950" max="15963" width="11.7109375" style="264" customWidth="1"/>
    <col min="15964" max="15964" width="13.42578125" style="264" customWidth="1"/>
    <col min="15965" max="15979" width="11.7109375" style="264" customWidth="1"/>
    <col min="15980" max="15980" width="16.28515625" style="264" customWidth="1"/>
    <col min="15981" max="15989" width="11.7109375" style="264" customWidth="1"/>
    <col min="15990" max="15990" width="13.42578125" style="264" customWidth="1"/>
    <col min="15991" max="15991" width="11.7109375" style="264" customWidth="1"/>
    <col min="15992" max="15992" width="15.140625" style="264" customWidth="1"/>
    <col min="15993" max="15993" width="13.42578125" style="264" customWidth="1"/>
    <col min="15994" max="16002" width="11.7109375" style="264" customWidth="1"/>
    <col min="16003" max="16003" width="13.7109375" style="264" customWidth="1"/>
    <col min="16004" max="16004" width="12" style="264" customWidth="1"/>
    <col min="16005" max="16128" width="9.140625" style="264"/>
    <col min="16129" max="16130" width="2.140625" style="264" customWidth="1"/>
    <col min="16131" max="16131" width="63" style="264" customWidth="1"/>
    <col min="16132" max="16132" width="7.140625" style="264" customWidth="1"/>
    <col min="16133" max="16134" width="19" style="264" customWidth="1"/>
    <col min="16135" max="16136" width="19.7109375" style="264" customWidth="1"/>
    <col min="16137" max="16153" width="0" style="264" hidden="1" customWidth="1"/>
    <col min="16154" max="16154" width="1.28515625" style="264" customWidth="1"/>
    <col min="16155" max="16155" width="13.42578125" style="264" customWidth="1"/>
    <col min="16156" max="16156" width="13.28515625" style="264" customWidth="1"/>
    <col min="16157" max="16157" width="15.85546875" style="264" customWidth="1"/>
    <col min="16158" max="16163" width="11.7109375" style="264" customWidth="1"/>
    <col min="16164" max="16164" width="24.7109375" style="264" customWidth="1"/>
    <col min="16165" max="16167" width="11.7109375" style="264" customWidth="1"/>
    <col min="16168" max="16168" width="20" style="264" customWidth="1"/>
    <col min="16169" max="16169" width="25.85546875" style="264" customWidth="1"/>
    <col min="16170" max="16170" width="23.85546875" style="264" customWidth="1"/>
    <col min="16171" max="16171" width="14.140625" style="264" customWidth="1"/>
    <col min="16172" max="16197" width="11.7109375" style="264" customWidth="1"/>
    <col min="16198" max="16198" width="12.42578125" style="264" customWidth="1"/>
    <col min="16199" max="16202" width="11.7109375" style="264" customWidth="1"/>
    <col min="16203" max="16203" width="20.7109375" style="264" customWidth="1"/>
    <col min="16204" max="16204" width="11.7109375" style="264" customWidth="1"/>
    <col min="16205" max="16205" width="17.42578125" style="264" customWidth="1"/>
    <col min="16206" max="16219" width="11.7109375" style="264" customWidth="1"/>
    <col min="16220" max="16220" width="13.42578125" style="264" customWidth="1"/>
    <col min="16221" max="16235" width="11.7109375" style="264" customWidth="1"/>
    <col min="16236" max="16236" width="16.28515625" style="264" customWidth="1"/>
    <col min="16237" max="16245" width="11.7109375" style="264" customWidth="1"/>
    <col min="16246" max="16246" width="13.42578125" style="264" customWidth="1"/>
    <col min="16247" max="16247" width="11.7109375" style="264" customWidth="1"/>
    <col min="16248" max="16248" width="15.140625" style="264" customWidth="1"/>
    <col min="16249" max="16249" width="13.42578125" style="264" customWidth="1"/>
    <col min="16250" max="16258" width="11.7109375" style="264" customWidth="1"/>
    <col min="16259" max="16259" width="13.7109375" style="264" customWidth="1"/>
    <col min="16260" max="16260" width="12" style="264" customWidth="1"/>
    <col min="16261"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1332</v>
      </c>
      <c r="B8" s="1451"/>
      <c r="C8" s="1451"/>
      <c r="D8" s="1452"/>
      <c r="E8" s="1452"/>
      <c r="F8" s="306"/>
      <c r="G8" s="1452"/>
      <c r="H8" s="1452"/>
      <c r="I8" s="6"/>
      <c r="J8" s="40"/>
      <c r="K8" s="755" t="str">
        <f>A8</f>
        <v>Country: Burundi</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408</v>
      </c>
      <c r="B12" s="1320"/>
      <c r="C12" s="1320"/>
      <c r="D12" s="1320"/>
      <c r="E12" s="1320"/>
      <c r="F12" s="1320"/>
      <c r="G12" s="1321"/>
      <c r="H12" s="393"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x14ac:dyDescent="0.2">
      <c r="A13" s="311"/>
      <c r="B13" s="1293" t="s">
        <v>30</v>
      </c>
      <c r="C13" s="1294"/>
      <c r="D13" s="1786" t="s">
        <v>708</v>
      </c>
      <c r="E13" s="1787"/>
      <c r="F13" s="1787"/>
      <c r="G13" s="1787"/>
      <c r="H13" s="1788"/>
      <c r="I13" s="6"/>
      <c r="J13" s="26"/>
      <c r="K13" s="7" t="str">
        <f>B13</f>
        <v>a. What is the name of the committee?</v>
      </c>
      <c r="L13" s="32" t="str">
        <f>D13</f>
        <v>Coordination Committee of Reproductive Health Partners</v>
      </c>
      <c r="M13" s="22"/>
      <c r="N13" s="22"/>
      <c r="O13" s="25" t="str">
        <f>D13</f>
        <v>Coordination Committee of Reproductive Health Partners</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747" t="s">
        <v>99</v>
      </c>
      <c r="E15" s="313" t="s">
        <v>93</v>
      </c>
      <c r="F15" s="1777" t="s">
        <v>709</v>
      </c>
      <c r="G15" s="1778"/>
      <c r="H15" s="1779"/>
      <c r="I15" s="6"/>
      <c r="J15" s="26"/>
      <c r="K15" s="7" t="str">
        <f t="shared" ref="K15:K23" si="0">B15</f>
        <v>a. Social marketing</v>
      </c>
      <c r="L15" s="22"/>
      <c r="M15" s="22"/>
      <c r="N15" s="22"/>
      <c r="O15" s="7"/>
      <c r="P15" s="22"/>
      <c r="Q15" s="7" t="str">
        <f t="shared" ref="Q15:Q23" si="1">F15</f>
        <v>PSI</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90" x14ac:dyDescent="0.2">
      <c r="A16" s="314"/>
      <c r="B16" s="1293" t="s">
        <v>411</v>
      </c>
      <c r="C16" s="1294"/>
      <c r="D16" s="747" t="s">
        <v>99</v>
      </c>
      <c r="E16" s="315" t="s">
        <v>93</v>
      </c>
      <c r="F16" s="1305" t="s">
        <v>710</v>
      </c>
      <c r="G16" s="1306"/>
      <c r="H16" s="1307"/>
      <c r="I16" s="6"/>
      <c r="J16" s="26"/>
      <c r="K16" s="7" t="str">
        <f t="shared" si="0"/>
        <v>b. NGO (for example: service delivery, advocacy, Planned Parenthood affiliate, Marie Stopes affiliate, faith-based organizations, etc.)</v>
      </c>
      <c r="L16" s="22"/>
      <c r="M16" s="22"/>
      <c r="N16" s="22"/>
      <c r="O16" s="7"/>
      <c r="P16" s="22"/>
      <c r="Q16" s="7" t="str">
        <f t="shared" si="1"/>
        <v>L'Association Burundaise pour le Bien être Familial (ABUBEF), Centre SERUKA, Handicap International, Medecins San Frontieres (MSF), Pathfinder International, World Vision Burundi, Catholic Organisation for Relief &amp; Development Aid (CORDAID)</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412</v>
      </c>
      <c r="C17" s="1294"/>
      <c r="D17" s="747" t="s">
        <v>100</v>
      </c>
      <c r="E17" s="315" t="s">
        <v>93</v>
      </c>
      <c r="F17" s="1777"/>
      <c r="G17" s="1778"/>
      <c r="H17" s="1779"/>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747" t="s">
        <v>99</v>
      </c>
      <c r="E18" s="315" t="s">
        <v>94</v>
      </c>
      <c r="F18" s="1777" t="s">
        <v>711</v>
      </c>
      <c r="G18" s="1778"/>
      <c r="H18" s="1779"/>
      <c r="I18" s="6"/>
      <c r="J18" s="26"/>
      <c r="K18" s="7" t="str">
        <f t="shared" si="0"/>
        <v>d. Donors</v>
      </c>
      <c r="L18" s="22"/>
      <c r="M18" s="22"/>
      <c r="N18" s="22"/>
      <c r="O18" s="7"/>
      <c r="P18" s="22"/>
      <c r="Q18" s="7" t="str">
        <f t="shared" si="1"/>
        <v>USG (USAID), German Cooperation (KFW, GIZ), Belgian Cooperation, Dutch Cooperation, Japanese Cooperation</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747" t="s">
        <v>99</v>
      </c>
      <c r="E19" s="315" t="s">
        <v>95</v>
      </c>
      <c r="F19" s="1777" t="s">
        <v>664</v>
      </c>
      <c r="G19" s="1778"/>
      <c r="H19" s="1779"/>
      <c r="I19" s="6"/>
      <c r="J19" s="26"/>
      <c r="K19" s="7" t="str">
        <f t="shared" si="0"/>
        <v>e. UN agencies</v>
      </c>
      <c r="L19" s="22"/>
      <c r="M19" s="22"/>
      <c r="N19" s="22"/>
      <c r="O19" s="7"/>
      <c r="P19" s="22"/>
      <c r="Q19" s="7" t="str">
        <f t="shared" si="1"/>
        <v>UNFPA, WHO, UNICEF</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415</v>
      </c>
      <c r="C20" s="1294"/>
      <c r="D20" s="747" t="s">
        <v>99</v>
      </c>
      <c r="E20" s="315" t="s">
        <v>96</v>
      </c>
      <c r="F20" s="1777" t="s">
        <v>1828</v>
      </c>
      <c r="G20" s="1778"/>
      <c r="H20" s="1779"/>
      <c r="I20" s="6"/>
      <c r="J20" s="26"/>
      <c r="K20" s="7" t="str">
        <f t="shared" si="0"/>
        <v>f. Ministry of Health (for example: logistics, reproductive health, family planning, maternal and child health, HIV/AIDS, pharmacy units, etc.)</v>
      </c>
      <c r="L20" s="22"/>
      <c r="M20" s="22"/>
      <c r="N20" s="22"/>
      <c r="O20" s="7"/>
      <c r="P20" s="22"/>
      <c r="Q20" s="19" t="str">
        <f t="shared" si="1"/>
        <v>Reproductive Health National Program</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747" t="s">
        <v>100</v>
      </c>
      <c r="E21" s="315" t="s">
        <v>97</v>
      </c>
      <c r="F21" s="1777"/>
      <c r="G21" s="1778"/>
      <c r="H21" s="1779"/>
      <c r="I21" s="6"/>
      <c r="J21" s="26"/>
      <c r="K21" s="7" t="str">
        <f t="shared" si="0"/>
        <v>g. Central Medical Store or Central Warehouse</v>
      </c>
      <c r="L21" s="22"/>
      <c r="M21" s="22"/>
      <c r="N21" s="22"/>
      <c r="O21" s="7"/>
      <c r="P21" s="22"/>
      <c r="Q21" s="7">
        <f t="shared" si="1"/>
        <v>0</v>
      </c>
      <c r="R21" s="22"/>
      <c r="S21" s="22"/>
      <c r="T21" s="17"/>
      <c r="U21" s="17"/>
      <c r="V21" s="17"/>
      <c r="W21" s="45"/>
      <c r="X21" s="45"/>
      <c r="Y21" s="46"/>
      <c r="Z21" s="54"/>
      <c r="AA21"/>
    </row>
    <row r="22" spans="1:134" s="266" customFormat="1" x14ac:dyDescent="0.2">
      <c r="A22" s="314"/>
      <c r="B22" s="1390" t="s">
        <v>56</v>
      </c>
      <c r="C22" s="1390"/>
      <c r="D22" s="747" t="s">
        <v>100</v>
      </c>
      <c r="E22" s="315" t="s">
        <v>97</v>
      </c>
      <c r="F22" s="1777"/>
      <c r="G22" s="1778"/>
      <c r="H22" s="1779"/>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x14ac:dyDescent="0.2">
      <c r="A23" s="314"/>
      <c r="B23" s="1390" t="s">
        <v>418</v>
      </c>
      <c r="C23" s="1390"/>
      <c r="D23" s="747" t="s">
        <v>99</v>
      </c>
      <c r="E23" s="315" t="s">
        <v>97</v>
      </c>
      <c r="F23" s="1777" t="s">
        <v>712</v>
      </c>
      <c r="G23" s="1778"/>
      <c r="H23" s="1779"/>
      <c r="I23" s="6"/>
      <c r="J23" s="26"/>
      <c r="K23" s="40" t="str">
        <f t="shared" si="0"/>
        <v>i. Other (for example: partners)</v>
      </c>
      <c r="L23" s="26"/>
      <c r="M23" s="26"/>
      <c r="N23" s="26"/>
      <c r="O23" s="40"/>
      <c r="P23" s="26"/>
      <c r="Q23" s="40" t="str">
        <f t="shared" si="1"/>
        <v>Global Fund</v>
      </c>
      <c r="R23" s="26"/>
      <c r="S23" s="26"/>
      <c r="T23" s="26"/>
      <c r="U23" s="26"/>
      <c r="V23" s="26"/>
      <c r="W23" s="66"/>
      <c r="X23" s="66"/>
      <c r="Y23" s="65"/>
      <c r="Z23" s="65"/>
      <c r="AA23"/>
    </row>
    <row r="24" spans="1:134" s="266" customFormat="1" x14ac:dyDescent="0.2">
      <c r="A24" s="1308" t="s">
        <v>419</v>
      </c>
      <c r="B24" s="1293"/>
      <c r="C24" s="1293"/>
      <c r="D24" s="1293"/>
      <c r="E24" s="1293"/>
      <c r="F24" s="1293"/>
      <c r="G24" s="1293"/>
      <c r="H24" s="247" t="s">
        <v>98</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420</v>
      </c>
      <c r="B25" s="1382"/>
      <c r="C25" s="1382"/>
      <c r="D25" s="1390"/>
      <c r="E25" s="1390"/>
      <c r="F25" s="1390"/>
      <c r="G25" s="1391"/>
      <c r="H25" s="378" t="s">
        <v>100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421</v>
      </c>
      <c r="B26" s="1310"/>
      <c r="C26" s="1311"/>
      <c r="D26" s="316" t="s">
        <v>100</v>
      </c>
      <c r="E26" s="317" t="s">
        <v>91</v>
      </c>
      <c r="F26" s="318" t="s">
        <v>320</v>
      </c>
      <c r="G26" s="319" t="s">
        <v>51</v>
      </c>
      <c r="H26" s="408" t="s">
        <v>320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423</v>
      </c>
      <c r="B29" s="1293"/>
      <c r="C29" s="1293"/>
      <c r="D29" s="1293"/>
      <c r="E29" s="1293"/>
      <c r="F29" s="1294"/>
      <c r="G29" s="1793">
        <v>3589869.35</v>
      </c>
      <c r="H29" s="1794"/>
      <c r="I29" s="10"/>
      <c r="J29" s="40">
        <f>G29</f>
        <v>3589869.35</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424</v>
      </c>
      <c r="B30" s="1293"/>
      <c r="C30" s="1293"/>
      <c r="D30" s="1293"/>
      <c r="E30" s="323" t="s">
        <v>381</v>
      </c>
      <c r="F30" s="324" t="s">
        <v>425</v>
      </c>
      <c r="G30" s="1442" t="s">
        <v>713</v>
      </c>
      <c r="H30" s="1443"/>
      <c r="I30" s="10"/>
      <c r="J30" s="40" t="str">
        <f>G30</f>
        <v>The National Reproductive Health Program</v>
      </c>
      <c r="K30" s="7"/>
      <c r="L30" s="22"/>
      <c r="M30" s="38" t="str">
        <f>E30</f>
        <v>01/12-12/12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426</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08" t="s">
        <v>427</v>
      </c>
      <c r="B33" s="1293"/>
      <c r="C33" s="1293"/>
      <c r="D33" s="1293"/>
      <c r="E33" s="1293"/>
      <c r="F33" s="1293"/>
      <c r="G33" s="1293"/>
      <c r="H33" s="130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26"/>
      <c r="B34" s="1435" t="s">
        <v>322</v>
      </c>
      <c r="C34" s="1435"/>
      <c r="D34" s="1436"/>
      <c r="E34" s="327" t="s">
        <v>428</v>
      </c>
      <c r="F34" s="327" t="s">
        <v>429</v>
      </c>
      <c r="G34" s="328" t="s">
        <v>430</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60" x14ac:dyDescent="0.2">
      <c r="A35" s="314"/>
      <c r="B35" s="1435" t="s">
        <v>323</v>
      </c>
      <c r="C35" s="1435"/>
      <c r="D35" s="1436"/>
      <c r="E35" s="330">
        <v>59519.199999999997</v>
      </c>
      <c r="F35" s="331" t="s">
        <v>381</v>
      </c>
      <c r="G35" s="332" t="s">
        <v>714</v>
      </c>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425180</v>
      </c>
      <c r="F36" s="331" t="s">
        <v>381</v>
      </c>
      <c r="G36" s="332" t="s">
        <v>714</v>
      </c>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432</v>
      </c>
      <c r="C37" s="1310"/>
      <c r="D37" s="1311"/>
      <c r="E37" s="335">
        <f>E35+E36</f>
        <v>484699.2</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433</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434</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435</v>
      </c>
      <c r="C40" s="1434"/>
      <c r="D40" s="338" t="s">
        <v>436</v>
      </c>
      <c r="E40" s="327" t="s">
        <v>437</v>
      </c>
      <c r="F40" s="327" t="s">
        <v>438</v>
      </c>
      <c r="G40" s="328" t="s">
        <v>439</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60" x14ac:dyDescent="0.2">
      <c r="A41" s="326"/>
      <c r="B41" s="1293" t="s">
        <v>440</v>
      </c>
      <c r="C41" s="1294"/>
      <c r="D41" s="635" t="s">
        <v>99</v>
      </c>
      <c r="E41" s="330">
        <v>59519.199999999997</v>
      </c>
      <c r="F41" s="331" t="s">
        <v>381</v>
      </c>
      <c r="G41" s="332" t="s">
        <v>714</v>
      </c>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441</v>
      </c>
      <c r="D42" s="1340" t="s">
        <v>715</v>
      </c>
      <c r="E42" s="1341"/>
      <c r="F42" s="1341"/>
      <c r="G42" s="1341"/>
      <c r="H42" s="1342"/>
      <c r="I42" s="30"/>
      <c r="J42" s="27"/>
      <c r="K42" s="7" t="str">
        <f>C42</f>
        <v>i. Specify source(s) of internally generated funds spent (for example, from taxes)</v>
      </c>
      <c r="L42" s="22"/>
      <c r="M42" s="22"/>
      <c r="N42" s="22"/>
      <c r="O42" s="25" t="str">
        <f>D42</f>
        <v>Taxes</v>
      </c>
      <c r="P42" s="22"/>
      <c r="Q42" s="22"/>
      <c r="R42" s="22"/>
      <c r="S42" s="22"/>
      <c r="T42" s="17"/>
      <c r="U42" s="17"/>
      <c r="V42" s="17"/>
      <c r="W42" s="45"/>
      <c r="X42" s="45"/>
      <c r="Y42" s="46"/>
      <c r="Z42" s="54"/>
      <c r="AA42"/>
    </row>
    <row r="43" spans="1:27" s="266" customFormat="1" ht="78.75" customHeight="1" x14ac:dyDescent="0.2">
      <c r="A43" s="326"/>
      <c r="B43" s="1293" t="s">
        <v>442</v>
      </c>
      <c r="C43" s="1294"/>
      <c r="D43" s="635" t="s">
        <v>99</v>
      </c>
      <c r="E43" s="330">
        <v>425180</v>
      </c>
      <c r="F43" s="331" t="s">
        <v>381</v>
      </c>
      <c r="G43" s="332" t="s">
        <v>714</v>
      </c>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443</v>
      </c>
      <c r="D44" s="1340" t="s">
        <v>716</v>
      </c>
      <c r="E44" s="1341"/>
      <c r="F44" s="1341"/>
      <c r="G44" s="1341"/>
      <c r="H44" s="1342"/>
      <c r="I44" s="30"/>
      <c r="J44" s="27"/>
      <c r="K44" s="7" t="str">
        <f>C44</f>
        <v>i. Specify source(s) of other government funds spent (for example: basket funding or specific donor)</v>
      </c>
      <c r="L44" s="22"/>
      <c r="M44" s="22"/>
      <c r="N44" s="22"/>
      <c r="O44" s="25" t="str">
        <f>D44</f>
        <v xml:space="preserve">Various contributions from the partners and government </v>
      </c>
      <c r="P44" s="22"/>
      <c r="Q44" s="22"/>
      <c r="R44" s="22"/>
      <c r="S44" s="22"/>
      <c r="T44" s="17"/>
      <c r="U44" s="17"/>
      <c r="V44" s="17"/>
      <c r="W44" s="45"/>
      <c r="X44" s="45"/>
      <c r="Y44" s="46"/>
      <c r="Z44" s="54"/>
      <c r="AA44"/>
    </row>
    <row r="45" spans="1:27" s="266" customFormat="1" ht="45" x14ac:dyDescent="0.2">
      <c r="A45" s="326"/>
      <c r="B45" s="1293" t="s">
        <v>444</v>
      </c>
      <c r="C45" s="1294"/>
      <c r="D45" s="344"/>
      <c r="E45" s="345">
        <f>E41+E43</f>
        <v>484699.2</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445</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446</v>
      </c>
      <c r="C48" s="1294"/>
      <c r="D48" s="338" t="s">
        <v>447</v>
      </c>
      <c r="E48" s="327" t="s">
        <v>448</v>
      </c>
      <c r="F48" s="327" t="s">
        <v>449</v>
      </c>
      <c r="G48" s="328" t="s">
        <v>450</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60" x14ac:dyDescent="0.2">
      <c r="A49" s="326"/>
      <c r="B49" s="1293" t="s">
        <v>146</v>
      </c>
      <c r="C49" s="1294"/>
      <c r="D49" s="635" t="s">
        <v>99</v>
      </c>
      <c r="E49" s="330">
        <v>3105170</v>
      </c>
      <c r="F49" s="331" t="s">
        <v>381</v>
      </c>
      <c r="G49" s="332" t="s">
        <v>714</v>
      </c>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ht="45" x14ac:dyDescent="0.2">
      <c r="A50" s="326"/>
      <c r="B50" s="342"/>
      <c r="C50" s="343" t="s">
        <v>147</v>
      </c>
      <c r="D50" s="1428" t="s">
        <v>717</v>
      </c>
      <c r="E50" s="1429"/>
      <c r="F50" s="1429"/>
      <c r="G50" s="1429"/>
      <c r="H50" s="1430"/>
      <c r="I50" s="282"/>
      <c r="J50" s="27"/>
      <c r="K50" s="7" t="str">
        <f>C50</f>
        <v xml:space="preserve">i. Specify source(s) of in-kind donations </v>
      </c>
      <c r="L50" s="22"/>
      <c r="M50" s="22"/>
      <c r="N50" s="22"/>
      <c r="O50" s="25" t="str">
        <f>D50</f>
        <v>USAID: $272,270 (Condom: $162,270; Femidom: $110,000); UNFPA: $2,832,900 (Jadelle: $2,165,983; DMPA: $292,640; Condom: $141,300; Femidom: $89,600; Postinor: $5,850; POP: $53,352; COC: $84,175)</v>
      </c>
      <c r="P50" s="22"/>
      <c r="Q50" s="22"/>
      <c r="R50" s="22"/>
      <c r="S50" s="22"/>
      <c r="T50" s="17"/>
      <c r="U50" s="17"/>
      <c r="V50" s="17"/>
      <c r="W50" s="45"/>
      <c r="X50" s="45"/>
      <c r="Y50" s="46"/>
      <c r="Z50" s="54"/>
      <c r="AA50"/>
    </row>
    <row r="51" spans="1:27" s="266" customFormat="1" ht="60" x14ac:dyDescent="0.2">
      <c r="A51" s="326"/>
      <c r="B51" s="1293" t="s">
        <v>452</v>
      </c>
      <c r="C51" s="1294"/>
      <c r="D51" s="635" t="s">
        <v>99</v>
      </c>
      <c r="E51" s="330">
        <v>97034.97</v>
      </c>
      <c r="F51" s="331" t="s">
        <v>381</v>
      </c>
      <c r="G51" s="332" t="s">
        <v>714</v>
      </c>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60" x14ac:dyDescent="0.2">
      <c r="A52" s="326"/>
      <c r="B52" s="1293" t="s">
        <v>453</v>
      </c>
      <c r="C52" s="1294"/>
      <c r="D52" s="635" t="s">
        <v>100</v>
      </c>
      <c r="E52" s="330">
        <v>0</v>
      </c>
      <c r="F52" s="331" t="s">
        <v>381</v>
      </c>
      <c r="G52" s="332" t="s">
        <v>714</v>
      </c>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454</v>
      </c>
      <c r="C53" s="1294"/>
      <c r="D53" s="344"/>
      <c r="E53" s="345">
        <f>E49+E51+E52</f>
        <v>3202204.97</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455</v>
      </c>
      <c r="B56" s="1431"/>
      <c r="C56" s="1431"/>
      <c r="D56" s="1431"/>
      <c r="E56" s="1432"/>
      <c r="F56" s="356">
        <f>E45/(E45+E53)</f>
        <v>0.1314650931108958</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0.12279615893733679</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456</v>
      </c>
      <c r="B58" s="1423"/>
      <c r="C58" s="1423"/>
      <c r="D58" s="1423"/>
      <c r="E58" s="1424"/>
      <c r="F58" s="356">
        <f>(E45+E53)/G29</f>
        <v>1.0270301814744318</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34"/>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457</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ht="30" x14ac:dyDescent="0.2">
      <c r="A62" s="314"/>
      <c r="B62" s="1293" t="s">
        <v>48</v>
      </c>
      <c r="C62" s="1293"/>
      <c r="D62" s="1293"/>
      <c r="E62" s="1293"/>
      <c r="F62" s="1305" t="s">
        <v>718</v>
      </c>
      <c r="G62" s="1306"/>
      <c r="H62" s="1307"/>
      <c r="I62" s="10"/>
      <c r="J62" s="27"/>
      <c r="K62" s="7"/>
      <c r="L62" s="22"/>
      <c r="M62" s="39">
        <f>E62</f>
        <v>0</v>
      </c>
      <c r="N62" s="22"/>
      <c r="O62" s="22"/>
      <c r="P62" s="22"/>
      <c r="Q62" s="7" t="str">
        <f>F62</f>
        <v>Public Procurement Service (a department of the Ministry of Finance)</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100</v>
      </c>
      <c r="G63" s="1416"/>
      <c r="H63" s="1296"/>
      <c r="I63" s="10"/>
      <c r="J63" s="27"/>
      <c r="K63" s="7"/>
      <c r="L63" s="22"/>
      <c r="M63" s="22"/>
      <c r="N63" s="22"/>
      <c r="O63" s="22"/>
      <c r="P63" s="22"/>
      <c r="Q63" s="7" t="str">
        <f>F63</f>
        <v>No</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458</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459</v>
      </c>
      <c r="C68" s="1402"/>
      <c r="D68" s="1475" t="s">
        <v>99</v>
      </c>
      <c r="E68" s="1475"/>
      <c r="F68" s="628" t="s">
        <v>99</v>
      </c>
      <c r="G68" s="628" t="s">
        <v>99</v>
      </c>
      <c r="H68" s="249" t="s">
        <v>100</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460</v>
      </c>
      <c r="C69" s="1402"/>
      <c r="D69" s="1475" t="s">
        <v>99</v>
      </c>
      <c r="E69" s="1475"/>
      <c r="F69" s="628" t="s">
        <v>99</v>
      </c>
      <c r="G69" s="628" t="s">
        <v>99</v>
      </c>
      <c r="H69" s="24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461</v>
      </c>
      <c r="C70" s="1402"/>
      <c r="D70" s="1475" t="s">
        <v>100</v>
      </c>
      <c r="E70" s="1475"/>
      <c r="F70" s="628" t="s">
        <v>99</v>
      </c>
      <c r="G70" s="628" t="s">
        <v>99</v>
      </c>
      <c r="H70" s="249" t="s">
        <v>100</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462</v>
      </c>
      <c r="C71" s="1402"/>
      <c r="D71" s="1475" t="s">
        <v>100</v>
      </c>
      <c r="E71" s="1475"/>
      <c r="F71" s="628" t="s">
        <v>99</v>
      </c>
      <c r="G71" s="628" t="s">
        <v>99</v>
      </c>
      <c r="H71" s="249"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463</v>
      </c>
      <c r="C72" s="1402"/>
      <c r="D72" s="1475" t="s">
        <v>100</v>
      </c>
      <c r="E72" s="1475"/>
      <c r="F72" s="628" t="s">
        <v>99</v>
      </c>
      <c r="G72" s="628" t="s">
        <v>99</v>
      </c>
      <c r="H72" s="249"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628" t="s">
        <v>99</v>
      </c>
      <c r="G73" s="628"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100</v>
      </c>
      <c r="E74" s="1475"/>
      <c r="F74" s="628" t="s">
        <v>99</v>
      </c>
      <c r="G74" s="628" t="s">
        <v>99</v>
      </c>
      <c r="H74" s="249"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464</v>
      </c>
      <c r="C75" s="1402"/>
      <c r="D75" s="1475" t="s">
        <v>100</v>
      </c>
      <c r="E75" s="1475"/>
      <c r="F75" s="628" t="s">
        <v>99</v>
      </c>
      <c r="G75" s="628" t="s">
        <v>99</v>
      </c>
      <c r="H75" s="24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465</v>
      </c>
      <c r="C76" s="1402"/>
      <c r="D76" s="1475" t="s">
        <v>100</v>
      </c>
      <c r="E76" s="1475"/>
      <c r="F76" s="628" t="s">
        <v>99</v>
      </c>
      <c r="G76" s="628" t="s">
        <v>100</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466</v>
      </c>
      <c r="C77" s="1402"/>
      <c r="D77" s="1475" t="s">
        <v>100</v>
      </c>
      <c r="E77" s="1475"/>
      <c r="F77" s="628" t="s">
        <v>99</v>
      </c>
      <c r="G77" s="628" t="s">
        <v>100</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100</v>
      </c>
      <c r="E78" s="1475"/>
      <c r="F78" s="628" t="s">
        <v>99</v>
      </c>
      <c r="G78" s="628" t="s">
        <v>99</v>
      </c>
      <c r="H78" s="24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467</v>
      </c>
      <c r="C79" s="1405"/>
      <c r="D79" s="1403"/>
      <c r="E79" s="1403"/>
      <c r="F79" s="622"/>
      <c r="G79" s="622"/>
      <c r="H79" s="595"/>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468</v>
      </c>
      <c r="B82" s="1390"/>
      <c r="C82" s="1390"/>
      <c r="D82" s="1390"/>
      <c r="E82" s="1390"/>
      <c r="F82" s="1390"/>
      <c r="G82" s="1391"/>
      <c r="H82" s="393"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469</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748" t="s">
        <v>719</v>
      </c>
      <c r="D85" s="1791" t="s">
        <v>720</v>
      </c>
      <c r="E85" s="1792"/>
      <c r="F85" s="748" t="s">
        <v>99</v>
      </c>
      <c r="G85" s="1789" t="s">
        <v>99</v>
      </c>
      <c r="H85" s="1790"/>
      <c r="I85" s="13"/>
      <c r="J85" s="31" t="str">
        <f>G85</f>
        <v>Yes</v>
      </c>
      <c r="K85" s="7" t="str">
        <f>B85</f>
        <v>a</v>
      </c>
      <c r="L85" s="22"/>
      <c r="M85" s="32">
        <f>E85</f>
        <v>0</v>
      </c>
      <c r="N85" s="22"/>
      <c r="O85" s="22"/>
      <c r="P85" s="22"/>
      <c r="Q85" s="22"/>
      <c r="R85" s="7"/>
      <c r="S85" s="7" t="str">
        <f>D85</f>
        <v>2013-2015</v>
      </c>
      <c r="T85" s="17"/>
      <c r="U85" s="17"/>
      <c r="V85" s="17"/>
      <c r="W85" s="45"/>
      <c r="X85" s="45"/>
      <c r="Y85" s="46"/>
      <c r="Z85" s="54"/>
      <c r="AA85"/>
    </row>
    <row r="86" spans="1:28" s="266" customFormat="1" ht="28.5" customHeight="1" x14ac:dyDescent="0.2">
      <c r="A86" s="1381" t="s">
        <v>118</v>
      </c>
      <c r="B86" s="1382"/>
      <c r="C86" s="1382"/>
      <c r="D86" s="1382"/>
      <c r="E86" s="1382"/>
      <c r="F86" s="1383" t="s">
        <v>100</v>
      </c>
      <c r="G86" s="1384"/>
      <c r="H86" s="1385"/>
      <c r="I86" s="13"/>
      <c r="J86" s="31"/>
      <c r="K86" s="7"/>
      <c r="L86" s="22"/>
      <c r="M86" s="22"/>
      <c r="N86" s="22"/>
      <c r="O86" s="22"/>
      <c r="P86" s="22"/>
      <c r="Q86" s="25" t="str">
        <f>F86</f>
        <v>No</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40" t="s">
        <v>320</v>
      </c>
      <c r="F87" s="1341"/>
      <c r="G87" s="1341"/>
      <c r="H87" s="1342"/>
      <c r="I87" s="13"/>
      <c r="J87" s="31"/>
      <c r="K87" s="7"/>
      <c r="L87" s="22"/>
      <c r="M87" s="32"/>
      <c r="N87" s="32" t="str">
        <f>E87</f>
        <v>Not applicable</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40" t="s">
        <v>320</v>
      </c>
      <c r="F88" s="1341"/>
      <c r="G88" s="1341"/>
      <c r="H88" s="1342"/>
      <c r="I88" s="13"/>
      <c r="J88" s="31"/>
      <c r="K88" s="7"/>
      <c r="L88" s="22"/>
      <c r="M88" s="32"/>
      <c r="N88" s="32" t="str">
        <f>E88</f>
        <v>Not applicable</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474</v>
      </c>
      <c r="B89" s="1293"/>
      <c r="C89" s="1293"/>
      <c r="D89" s="1293"/>
      <c r="E89" s="1293"/>
      <c r="F89" s="1293"/>
      <c r="G89" s="1294"/>
      <c r="H89" s="404"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786" t="s">
        <v>320</v>
      </c>
      <c r="E90" s="1787"/>
      <c r="F90" s="1787"/>
      <c r="G90" s="1787"/>
      <c r="H90" s="1788"/>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475</v>
      </c>
      <c r="B91" s="1293"/>
      <c r="C91" s="1293"/>
      <c r="D91" s="1293"/>
      <c r="E91" s="1293"/>
      <c r="F91" s="1293"/>
      <c r="G91" s="1294"/>
      <c r="H91" s="378"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45" x14ac:dyDescent="0.2">
      <c r="A92" s="314"/>
      <c r="B92" s="1293" t="s">
        <v>39</v>
      </c>
      <c r="C92" s="1293"/>
      <c r="D92" s="1340" t="s">
        <v>721</v>
      </c>
      <c r="E92" s="1341"/>
      <c r="F92" s="1341"/>
      <c r="G92" s="1341"/>
      <c r="H92" s="1342"/>
      <c r="I92" s="13"/>
      <c r="J92" s="31"/>
      <c r="K92" s="7" t="str">
        <f>B92</f>
        <v>a. If yes, describe the policies.</v>
      </c>
      <c r="L92" s="22"/>
      <c r="M92" s="22"/>
      <c r="N92" s="24"/>
      <c r="O92" s="25" t="str">
        <f>D92</f>
        <v>The National Pharmaceutical Policy stipulates that drugstores with qualified pharmacists can commercialize oral contraceptives and provide them based on a medical prescription.</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379"/>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8" t="s">
        <v>315</v>
      </c>
      <c r="E95" s="1476"/>
      <c r="F95" s="1717"/>
      <c r="G95" s="1368" t="s">
        <v>317</v>
      </c>
      <c r="H95" s="1369"/>
      <c r="I95" s="12"/>
      <c r="J95" s="31" t="str">
        <f t="shared" si="3"/>
        <v>Nurse</v>
      </c>
      <c r="K95" s="7"/>
      <c r="L95" s="22"/>
      <c r="M95" s="32"/>
      <c r="N95" s="22"/>
      <c r="O95" s="7"/>
      <c r="P95" s="7"/>
      <c r="Q95" s="22"/>
      <c r="R95" s="22"/>
      <c r="S95" s="22"/>
      <c r="T95" s="219" t="str">
        <f>D95</f>
        <v>Auxiliary nurse</v>
      </c>
      <c r="U95" s="53"/>
      <c r="V95" s="17"/>
      <c r="W95" s="45"/>
      <c r="X95" s="45"/>
      <c r="Y95" s="46"/>
      <c r="Z95" s="54"/>
      <c r="AA95"/>
    </row>
    <row r="96" spans="1:28" s="266" customFormat="1" ht="15" customHeight="1" x14ac:dyDescent="0.2">
      <c r="A96" s="285"/>
      <c r="B96" s="239" t="s">
        <v>28</v>
      </c>
      <c r="C96" s="236" t="s">
        <v>303</v>
      </c>
      <c r="D96" s="1368" t="s">
        <v>315</v>
      </c>
      <c r="E96" s="1476"/>
      <c r="F96" s="1717"/>
      <c r="G96" s="1368" t="s">
        <v>320</v>
      </c>
      <c r="H96" s="1369"/>
      <c r="I96" s="12"/>
      <c r="J96" s="31" t="str">
        <f t="shared" si="3"/>
        <v>Not applicable</v>
      </c>
      <c r="K96" s="7"/>
      <c r="L96" s="22"/>
      <c r="M96" s="32"/>
      <c r="N96" s="22"/>
      <c r="O96" s="7"/>
      <c r="P96" s="7"/>
      <c r="Q96" s="22"/>
      <c r="R96" s="22"/>
      <c r="S96" s="22"/>
      <c r="T96" s="219" t="str">
        <f t="shared" ref="T96:T102" si="4">D96</f>
        <v>Auxiliary nurse</v>
      </c>
      <c r="U96" s="53"/>
      <c r="V96" s="17"/>
      <c r="W96" s="45"/>
      <c r="X96" s="45"/>
      <c r="Y96" s="46"/>
      <c r="Z96" s="54"/>
      <c r="AA96"/>
    </row>
    <row r="97" spans="1:27" s="266" customFormat="1" ht="15" customHeight="1" x14ac:dyDescent="0.2">
      <c r="A97" s="285"/>
      <c r="B97" s="239" t="s">
        <v>29</v>
      </c>
      <c r="C97" s="236" t="s">
        <v>304</v>
      </c>
      <c r="D97" s="1368" t="s">
        <v>319</v>
      </c>
      <c r="E97" s="1476"/>
      <c r="F97" s="1717"/>
      <c r="G97" s="1368" t="s">
        <v>320</v>
      </c>
      <c r="H97" s="1369"/>
      <c r="I97" s="12"/>
      <c r="J97" s="31" t="str">
        <f t="shared" si="3"/>
        <v>Not applicable</v>
      </c>
      <c r="K97" s="7"/>
      <c r="L97" s="22"/>
      <c r="M97" s="32"/>
      <c r="N97" s="22"/>
      <c r="O97" s="7"/>
      <c r="P97" s="7"/>
      <c r="Q97" s="22"/>
      <c r="R97" s="22"/>
      <c r="S97" s="22"/>
      <c r="T97" s="219" t="str">
        <f t="shared" si="4"/>
        <v>Clinical Officer</v>
      </c>
      <c r="U97" s="53"/>
      <c r="V97" s="17"/>
      <c r="W97" s="45"/>
      <c r="X97" s="45"/>
      <c r="Y97" s="46"/>
      <c r="Z97" s="54"/>
      <c r="AA97"/>
    </row>
    <row r="98" spans="1:27" s="266" customFormat="1" ht="15" customHeight="1" x14ac:dyDescent="0.2">
      <c r="A98" s="285"/>
      <c r="B98" s="238" t="s">
        <v>297</v>
      </c>
      <c r="C98" s="236" t="s">
        <v>305</v>
      </c>
      <c r="D98" s="1368" t="s">
        <v>104</v>
      </c>
      <c r="E98" s="1476"/>
      <c r="F98" s="1717"/>
      <c r="G98" s="1368" t="s">
        <v>320</v>
      </c>
      <c r="H98" s="1369"/>
      <c r="I98" s="12"/>
      <c r="J98" s="31" t="str">
        <f t="shared" si="3"/>
        <v>Not applicable</v>
      </c>
      <c r="K98" s="7"/>
      <c r="L98" s="22"/>
      <c r="M98" s="32"/>
      <c r="N98" s="22"/>
      <c r="O98" s="7"/>
      <c r="P98" s="7"/>
      <c r="Q98" s="22"/>
      <c r="R98" s="22"/>
      <c r="S98" s="22"/>
      <c r="T98" s="219" t="str">
        <f t="shared" si="4"/>
        <v>Don't know</v>
      </c>
      <c r="U98" s="53"/>
      <c r="V98" s="17"/>
      <c r="W98" s="45"/>
      <c r="X98" s="45"/>
      <c r="Y98" s="46"/>
      <c r="Z98" s="54"/>
      <c r="AA98"/>
    </row>
    <row r="99" spans="1:27" s="266" customFormat="1" ht="15" customHeight="1" x14ac:dyDescent="0.2">
      <c r="A99" s="285"/>
      <c r="B99" s="239" t="s">
        <v>298</v>
      </c>
      <c r="C99" s="236" t="s">
        <v>306</v>
      </c>
      <c r="D99" s="1783" t="s">
        <v>314</v>
      </c>
      <c r="E99" s="1784"/>
      <c r="F99" s="1785"/>
      <c r="G99" s="1368" t="s">
        <v>317</v>
      </c>
      <c r="H99" s="1369"/>
      <c r="I99" s="12"/>
      <c r="J99" s="31" t="str">
        <f t="shared" si="3"/>
        <v>Nurse</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8" t="s">
        <v>315</v>
      </c>
      <c r="E100" s="1476"/>
      <c r="F100" s="1717"/>
      <c r="G100" s="1368" t="s">
        <v>320</v>
      </c>
      <c r="H100" s="1369"/>
      <c r="I100" s="12"/>
      <c r="J100" s="31" t="str">
        <f t="shared" si="3"/>
        <v>Not applicable</v>
      </c>
      <c r="K100" s="7"/>
      <c r="L100" s="22"/>
      <c r="M100" s="32"/>
      <c r="N100" s="22"/>
      <c r="O100" s="7"/>
      <c r="P100" s="7"/>
      <c r="Q100" s="22"/>
      <c r="R100" s="22"/>
      <c r="S100" s="22"/>
      <c r="T100" s="219" t="str">
        <f t="shared" si="4"/>
        <v>Auxiliary nurse</v>
      </c>
      <c r="U100" s="53"/>
      <c r="V100" s="17"/>
      <c r="W100" s="45"/>
      <c r="X100" s="45"/>
      <c r="Y100" s="46"/>
      <c r="Z100" s="54"/>
      <c r="AA100"/>
    </row>
    <row r="101" spans="1:27" s="266" customFormat="1" ht="15" customHeight="1" x14ac:dyDescent="0.2">
      <c r="A101" s="285"/>
      <c r="B101" s="239" t="s">
        <v>300</v>
      </c>
      <c r="C101" s="236" t="s">
        <v>308</v>
      </c>
      <c r="D101" s="1368" t="s">
        <v>318</v>
      </c>
      <c r="E101" s="1476"/>
      <c r="F101" s="1717"/>
      <c r="G101" s="1368" t="s">
        <v>320</v>
      </c>
      <c r="H101" s="1369"/>
      <c r="I101" s="12"/>
      <c r="J101" s="31" t="str">
        <f t="shared" si="3"/>
        <v>Not applicable</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4" t="s">
        <v>315</v>
      </c>
      <c r="E102" s="1762"/>
      <c r="F102" s="1763"/>
      <c r="G102" s="1354" t="s">
        <v>320</v>
      </c>
      <c r="H102" s="1355"/>
      <c r="I102" s="12"/>
      <c r="J102" s="31" t="str">
        <f t="shared" si="3"/>
        <v>Not applicable</v>
      </c>
      <c r="K102" s="7"/>
      <c r="L102" s="22"/>
      <c r="M102" s="32"/>
      <c r="N102" s="22"/>
      <c r="O102" s="7"/>
      <c r="P102" s="7"/>
      <c r="Q102" s="22"/>
      <c r="R102" s="22"/>
      <c r="S102" s="22"/>
      <c r="T102" s="219" t="str">
        <f t="shared" si="4"/>
        <v>Auxiliary nurse</v>
      </c>
      <c r="U102" s="53"/>
      <c r="V102" s="17"/>
      <c r="W102" s="45"/>
      <c r="X102" s="45"/>
      <c r="Y102" s="46"/>
      <c r="Z102" s="54"/>
      <c r="AA102"/>
    </row>
    <row r="103" spans="1:27" s="266" customFormat="1" ht="75" x14ac:dyDescent="0.2">
      <c r="A103" s="1356" t="s">
        <v>321</v>
      </c>
      <c r="B103" s="1357"/>
      <c r="C103" s="1358"/>
      <c r="D103" s="1359" t="s">
        <v>721</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The National Pharmaceutical Policy stipulates that drugstores with qualified pharmacists can commercialize oral contraceptives and provide them based on a medical prescription.</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477</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68" t="s">
        <v>320</v>
      </c>
      <c r="E114" s="1476"/>
      <c r="F114" s="1476"/>
      <c r="G114" s="1476"/>
      <c r="H114" s="1369"/>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99</v>
      </c>
      <c r="H122" s="1477"/>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2012</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780" t="s">
        <v>722</v>
      </c>
      <c r="E128" s="1781"/>
      <c r="F128" s="1781"/>
      <c r="G128" s="1781"/>
      <c r="H128" s="1782"/>
      <c r="I128" s="34"/>
      <c r="J128" s="21"/>
      <c r="K128" s="7" t="str">
        <f>A128</f>
        <v xml:space="preserve">D11. Name of the list(s)
</v>
      </c>
      <c r="L128" s="7"/>
      <c r="M128" s="22"/>
      <c r="N128" s="22"/>
      <c r="O128" s="7" t="str">
        <f>D128</f>
        <v>List of Essential Medicines in Burundi</v>
      </c>
      <c r="P128" s="22"/>
      <c r="Q128" s="1"/>
      <c r="R128" s="22"/>
      <c r="S128" s="23"/>
      <c r="T128" s="2"/>
      <c r="U128" s="2"/>
      <c r="V128" s="2"/>
      <c r="W128" s="41"/>
      <c r="X128" s="41"/>
      <c r="Y128" s="1"/>
      <c r="Z128" s="58"/>
      <c r="AA128"/>
    </row>
    <row r="129" spans="1:27" s="287" customFormat="1" ht="30" x14ac:dyDescent="0.2">
      <c r="A129" s="1308" t="s">
        <v>862</v>
      </c>
      <c r="B129" s="1293"/>
      <c r="C129" s="1294"/>
      <c r="D129" s="1777" t="s">
        <v>723</v>
      </c>
      <c r="E129" s="1778"/>
      <c r="F129" s="1778"/>
      <c r="G129" s="1778"/>
      <c r="H129" s="1779"/>
      <c r="I129" s="34"/>
      <c r="J129" s="21"/>
      <c r="K129" s="7" t="str">
        <f>A129</f>
        <v xml:space="preserve">D12. Notes about the list(s)
</v>
      </c>
      <c r="L129" s="7"/>
      <c r="M129" s="22"/>
      <c r="N129" s="22"/>
      <c r="O129" s="7" t="str">
        <f>D129</f>
        <v>The list was drafted in 2011 and finalized in 2012.</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479</v>
      </c>
      <c r="C131" s="1325"/>
      <c r="D131" s="1325"/>
      <c r="E131" s="1326"/>
      <c r="F131" s="1327">
        <v>2012</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100</v>
      </c>
      <c r="H132" s="1296"/>
      <c r="I132" s="34"/>
      <c r="J132" s="31" t="str">
        <f>G132</f>
        <v>No</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99</v>
      </c>
      <c r="H133" s="1296"/>
      <c r="I133" s="34"/>
      <c r="J133" s="31" t="str">
        <f>G133</f>
        <v>Yes</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480</v>
      </c>
      <c r="B138" s="1320"/>
      <c r="C138" s="1320"/>
      <c r="D138" s="1320"/>
      <c r="E138" s="1320"/>
      <c r="F138" s="1321"/>
      <c r="G138" s="1322" t="s">
        <v>100</v>
      </c>
      <c r="H138" s="1323"/>
      <c r="I138" s="6"/>
      <c r="J138" s="31" t="str">
        <f>G138</f>
        <v>No</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100</v>
      </c>
      <c r="H146" s="1296"/>
      <c r="I146" s="6"/>
      <c r="J146" s="31" t="str">
        <f t="shared" si="7"/>
        <v>No</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100</v>
      </c>
      <c r="H147" s="1296"/>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100</v>
      </c>
      <c r="H148" s="1296"/>
      <c r="I148" s="6"/>
      <c r="J148" s="31" t="str">
        <f t="shared" si="7"/>
        <v>No</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481</v>
      </c>
      <c r="C149" s="1293"/>
      <c r="D149" s="1293"/>
      <c r="E149" s="1293"/>
      <c r="F149" s="1305" t="s">
        <v>381</v>
      </c>
      <c r="G149" s="1306"/>
      <c r="H149" s="1307"/>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482</v>
      </c>
      <c r="C150" s="1293"/>
      <c r="D150" s="1293"/>
      <c r="E150" s="1293"/>
      <c r="F150" s="1305" t="s">
        <v>724</v>
      </c>
      <c r="G150" s="1306"/>
      <c r="H150" s="1307"/>
      <c r="I150" s="6"/>
      <c r="J150" s="31"/>
      <c r="K150" s="7"/>
      <c r="L150" s="7"/>
      <c r="M150" s="22"/>
      <c r="N150" s="22"/>
      <c r="O150" s="22"/>
      <c r="P150" s="22"/>
      <c r="Q150" s="7" t="str">
        <f>F150</f>
        <v xml:space="preserve">Reproductive Health National Program, annual report 2012 </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483</v>
      </c>
      <c r="C152" s="1310"/>
      <c r="D152" s="1310"/>
      <c r="E152" s="1310"/>
      <c r="F152" s="1311"/>
      <c r="G152" s="1312" t="s">
        <v>100</v>
      </c>
      <c r="H152" s="1313"/>
      <c r="I152" s="6"/>
      <c r="J152" s="31" t="str">
        <f>G152</f>
        <v>No</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484</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60.75" thickBot="1" x14ac:dyDescent="0.25">
      <c r="A154" s="1297" t="s">
        <v>864</v>
      </c>
      <c r="B154" s="1298"/>
      <c r="C154" s="1299"/>
      <c r="D154" s="1611" t="s">
        <v>725</v>
      </c>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t="str">
        <f>D154</f>
        <v>Challenge: Health centers attached to the Catholic Church (12%) do not provide modern contraceptive methods.
Success: The country did not experience stock outs of contraceptives during the reporting period.</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0">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$O$1:$O$6</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formula1>$W$1:$W$3</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D23 IZ15:IZ23 SV15:SV23 ACR15:ACR23 AMN15:AMN23 AWJ15:AWJ23 BGF15:BGF23 BQB15:BQB23 BZX15:BZX23 CJT15:CJT23 CTP15:CTP23 DDL15:DDL23 DNH15:DNH23 DXD15:DXD23 EGZ15:EGZ23 EQV15:EQV23 FAR15:FAR23 FKN15:FKN23 FUJ15:FUJ23 GEF15:GEF23 GOB15:GOB23 GXX15:GXX23 HHT15:HHT23 HRP15:HRP23 IBL15:IBL23 ILH15:ILH23 IVD15:IVD23 JEZ15:JEZ23 JOV15:JOV23 JYR15:JYR23 KIN15:KIN23 KSJ15:KSJ23 LCF15:LCF23 LMB15:LMB23 LVX15:LVX23 MFT15:MFT23 MPP15:MPP23 MZL15:MZL23 NJH15:NJH23 NTD15:NTD23 OCZ15:OCZ23 OMV15:OMV23 OWR15:OWR23 PGN15:PGN23 PQJ15:PQJ23 QAF15:QAF23 QKB15:QKB23 QTX15:QTX23 RDT15:RDT23 RNP15:RNP23 RXL15:RXL23 SHH15:SHH23 SRD15:SRD23 TAZ15:TAZ23 TKV15:TKV23 TUR15:TUR23 UEN15:UEN23 UOJ15:UOJ23 UYF15:UYF23 VIB15:VIB23 VRX15:VRX23 WBT15:WBT23 WLP15:WLP23 WVL15:WVL23 D65551:D65559 IZ65551:IZ65559 SV65551:SV65559 ACR65551:ACR65559 AMN65551:AMN65559 AWJ65551:AWJ65559 BGF65551:BGF65559 BQB65551:BQB65559 BZX65551:BZX65559 CJT65551:CJT65559 CTP65551:CTP65559 DDL65551:DDL65559 DNH65551:DNH65559 DXD65551:DXD65559 EGZ65551:EGZ65559 EQV65551:EQV65559 FAR65551:FAR65559 FKN65551:FKN65559 FUJ65551:FUJ65559 GEF65551:GEF65559 GOB65551:GOB65559 GXX65551:GXX65559 HHT65551:HHT65559 HRP65551:HRP65559 IBL65551:IBL65559 ILH65551:ILH65559 IVD65551:IVD65559 JEZ65551:JEZ65559 JOV65551:JOV65559 JYR65551:JYR65559 KIN65551:KIN65559 KSJ65551:KSJ65559 LCF65551:LCF65559 LMB65551:LMB65559 LVX65551:LVX65559 MFT65551:MFT65559 MPP65551:MPP65559 MZL65551:MZL65559 NJH65551:NJH65559 NTD65551:NTD65559 OCZ65551:OCZ65559 OMV65551:OMV65559 OWR65551:OWR65559 PGN65551:PGN65559 PQJ65551:PQJ65559 QAF65551:QAF65559 QKB65551:QKB65559 QTX65551:QTX65559 RDT65551:RDT65559 RNP65551:RNP65559 RXL65551:RXL65559 SHH65551:SHH65559 SRD65551:SRD65559 TAZ65551:TAZ65559 TKV65551:TKV65559 TUR65551:TUR65559 UEN65551:UEN65559 UOJ65551:UOJ65559 UYF65551:UYF65559 VIB65551:VIB65559 VRX65551:VRX65559 WBT65551:WBT65559 WLP65551:WLP65559 WVL65551:WVL65559 D131087:D131095 IZ131087:IZ131095 SV131087:SV131095 ACR131087:ACR131095 AMN131087:AMN131095 AWJ131087:AWJ131095 BGF131087:BGF131095 BQB131087:BQB131095 BZX131087:BZX131095 CJT131087:CJT131095 CTP131087:CTP131095 DDL131087:DDL131095 DNH131087:DNH131095 DXD131087:DXD131095 EGZ131087:EGZ131095 EQV131087:EQV131095 FAR131087:FAR131095 FKN131087:FKN131095 FUJ131087:FUJ131095 GEF131087:GEF131095 GOB131087:GOB131095 GXX131087:GXX131095 HHT131087:HHT131095 HRP131087:HRP131095 IBL131087:IBL131095 ILH131087:ILH131095 IVD131087:IVD131095 JEZ131087:JEZ131095 JOV131087:JOV131095 JYR131087:JYR131095 KIN131087:KIN131095 KSJ131087:KSJ131095 LCF131087:LCF131095 LMB131087:LMB131095 LVX131087:LVX131095 MFT131087:MFT131095 MPP131087:MPP131095 MZL131087:MZL131095 NJH131087:NJH131095 NTD131087:NTD131095 OCZ131087:OCZ131095 OMV131087:OMV131095 OWR131087:OWR131095 PGN131087:PGN131095 PQJ131087:PQJ131095 QAF131087:QAF131095 QKB131087:QKB131095 QTX131087:QTX131095 RDT131087:RDT131095 RNP131087:RNP131095 RXL131087:RXL131095 SHH131087:SHH131095 SRD131087:SRD131095 TAZ131087:TAZ131095 TKV131087:TKV131095 TUR131087:TUR131095 UEN131087:UEN131095 UOJ131087:UOJ131095 UYF131087:UYF131095 VIB131087:VIB131095 VRX131087:VRX131095 WBT131087:WBT131095 WLP131087:WLP131095 WVL131087:WVL131095 D196623:D196631 IZ196623:IZ196631 SV196623:SV196631 ACR196623:ACR196631 AMN196623:AMN196631 AWJ196623:AWJ196631 BGF196623:BGF196631 BQB196623:BQB196631 BZX196623:BZX196631 CJT196623:CJT196631 CTP196623:CTP196631 DDL196623:DDL196631 DNH196623:DNH196631 DXD196623:DXD196631 EGZ196623:EGZ196631 EQV196623:EQV196631 FAR196623:FAR196631 FKN196623:FKN196631 FUJ196623:FUJ196631 GEF196623:GEF196631 GOB196623:GOB196631 GXX196623:GXX196631 HHT196623:HHT196631 HRP196623:HRP196631 IBL196623:IBL196631 ILH196623:ILH196631 IVD196623:IVD196631 JEZ196623:JEZ196631 JOV196623:JOV196631 JYR196623:JYR196631 KIN196623:KIN196631 KSJ196623:KSJ196631 LCF196623:LCF196631 LMB196623:LMB196631 LVX196623:LVX196631 MFT196623:MFT196631 MPP196623:MPP196631 MZL196623:MZL196631 NJH196623:NJH196631 NTD196623:NTD196631 OCZ196623:OCZ196631 OMV196623:OMV196631 OWR196623:OWR196631 PGN196623:PGN196631 PQJ196623:PQJ196631 QAF196623:QAF196631 QKB196623:QKB196631 QTX196623:QTX196631 RDT196623:RDT196631 RNP196623:RNP196631 RXL196623:RXL196631 SHH196623:SHH196631 SRD196623:SRD196631 TAZ196623:TAZ196631 TKV196623:TKV196631 TUR196623:TUR196631 UEN196623:UEN196631 UOJ196623:UOJ196631 UYF196623:UYF196631 VIB196623:VIB196631 VRX196623:VRX196631 WBT196623:WBT196631 WLP196623:WLP196631 WVL196623:WVL196631 D262159:D262167 IZ262159:IZ262167 SV262159:SV262167 ACR262159:ACR262167 AMN262159:AMN262167 AWJ262159:AWJ262167 BGF262159:BGF262167 BQB262159:BQB262167 BZX262159:BZX262167 CJT262159:CJT262167 CTP262159:CTP262167 DDL262159:DDL262167 DNH262159:DNH262167 DXD262159:DXD262167 EGZ262159:EGZ262167 EQV262159:EQV262167 FAR262159:FAR262167 FKN262159:FKN262167 FUJ262159:FUJ262167 GEF262159:GEF262167 GOB262159:GOB262167 GXX262159:GXX262167 HHT262159:HHT262167 HRP262159:HRP262167 IBL262159:IBL262167 ILH262159:ILH262167 IVD262159:IVD262167 JEZ262159:JEZ262167 JOV262159:JOV262167 JYR262159:JYR262167 KIN262159:KIN262167 KSJ262159:KSJ262167 LCF262159:LCF262167 LMB262159:LMB262167 LVX262159:LVX262167 MFT262159:MFT262167 MPP262159:MPP262167 MZL262159:MZL262167 NJH262159:NJH262167 NTD262159:NTD262167 OCZ262159:OCZ262167 OMV262159:OMV262167 OWR262159:OWR262167 PGN262159:PGN262167 PQJ262159:PQJ262167 QAF262159:QAF262167 QKB262159:QKB262167 QTX262159:QTX262167 RDT262159:RDT262167 RNP262159:RNP262167 RXL262159:RXL262167 SHH262159:SHH262167 SRD262159:SRD262167 TAZ262159:TAZ262167 TKV262159:TKV262167 TUR262159:TUR262167 UEN262159:UEN262167 UOJ262159:UOJ262167 UYF262159:UYF262167 VIB262159:VIB262167 VRX262159:VRX262167 WBT262159:WBT262167 WLP262159:WLP262167 WVL262159:WVL262167 D327695:D327703 IZ327695:IZ327703 SV327695:SV327703 ACR327695:ACR327703 AMN327695:AMN327703 AWJ327695:AWJ327703 BGF327695:BGF327703 BQB327695:BQB327703 BZX327695:BZX327703 CJT327695:CJT327703 CTP327695:CTP327703 DDL327695:DDL327703 DNH327695:DNH327703 DXD327695:DXD327703 EGZ327695:EGZ327703 EQV327695:EQV327703 FAR327695:FAR327703 FKN327695:FKN327703 FUJ327695:FUJ327703 GEF327695:GEF327703 GOB327695:GOB327703 GXX327695:GXX327703 HHT327695:HHT327703 HRP327695:HRP327703 IBL327695:IBL327703 ILH327695:ILH327703 IVD327695:IVD327703 JEZ327695:JEZ327703 JOV327695:JOV327703 JYR327695:JYR327703 KIN327695:KIN327703 KSJ327695:KSJ327703 LCF327695:LCF327703 LMB327695:LMB327703 LVX327695:LVX327703 MFT327695:MFT327703 MPP327695:MPP327703 MZL327695:MZL327703 NJH327695:NJH327703 NTD327695:NTD327703 OCZ327695:OCZ327703 OMV327695:OMV327703 OWR327695:OWR327703 PGN327695:PGN327703 PQJ327695:PQJ327703 QAF327695:QAF327703 QKB327695:QKB327703 QTX327695:QTX327703 RDT327695:RDT327703 RNP327695:RNP327703 RXL327695:RXL327703 SHH327695:SHH327703 SRD327695:SRD327703 TAZ327695:TAZ327703 TKV327695:TKV327703 TUR327695:TUR327703 UEN327695:UEN327703 UOJ327695:UOJ327703 UYF327695:UYF327703 VIB327695:VIB327703 VRX327695:VRX327703 WBT327695:WBT327703 WLP327695:WLP327703 WVL327695:WVL327703 D393231:D393239 IZ393231:IZ393239 SV393231:SV393239 ACR393231:ACR393239 AMN393231:AMN393239 AWJ393231:AWJ393239 BGF393231:BGF393239 BQB393231:BQB393239 BZX393231:BZX393239 CJT393231:CJT393239 CTP393231:CTP393239 DDL393231:DDL393239 DNH393231:DNH393239 DXD393231:DXD393239 EGZ393231:EGZ393239 EQV393231:EQV393239 FAR393231:FAR393239 FKN393231:FKN393239 FUJ393231:FUJ393239 GEF393231:GEF393239 GOB393231:GOB393239 GXX393231:GXX393239 HHT393231:HHT393239 HRP393231:HRP393239 IBL393231:IBL393239 ILH393231:ILH393239 IVD393231:IVD393239 JEZ393231:JEZ393239 JOV393231:JOV393239 JYR393231:JYR393239 KIN393231:KIN393239 KSJ393231:KSJ393239 LCF393231:LCF393239 LMB393231:LMB393239 LVX393231:LVX393239 MFT393231:MFT393239 MPP393231:MPP393239 MZL393231:MZL393239 NJH393231:NJH393239 NTD393231:NTD393239 OCZ393231:OCZ393239 OMV393231:OMV393239 OWR393231:OWR393239 PGN393231:PGN393239 PQJ393231:PQJ393239 QAF393231:QAF393239 QKB393231:QKB393239 QTX393231:QTX393239 RDT393231:RDT393239 RNP393231:RNP393239 RXL393231:RXL393239 SHH393231:SHH393239 SRD393231:SRD393239 TAZ393231:TAZ393239 TKV393231:TKV393239 TUR393231:TUR393239 UEN393231:UEN393239 UOJ393231:UOJ393239 UYF393231:UYF393239 VIB393231:VIB393239 VRX393231:VRX393239 WBT393231:WBT393239 WLP393231:WLP393239 WVL393231:WVL393239 D458767:D458775 IZ458767:IZ458775 SV458767:SV458775 ACR458767:ACR458775 AMN458767:AMN458775 AWJ458767:AWJ458775 BGF458767:BGF458775 BQB458767:BQB458775 BZX458767:BZX458775 CJT458767:CJT458775 CTP458767:CTP458775 DDL458767:DDL458775 DNH458767:DNH458775 DXD458767:DXD458775 EGZ458767:EGZ458775 EQV458767:EQV458775 FAR458767:FAR458775 FKN458767:FKN458775 FUJ458767:FUJ458775 GEF458767:GEF458775 GOB458767:GOB458775 GXX458767:GXX458775 HHT458767:HHT458775 HRP458767:HRP458775 IBL458767:IBL458775 ILH458767:ILH458775 IVD458767:IVD458775 JEZ458767:JEZ458775 JOV458767:JOV458775 JYR458767:JYR458775 KIN458767:KIN458775 KSJ458767:KSJ458775 LCF458767:LCF458775 LMB458767:LMB458775 LVX458767:LVX458775 MFT458767:MFT458775 MPP458767:MPP458775 MZL458767:MZL458775 NJH458767:NJH458775 NTD458767:NTD458775 OCZ458767:OCZ458775 OMV458767:OMV458775 OWR458767:OWR458775 PGN458767:PGN458775 PQJ458767:PQJ458775 QAF458767:QAF458775 QKB458767:QKB458775 QTX458767:QTX458775 RDT458767:RDT458775 RNP458767:RNP458775 RXL458767:RXL458775 SHH458767:SHH458775 SRD458767:SRD458775 TAZ458767:TAZ458775 TKV458767:TKV458775 TUR458767:TUR458775 UEN458767:UEN458775 UOJ458767:UOJ458775 UYF458767:UYF458775 VIB458767:VIB458775 VRX458767:VRX458775 WBT458767:WBT458775 WLP458767:WLP458775 WVL458767:WVL458775 D524303:D524311 IZ524303:IZ524311 SV524303:SV524311 ACR524303:ACR524311 AMN524303:AMN524311 AWJ524303:AWJ524311 BGF524303:BGF524311 BQB524303:BQB524311 BZX524303:BZX524311 CJT524303:CJT524311 CTP524303:CTP524311 DDL524303:DDL524311 DNH524303:DNH524311 DXD524303:DXD524311 EGZ524303:EGZ524311 EQV524303:EQV524311 FAR524303:FAR524311 FKN524303:FKN524311 FUJ524303:FUJ524311 GEF524303:GEF524311 GOB524303:GOB524311 GXX524303:GXX524311 HHT524303:HHT524311 HRP524303:HRP524311 IBL524303:IBL524311 ILH524303:ILH524311 IVD524303:IVD524311 JEZ524303:JEZ524311 JOV524303:JOV524311 JYR524303:JYR524311 KIN524303:KIN524311 KSJ524303:KSJ524311 LCF524303:LCF524311 LMB524303:LMB524311 LVX524303:LVX524311 MFT524303:MFT524311 MPP524303:MPP524311 MZL524303:MZL524311 NJH524303:NJH524311 NTD524303:NTD524311 OCZ524303:OCZ524311 OMV524303:OMV524311 OWR524303:OWR524311 PGN524303:PGN524311 PQJ524303:PQJ524311 QAF524303:QAF524311 QKB524303:QKB524311 QTX524303:QTX524311 RDT524303:RDT524311 RNP524303:RNP524311 RXL524303:RXL524311 SHH524303:SHH524311 SRD524303:SRD524311 TAZ524303:TAZ524311 TKV524303:TKV524311 TUR524303:TUR524311 UEN524303:UEN524311 UOJ524303:UOJ524311 UYF524303:UYF524311 VIB524303:VIB524311 VRX524303:VRX524311 WBT524303:WBT524311 WLP524303:WLP524311 WVL524303:WVL524311 D589839:D589847 IZ589839:IZ589847 SV589839:SV589847 ACR589839:ACR589847 AMN589839:AMN589847 AWJ589839:AWJ589847 BGF589839:BGF589847 BQB589839:BQB589847 BZX589839:BZX589847 CJT589839:CJT589847 CTP589839:CTP589847 DDL589839:DDL589847 DNH589839:DNH589847 DXD589839:DXD589847 EGZ589839:EGZ589847 EQV589839:EQV589847 FAR589839:FAR589847 FKN589839:FKN589847 FUJ589839:FUJ589847 GEF589839:GEF589847 GOB589839:GOB589847 GXX589839:GXX589847 HHT589839:HHT589847 HRP589839:HRP589847 IBL589839:IBL589847 ILH589839:ILH589847 IVD589839:IVD589847 JEZ589839:JEZ589847 JOV589839:JOV589847 JYR589839:JYR589847 KIN589839:KIN589847 KSJ589839:KSJ589847 LCF589839:LCF589847 LMB589839:LMB589847 LVX589839:LVX589847 MFT589839:MFT589847 MPP589839:MPP589847 MZL589839:MZL589847 NJH589839:NJH589847 NTD589839:NTD589847 OCZ589839:OCZ589847 OMV589839:OMV589847 OWR589839:OWR589847 PGN589839:PGN589847 PQJ589839:PQJ589847 QAF589839:QAF589847 QKB589839:QKB589847 QTX589839:QTX589847 RDT589839:RDT589847 RNP589839:RNP589847 RXL589839:RXL589847 SHH589839:SHH589847 SRD589839:SRD589847 TAZ589839:TAZ589847 TKV589839:TKV589847 TUR589839:TUR589847 UEN589839:UEN589847 UOJ589839:UOJ589847 UYF589839:UYF589847 VIB589839:VIB589847 VRX589839:VRX589847 WBT589839:WBT589847 WLP589839:WLP589847 WVL589839:WVL589847 D655375:D655383 IZ655375:IZ655383 SV655375:SV655383 ACR655375:ACR655383 AMN655375:AMN655383 AWJ655375:AWJ655383 BGF655375:BGF655383 BQB655375:BQB655383 BZX655375:BZX655383 CJT655375:CJT655383 CTP655375:CTP655383 DDL655375:DDL655383 DNH655375:DNH655383 DXD655375:DXD655383 EGZ655375:EGZ655383 EQV655375:EQV655383 FAR655375:FAR655383 FKN655375:FKN655383 FUJ655375:FUJ655383 GEF655375:GEF655383 GOB655375:GOB655383 GXX655375:GXX655383 HHT655375:HHT655383 HRP655375:HRP655383 IBL655375:IBL655383 ILH655375:ILH655383 IVD655375:IVD655383 JEZ655375:JEZ655383 JOV655375:JOV655383 JYR655375:JYR655383 KIN655375:KIN655383 KSJ655375:KSJ655383 LCF655375:LCF655383 LMB655375:LMB655383 LVX655375:LVX655383 MFT655375:MFT655383 MPP655375:MPP655383 MZL655375:MZL655383 NJH655375:NJH655383 NTD655375:NTD655383 OCZ655375:OCZ655383 OMV655375:OMV655383 OWR655375:OWR655383 PGN655375:PGN655383 PQJ655375:PQJ655383 QAF655375:QAF655383 QKB655375:QKB655383 QTX655375:QTX655383 RDT655375:RDT655383 RNP655375:RNP655383 RXL655375:RXL655383 SHH655375:SHH655383 SRD655375:SRD655383 TAZ655375:TAZ655383 TKV655375:TKV655383 TUR655375:TUR655383 UEN655375:UEN655383 UOJ655375:UOJ655383 UYF655375:UYF655383 VIB655375:VIB655383 VRX655375:VRX655383 WBT655375:WBT655383 WLP655375:WLP655383 WVL655375:WVL655383 D720911:D720919 IZ720911:IZ720919 SV720911:SV720919 ACR720911:ACR720919 AMN720911:AMN720919 AWJ720911:AWJ720919 BGF720911:BGF720919 BQB720911:BQB720919 BZX720911:BZX720919 CJT720911:CJT720919 CTP720911:CTP720919 DDL720911:DDL720919 DNH720911:DNH720919 DXD720911:DXD720919 EGZ720911:EGZ720919 EQV720911:EQV720919 FAR720911:FAR720919 FKN720911:FKN720919 FUJ720911:FUJ720919 GEF720911:GEF720919 GOB720911:GOB720919 GXX720911:GXX720919 HHT720911:HHT720919 HRP720911:HRP720919 IBL720911:IBL720919 ILH720911:ILH720919 IVD720911:IVD720919 JEZ720911:JEZ720919 JOV720911:JOV720919 JYR720911:JYR720919 KIN720911:KIN720919 KSJ720911:KSJ720919 LCF720911:LCF720919 LMB720911:LMB720919 LVX720911:LVX720919 MFT720911:MFT720919 MPP720911:MPP720919 MZL720911:MZL720919 NJH720911:NJH720919 NTD720911:NTD720919 OCZ720911:OCZ720919 OMV720911:OMV720919 OWR720911:OWR720919 PGN720911:PGN720919 PQJ720911:PQJ720919 QAF720911:QAF720919 QKB720911:QKB720919 QTX720911:QTX720919 RDT720911:RDT720919 RNP720911:RNP720919 RXL720911:RXL720919 SHH720911:SHH720919 SRD720911:SRD720919 TAZ720911:TAZ720919 TKV720911:TKV720919 TUR720911:TUR720919 UEN720911:UEN720919 UOJ720911:UOJ720919 UYF720911:UYF720919 VIB720911:VIB720919 VRX720911:VRX720919 WBT720911:WBT720919 WLP720911:WLP720919 WVL720911:WVL720919 D786447:D786455 IZ786447:IZ786455 SV786447:SV786455 ACR786447:ACR786455 AMN786447:AMN786455 AWJ786447:AWJ786455 BGF786447:BGF786455 BQB786447:BQB786455 BZX786447:BZX786455 CJT786447:CJT786455 CTP786447:CTP786455 DDL786447:DDL786455 DNH786447:DNH786455 DXD786447:DXD786455 EGZ786447:EGZ786455 EQV786447:EQV786455 FAR786447:FAR786455 FKN786447:FKN786455 FUJ786447:FUJ786455 GEF786447:GEF786455 GOB786447:GOB786455 GXX786447:GXX786455 HHT786447:HHT786455 HRP786447:HRP786455 IBL786447:IBL786455 ILH786447:ILH786455 IVD786447:IVD786455 JEZ786447:JEZ786455 JOV786447:JOV786455 JYR786447:JYR786455 KIN786447:KIN786455 KSJ786447:KSJ786455 LCF786447:LCF786455 LMB786447:LMB786455 LVX786447:LVX786455 MFT786447:MFT786455 MPP786447:MPP786455 MZL786447:MZL786455 NJH786447:NJH786455 NTD786447:NTD786455 OCZ786447:OCZ786455 OMV786447:OMV786455 OWR786447:OWR786455 PGN786447:PGN786455 PQJ786447:PQJ786455 QAF786447:QAF786455 QKB786447:QKB786455 QTX786447:QTX786455 RDT786447:RDT786455 RNP786447:RNP786455 RXL786447:RXL786455 SHH786447:SHH786455 SRD786447:SRD786455 TAZ786447:TAZ786455 TKV786447:TKV786455 TUR786447:TUR786455 UEN786447:UEN786455 UOJ786447:UOJ786455 UYF786447:UYF786455 VIB786447:VIB786455 VRX786447:VRX786455 WBT786447:WBT786455 WLP786447:WLP786455 WVL786447:WVL786455 D851983:D851991 IZ851983:IZ851991 SV851983:SV851991 ACR851983:ACR851991 AMN851983:AMN851991 AWJ851983:AWJ851991 BGF851983:BGF851991 BQB851983:BQB851991 BZX851983:BZX851991 CJT851983:CJT851991 CTP851983:CTP851991 DDL851983:DDL851991 DNH851983:DNH851991 DXD851983:DXD851991 EGZ851983:EGZ851991 EQV851983:EQV851991 FAR851983:FAR851991 FKN851983:FKN851991 FUJ851983:FUJ851991 GEF851983:GEF851991 GOB851983:GOB851991 GXX851983:GXX851991 HHT851983:HHT851991 HRP851983:HRP851991 IBL851983:IBL851991 ILH851983:ILH851991 IVD851983:IVD851991 JEZ851983:JEZ851991 JOV851983:JOV851991 JYR851983:JYR851991 KIN851983:KIN851991 KSJ851983:KSJ851991 LCF851983:LCF851991 LMB851983:LMB851991 LVX851983:LVX851991 MFT851983:MFT851991 MPP851983:MPP851991 MZL851983:MZL851991 NJH851983:NJH851991 NTD851983:NTD851991 OCZ851983:OCZ851991 OMV851983:OMV851991 OWR851983:OWR851991 PGN851983:PGN851991 PQJ851983:PQJ851991 QAF851983:QAF851991 QKB851983:QKB851991 QTX851983:QTX851991 RDT851983:RDT851991 RNP851983:RNP851991 RXL851983:RXL851991 SHH851983:SHH851991 SRD851983:SRD851991 TAZ851983:TAZ851991 TKV851983:TKV851991 TUR851983:TUR851991 UEN851983:UEN851991 UOJ851983:UOJ851991 UYF851983:UYF851991 VIB851983:VIB851991 VRX851983:VRX851991 WBT851983:WBT851991 WLP851983:WLP851991 WVL851983:WVL851991 D917519:D917527 IZ917519:IZ917527 SV917519:SV917527 ACR917519:ACR917527 AMN917519:AMN917527 AWJ917519:AWJ917527 BGF917519:BGF917527 BQB917519:BQB917527 BZX917519:BZX917527 CJT917519:CJT917527 CTP917519:CTP917527 DDL917519:DDL917527 DNH917519:DNH917527 DXD917519:DXD917527 EGZ917519:EGZ917527 EQV917519:EQV917527 FAR917519:FAR917527 FKN917519:FKN917527 FUJ917519:FUJ917527 GEF917519:GEF917527 GOB917519:GOB917527 GXX917519:GXX917527 HHT917519:HHT917527 HRP917519:HRP917527 IBL917519:IBL917527 ILH917519:ILH917527 IVD917519:IVD917527 JEZ917519:JEZ917527 JOV917519:JOV917527 JYR917519:JYR917527 KIN917519:KIN917527 KSJ917519:KSJ917527 LCF917519:LCF917527 LMB917519:LMB917527 LVX917519:LVX917527 MFT917519:MFT917527 MPP917519:MPP917527 MZL917519:MZL917527 NJH917519:NJH917527 NTD917519:NTD917527 OCZ917519:OCZ917527 OMV917519:OMV917527 OWR917519:OWR917527 PGN917519:PGN917527 PQJ917519:PQJ917527 QAF917519:QAF917527 QKB917519:QKB917527 QTX917519:QTX917527 RDT917519:RDT917527 RNP917519:RNP917527 RXL917519:RXL917527 SHH917519:SHH917527 SRD917519:SRD917527 TAZ917519:TAZ917527 TKV917519:TKV917527 TUR917519:TUR917527 UEN917519:UEN917527 UOJ917519:UOJ917527 UYF917519:UYF917527 VIB917519:VIB917527 VRX917519:VRX917527 WBT917519:WBT917527 WLP917519:WLP917527 WVL917519:WVL917527 D983055:D983063 IZ983055:IZ983063 SV983055:SV983063 ACR983055:ACR983063 AMN983055:AMN983063 AWJ983055:AWJ983063 BGF983055:BGF983063 BQB983055:BQB983063 BZX983055:BZX983063 CJT983055:CJT983063 CTP983055:CTP983063 DDL983055:DDL983063 DNH983055:DNH983063 DXD983055:DXD983063 EGZ983055:EGZ983063 EQV983055:EQV983063 FAR983055:FAR983063 FKN983055:FKN983063 FUJ983055:FUJ983063 GEF983055:GEF983063 GOB983055:GOB983063 GXX983055:GXX983063 HHT983055:HHT983063 HRP983055:HRP983063 IBL983055:IBL983063 ILH983055:ILH983063 IVD983055:IVD983063 JEZ983055:JEZ983063 JOV983055:JOV983063 JYR983055:JYR983063 KIN983055:KIN983063 KSJ983055:KSJ983063 LCF983055:LCF983063 LMB983055:LMB983063 LVX983055:LVX983063 MFT983055:MFT983063 MPP983055:MPP983063 MZL983055:MZL983063 NJH983055:NJH983063 NTD983055:NTD983063 OCZ983055:OCZ983063 OMV983055:OMV983063 OWR983055:OWR983063 PGN983055:PGN983063 PQJ983055:PQJ983063 QAF983055:QAF983063 QKB983055:QKB983063 QTX983055:QTX983063 RDT983055:RDT983063 RNP983055:RNP983063 RXL983055:RXL983063 SHH983055:SHH983063 SRD983055:SRD983063 TAZ983055:TAZ983063 TKV983055:TKV983063 TUR983055:TUR983063 UEN983055:UEN983063 UOJ983055:UOJ983063 UYF983055:UYF983063 VIB983055:VIB983063 VRX983055:VRX983063 WBT983055:WBT983063 WLP983055:WLP983063 WVL983055:WVL983063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$R$1:$R$6</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$Y$1:$Y$13</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formula1>$Q$1:$Q$9</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formula1>$Q$1:$Q$9</formula1>
    </dataValidation>
  </dataValidations>
  <hyperlinks>
    <hyperlink ref="A5" location="Introduction!A1" display="To jump to the Introduction sheet, click here."/>
  </hyperlinks>
  <pageMargins left="1.2" right="0.7" top="0.75" bottom="0.75" header="0.3" footer="0.3"/>
  <pageSetup scale="50" fitToHeight="4" orientation="portrait" r:id="rId1"/>
  <rowBreaks count="2" manualBreakCount="2">
    <brk id="33" max="7" man="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G85:H86 JC85:JD86 SY85:SZ86 ACU85:ACV86 AMQ85:AMR86 AWM85:AWN86 BGI85:BGJ86 BQE85:BQF86 CAA85:CAB86 CJW85:CJX86 CTS85:CTT86 DDO85:DDP86 DNK85:DNL86 DXG85:DXH86 EHC85:EHD86 EQY85:EQZ86 FAU85:FAV86 FKQ85:FKR86 FUM85:FUN86 GEI85:GEJ86 GOE85:GOF86 GYA85:GYB86 HHW85:HHX86 HRS85:HRT86 IBO85:IBP86 ILK85:ILL86 IVG85:IVH86 JFC85:JFD86 JOY85:JOZ86 JYU85:JYV86 KIQ85:KIR86 KSM85:KSN86 LCI85:LCJ86 LME85:LMF86 LWA85:LWB86 MFW85:MFX86 MPS85:MPT86 MZO85:MZP86 NJK85:NJL86 NTG85:NTH86 ODC85:ODD86 OMY85:OMZ86 OWU85:OWV86 PGQ85:PGR86 PQM85:PQN86 QAI85:QAJ86 QKE85:QKF86 QUA85:QUB86 RDW85:RDX86 RNS85:RNT86 RXO85:RXP86 SHK85:SHL86 SRG85:SRH86 TBC85:TBD86 TKY85:TKZ86 TUU85:TUV86 UEQ85:UER86 UOM85:UON86 UYI85:UYJ86 VIE85:VIF86 VSA85:VSB86 WBW85:WBX86 WLS85:WLT86 WVO85:WVP86 G65621:H65622 JC65621:JD65622 SY65621:SZ65622 ACU65621:ACV65622 AMQ65621:AMR65622 AWM65621:AWN65622 BGI65621:BGJ65622 BQE65621:BQF65622 CAA65621:CAB65622 CJW65621:CJX65622 CTS65621:CTT65622 DDO65621:DDP65622 DNK65621:DNL65622 DXG65621:DXH65622 EHC65621:EHD65622 EQY65621:EQZ65622 FAU65621:FAV65622 FKQ65621:FKR65622 FUM65621:FUN65622 GEI65621:GEJ65622 GOE65621:GOF65622 GYA65621:GYB65622 HHW65621:HHX65622 HRS65621:HRT65622 IBO65621:IBP65622 ILK65621:ILL65622 IVG65621:IVH65622 JFC65621:JFD65622 JOY65621:JOZ65622 JYU65621:JYV65622 KIQ65621:KIR65622 KSM65621:KSN65622 LCI65621:LCJ65622 LME65621:LMF65622 LWA65621:LWB65622 MFW65621:MFX65622 MPS65621:MPT65622 MZO65621:MZP65622 NJK65621:NJL65622 NTG65621:NTH65622 ODC65621:ODD65622 OMY65621:OMZ65622 OWU65621:OWV65622 PGQ65621:PGR65622 PQM65621:PQN65622 QAI65621:QAJ65622 QKE65621:QKF65622 QUA65621:QUB65622 RDW65621:RDX65622 RNS65621:RNT65622 RXO65621:RXP65622 SHK65621:SHL65622 SRG65621:SRH65622 TBC65621:TBD65622 TKY65621:TKZ65622 TUU65621:TUV65622 UEQ65621:UER65622 UOM65621:UON65622 UYI65621:UYJ65622 VIE65621:VIF65622 VSA65621:VSB65622 WBW65621:WBX65622 WLS65621:WLT65622 WVO65621:WVP65622 G131157:H131158 JC131157:JD131158 SY131157:SZ131158 ACU131157:ACV131158 AMQ131157:AMR131158 AWM131157:AWN131158 BGI131157:BGJ131158 BQE131157:BQF131158 CAA131157:CAB131158 CJW131157:CJX131158 CTS131157:CTT131158 DDO131157:DDP131158 DNK131157:DNL131158 DXG131157:DXH131158 EHC131157:EHD131158 EQY131157:EQZ131158 FAU131157:FAV131158 FKQ131157:FKR131158 FUM131157:FUN131158 GEI131157:GEJ131158 GOE131157:GOF131158 GYA131157:GYB131158 HHW131157:HHX131158 HRS131157:HRT131158 IBO131157:IBP131158 ILK131157:ILL131158 IVG131157:IVH131158 JFC131157:JFD131158 JOY131157:JOZ131158 JYU131157:JYV131158 KIQ131157:KIR131158 KSM131157:KSN131158 LCI131157:LCJ131158 LME131157:LMF131158 LWA131157:LWB131158 MFW131157:MFX131158 MPS131157:MPT131158 MZO131157:MZP131158 NJK131157:NJL131158 NTG131157:NTH131158 ODC131157:ODD131158 OMY131157:OMZ131158 OWU131157:OWV131158 PGQ131157:PGR131158 PQM131157:PQN131158 QAI131157:QAJ131158 QKE131157:QKF131158 QUA131157:QUB131158 RDW131157:RDX131158 RNS131157:RNT131158 RXO131157:RXP131158 SHK131157:SHL131158 SRG131157:SRH131158 TBC131157:TBD131158 TKY131157:TKZ131158 TUU131157:TUV131158 UEQ131157:UER131158 UOM131157:UON131158 UYI131157:UYJ131158 VIE131157:VIF131158 VSA131157:VSB131158 WBW131157:WBX131158 WLS131157:WLT131158 WVO131157:WVP131158 G196693:H196694 JC196693:JD196694 SY196693:SZ196694 ACU196693:ACV196694 AMQ196693:AMR196694 AWM196693:AWN196694 BGI196693:BGJ196694 BQE196693:BQF196694 CAA196693:CAB196694 CJW196693:CJX196694 CTS196693:CTT196694 DDO196693:DDP196694 DNK196693:DNL196694 DXG196693:DXH196694 EHC196693:EHD196694 EQY196693:EQZ196694 FAU196693:FAV196694 FKQ196693:FKR196694 FUM196693:FUN196694 GEI196693:GEJ196694 GOE196693:GOF196694 GYA196693:GYB196694 HHW196693:HHX196694 HRS196693:HRT196694 IBO196693:IBP196694 ILK196693:ILL196694 IVG196693:IVH196694 JFC196693:JFD196694 JOY196693:JOZ196694 JYU196693:JYV196694 KIQ196693:KIR196694 KSM196693:KSN196694 LCI196693:LCJ196694 LME196693:LMF196694 LWA196693:LWB196694 MFW196693:MFX196694 MPS196693:MPT196694 MZO196693:MZP196694 NJK196693:NJL196694 NTG196693:NTH196694 ODC196693:ODD196694 OMY196693:OMZ196694 OWU196693:OWV196694 PGQ196693:PGR196694 PQM196693:PQN196694 QAI196693:QAJ196694 QKE196693:QKF196694 QUA196693:QUB196694 RDW196693:RDX196694 RNS196693:RNT196694 RXO196693:RXP196694 SHK196693:SHL196694 SRG196693:SRH196694 TBC196693:TBD196694 TKY196693:TKZ196694 TUU196693:TUV196694 UEQ196693:UER196694 UOM196693:UON196694 UYI196693:UYJ196694 VIE196693:VIF196694 VSA196693:VSB196694 WBW196693:WBX196694 WLS196693:WLT196694 WVO196693:WVP196694 G262229:H262230 JC262229:JD262230 SY262229:SZ262230 ACU262229:ACV262230 AMQ262229:AMR262230 AWM262229:AWN262230 BGI262229:BGJ262230 BQE262229:BQF262230 CAA262229:CAB262230 CJW262229:CJX262230 CTS262229:CTT262230 DDO262229:DDP262230 DNK262229:DNL262230 DXG262229:DXH262230 EHC262229:EHD262230 EQY262229:EQZ262230 FAU262229:FAV262230 FKQ262229:FKR262230 FUM262229:FUN262230 GEI262229:GEJ262230 GOE262229:GOF262230 GYA262229:GYB262230 HHW262229:HHX262230 HRS262229:HRT262230 IBO262229:IBP262230 ILK262229:ILL262230 IVG262229:IVH262230 JFC262229:JFD262230 JOY262229:JOZ262230 JYU262229:JYV262230 KIQ262229:KIR262230 KSM262229:KSN262230 LCI262229:LCJ262230 LME262229:LMF262230 LWA262229:LWB262230 MFW262229:MFX262230 MPS262229:MPT262230 MZO262229:MZP262230 NJK262229:NJL262230 NTG262229:NTH262230 ODC262229:ODD262230 OMY262229:OMZ262230 OWU262229:OWV262230 PGQ262229:PGR262230 PQM262229:PQN262230 QAI262229:QAJ262230 QKE262229:QKF262230 QUA262229:QUB262230 RDW262229:RDX262230 RNS262229:RNT262230 RXO262229:RXP262230 SHK262229:SHL262230 SRG262229:SRH262230 TBC262229:TBD262230 TKY262229:TKZ262230 TUU262229:TUV262230 UEQ262229:UER262230 UOM262229:UON262230 UYI262229:UYJ262230 VIE262229:VIF262230 VSA262229:VSB262230 WBW262229:WBX262230 WLS262229:WLT262230 WVO262229:WVP262230 G327765:H327766 JC327765:JD327766 SY327765:SZ327766 ACU327765:ACV327766 AMQ327765:AMR327766 AWM327765:AWN327766 BGI327765:BGJ327766 BQE327765:BQF327766 CAA327765:CAB327766 CJW327765:CJX327766 CTS327765:CTT327766 DDO327765:DDP327766 DNK327765:DNL327766 DXG327765:DXH327766 EHC327765:EHD327766 EQY327765:EQZ327766 FAU327765:FAV327766 FKQ327765:FKR327766 FUM327765:FUN327766 GEI327765:GEJ327766 GOE327765:GOF327766 GYA327765:GYB327766 HHW327765:HHX327766 HRS327765:HRT327766 IBO327765:IBP327766 ILK327765:ILL327766 IVG327765:IVH327766 JFC327765:JFD327766 JOY327765:JOZ327766 JYU327765:JYV327766 KIQ327765:KIR327766 KSM327765:KSN327766 LCI327765:LCJ327766 LME327765:LMF327766 LWA327765:LWB327766 MFW327765:MFX327766 MPS327765:MPT327766 MZO327765:MZP327766 NJK327765:NJL327766 NTG327765:NTH327766 ODC327765:ODD327766 OMY327765:OMZ327766 OWU327765:OWV327766 PGQ327765:PGR327766 PQM327765:PQN327766 QAI327765:QAJ327766 QKE327765:QKF327766 QUA327765:QUB327766 RDW327765:RDX327766 RNS327765:RNT327766 RXO327765:RXP327766 SHK327765:SHL327766 SRG327765:SRH327766 TBC327765:TBD327766 TKY327765:TKZ327766 TUU327765:TUV327766 UEQ327765:UER327766 UOM327765:UON327766 UYI327765:UYJ327766 VIE327765:VIF327766 VSA327765:VSB327766 WBW327765:WBX327766 WLS327765:WLT327766 WVO327765:WVP327766 G393301:H393302 JC393301:JD393302 SY393301:SZ393302 ACU393301:ACV393302 AMQ393301:AMR393302 AWM393301:AWN393302 BGI393301:BGJ393302 BQE393301:BQF393302 CAA393301:CAB393302 CJW393301:CJX393302 CTS393301:CTT393302 DDO393301:DDP393302 DNK393301:DNL393302 DXG393301:DXH393302 EHC393301:EHD393302 EQY393301:EQZ393302 FAU393301:FAV393302 FKQ393301:FKR393302 FUM393301:FUN393302 GEI393301:GEJ393302 GOE393301:GOF393302 GYA393301:GYB393302 HHW393301:HHX393302 HRS393301:HRT393302 IBO393301:IBP393302 ILK393301:ILL393302 IVG393301:IVH393302 JFC393301:JFD393302 JOY393301:JOZ393302 JYU393301:JYV393302 KIQ393301:KIR393302 KSM393301:KSN393302 LCI393301:LCJ393302 LME393301:LMF393302 LWA393301:LWB393302 MFW393301:MFX393302 MPS393301:MPT393302 MZO393301:MZP393302 NJK393301:NJL393302 NTG393301:NTH393302 ODC393301:ODD393302 OMY393301:OMZ393302 OWU393301:OWV393302 PGQ393301:PGR393302 PQM393301:PQN393302 QAI393301:QAJ393302 QKE393301:QKF393302 QUA393301:QUB393302 RDW393301:RDX393302 RNS393301:RNT393302 RXO393301:RXP393302 SHK393301:SHL393302 SRG393301:SRH393302 TBC393301:TBD393302 TKY393301:TKZ393302 TUU393301:TUV393302 UEQ393301:UER393302 UOM393301:UON393302 UYI393301:UYJ393302 VIE393301:VIF393302 VSA393301:VSB393302 WBW393301:WBX393302 WLS393301:WLT393302 WVO393301:WVP393302 G458837:H458838 JC458837:JD458838 SY458837:SZ458838 ACU458837:ACV458838 AMQ458837:AMR458838 AWM458837:AWN458838 BGI458837:BGJ458838 BQE458837:BQF458838 CAA458837:CAB458838 CJW458837:CJX458838 CTS458837:CTT458838 DDO458837:DDP458838 DNK458837:DNL458838 DXG458837:DXH458838 EHC458837:EHD458838 EQY458837:EQZ458838 FAU458837:FAV458838 FKQ458837:FKR458838 FUM458837:FUN458838 GEI458837:GEJ458838 GOE458837:GOF458838 GYA458837:GYB458838 HHW458837:HHX458838 HRS458837:HRT458838 IBO458837:IBP458838 ILK458837:ILL458838 IVG458837:IVH458838 JFC458837:JFD458838 JOY458837:JOZ458838 JYU458837:JYV458838 KIQ458837:KIR458838 KSM458837:KSN458838 LCI458837:LCJ458838 LME458837:LMF458838 LWA458837:LWB458838 MFW458837:MFX458838 MPS458837:MPT458838 MZO458837:MZP458838 NJK458837:NJL458838 NTG458837:NTH458838 ODC458837:ODD458838 OMY458837:OMZ458838 OWU458837:OWV458838 PGQ458837:PGR458838 PQM458837:PQN458838 QAI458837:QAJ458838 QKE458837:QKF458838 QUA458837:QUB458838 RDW458837:RDX458838 RNS458837:RNT458838 RXO458837:RXP458838 SHK458837:SHL458838 SRG458837:SRH458838 TBC458837:TBD458838 TKY458837:TKZ458838 TUU458837:TUV458838 UEQ458837:UER458838 UOM458837:UON458838 UYI458837:UYJ458838 VIE458837:VIF458838 VSA458837:VSB458838 WBW458837:WBX458838 WLS458837:WLT458838 WVO458837:WVP458838 G524373:H524374 JC524373:JD524374 SY524373:SZ524374 ACU524373:ACV524374 AMQ524373:AMR524374 AWM524373:AWN524374 BGI524373:BGJ524374 BQE524373:BQF524374 CAA524373:CAB524374 CJW524373:CJX524374 CTS524373:CTT524374 DDO524373:DDP524374 DNK524373:DNL524374 DXG524373:DXH524374 EHC524373:EHD524374 EQY524373:EQZ524374 FAU524373:FAV524374 FKQ524373:FKR524374 FUM524373:FUN524374 GEI524373:GEJ524374 GOE524373:GOF524374 GYA524373:GYB524374 HHW524373:HHX524374 HRS524373:HRT524374 IBO524373:IBP524374 ILK524373:ILL524374 IVG524373:IVH524374 JFC524373:JFD524374 JOY524373:JOZ524374 JYU524373:JYV524374 KIQ524373:KIR524374 KSM524373:KSN524374 LCI524373:LCJ524374 LME524373:LMF524374 LWA524373:LWB524374 MFW524373:MFX524374 MPS524373:MPT524374 MZO524373:MZP524374 NJK524373:NJL524374 NTG524373:NTH524374 ODC524373:ODD524374 OMY524373:OMZ524374 OWU524373:OWV524374 PGQ524373:PGR524374 PQM524373:PQN524374 QAI524373:QAJ524374 QKE524373:QKF524374 QUA524373:QUB524374 RDW524373:RDX524374 RNS524373:RNT524374 RXO524373:RXP524374 SHK524373:SHL524374 SRG524373:SRH524374 TBC524373:TBD524374 TKY524373:TKZ524374 TUU524373:TUV524374 UEQ524373:UER524374 UOM524373:UON524374 UYI524373:UYJ524374 VIE524373:VIF524374 VSA524373:VSB524374 WBW524373:WBX524374 WLS524373:WLT524374 WVO524373:WVP524374 G589909:H589910 JC589909:JD589910 SY589909:SZ589910 ACU589909:ACV589910 AMQ589909:AMR589910 AWM589909:AWN589910 BGI589909:BGJ589910 BQE589909:BQF589910 CAA589909:CAB589910 CJW589909:CJX589910 CTS589909:CTT589910 DDO589909:DDP589910 DNK589909:DNL589910 DXG589909:DXH589910 EHC589909:EHD589910 EQY589909:EQZ589910 FAU589909:FAV589910 FKQ589909:FKR589910 FUM589909:FUN589910 GEI589909:GEJ589910 GOE589909:GOF589910 GYA589909:GYB589910 HHW589909:HHX589910 HRS589909:HRT589910 IBO589909:IBP589910 ILK589909:ILL589910 IVG589909:IVH589910 JFC589909:JFD589910 JOY589909:JOZ589910 JYU589909:JYV589910 KIQ589909:KIR589910 KSM589909:KSN589910 LCI589909:LCJ589910 LME589909:LMF589910 LWA589909:LWB589910 MFW589909:MFX589910 MPS589909:MPT589910 MZO589909:MZP589910 NJK589909:NJL589910 NTG589909:NTH589910 ODC589909:ODD589910 OMY589909:OMZ589910 OWU589909:OWV589910 PGQ589909:PGR589910 PQM589909:PQN589910 QAI589909:QAJ589910 QKE589909:QKF589910 QUA589909:QUB589910 RDW589909:RDX589910 RNS589909:RNT589910 RXO589909:RXP589910 SHK589909:SHL589910 SRG589909:SRH589910 TBC589909:TBD589910 TKY589909:TKZ589910 TUU589909:TUV589910 UEQ589909:UER589910 UOM589909:UON589910 UYI589909:UYJ589910 VIE589909:VIF589910 VSA589909:VSB589910 WBW589909:WBX589910 WLS589909:WLT589910 WVO589909:WVP589910 G655445:H655446 JC655445:JD655446 SY655445:SZ655446 ACU655445:ACV655446 AMQ655445:AMR655446 AWM655445:AWN655446 BGI655445:BGJ655446 BQE655445:BQF655446 CAA655445:CAB655446 CJW655445:CJX655446 CTS655445:CTT655446 DDO655445:DDP655446 DNK655445:DNL655446 DXG655445:DXH655446 EHC655445:EHD655446 EQY655445:EQZ655446 FAU655445:FAV655446 FKQ655445:FKR655446 FUM655445:FUN655446 GEI655445:GEJ655446 GOE655445:GOF655446 GYA655445:GYB655446 HHW655445:HHX655446 HRS655445:HRT655446 IBO655445:IBP655446 ILK655445:ILL655446 IVG655445:IVH655446 JFC655445:JFD655446 JOY655445:JOZ655446 JYU655445:JYV655446 KIQ655445:KIR655446 KSM655445:KSN655446 LCI655445:LCJ655446 LME655445:LMF655446 LWA655445:LWB655446 MFW655445:MFX655446 MPS655445:MPT655446 MZO655445:MZP655446 NJK655445:NJL655446 NTG655445:NTH655446 ODC655445:ODD655446 OMY655445:OMZ655446 OWU655445:OWV655446 PGQ655445:PGR655446 PQM655445:PQN655446 QAI655445:QAJ655446 QKE655445:QKF655446 QUA655445:QUB655446 RDW655445:RDX655446 RNS655445:RNT655446 RXO655445:RXP655446 SHK655445:SHL655446 SRG655445:SRH655446 TBC655445:TBD655446 TKY655445:TKZ655446 TUU655445:TUV655446 UEQ655445:UER655446 UOM655445:UON655446 UYI655445:UYJ655446 VIE655445:VIF655446 VSA655445:VSB655446 WBW655445:WBX655446 WLS655445:WLT655446 WVO655445:WVP655446 G720981:H720982 JC720981:JD720982 SY720981:SZ720982 ACU720981:ACV720982 AMQ720981:AMR720982 AWM720981:AWN720982 BGI720981:BGJ720982 BQE720981:BQF720982 CAA720981:CAB720982 CJW720981:CJX720982 CTS720981:CTT720982 DDO720981:DDP720982 DNK720981:DNL720982 DXG720981:DXH720982 EHC720981:EHD720982 EQY720981:EQZ720982 FAU720981:FAV720982 FKQ720981:FKR720982 FUM720981:FUN720982 GEI720981:GEJ720982 GOE720981:GOF720982 GYA720981:GYB720982 HHW720981:HHX720982 HRS720981:HRT720982 IBO720981:IBP720982 ILK720981:ILL720982 IVG720981:IVH720982 JFC720981:JFD720982 JOY720981:JOZ720982 JYU720981:JYV720982 KIQ720981:KIR720982 KSM720981:KSN720982 LCI720981:LCJ720982 LME720981:LMF720982 LWA720981:LWB720982 MFW720981:MFX720982 MPS720981:MPT720982 MZO720981:MZP720982 NJK720981:NJL720982 NTG720981:NTH720982 ODC720981:ODD720982 OMY720981:OMZ720982 OWU720981:OWV720982 PGQ720981:PGR720982 PQM720981:PQN720982 QAI720981:QAJ720982 QKE720981:QKF720982 QUA720981:QUB720982 RDW720981:RDX720982 RNS720981:RNT720982 RXO720981:RXP720982 SHK720981:SHL720982 SRG720981:SRH720982 TBC720981:TBD720982 TKY720981:TKZ720982 TUU720981:TUV720982 UEQ720981:UER720982 UOM720981:UON720982 UYI720981:UYJ720982 VIE720981:VIF720982 VSA720981:VSB720982 WBW720981:WBX720982 WLS720981:WLT720982 WVO720981:WVP720982 G786517:H786518 JC786517:JD786518 SY786517:SZ786518 ACU786517:ACV786518 AMQ786517:AMR786518 AWM786517:AWN786518 BGI786517:BGJ786518 BQE786517:BQF786518 CAA786517:CAB786518 CJW786517:CJX786518 CTS786517:CTT786518 DDO786517:DDP786518 DNK786517:DNL786518 DXG786517:DXH786518 EHC786517:EHD786518 EQY786517:EQZ786518 FAU786517:FAV786518 FKQ786517:FKR786518 FUM786517:FUN786518 GEI786517:GEJ786518 GOE786517:GOF786518 GYA786517:GYB786518 HHW786517:HHX786518 HRS786517:HRT786518 IBO786517:IBP786518 ILK786517:ILL786518 IVG786517:IVH786518 JFC786517:JFD786518 JOY786517:JOZ786518 JYU786517:JYV786518 KIQ786517:KIR786518 KSM786517:KSN786518 LCI786517:LCJ786518 LME786517:LMF786518 LWA786517:LWB786518 MFW786517:MFX786518 MPS786517:MPT786518 MZO786517:MZP786518 NJK786517:NJL786518 NTG786517:NTH786518 ODC786517:ODD786518 OMY786517:OMZ786518 OWU786517:OWV786518 PGQ786517:PGR786518 PQM786517:PQN786518 QAI786517:QAJ786518 QKE786517:QKF786518 QUA786517:QUB786518 RDW786517:RDX786518 RNS786517:RNT786518 RXO786517:RXP786518 SHK786517:SHL786518 SRG786517:SRH786518 TBC786517:TBD786518 TKY786517:TKZ786518 TUU786517:TUV786518 UEQ786517:UER786518 UOM786517:UON786518 UYI786517:UYJ786518 VIE786517:VIF786518 VSA786517:VSB786518 WBW786517:WBX786518 WLS786517:WLT786518 WVO786517:WVP786518 G852053:H852054 JC852053:JD852054 SY852053:SZ852054 ACU852053:ACV852054 AMQ852053:AMR852054 AWM852053:AWN852054 BGI852053:BGJ852054 BQE852053:BQF852054 CAA852053:CAB852054 CJW852053:CJX852054 CTS852053:CTT852054 DDO852053:DDP852054 DNK852053:DNL852054 DXG852053:DXH852054 EHC852053:EHD852054 EQY852053:EQZ852054 FAU852053:FAV852054 FKQ852053:FKR852054 FUM852053:FUN852054 GEI852053:GEJ852054 GOE852053:GOF852054 GYA852053:GYB852054 HHW852053:HHX852054 HRS852053:HRT852054 IBO852053:IBP852054 ILK852053:ILL852054 IVG852053:IVH852054 JFC852053:JFD852054 JOY852053:JOZ852054 JYU852053:JYV852054 KIQ852053:KIR852054 KSM852053:KSN852054 LCI852053:LCJ852054 LME852053:LMF852054 LWA852053:LWB852054 MFW852053:MFX852054 MPS852053:MPT852054 MZO852053:MZP852054 NJK852053:NJL852054 NTG852053:NTH852054 ODC852053:ODD852054 OMY852053:OMZ852054 OWU852053:OWV852054 PGQ852053:PGR852054 PQM852053:PQN852054 QAI852053:QAJ852054 QKE852053:QKF852054 QUA852053:QUB852054 RDW852053:RDX852054 RNS852053:RNT852054 RXO852053:RXP852054 SHK852053:SHL852054 SRG852053:SRH852054 TBC852053:TBD852054 TKY852053:TKZ852054 TUU852053:TUV852054 UEQ852053:UER852054 UOM852053:UON852054 UYI852053:UYJ852054 VIE852053:VIF852054 VSA852053:VSB852054 WBW852053:WBX852054 WLS852053:WLT852054 WVO852053:WVP852054 G917589:H917590 JC917589:JD917590 SY917589:SZ917590 ACU917589:ACV917590 AMQ917589:AMR917590 AWM917589:AWN917590 BGI917589:BGJ917590 BQE917589:BQF917590 CAA917589:CAB917590 CJW917589:CJX917590 CTS917589:CTT917590 DDO917589:DDP917590 DNK917589:DNL917590 DXG917589:DXH917590 EHC917589:EHD917590 EQY917589:EQZ917590 FAU917589:FAV917590 FKQ917589:FKR917590 FUM917589:FUN917590 GEI917589:GEJ917590 GOE917589:GOF917590 GYA917589:GYB917590 HHW917589:HHX917590 HRS917589:HRT917590 IBO917589:IBP917590 ILK917589:ILL917590 IVG917589:IVH917590 JFC917589:JFD917590 JOY917589:JOZ917590 JYU917589:JYV917590 KIQ917589:KIR917590 KSM917589:KSN917590 LCI917589:LCJ917590 LME917589:LMF917590 LWA917589:LWB917590 MFW917589:MFX917590 MPS917589:MPT917590 MZO917589:MZP917590 NJK917589:NJL917590 NTG917589:NTH917590 ODC917589:ODD917590 OMY917589:OMZ917590 OWU917589:OWV917590 PGQ917589:PGR917590 PQM917589:PQN917590 QAI917589:QAJ917590 QKE917589:QKF917590 QUA917589:QUB917590 RDW917589:RDX917590 RNS917589:RNT917590 RXO917589:RXP917590 SHK917589:SHL917590 SRG917589:SRH917590 TBC917589:TBD917590 TKY917589:TKZ917590 TUU917589:TUV917590 UEQ917589:UER917590 UOM917589:UON917590 UYI917589:UYJ917590 VIE917589:VIF917590 VSA917589:VSB917590 WBW917589:WBX917590 WLS917589:WLT917590 WVO917589:WVP917590 G983125:H983126 JC983125:JD983126 SY983125:SZ983126 ACU983125:ACV983126 AMQ983125:AMR983126 AWM983125:AWN983126 BGI983125:BGJ983126 BQE983125:BQF983126 CAA983125:CAB983126 CJW983125:CJX983126 CTS983125:CTT983126 DDO983125:DDP983126 DNK983125:DNL983126 DXG983125:DXH983126 EHC983125:EHD983126 EQY983125:EQZ983126 FAU983125:FAV983126 FKQ983125:FKR983126 FUM983125:FUN983126 GEI983125:GEJ983126 GOE983125:GOF983126 GYA983125:GYB983126 HHW983125:HHX983126 HRS983125:HRT983126 IBO983125:IBP983126 ILK983125:ILL983126 IVG983125:IVH983126 JFC983125:JFD983126 JOY983125:JOZ983126 JYU983125:JYV983126 KIQ983125:KIR983126 KSM983125:KSN983126 LCI983125:LCJ983126 LME983125:LMF983126 LWA983125:LWB983126 MFW983125:MFX983126 MPS983125:MPT983126 MZO983125:MZP983126 NJK983125:NJL983126 NTG983125:NTH983126 ODC983125:ODD983126 OMY983125:OMZ983126 OWU983125:OWV983126 PGQ983125:PGR983126 PQM983125:PQN983126 QAI983125:QAJ983126 QKE983125:QKF983126 QUA983125:QUB983126 RDW983125:RDX983126 RNS983125:RNT983126 RXO983125:RXP983126 SHK983125:SHL983126 SRG983125:SRH983126 TBC983125:TBD983126 TKY983125:TKZ983126 TUU983125:TUV983126 UEQ983125:UER983126 UOM983125:UON983126 UYI983125:UYJ983126 VIE983125:VIF983126 VSA983125:VSB983126 WBW983125:WBX983126 WLS983125:WLT983126 WVO983125:WVP983126 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xm:sqref>
        </x14:dataValidation>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sqref="A1:H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814" hidden="1" customWidth="1"/>
    <col min="10" max="10" width="38.5703125" style="814" hidden="1" customWidth="1"/>
    <col min="11" max="11" width="64.42578125" style="807" hidden="1" customWidth="1"/>
    <col min="12" max="12" width="87.7109375" style="806" hidden="1" customWidth="1"/>
    <col min="13" max="13" width="37.28515625" style="806" hidden="1" customWidth="1"/>
    <col min="14" max="14" width="75.28515625" style="806" hidden="1" customWidth="1"/>
    <col min="15" max="15" width="81.7109375" style="806" hidden="1" customWidth="1"/>
    <col min="16" max="16" width="69.42578125" style="806" hidden="1" customWidth="1"/>
    <col min="17" max="17" width="57" style="806" hidden="1" customWidth="1"/>
    <col min="18" max="18" width="87.7109375" style="806" hidden="1" customWidth="1"/>
    <col min="19" max="19" width="25.42578125" style="822" hidden="1" customWidth="1"/>
    <col min="20" max="20" width="43.7109375" style="823" hidden="1" customWidth="1"/>
    <col min="21" max="21" width="37.28515625" style="823" hidden="1" customWidth="1"/>
    <col min="22" max="22" width="56.28515625" style="823" hidden="1" customWidth="1"/>
    <col min="23" max="23" width="11.7109375" style="824" hidden="1" customWidth="1"/>
    <col min="24" max="24" width="146.85546875" style="824" hidden="1" customWidth="1"/>
    <col min="25" max="25" width="107.42578125" style="825" hidden="1" customWidth="1"/>
    <col min="26" max="26" width="1.28515625" style="826" customWidth="1"/>
    <col min="27" max="27" width="13.42578125" style="819"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796"/>
      <c r="B1" s="1796"/>
      <c r="C1" s="1796"/>
      <c r="D1" s="1796"/>
      <c r="E1" s="1796"/>
      <c r="F1" s="1796"/>
      <c r="G1" s="1796"/>
      <c r="H1" s="1796"/>
      <c r="I1" s="805" t="s">
        <v>170</v>
      </c>
      <c r="J1" s="806" t="s">
        <v>120</v>
      </c>
      <c r="K1" s="807"/>
      <c r="L1" s="806" t="s">
        <v>125</v>
      </c>
      <c r="M1" s="806" t="s">
        <v>50</v>
      </c>
      <c r="N1" s="807" t="s">
        <v>88</v>
      </c>
      <c r="O1" s="808" t="s">
        <v>25</v>
      </c>
      <c r="P1" s="806"/>
      <c r="Q1" s="217" t="s">
        <v>314</v>
      </c>
      <c r="R1" s="807" t="s">
        <v>17</v>
      </c>
      <c r="S1" s="806"/>
      <c r="T1" s="806"/>
      <c r="U1" s="806"/>
      <c r="V1" s="806"/>
      <c r="W1" s="809" t="s">
        <v>99</v>
      </c>
      <c r="X1" s="810" t="s">
        <v>87</v>
      </c>
      <c r="Y1" s="811" t="s">
        <v>132</v>
      </c>
      <c r="Z1" s="811"/>
      <c r="AA1" s="812"/>
    </row>
    <row r="2" spans="1:134" s="256" customFormat="1" ht="15.75" x14ac:dyDescent="0.2">
      <c r="A2" s="1454"/>
      <c r="B2" s="1454"/>
      <c r="C2" s="1454"/>
      <c r="D2" s="1455"/>
      <c r="E2" s="1455"/>
      <c r="F2" s="790"/>
      <c r="G2" s="291"/>
      <c r="H2" s="291"/>
      <c r="I2" s="813"/>
      <c r="J2" s="814"/>
      <c r="K2" s="807" t="s">
        <v>122</v>
      </c>
      <c r="L2" s="806"/>
      <c r="M2" s="806"/>
      <c r="N2" s="807"/>
      <c r="O2" s="808" t="s">
        <v>98</v>
      </c>
      <c r="P2" s="806" t="s">
        <v>123</v>
      </c>
      <c r="Q2" s="217" t="s">
        <v>315</v>
      </c>
      <c r="R2" s="807" t="s">
        <v>103</v>
      </c>
      <c r="S2" s="806" t="s">
        <v>127</v>
      </c>
      <c r="T2" s="815" t="s">
        <v>128</v>
      </c>
      <c r="U2" s="816"/>
      <c r="V2" s="816" t="s">
        <v>129</v>
      </c>
      <c r="W2" s="817" t="s">
        <v>100</v>
      </c>
      <c r="X2" s="817"/>
      <c r="Y2" s="818" t="s">
        <v>133</v>
      </c>
      <c r="Z2" s="811"/>
      <c r="AA2" s="819"/>
    </row>
    <row r="3" spans="1:134" s="256" customFormat="1" ht="15.75" customHeight="1" x14ac:dyDescent="0.2">
      <c r="A3" s="1456"/>
      <c r="B3" s="1456"/>
      <c r="C3" s="1456"/>
      <c r="D3" s="1456"/>
      <c r="E3" s="1456"/>
      <c r="F3" s="1456"/>
      <c r="G3" s="1456"/>
      <c r="H3" s="1456"/>
      <c r="I3" s="813"/>
      <c r="J3" s="814"/>
      <c r="K3" s="807"/>
      <c r="L3" s="806"/>
      <c r="M3" s="806"/>
      <c r="N3" s="807"/>
      <c r="O3" s="808" t="s">
        <v>102</v>
      </c>
      <c r="P3" s="806"/>
      <c r="Q3" s="217" t="s">
        <v>302</v>
      </c>
      <c r="R3" s="807" t="s">
        <v>85</v>
      </c>
      <c r="S3" s="806"/>
      <c r="T3" s="815"/>
      <c r="U3" s="816"/>
      <c r="V3" s="816"/>
      <c r="W3" s="817" t="s">
        <v>104</v>
      </c>
      <c r="X3" s="817"/>
      <c r="Y3" s="818" t="s">
        <v>134</v>
      </c>
      <c r="Z3" s="811"/>
      <c r="AA3" s="819"/>
    </row>
    <row r="4" spans="1:134" s="256" customFormat="1" ht="27.75" customHeight="1" x14ac:dyDescent="0.2">
      <c r="A4" s="301"/>
      <c r="B4" s="301"/>
      <c r="C4" s="301"/>
      <c r="D4" s="1457"/>
      <c r="E4" s="1457"/>
      <c r="F4" s="1458"/>
      <c r="G4" s="1458"/>
      <c r="H4" s="1458"/>
      <c r="I4" s="820"/>
      <c r="J4" s="814"/>
      <c r="K4" s="807"/>
      <c r="L4" s="806"/>
      <c r="M4" s="806"/>
      <c r="N4" s="807"/>
      <c r="O4" s="807" t="s">
        <v>101</v>
      </c>
      <c r="P4" s="806"/>
      <c r="Q4" s="217" t="s">
        <v>316</v>
      </c>
      <c r="R4" s="817" t="s">
        <v>86</v>
      </c>
      <c r="S4" s="806"/>
      <c r="T4" s="815"/>
      <c r="U4" s="816"/>
      <c r="V4" s="816"/>
      <c r="W4" s="817" t="s">
        <v>320</v>
      </c>
      <c r="X4" s="817"/>
      <c r="Y4" s="818" t="s">
        <v>135</v>
      </c>
      <c r="Z4" s="811"/>
      <c r="AA4" s="819"/>
    </row>
    <row r="5" spans="1:134" s="256" customFormat="1" ht="34.5" customHeight="1" x14ac:dyDescent="0.2">
      <c r="A5" s="1461" t="s">
        <v>105</v>
      </c>
      <c r="B5" s="1461"/>
      <c r="C5" s="1461"/>
      <c r="D5" s="950"/>
      <c r="E5" s="951"/>
      <c r="F5" s="950"/>
      <c r="G5" s="749"/>
      <c r="H5" s="952"/>
      <c r="I5" s="820"/>
      <c r="J5" s="814"/>
      <c r="K5" s="807"/>
      <c r="L5" s="806"/>
      <c r="M5" s="806"/>
      <c r="N5" s="807"/>
      <c r="O5" s="807" t="s">
        <v>104</v>
      </c>
      <c r="P5" s="806"/>
      <c r="Q5" s="217" t="s">
        <v>317</v>
      </c>
      <c r="R5" s="807" t="s">
        <v>104</v>
      </c>
      <c r="S5" s="806"/>
      <c r="T5" s="815"/>
      <c r="U5" s="816"/>
      <c r="V5" s="816"/>
      <c r="X5" s="817"/>
      <c r="Y5" s="818" t="s">
        <v>136</v>
      </c>
      <c r="Z5" s="811"/>
      <c r="AA5" s="819"/>
    </row>
    <row r="6" spans="1:134" ht="15.75" hidden="1" customHeight="1" x14ac:dyDescent="0.2">
      <c r="A6" s="303"/>
      <c r="B6" s="303"/>
      <c r="C6" s="303"/>
      <c r="D6" s="303"/>
      <c r="E6" s="303"/>
      <c r="F6" s="303"/>
      <c r="G6" s="304"/>
      <c r="H6" s="305"/>
      <c r="I6" s="821"/>
      <c r="O6" s="806" t="s">
        <v>320</v>
      </c>
      <c r="Q6" s="806" t="s">
        <v>319</v>
      </c>
      <c r="R6" s="807" t="s">
        <v>320</v>
      </c>
      <c r="Y6" s="825" t="s">
        <v>137</v>
      </c>
    </row>
    <row r="7" spans="1:134" ht="24.75" customHeight="1" x14ac:dyDescent="0.2">
      <c r="A7" s="750" t="s">
        <v>846</v>
      </c>
      <c r="D7" s="306"/>
      <c r="E7" s="306"/>
      <c r="F7" s="306"/>
      <c r="G7" s="1452"/>
      <c r="H7" s="1452"/>
      <c r="I7" s="820"/>
      <c r="J7" s="813"/>
      <c r="N7" s="807"/>
      <c r="Q7" s="217" t="s">
        <v>318</v>
      </c>
      <c r="T7" s="827"/>
      <c r="X7" s="961" t="str">
        <f>A7</f>
        <v>Contraceptive Security (CS) Indicators Data, 2013</v>
      </c>
      <c r="Y7" s="825" t="s">
        <v>138</v>
      </c>
    </row>
    <row r="8" spans="1:134" ht="37.5" customHeight="1" x14ac:dyDescent="0.2">
      <c r="A8" s="1758" t="s">
        <v>1333</v>
      </c>
      <c r="B8" s="1451"/>
      <c r="C8" s="1451"/>
      <c r="D8" s="1452"/>
      <c r="E8" s="1452"/>
      <c r="F8" s="306"/>
      <c r="G8" s="1452"/>
      <c r="H8" s="1452"/>
      <c r="I8" s="829"/>
      <c r="J8" s="813"/>
      <c r="K8" s="964" t="str">
        <f>A8</f>
        <v>Country: Dominican Republic</v>
      </c>
      <c r="N8" s="807"/>
      <c r="P8" s="806" t="s">
        <v>124</v>
      </c>
      <c r="Q8" s="217" t="s">
        <v>104</v>
      </c>
      <c r="S8" s="828"/>
      <c r="Y8" s="825" t="s">
        <v>139</v>
      </c>
    </row>
    <row r="9" spans="1:134" s="307" customFormat="1" ht="45" x14ac:dyDescent="0.2">
      <c r="A9" s="1469" t="s">
        <v>1817</v>
      </c>
      <c r="B9" s="1469"/>
      <c r="C9" s="1469"/>
      <c r="D9" s="1469"/>
      <c r="E9" s="1469"/>
      <c r="F9" s="1469"/>
      <c r="G9" s="1469"/>
      <c r="H9" s="1469"/>
      <c r="I9" s="830" t="s">
        <v>121</v>
      </c>
      <c r="J9" s="806"/>
      <c r="K9" s="807"/>
      <c r="L9" s="806"/>
      <c r="M9" s="806"/>
      <c r="N9" s="806"/>
      <c r="O9" s="807"/>
      <c r="P9" s="806"/>
      <c r="Q9" s="217" t="s">
        <v>320</v>
      </c>
      <c r="R9" s="806" t="s">
        <v>125</v>
      </c>
      <c r="S9" s="806"/>
      <c r="T9" s="806"/>
      <c r="U9" s="806"/>
      <c r="V9" s="806"/>
      <c r="W9" s="806"/>
      <c r="X9" s="267" t="str">
        <f>A9</f>
        <v>The CS Indicators are presented in the following sections:
               A. leadership &amp; coordination               B. finance &amp; procurement               C. commodities               D. policies               E. supply chain</v>
      </c>
      <c r="Y9" s="832" t="s">
        <v>140</v>
      </c>
      <c r="Z9" s="832"/>
      <c r="AA9" s="819"/>
      <c r="AB9" s="309"/>
      <c r="AC9" s="309"/>
      <c r="AD9" s="309"/>
      <c r="AE9" s="309"/>
      <c r="AF9" s="309"/>
      <c r="AG9" s="309"/>
      <c r="AH9" s="309"/>
    </row>
    <row r="10" spans="1:134" ht="150.75" thickBot="1" x14ac:dyDescent="0.25">
      <c r="A10" s="1470" t="s">
        <v>1531</v>
      </c>
      <c r="B10" s="1471"/>
      <c r="C10" s="1471"/>
      <c r="D10" s="1471"/>
      <c r="E10" s="1471"/>
      <c r="F10" s="1471"/>
      <c r="G10" s="1471"/>
      <c r="H10" s="1471"/>
      <c r="O10" s="807" t="s">
        <v>89</v>
      </c>
      <c r="Q10" s="264"/>
      <c r="X10" s="828"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825" t="s">
        <v>141</v>
      </c>
    </row>
    <row r="11" spans="1:134" s="256" customFormat="1" ht="16.5" customHeight="1" thickBot="1" x14ac:dyDescent="0.25">
      <c r="A11" s="1444" t="s">
        <v>21</v>
      </c>
      <c r="B11" s="1445"/>
      <c r="C11" s="1445"/>
      <c r="D11" s="1445"/>
      <c r="E11" s="1445"/>
      <c r="F11" s="1445"/>
      <c r="G11" s="1445"/>
      <c r="H11" s="310"/>
      <c r="I11" s="821"/>
      <c r="J11" s="814"/>
      <c r="K11" s="807"/>
      <c r="L11" s="806"/>
      <c r="M11" s="806"/>
      <c r="N11" s="806"/>
      <c r="O11" s="806"/>
      <c r="P11" s="806"/>
      <c r="Q11" s="831" t="s">
        <v>126</v>
      </c>
      <c r="R11" s="806"/>
      <c r="S11" s="806"/>
      <c r="T11" s="816"/>
      <c r="U11" s="816"/>
      <c r="V11" s="816"/>
      <c r="W11" s="817"/>
      <c r="X11" s="817"/>
      <c r="Y11" s="818" t="s">
        <v>142</v>
      </c>
      <c r="Z11" s="811"/>
      <c r="AA11" s="819"/>
    </row>
    <row r="12" spans="1:134" s="266" customFormat="1" ht="45" x14ac:dyDescent="0.2">
      <c r="A12" s="1319" t="s">
        <v>231</v>
      </c>
      <c r="B12" s="1320"/>
      <c r="C12" s="1320"/>
      <c r="D12" s="1320"/>
      <c r="E12" s="1320"/>
      <c r="F12" s="1320"/>
      <c r="G12" s="1321"/>
      <c r="H12" s="322" t="s">
        <v>99</v>
      </c>
      <c r="I12" s="83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814"/>
      <c r="K12" s="807"/>
      <c r="L12" s="806"/>
      <c r="M12" s="806"/>
      <c r="N12" s="806"/>
      <c r="O12" s="806"/>
      <c r="P12" s="806"/>
      <c r="Q12" s="806"/>
      <c r="R12" s="806"/>
      <c r="S12" s="806"/>
      <c r="T12" s="816"/>
      <c r="U12" s="816"/>
      <c r="V12" s="816"/>
      <c r="W12" s="817"/>
      <c r="X12" s="817"/>
      <c r="Y12" s="834" t="s">
        <v>143</v>
      </c>
      <c r="Z12" s="835"/>
      <c r="AA12" s="819"/>
      <c r="DS12" s="267"/>
      <c r="DT12" s="267"/>
      <c r="DU12" s="267"/>
      <c r="DV12" s="267"/>
      <c r="DW12" s="267"/>
      <c r="DX12" s="267"/>
      <c r="DY12" s="267"/>
      <c r="DZ12" s="267"/>
      <c r="EA12" s="267"/>
      <c r="EB12" s="267"/>
      <c r="EC12" s="268"/>
      <c r="ED12" s="268"/>
    </row>
    <row r="13" spans="1:134" s="266" customFormat="1" ht="45" x14ac:dyDescent="0.2">
      <c r="A13" s="311"/>
      <c r="B13" s="1293" t="s">
        <v>30</v>
      </c>
      <c r="C13" s="1294"/>
      <c r="D13" s="1340" t="s">
        <v>1830</v>
      </c>
      <c r="E13" s="1341"/>
      <c r="F13" s="1341"/>
      <c r="G13" s="1341"/>
      <c r="H13" s="1342"/>
      <c r="I13" s="829"/>
      <c r="J13" s="814"/>
      <c r="K13" s="807" t="str">
        <f>B13</f>
        <v>a. What is the name of the committee?</v>
      </c>
      <c r="L13" s="836" t="str">
        <f>D13</f>
        <v xml:space="preserve">Comite para la Disponibilidad Asegurada de Insumos y Anticonceptivos (Contraceptive and Commodity Security Committee) (A change to ". . . reproductive health supplies" has been approved.) </v>
      </c>
      <c r="M13" s="806"/>
      <c r="N13" s="806"/>
      <c r="O13" s="808" t="str">
        <f>D13</f>
        <v xml:space="preserve">Comite para la Disponibilidad Asegurada de Insumos y Anticonceptivos (Contraceptive and Commodity Security Committee) (A change to ". . . reproductive health supplies" has been approved.) </v>
      </c>
      <c r="P13" s="806"/>
      <c r="Q13" s="806"/>
      <c r="R13" s="806"/>
      <c r="S13" s="806"/>
      <c r="T13" s="816"/>
      <c r="U13" s="816"/>
      <c r="V13" s="816"/>
      <c r="W13" s="817"/>
      <c r="X13" s="817"/>
      <c r="Y13" s="834" t="s">
        <v>104</v>
      </c>
      <c r="Z13" s="835"/>
      <c r="AA13" s="819"/>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833"/>
      <c r="J14" s="814"/>
      <c r="K14" s="807" t="str">
        <f>A14</f>
        <v>A2. Are the following organizations represented on the committee?</v>
      </c>
      <c r="L14" s="806"/>
      <c r="M14" s="806"/>
      <c r="N14" s="806"/>
      <c r="O14" s="807"/>
      <c r="P14" s="806"/>
      <c r="Q14" s="806"/>
      <c r="R14" s="806"/>
      <c r="S14" s="806"/>
      <c r="T14" s="816"/>
      <c r="U14" s="816"/>
      <c r="V14" s="816"/>
      <c r="W14" s="817"/>
      <c r="X14" s="817"/>
      <c r="Z14" s="835"/>
      <c r="AA14" s="819"/>
      <c r="DS14" s="267"/>
      <c r="DT14" s="267"/>
      <c r="DU14" s="267"/>
      <c r="DV14" s="268"/>
      <c r="DW14" s="268"/>
      <c r="DX14" s="268"/>
      <c r="DY14" s="268"/>
      <c r="DZ14" s="268"/>
      <c r="EA14" s="268"/>
      <c r="EB14" s="268"/>
      <c r="EC14" s="268"/>
      <c r="ED14" s="268"/>
    </row>
    <row r="15" spans="1:134" s="266" customFormat="1" ht="60" x14ac:dyDescent="0.2">
      <c r="A15" s="312"/>
      <c r="B15" s="1390" t="s">
        <v>31</v>
      </c>
      <c r="C15" s="1450"/>
      <c r="D15" s="796" t="s">
        <v>99</v>
      </c>
      <c r="E15" s="313" t="s">
        <v>93</v>
      </c>
      <c r="F15" s="1305" t="s">
        <v>1055</v>
      </c>
      <c r="G15" s="1306"/>
      <c r="H15" s="1307"/>
      <c r="I15" s="829"/>
      <c r="J15" s="814"/>
      <c r="K15" s="807" t="str">
        <f t="shared" ref="K15:K23" si="0">B15</f>
        <v>a. Social marketing</v>
      </c>
      <c r="L15" s="806"/>
      <c r="M15" s="806"/>
      <c r="N15" s="806"/>
      <c r="O15" s="807"/>
      <c r="P15" s="806"/>
      <c r="Q15" s="807" t="str">
        <f t="shared" ref="Q15:Q23" si="1">F15</f>
        <v>PROFAMILIA (Family Well-Being Association/IPPF affiliate), ADOPLAFAM (Dominican Family Planning Association), MUDE (Dominican Women in Development) PSI</v>
      </c>
      <c r="R15" s="806"/>
      <c r="S15" s="806"/>
      <c r="T15" s="816"/>
      <c r="U15" s="816"/>
      <c r="V15" s="816"/>
      <c r="W15" s="817"/>
      <c r="X15" s="817"/>
      <c r="Y15" s="834"/>
      <c r="Z15" s="835"/>
      <c r="AA15" s="819"/>
      <c r="DS15" s="267"/>
      <c r="DT15" s="267"/>
      <c r="DU15" s="267"/>
      <c r="DV15" s="267"/>
      <c r="DW15" s="267"/>
      <c r="DX15" s="267"/>
      <c r="DY15" s="267"/>
      <c r="DZ15" s="267"/>
      <c r="EA15" s="267"/>
      <c r="EB15" s="267"/>
      <c r="EC15" s="268"/>
      <c r="ED15" s="268"/>
    </row>
    <row r="16" spans="1:134" s="266" customFormat="1" ht="45" x14ac:dyDescent="0.2">
      <c r="A16" s="314"/>
      <c r="B16" s="1293" t="s">
        <v>232</v>
      </c>
      <c r="C16" s="1294"/>
      <c r="D16" s="796" t="s">
        <v>99</v>
      </c>
      <c r="E16" s="315" t="s">
        <v>93</v>
      </c>
      <c r="F16" s="1305" t="s">
        <v>1056</v>
      </c>
      <c r="G16" s="1306"/>
      <c r="H16" s="1307"/>
      <c r="I16" s="829"/>
      <c r="J16" s="814"/>
      <c r="K16" s="807" t="str">
        <f t="shared" si="0"/>
        <v>b. NGO (for example: service delivery, advocacy, Planned Parenthood affiliate, Marie Stopes affiliate, faith-based organizations, etc.)</v>
      </c>
      <c r="L16" s="806"/>
      <c r="M16" s="806"/>
      <c r="N16" s="806"/>
      <c r="O16" s="807"/>
      <c r="P16" s="806"/>
      <c r="Q16" s="807" t="str">
        <f t="shared" si="1"/>
        <v>PROFAMILIA, ADOPLAFAM, MUDE and 30 more institutions</v>
      </c>
      <c r="R16" s="806"/>
      <c r="S16" s="806"/>
      <c r="T16" s="816"/>
      <c r="U16" s="816"/>
      <c r="V16" s="816"/>
      <c r="W16" s="817"/>
      <c r="X16" s="817"/>
      <c r="Y16" s="834"/>
      <c r="Z16" s="835"/>
      <c r="AA16" s="819"/>
      <c r="DS16" s="267"/>
      <c r="DT16" s="267"/>
      <c r="DU16" s="267"/>
      <c r="DV16" s="267"/>
      <c r="DW16" s="267"/>
      <c r="DX16" s="267"/>
      <c r="DY16" s="267"/>
      <c r="DZ16" s="267"/>
      <c r="EA16" s="267"/>
      <c r="EB16" s="267"/>
      <c r="EC16" s="268"/>
      <c r="ED16" s="268"/>
    </row>
    <row r="17" spans="1:134" s="266" customFormat="1" ht="45" x14ac:dyDescent="0.2">
      <c r="A17" s="314"/>
      <c r="B17" s="1293" t="s">
        <v>233</v>
      </c>
      <c r="C17" s="1294"/>
      <c r="D17" s="796" t="s">
        <v>100</v>
      </c>
      <c r="E17" s="315" t="s">
        <v>93</v>
      </c>
      <c r="F17" s="1305"/>
      <c r="G17" s="1306"/>
      <c r="H17" s="1307"/>
      <c r="I17" s="829"/>
      <c r="J17" s="814"/>
      <c r="K17" s="807" t="str">
        <f t="shared" si="0"/>
        <v>c. Commercial sector (for example: pharmacy associations, manufacturers, etc.)</v>
      </c>
      <c r="L17" s="806"/>
      <c r="M17" s="806"/>
      <c r="N17" s="806"/>
      <c r="O17" s="807"/>
      <c r="P17" s="806"/>
      <c r="Q17" s="807">
        <f t="shared" si="1"/>
        <v>0</v>
      </c>
      <c r="R17" s="806"/>
      <c r="S17" s="806"/>
      <c r="T17" s="816"/>
      <c r="U17" s="816"/>
      <c r="V17" s="816"/>
      <c r="W17" s="817"/>
      <c r="X17" s="817"/>
      <c r="Y17" s="834"/>
      <c r="Z17" s="835"/>
      <c r="AA17" s="819"/>
      <c r="DS17" s="267"/>
      <c r="DT17" s="267"/>
      <c r="DU17" s="267"/>
      <c r="DV17" s="267"/>
      <c r="DW17" s="267"/>
      <c r="DX17" s="267"/>
      <c r="DY17" s="267"/>
      <c r="DZ17" s="267"/>
      <c r="EA17" s="267"/>
      <c r="EB17" s="267"/>
      <c r="EC17" s="267"/>
      <c r="ED17" s="268"/>
    </row>
    <row r="18" spans="1:134" s="266" customFormat="1" ht="45" x14ac:dyDescent="0.2">
      <c r="A18" s="314"/>
      <c r="B18" s="1293" t="s">
        <v>32</v>
      </c>
      <c r="C18" s="1294"/>
      <c r="D18" s="796" t="s">
        <v>99</v>
      </c>
      <c r="E18" s="315" t="s">
        <v>94</v>
      </c>
      <c r="F18" s="1305" t="s">
        <v>363</v>
      </c>
      <c r="G18" s="1306"/>
      <c r="H18" s="1307"/>
      <c r="I18" s="829"/>
      <c r="J18" s="814"/>
      <c r="K18" s="807" t="str">
        <f t="shared" si="0"/>
        <v>d. Donors</v>
      </c>
      <c r="L18" s="806"/>
      <c r="M18" s="806"/>
      <c r="N18" s="806"/>
      <c r="O18" s="807"/>
      <c r="P18" s="806"/>
      <c r="Q18" s="807" t="str">
        <f t="shared" si="1"/>
        <v>USAID</v>
      </c>
      <c r="R18" s="806"/>
      <c r="S18" s="806"/>
      <c r="T18" s="816"/>
      <c r="U18" s="816"/>
      <c r="V18" s="816"/>
      <c r="W18" s="817"/>
      <c r="X18" s="817"/>
      <c r="Y18" s="834"/>
      <c r="Z18" s="835"/>
      <c r="AA18" s="819"/>
      <c r="DS18" s="267"/>
      <c r="DT18" s="267"/>
      <c r="DU18" s="267"/>
      <c r="DV18" s="267"/>
      <c r="DW18" s="267"/>
      <c r="DX18" s="267"/>
      <c r="DY18" s="267"/>
      <c r="DZ18" s="267"/>
      <c r="EA18" s="267"/>
      <c r="EB18" s="267"/>
      <c r="EC18" s="267"/>
      <c r="ED18" s="268"/>
    </row>
    <row r="19" spans="1:134" s="266" customFormat="1" ht="45" x14ac:dyDescent="0.2">
      <c r="A19" s="314"/>
      <c r="B19" s="1293" t="s">
        <v>33</v>
      </c>
      <c r="C19" s="1294"/>
      <c r="D19" s="796" t="s">
        <v>99</v>
      </c>
      <c r="E19" s="315" t="s">
        <v>95</v>
      </c>
      <c r="F19" s="1305" t="s">
        <v>1057</v>
      </c>
      <c r="G19" s="1306"/>
      <c r="H19" s="1307"/>
      <c r="I19" s="829"/>
      <c r="J19" s="814"/>
      <c r="K19" s="807" t="str">
        <f t="shared" si="0"/>
        <v>e. UN agencies</v>
      </c>
      <c r="L19" s="806"/>
      <c r="M19" s="806"/>
      <c r="N19" s="806"/>
      <c r="O19" s="807"/>
      <c r="P19" s="806"/>
      <c r="Q19" s="807" t="str">
        <f t="shared" si="1"/>
        <v>UNFPA, OPS/OMS (Pan American Health Organization/World Health Organization)</v>
      </c>
      <c r="R19" s="806"/>
      <c r="S19" s="806"/>
      <c r="T19" s="816"/>
      <c r="U19" s="816"/>
      <c r="V19" s="816"/>
      <c r="W19" s="817"/>
      <c r="X19" s="817"/>
      <c r="Y19" s="834"/>
      <c r="Z19" s="835"/>
      <c r="AA19" s="819"/>
      <c r="DS19" s="267"/>
      <c r="DT19" s="267"/>
      <c r="DU19" s="267"/>
      <c r="DV19" s="268"/>
      <c r="DW19" s="268"/>
      <c r="DX19" s="268"/>
      <c r="DY19" s="268"/>
      <c r="DZ19" s="268"/>
      <c r="EA19" s="268"/>
      <c r="EB19" s="268"/>
      <c r="EC19" s="268"/>
      <c r="ED19" s="268"/>
    </row>
    <row r="20" spans="1:134" s="266" customFormat="1" ht="45" x14ac:dyDescent="0.2">
      <c r="A20" s="314"/>
      <c r="B20" s="1293" t="s">
        <v>234</v>
      </c>
      <c r="C20" s="1294"/>
      <c r="D20" s="796" t="s">
        <v>99</v>
      </c>
      <c r="E20" s="315" t="s">
        <v>96</v>
      </c>
      <c r="F20" s="1305" t="s">
        <v>1058</v>
      </c>
      <c r="G20" s="1306"/>
      <c r="H20" s="1307"/>
      <c r="I20" s="829"/>
      <c r="J20" s="814"/>
      <c r="K20" s="807" t="str">
        <f t="shared" si="0"/>
        <v>f. Ministry of Health (for example: logistics, reproductive health, family planning, maternal and child health, HIV/AIDS, pharmacy units, etc.)</v>
      </c>
      <c r="L20" s="806"/>
      <c r="M20" s="806"/>
      <c r="N20" s="806"/>
      <c r="O20" s="807"/>
      <c r="P20" s="806"/>
      <c r="Q20" s="837" t="str">
        <f t="shared" si="1"/>
        <v>Reproductive health, logistics, HIV program, pharmacy units</v>
      </c>
      <c r="R20" s="806"/>
      <c r="S20" s="806"/>
      <c r="T20" s="816"/>
      <c r="U20" s="816"/>
      <c r="V20" s="816"/>
      <c r="W20" s="817"/>
      <c r="X20" s="817"/>
      <c r="Y20" s="834"/>
      <c r="Z20" s="835"/>
      <c r="AA20" s="819"/>
      <c r="DS20" s="267"/>
      <c r="DT20" s="267"/>
      <c r="DU20" s="267"/>
      <c r="DV20" s="268"/>
      <c r="DW20" s="268"/>
      <c r="DX20" s="268"/>
      <c r="DY20" s="268"/>
      <c r="DZ20" s="268"/>
      <c r="EA20" s="268"/>
      <c r="ED20" s="268"/>
    </row>
    <row r="21" spans="1:134" s="266" customFormat="1" x14ac:dyDescent="0.2">
      <c r="A21" s="314"/>
      <c r="B21" s="1390" t="s">
        <v>34</v>
      </c>
      <c r="C21" s="1390"/>
      <c r="D21" s="796" t="s">
        <v>99</v>
      </c>
      <c r="E21" s="315" t="s">
        <v>97</v>
      </c>
      <c r="F21" s="1305" t="s">
        <v>1059</v>
      </c>
      <c r="G21" s="1306"/>
      <c r="H21" s="1307"/>
      <c r="I21" s="829"/>
      <c r="J21" s="814"/>
      <c r="K21" s="807" t="str">
        <f t="shared" si="0"/>
        <v>g. Central Medical Store or Central Warehouse</v>
      </c>
      <c r="L21" s="806"/>
      <c r="M21" s="806"/>
      <c r="N21" s="806"/>
      <c r="O21" s="807"/>
      <c r="P21" s="806"/>
      <c r="Q21" s="807" t="str">
        <f t="shared" si="1"/>
        <v>Central Warehouse MOH</v>
      </c>
      <c r="R21" s="806"/>
      <c r="S21" s="806"/>
      <c r="T21" s="816"/>
      <c r="U21" s="816"/>
      <c r="V21" s="816"/>
      <c r="W21" s="817"/>
      <c r="X21" s="817"/>
      <c r="Y21" s="834"/>
      <c r="Z21" s="835"/>
      <c r="AA21" s="819"/>
    </row>
    <row r="22" spans="1:134" s="266" customFormat="1" x14ac:dyDescent="0.2">
      <c r="A22" s="314"/>
      <c r="B22" s="1390" t="s">
        <v>56</v>
      </c>
      <c r="C22" s="1390"/>
      <c r="D22" s="796" t="s">
        <v>100</v>
      </c>
      <c r="E22" s="315" t="s">
        <v>97</v>
      </c>
      <c r="F22" s="1305"/>
      <c r="G22" s="1306"/>
      <c r="H22" s="1307"/>
      <c r="I22" s="829"/>
      <c r="J22" s="814"/>
      <c r="K22" s="807" t="str">
        <f t="shared" si="0"/>
        <v xml:space="preserve">h. Ministry of Finance or Ministry of Planning </v>
      </c>
      <c r="L22" s="806"/>
      <c r="M22" s="806"/>
      <c r="N22" s="806"/>
      <c r="O22" s="807"/>
      <c r="P22" s="806"/>
      <c r="Q22" s="807">
        <f t="shared" si="1"/>
        <v>0</v>
      </c>
      <c r="R22" s="806"/>
      <c r="S22" s="806"/>
      <c r="T22" s="816"/>
      <c r="U22" s="816"/>
      <c r="V22" s="816"/>
      <c r="W22" s="817"/>
      <c r="X22" s="817"/>
      <c r="Y22" s="834"/>
      <c r="Z22" s="835"/>
      <c r="AA22" s="819"/>
    </row>
    <row r="23" spans="1:134" s="269" customFormat="1" x14ac:dyDescent="0.2">
      <c r="A23" s="314"/>
      <c r="B23" s="1390" t="s">
        <v>235</v>
      </c>
      <c r="C23" s="1390"/>
      <c r="D23" s="796" t="s">
        <v>99</v>
      </c>
      <c r="E23" s="315" t="s">
        <v>97</v>
      </c>
      <c r="F23" s="1305" t="s">
        <v>1060</v>
      </c>
      <c r="G23" s="1306"/>
      <c r="H23" s="1307"/>
      <c r="I23" s="829"/>
      <c r="J23" s="814"/>
      <c r="K23" s="813" t="str">
        <f t="shared" si="0"/>
        <v>i. Other (for example: partners)</v>
      </c>
      <c r="L23" s="814"/>
      <c r="M23" s="814"/>
      <c r="N23" s="814"/>
      <c r="O23" s="813"/>
      <c r="P23" s="814"/>
      <c r="Q23" s="813" t="str">
        <f t="shared" si="1"/>
        <v>Social Security, Political and Military Forces</v>
      </c>
      <c r="R23" s="814"/>
      <c r="S23" s="814"/>
      <c r="T23" s="814"/>
      <c r="U23" s="814"/>
      <c r="V23" s="814"/>
      <c r="W23" s="838"/>
      <c r="X23" s="838"/>
      <c r="Y23" s="839"/>
      <c r="Z23" s="839"/>
      <c r="AA23" s="819"/>
    </row>
    <row r="24" spans="1:134" s="266" customFormat="1" x14ac:dyDescent="0.2">
      <c r="A24" s="1308" t="s">
        <v>236</v>
      </c>
      <c r="B24" s="1293"/>
      <c r="C24" s="1293"/>
      <c r="D24" s="1293"/>
      <c r="E24" s="1293"/>
      <c r="F24" s="1293"/>
      <c r="G24" s="1293"/>
      <c r="H24" s="325" t="s">
        <v>98</v>
      </c>
      <c r="I24" s="840" t="str">
        <f>A24</f>
        <v>A3. How many times did the committee meet during the last year? (0, 1-2, 3-5, or 6+)  (Please select from the dropdown.)</v>
      </c>
      <c r="J24" s="814"/>
      <c r="K24" s="807"/>
      <c r="L24" s="806"/>
      <c r="M24" s="806"/>
      <c r="N24" s="806"/>
      <c r="O24" s="807"/>
      <c r="P24" s="806"/>
      <c r="Q24" s="806"/>
      <c r="R24" s="806"/>
      <c r="S24" s="806"/>
      <c r="T24" s="816"/>
      <c r="U24" s="816"/>
      <c r="V24" s="816"/>
      <c r="W24" s="817"/>
      <c r="X24" s="817"/>
      <c r="Y24" s="834"/>
      <c r="Z24" s="835"/>
      <c r="AA24" s="819"/>
    </row>
    <row r="25" spans="1:134" s="266" customFormat="1" x14ac:dyDescent="0.2">
      <c r="A25" s="1381" t="s">
        <v>237</v>
      </c>
      <c r="B25" s="1382"/>
      <c r="C25" s="1382"/>
      <c r="D25" s="1390"/>
      <c r="E25" s="1390"/>
      <c r="F25" s="1390"/>
      <c r="G25" s="1391"/>
      <c r="H25" s="325" t="s">
        <v>99</v>
      </c>
      <c r="I25" s="840" t="str">
        <f>A25</f>
        <v xml:space="preserve">A4. Does the committee have legal status?  (Please select from the dropdown.)                                  </v>
      </c>
      <c r="J25" s="814"/>
      <c r="K25" s="807"/>
      <c r="L25" s="806"/>
      <c r="M25" s="806"/>
      <c r="N25" s="806"/>
      <c r="O25" s="807"/>
      <c r="P25" s="806"/>
      <c r="Q25" s="806"/>
      <c r="R25" s="806"/>
      <c r="S25" s="806"/>
      <c r="T25" s="816"/>
      <c r="U25" s="816"/>
      <c r="V25" s="816"/>
      <c r="W25" s="817"/>
      <c r="X25" s="817"/>
      <c r="Y25" s="834"/>
      <c r="Z25" s="835"/>
      <c r="AA25" s="819"/>
    </row>
    <row r="26" spans="1:134" s="266" customFormat="1" ht="45.75" thickBot="1" x14ac:dyDescent="0.25">
      <c r="A26" s="1386" t="s">
        <v>238</v>
      </c>
      <c r="B26" s="1310"/>
      <c r="C26" s="1311"/>
      <c r="D26" s="316" t="s">
        <v>99</v>
      </c>
      <c r="E26" s="317" t="s">
        <v>91</v>
      </c>
      <c r="F26" s="318" t="s">
        <v>1061</v>
      </c>
      <c r="G26" s="319" t="s">
        <v>51</v>
      </c>
      <c r="H26" s="408" t="s">
        <v>1062</v>
      </c>
      <c r="I26" s="840"/>
      <c r="J26" s="814"/>
      <c r="K26" s="807" t="str">
        <f>A26</f>
        <v>A5. Is there a Contraceptive Security "champion"? (someone who consistently brings up and advocates for contraceptive supplies)</v>
      </c>
      <c r="L26" s="806"/>
      <c r="M26" s="806"/>
      <c r="N26" s="806"/>
      <c r="O26" s="807"/>
      <c r="P26" s="806"/>
      <c r="Q26" s="806"/>
      <c r="R26" s="806"/>
      <c r="S26" s="806"/>
      <c r="T26" s="816"/>
      <c r="U26" s="816"/>
      <c r="V26" s="816"/>
      <c r="W26" s="817"/>
      <c r="X26" s="817"/>
      <c r="Y26" s="834"/>
      <c r="Z26" s="835"/>
      <c r="AA26" s="819"/>
    </row>
    <row r="27" spans="1:134" s="273" customFormat="1" ht="16.5" customHeight="1" thickBot="1" x14ac:dyDescent="0.3">
      <c r="A27" s="1444" t="s">
        <v>22</v>
      </c>
      <c r="B27" s="1445"/>
      <c r="C27" s="1445"/>
      <c r="D27" s="1445"/>
      <c r="E27" s="1445"/>
      <c r="F27" s="1445"/>
      <c r="G27" s="1445"/>
      <c r="H27" s="310"/>
      <c r="I27" s="821"/>
      <c r="J27" s="841"/>
      <c r="K27" s="842"/>
      <c r="L27" s="831"/>
      <c r="M27" s="831"/>
      <c r="N27" s="831"/>
      <c r="O27" s="831"/>
      <c r="P27" s="831"/>
      <c r="Q27" s="831"/>
      <c r="R27" s="831"/>
      <c r="S27" s="831"/>
      <c r="T27" s="841"/>
      <c r="U27" s="841"/>
      <c r="V27" s="841"/>
      <c r="W27" s="843"/>
      <c r="X27" s="843"/>
      <c r="Y27" s="844"/>
      <c r="Z27" s="845"/>
      <c r="AA27" s="819"/>
    </row>
    <row r="28" spans="1:134" s="266" customFormat="1" x14ac:dyDescent="0.2">
      <c r="A28" s="1389" t="s">
        <v>223</v>
      </c>
      <c r="B28" s="1390"/>
      <c r="C28" s="1391"/>
      <c r="D28" s="1438" t="s">
        <v>144</v>
      </c>
      <c r="E28" s="1439"/>
      <c r="F28" s="320" t="s">
        <v>132</v>
      </c>
      <c r="G28" s="321" t="s">
        <v>145</v>
      </c>
      <c r="H28" s="322" t="s">
        <v>143</v>
      </c>
      <c r="I28" s="846"/>
      <c r="J28" s="847"/>
      <c r="K28" s="807">
        <f>B28</f>
        <v>0</v>
      </c>
      <c r="L28" s="806"/>
      <c r="M28" s="806"/>
      <c r="N28" s="806"/>
      <c r="O28" s="806"/>
      <c r="P28" s="806"/>
      <c r="Q28" s="806"/>
      <c r="R28" s="806"/>
      <c r="S28" s="806"/>
      <c r="T28" s="816"/>
      <c r="U28" s="816"/>
      <c r="V28" s="816"/>
      <c r="W28" s="817"/>
      <c r="X28" s="817"/>
      <c r="Y28" s="834"/>
      <c r="Z28" s="835"/>
      <c r="AA28" s="819"/>
    </row>
    <row r="29" spans="1:134" s="266" customFormat="1" ht="75" x14ac:dyDescent="0.2">
      <c r="A29" s="1308" t="s">
        <v>239</v>
      </c>
      <c r="B29" s="1293"/>
      <c r="C29" s="1293"/>
      <c r="D29" s="1293"/>
      <c r="E29" s="1293"/>
      <c r="F29" s="1294"/>
      <c r="G29" s="1440">
        <v>1356200</v>
      </c>
      <c r="H29" s="1441"/>
      <c r="I29" s="848"/>
      <c r="J29" s="813">
        <f>G29</f>
        <v>1356200</v>
      </c>
      <c r="K29" s="807"/>
      <c r="L29" s="806"/>
      <c r="M29" s="849">
        <f>E29</f>
        <v>0</v>
      </c>
      <c r="N29" s="806"/>
      <c r="O29" s="806"/>
      <c r="P29" s="806"/>
      <c r="Q29" s="806"/>
      <c r="R29" s="806"/>
      <c r="S29" s="806"/>
      <c r="T29" s="816"/>
      <c r="U29" s="816"/>
      <c r="V29" s="816"/>
      <c r="W29" s="817"/>
      <c r="X29" s="817"/>
      <c r="Y29" s="85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835"/>
      <c r="AA29" s="819"/>
    </row>
    <row r="30" spans="1:134" s="266" customFormat="1" ht="73.5" x14ac:dyDescent="0.2">
      <c r="A30" s="1308" t="s">
        <v>240</v>
      </c>
      <c r="B30" s="1293"/>
      <c r="C30" s="1293"/>
      <c r="D30" s="1293"/>
      <c r="E30" s="323" t="s">
        <v>381</v>
      </c>
      <c r="F30" s="324" t="s">
        <v>241</v>
      </c>
      <c r="G30" s="1442" t="s">
        <v>1061</v>
      </c>
      <c r="H30" s="1443"/>
      <c r="I30" s="848"/>
      <c r="J30" s="813" t="str">
        <f>G30</f>
        <v>Ministry of Health</v>
      </c>
      <c r="K30" s="807"/>
      <c r="L30" s="806"/>
      <c r="M30" s="849" t="str">
        <f>E30</f>
        <v>01/12-12/12</v>
      </c>
      <c r="N30" s="806"/>
      <c r="O30" s="806"/>
      <c r="P30" s="806"/>
      <c r="Q30" s="806"/>
      <c r="R30" s="806"/>
      <c r="S30" s="806"/>
      <c r="T30" s="816"/>
      <c r="U30" s="816"/>
      <c r="V30" s="816"/>
      <c r="W30" s="817"/>
      <c r="X30" s="817"/>
      <c r="Y30" s="850" t="str">
        <f>A30</f>
        <v>B3. One-year time period covered by the forecast/quantification amount noted in B2 (mm/yy-mm/yy)
(should ideally be FY '11-'12)</v>
      </c>
      <c r="Z30" s="835"/>
      <c r="AA30" s="819"/>
    </row>
    <row r="31" spans="1:134" s="266" customFormat="1" ht="30" x14ac:dyDescent="0.2">
      <c r="A31" s="1308" t="s">
        <v>242</v>
      </c>
      <c r="B31" s="1293"/>
      <c r="C31" s="1293"/>
      <c r="D31" s="1293"/>
      <c r="E31" s="1293"/>
      <c r="F31" s="1293"/>
      <c r="G31" s="1294"/>
      <c r="H31" s="325" t="s">
        <v>99</v>
      </c>
      <c r="I31" s="840" t="str">
        <f>A31</f>
        <v>B4. Is there a government budget line item specifically for the procurement of contraceptives?  (Please select from the dropdown list.)</v>
      </c>
      <c r="J31" s="847"/>
      <c r="K31" s="807"/>
      <c r="L31" s="806"/>
      <c r="M31" s="806"/>
      <c r="N31" s="806"/>
      <c r="O31" s="806"/>
      <c r="P31" s="806"/>
      <c r="Q31" s="806"/>
      <c r="R31" s="806"/>
      <c r="S31" s="806"/>
      <c r="T31" s="816"/>
      <c r="U31" s="816"/>
      <c r="V31" s="816"/>
      <c r="W31" s="817"/>
      <c r="X31" s="817"/>
      <c r="Y31" s="834"/>
      <c r="Z31" s="835"/>
      <c r="AA31" s="819"/>
    </row>
    <row r="32" spans="1:134" s="266" customFormat="1" ht="90" customHeight="1" x14ac:dyDescent="0.2">
      <c r="A32" s="1356" t="s">
        <v>331</v>
      </c>
      <c r="B32" s="1435"/>
      <c r="C32" s="1435"/>
      <c r="D32" s="1435"/>
      <c r="E32" s="1435"/>
      <c r="F32" s="1435"/>
      <c r="G32" s="1436"/>
      <c r="H32" s="325" t="s">
        <v>100</v>
      </c>
      <c r="I32" s="84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847"/>
      <c r="K32" s="807"/>
      <c r="L32" s="806"/>
      <c r="M32" s="806"/>
      <c r="N32" s="806"/>
      <c r="O32" s="806"/>
      <c r="P32" s="806"/>
      <c r="Q32" s="806"/>
      <c r="R32" s="806"/>
      <c r="S32" s="806"/>
      <c r="T32" s="816"/>
      <c r="U32" s="816"/>
      <c r="V32" s="816"/>
      <c r="W32" s="817"/>
      <c r="X32" s="817"/>
      <c r="Y32" s="834"/>
      <c r="Z32" s="835"/>
      <c r="AA32" s="819"/>
    </row>
    <row r="33" spans="1:27" s="266" customFormat="1" ht="15.75" customHeight="1" x14ac:dyDescent="0.2">
      <c r="A33" s="1386" t="s">
        <v>243</v>
      </c>
      <c r="B33" s="1293"/>
      <c r="C33" s="1293"/>
      <c r="D33" s="1293"/>
      <c r="E33" s="1310"/>
      <c r="F33" s="1310"/>
      <c r="G33" s="1310"/>
      <c r="H33" s="1437"/>
      <c r="I33" s="840"/>
      <c r="J33" s="814"/>
      <c r="K33" s="807"/>
      <c r="L33" s="806"/>
      <c r="M33" s="806"/>
      <c r="N33" s="806"/>
      <c r="O33" s="806"/>
      <c r="P33" s="806"/>
      <c r="Q33" s="806"/>
      <c r="R33" s="806"/>
      <c r="S33" s="806"/>
      <c r="T33" s="816"/>
      <c r="U33" s="816"/>
      <c r="V33" s="816"/>
      <c r="W33" s="817"/>
      <c r="X33" s="850" t="str">
        <f>A33</f>
        <v>B6. Please complete the table below regarding government allocations for contraceptive procurement.</v>
      </c>
      <c r="Y33" s="834"/>
      <c r="Z33" s="835"/>
      <c r="AA33" s="819"/>
    </row>
    <row r="34" spans="1:27" s="266" customFormat="1" ht="147" x14ac:dyDescent="0.2">
      <c r="A34" s="334"/>
      <c r="B34" s="1435" t="s">
        <v>322</v>
      </c>
      <c r="C34" s="1435"/>
      <c r="D34" s="1436"/>
      <c r="E34" s="397" t="s">
        <v>244</v>
      </c>
      <c r="F34" s="327" t="s">
        <v>245</v>
      </c>
      <c r="G34" s="328" t="s">
        <v>246</v>
      </c>
      <c r="H34" s="329" t="s">
        <v>92</v>
      </c>
      <c r="I34" s="851"/>
      <c r="J34" s="847"/>
      <c r="K34" s="807" t="str">
        <f>B34</f>
        <v>Source of government funds allocated for contraceptive procurement
(funds originally designated for contraceptives, whether or not they ended up being spent on them)</v>
      </c>
      <c r="L34" s="806"/>
      <c r="M34" s="806"/>
      <c r="N34" s="806"/>
      <c r="O34" s="806"/>
      <c r="P34" s="806"/>
      <c r="Q34" s="806"/>
      <c r="R34" s="806"/>
      <c r="S34" s="806"/>
      <c r="T34" s="816"/>
      <c r="U34" s="816"/>
      <c r="V34" s="816"/>
      <c r="W34" s="817"/>
      <c r="X34" s="817"/>
      <c r="Y34" s="834"/>
      <c r="Z34" s="835"/>
      <c r="AA34" s="819"/>
    </row>
    <row r="35" spans="1:27" s="266" customFormat="1" ht="75" x14ac:dyDescent="0.2">
      <c r="A35" s="314"/>
      <c r="B35" s="1435" t="s">
        <v>323</v>
      </c>
      <c r="C35" s="1435"/>
      <c r="D35" s="1436"/>
      <c r="E35" s="330">
        <v>0</v>
      </c>
      <c r="F35" s="331" t="s">
        <v>381</v>
      </c>
      <c r="G35" s="332"/>
      <c r="H35" s="333" t="s">
        <v>1063</v>
      </c>
      <c r="I35" s="846"/>
      <c r="J35" s="847"/>
      <c r="K35" s="807" t="str">
        <f>B35</f>
        <v>a. Internally generated funds allocated for contraceptive procurement</v>
      </c>
      <c r="L35" s="806"/>
      <c r="M35" s="806"/>
      <c r="N35" s="806"/>
      <c r="O35" s="806"/>
      <c r="P35" s="806"/>
      <c r="Q35" s="806"/>
      <c r="R35" s="806"/>
      <c r="S35" s="806"/>
      <c r="T35" s="816"/>
      <c r="U35" s="816"/>
      <c r="V35" s="816"/>
      <c r="W35" s="817"/>
      <c r="X35" s="817"/>
      <c r="Y35" s="834"/>
      <c r="Z35" s="835"/>
      <c r="AA35" s="819"/>
    </row>
    <row r="36" spans="1:27" s="266" customFormat="1" ht="75" x14ac:dyDescent="0.2">
      <c r="A36" s="314"/>
      <c r="B36" s="1435" t="s">
        <v>324</v>
      </c>
      <c r="C36" s="1435"/>
      <c r="D36" s="1436"/>
      <c r="E36" s="330">
        <v>0</v>
      </c>
      <c r="F36" s="331" t="s">
        <v>381</v>
      </c>
      <c r="G36" s="332"/>
      <c r="H36" s="333"/>
      <c r="I36" s="846"/>
      <c r="J36" s="847"/>
      <c r="K36" s="807" t="str">
        <f>B36</f>
        <v>b. Total of all other government funds allocated for contraceptive procurement. (For example, these other government funds could include basket funds, World Bank credits or loans, and other funds donors give to the government [e.g., direct budget support])</v>
      </c>
      <c r="L36" s="806"/>
      <c r="M36" s="806"/>
      <c r="N36" s="806"/>
      <c r="O36" s="806"/>
      <c r="P36" s="806"/>
      <c r="Q36" s="806"/>
      <c r="R36" s="806"/>
      <c r="S36" s="806"/>
      <c r="T36" s="816"/>
      <c r="U36" s="816"/>
      <c r="V36" s="816"/>
      <c r="W36" s="817"/>
      <c r="X36" s="817"/>
      <c r="Y36" s="834"/>
      <c r="Z36" s="835"/>
      <c r="AA36" s="819"/>
    </row>
    <row r="37" spans="1:27" s="266" customFormat="1" ht="45" customHeight="1" x14ac:dyDescent="0.2">
      <c r="A37" s="334"/>
      <c r="B37" s="1310" t="s">
        <v>295</v>
      </c>
      <c r="C37" s="1310"/>
      <c r="D37" s="1311"/>
      <c r="E37" s="335">
        <f>E35+E36</f>
        <v>0</v>
      </c>
      <c r="F37" s="336"/>
      <c r="G37" s="336"/>
      <c r="H37" s="337"/>
      <c r="I37" s="846"/>
      <c r="J37" s="847"/>
      <c r="K37" s="807" t="str">
        <f>B37</f>
        <v>c. TOTAL government funds allocated for contraceptive procurement
This will auto-calculate.  (It will sum a &amp; b above.)</v>
      </c>
      <c r="L37" s="806"/>
      <c r="M37" s="806"/>
      <c r="N37" s="806"/>
      <c r="O37" s="808"/>
      <c r="P37" s="806"/>
      <c r="Q37" s="806"/>
      <c r="R37" s="806"/>
      <c r="S37" s="806"/>
      <c r="T37" s="816"/>
      <c r="U37" s="816"/>
      <c r="V37" s="816"/>
      <c r="W37" s="817"/>
      <c r="X37" s="817"/>
      <c r="Y37" s="834"/>
      <c r="Z37" s="835"/>
      <c r="AA37" s="819"/>
    </row>
    <row r="38" spans="1:27" s="266" customFormat="1" ht="82.5" customHeight="1" x14ac:dyDescent="0.2">
      <c r="A38" s="1308" t="s">
        <v>294</v>
      </c>
      <c r="B38" s="1293"/>
      <c r="C38" s="1293"/>
      <c r="D38" s="1293"/>
      <c r="E38" s="1293"/>
      <c r="F38" s="1293"/>
      <c r="G38" s="1294"/>
      <c r="H38" s="325" t="s">
        <v>99</v>
      </c>
      <c r="I38" s="84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47"/>
      <c r="K38" s="807"/>
      <c r="L38" s="806"/>
      <c r="M38" s="806"/>
      <c r="N38" s="806"/>
      <c r="O38" s="806"/>
      <c r="P38" s="806"/>
      <c r="Q38" s="806"/>
      <c r="R38" s="806"/>
      <c r="S38" s="806"/>
      <c r="T38" s="816"/>
      <c r="U38" s="816"/>
      <c r="V38" s="816"/>
      <c r="W38" s="817"/>
      <c r="X38" s="817"/>
      <c r="Y38" s="834"/>
      <c r="Z38" s="835"/>
      <c r="AA38" s="819"/>
    </row>
    <row r="39" spans="1:27" s="266" customFormat="1" ht="74.25" customHeight="1" thickBot="1" x14ac:dyDescent="0.25">
      <c r="A39" s="1308" t="s">
        <v>247</v>
      </c>
      <c r="B39" s="1293"/>
      <c r="C39" s="1293"/>
      <c r="D39" s="1293"/>
      <c r="E39" s="1293"/>
      <c r="F39" s="1293"/>
      <c r="G39" s="1293"/>
      <c r="H39" s="1309"/>
      <c r="I39" s="840"/>
      <c r="J39" s="847"/>
      <c r="K39" s="807"/>
      <c r="L39" s="806"/>
      <c r="M39" s="806"/>
      <c r="N39" s="806"/>
      <c r="O39" s="806"/>
      <c r="P39" s="806"/>
      <c r="Q39" s="806"/>
      <c r="R39" s="806"/>
      <c r="S39" s="806"/>
      <c r="T39" s="816"/>
      <c r="U39" s="816"/>
      <c r="V39" s="816"/>
      <c r="W39" s="817"/>
      <c r="X39" s="850"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834"/>
      <c r="Z39" s="835"/>
      <c r="AA39" s="819"/>
    </row>
    <row r="40" spans="1:27" s="266" customFormat="1" ht="129.75" x14ac:dyDescent="0.2">
      <c r="A40" s="326"/>
      <c r="B40" s="1433" t="s">
        <v>248</v>
      </c>
      <c r="C40" s="1434"/>
      <c r="D40" s="338" t="s">
        <v>249</v>
      </c>
      <c r="E40" s="327" t="s">
        <v>250</v>
      </c>
      <c r="F40" s="327" t="s">
        <v>251</v>
      </c>
      <c r="G40" s="328" t="s">
        <v>252</v>
      </c>
      <c r="H40" s="329" t="s">
        <v>92</v>
      </c>
      <c r="I40" s="852"/>
      <c r="J40" s="853"/>
      <c r="K40" s="807">
        <f>A40</f>
        <v>0</v>
      </c>
      <c r="L40" s="806"/>
      <c r="M40" s="806"/>
      <c r="N40" s="806"/>
      <c r="O40" s="806"/>
      <c r="P40" s="806"/>
      <c r="Q40" s="806"/>
      <c r="R40" s="806"/>
      <c r="S40" s="806"/>
      <c r="T40" s="816"/>
      <c r="U40" s="816"/>
      <c r="V40" s="816"/>
      <c r="W40" s="817"/>
      <c r="X40" s="817"/>
      <c r="Y40" s="834"/>
      <c r="Z40" s="835"/>
      <c r="AA40" s="819"/>
    </row>
    <row r="41" spans="1:27" s="266" customFormat="1" ht="45" x14ac:dyDescent="0.2">
      <c r="A41" s="326"/>
      <c r="B41" s="1293" t="s">
        <v>253</v>
      </c>
      <c r="C41" s="1294"/>
      <c r="D41" s="802" t="s">
        <v>99</v>
      </c>
      <c r="E41" s="330">
        <v>586096</v>
      </c>
      <c r="F41" s="340" t="s">
        <v>381</v>
      </c>
      <c r="G41" s="341" t="s">
        <v>1064</v>
      </c>
      <c r="H41" s="333"/>
      <c r="I41" s="846"/>
      <c r="J41" s="847"/>
      <c r="K41" s="807" t="str">
        <f>B41</f>
        <v>a. Internally generated funds spent on contraceptive procurement</v>
      </c>
      <c r="L41" s="806"/>
      <c r="M41" s="806"/>
      <c r="N41" s="806"/>
      <c r="O41" s="806"/>
      <c r="P41" s="806"/>
      <c r="Q41" s="806"/>
      <c r="R41" s="806"/>
      <c r="S41" s="806"/>
      <c r="T41" s="816"/>
      <c r="U41" s="816"/>
      <c r="V41" s="816"/>
      <c r="W41" s="817"/>
      <c r="X41" s="817"/>
      <c r="Y41" s="834"/>
      <c r="Z41" s="835"/>
      <c r="AA41" s="819"/>
    </row>
    <row r="42" spans="1:27" s="266" customFormat="1" ht="30" x14ac:dyDescent="0.2">
      <c r="A42" s="326"/>
      <c r="B42" s="342"/>
      <c r="C42" s="343" t="s">
        <v>254</v>
      </c>
      <c r="D42" s="1340" t="s">
        <v>1065</v>
      </c>
      <c r="E42" s="1341"/>
      <c r="F42" s="1341"/>
      <c r="G42" s="1341"/>
      <c r="H42" s="1342"/>
      <c r="I42" s="854"/>
      <c r="J42" s="847"/>
      <c r="K42" s="807" t="str">
        <f>C42</f>
        <v>i. Specify source(s) of internally generated funds spent (for example, from taxes)</v>
      </c>
      <c r="L42" s="806"/>
      <c r="M42" s="806"/>
      <c r="N42" s="806"/>
      <c r="O42" s="808" t="str">
        <f>D42</f>
        <v>Government funds assigned to the Ministry of Health</v>
      </c>
      <c r="P42" s="806"/>
      <c r="Q42" s="806"/>
      <c r="R42" s="806"/>
      <c r="S42" s="806"/>
      <c r="T42" s="816"/>
      <c r="U42" s="816"/>
      <c r="V42" s="816"/>
      <c r="W42" s="817"/>
      <c r="X42" s="817"/>
      <c r="Y42" s="834"/>
      <c r="Z42" s="835"/>
      <c r="AA42" s="819"/>
    </row>
    <row r="43" spans="1:27" s="266" customFormat="1" ht="78.75" customHeight="1" x14ac:dyDescent="0.2">
      <c r="A43" s="326"/>
      <c r="B43" s="1293" t="s">
        <v>255</v>
      </c>
      <c r="C43" s="1294"/>
      <c r="D43" s="802" t="s">
        <v>100</v>
      </c>
      <c r="E43" s="330">
        <v>0</v>
      </c>
      <c r="F43" s="340" t="s">
        <v>381</v>
      </c>
      <c r="G43" s="332"/>
      <c r="H43" s="333"/>
      <c r="I43" s="846"/>
      <c r="J43" s="847"/>
      <c r="K43" s="807" t="str">
        <f>B43</f>
        <v>b. Total of all other government funds spent on contraceptive procurement. (For example, these other government funds could include basket funds, World Bank credits or loans, and other funds donors gave to the government [e.g., direct budget support])</v>
      </c>
      <c r="L43" s="806"/>
      <c r="M43" s="806"/>
      <c r="N43" s="806"/>
      <c r="O43" s="806"/>
      <c r="P43" s="806"/>
      <c r="Q43" s="806"/>
      <c r="R43" s="806"/>
      <c r="S43" s="806"/>
      <c r="T43" s="816"/>
      <c r="U43" s="816"/>
      <c r="V43" s="816"/>
      <c r="W43" s="817"/>
      <c r="X43" s="817"/>
      <c r="Y43" s="834"/>
      <c r="Z43" s="835"/>
      <c r="AA43" s="819"/>
    </row>
    <row r="44" spans="1:27" s="266" customFormat="1" ht="30" x14ac:dyDescent="0.2">
      <c r="A44" s="326"/>
      <c r="B44" s="342"/>
      <c r="C44" s="343" t="s">
        <v>256</v>
      </c>
      <c r="D44" s="1340" t="s">
        <v>320</v>
      </c>
      <c r="E44" s="1341"/>
      <c r="F44" s="1341"/>
      <c r="G44" s="1341"/>
      <c r="H44" s="1342"/>
      <c r="I44" s="854"/>
      <c r="J44" s="847"/>
      <c r="K44" s="807" t="str">
        <f>C44</f>
        <v>i. Specify source(s) of other government funds spent (for example: basket funding or specific donor)</v>
      </c>
      <c r="L44" s="806"/>
      <c r="M44" s="806"/>
      <c r="N44" s="806"/>
      <c r="O44" s="808" t="str">
        <f>D44</f>
        <v>Not applicable</v>
      </c>
      <c r="P44" s="806"/>
      <c r="Q44" s="806"/>
      <c r="R44" s="806"/>
      <c r="S44" s="806"/>
      <c r="T44" s="816"/>
      <c r="U44" s="816"/>
      <c r="V44" s="816"/>
      <c r="W44" s="817"/>
      <c r="X44" s="817"/>
      <c r="Y44" s="834"/>
      <c r="Z44" s="835"/>
      <c r="AA44" s="819"/>
    </row>
    <row r="45" spans="1:27" s="266" customFormat="1" ht="45" x14ac:dyDescent="0.2">
      <c r="A45" s="326"/>
      <c r="B45" s="1293" t="s">
        <v>257</v>
      </c>
      <c r="C45" s="1294"/>
      <c r="D45" s="344"/>
      <c r="E45" s="345">
        <f>E41+E43</f>
        <v>586096</v>
      </c>
      <c r="F45" s="346"/>
      <c r="G45" s="346"/>
      <c r="H45" s="333"/>
      <c r="I45" s="846"/>
      <c r="J45" s="847"/>
      <c r="K45" s="807" t="str">
        <f>B45</f>
        <v>c. TOTAL government funds spent on contraceptive procurement
This will auto-calculate.  (It will sum a &amp; b above.)</v>
      </c>
      <c r="L45" s="806"/>
      <c r="M45" s="806"/>
      <c r="N45" s="806"/>
      <c r="O45" s="808"/>
      <c r="P45" s="806"/>
      <c r="Q45" s="806"/>
      <c r="R45" s="806"/>
      <c r="S45" s="806"/>
      <c r="T45" s="816"/>
      <c r="U45" s="816"/>
      <c r="V45" s="816"/>
      <c r="W45" s="817"/>
      <c r="X45" s="817"/>
      <c r="Y45" s="834"/>
      <c r="Z45" s="835"/>
      <c r="AA45" s="819"/>
    </row>
    <row r="46" spans="1:27" s="256" customFormat="1" x14ac:dyDescent="0.2">
      <c r="A46" s="347"/>
      <c r="B46" s="348"/>
      <c r="C46" s="348"/>
      <c r="D46" s="349"/>
      <c r="E46" s="350"/>
      <c r="F46" s="350"/>
      <c r="G46" s="351"/>
      <c r="H46" s="352"/>
      <c r="I46" s="855"/>
      <c r="J46" s="847"/>
      <c r="K46" s="807">
        <f>A46</f>
        <v>0</v>
      </c>
      <c r="L46" s="806"/>
      <c r="M46" s="806"/>
      <c r="N46" s="806"/>
      <c r="O46" s="808"/>
      <c r="P46" s="806"/>
      <c r="Q46" s="806"/>
      <c r="R46" s="806"/>
      <c r="S46" s="806"/>
      <c r="T46" s="816"/>
      <c r="U46" s="816"/>
      <c r="V46" s="816"/>
      <c r="W46" s="817"/>
      <c r="X46" s="817"/>
      <c r="Y46" s="818"/>
      <c r="Z46" s="811"/>
      <c r="AA46" s="819"/>
    </row>
    <row r="47" spans="1:27" s="266" customFormat="1" ht="30" customHeight="1" x14ac:dyDescent="0.2">
      <c r="A47" s="1308" t="s">
        <v>258</v>
      </c>
      <c r="B47" s="1293"/>
      <c r="C47" s="1293"/>
      <c r="D47" s="1293"/>
      <c r="E47" s="1293"/>
      <c r="F47" s="1293"/>
      <c r="G47" s="1293"/>
      <c r="H47" s="1309"/>
      <c r="I47" s="840"/>
      <c r="J47" s="847"/>
      <c r="K47" s="807"/>
      <c r="L47" s="806"/>
      <c r="M47" s="806"/>
      <c r="N47" s="806"/>
      <c r="O47" s="806"/>
      <c r="P47" s="806"/>
      <c r="Q47" s="806"/>
      <c r="R47" s="806"/>
      <c r="S47" s="806"/>
      <c r="T47" s="816"/>
      <c r="U47" s="816"/>
      <c r="V47" s="816"/>
      <c r="W47" s="817"/>
      <c r="X47" s="850" t="str">
        <f>A47</f>
        <v xml:space="preserve">B9. Please complete the table below to indicate in-kind donations and Global Fund expenditures on contraceptive procurement in the most recent complete fiscal year (FY '11-'12).
</v>
      </c>
      <c r="Y47" s="834"/>
      <c r="Z47" s="835"/>
      <c r="AA47" s="819"/>
    </row>
    <row r="48" spans="1:27" s="266" customFormat="1" ht="129.75" x14ac:dyDescent="0.2">
      <c r="A48" s="326" t="s">
        <v>114</v>
      </c>
      <c r="B48" s="1433" t="s">
        <v>259</v>
      </c>
      <c r="C48" s="1294"/>
      <c r="D48" s="338" t="s">
        <v>260</v>
      </c>
      <c r="E48" s="327" t="s">
        <v>261</v>
      </c>
      <c r="F48" s="327" t="s">
        <v>262</v>
      </c>
      <c r="G48" s="328" t="s">
        <v>263</v>
      </c>
      <c r="H48" s="329" t="s">
        <v>92</v>
      </c>
      <c r="I48" s="851"/>
      <c r="J48" s="847"/>
      <c r="K48" s="807" t="str">
        <f>A48</f>
        <v xml:space="preserve">
</v>
      </c>
      <c r="L48" s="806"/>
      <c r="M48" s="806"/>
      <c r="N48" s="806"/>
      <c r="O48" s="808"/>
      <c r="P48" s="806"/>
      <c r="Q48" s="806"/>
      <c r="R48" s="806"/>
      <c r="S48" s="806"/>
      <c r="T48" s="816"/>
      <c r="U48" s="816"/>
      <c r="V48" s="816"/>
      <c r="W48" s="817"/>
      <c r="X48" s="817"/>
      <c r="Y48" s="834"/>
      <c r="Z48" s="835"/>
      <c r="AA48" s="819"/>
    </row>
    <row r="49" spans="1:27" s="266" customFormat="1" ht="255" x14ac:dyDescent="0.2">
      <c r="A49" s="326"/>
      <c r="B49" s="1293" t="s">
        <v>146</v>
      </c>
      <c r="C49" s="1294"/>
      <c r="D49" s="802" t="s">
        <v>99</v>
      </c>
      <c r="E49" s="330">
        <v>104500</v>
      </c>
      <c r="F49" s="340" t="s">
        <v>381</v>
      </c>
      <c r="G49" s="856" t="s">
        <v>1061</v>
      </c>
      <c r="H49" s="354" t="s">
        <v>1066</v>
      </c>
      <c r="I49" s="848"/>
      <c r="J49" s="847"/>
      <c r="K49" s="807" t="str">
        <f>B49</f>
        <v>a. In-kind donations of contraceptives</v>
      </c>
      <c r="L49" s="806"/>
      <c r="M49" s="806"/>
      <c r="N49" s="806"/>
      <c r="O49" s="808"/>
      <c r="P49" s="806"/>
      <c r="Q49" s="806"/>
      <c r="R49" s="806"/>
      <c r="S49" s="806"/>
      <c r="T49" s="816"/>
      <c r="U49" s="816"/>
      <c r="V49" s="816"/>
      <c r="W49" s="817"/>
      <c r="X49" s="817"/>
      <c r="Y49" s="834"/>
      <c r="Z49" s="835"/>
      <c r="AA49" s="819"/>
    </row>
    <row r="50" spans="1:27" s="266" customFormat="1" x14ac:dyDescent="0.2">
      <c r="A50" s="326"/>
      <c r="B50" s="342"/>
      <c r="C50" s="343" t="s">
        <v>147</v>
      </c>
      <c r="D50" s="1428" t="s">
        <v>339</v>
      </c>
      <c r="E50" s="1429"/>
      <c r="F50" s="1429"/>
      <c r="G50" s="1429"/>
      <c r="H50" s="1430"/>
      <c r="I50" s="282"/>
      <c r="J50" s="847"/>
      <c r="K50" s="807" t="str">
        <f>C50</f>
        <v xml:space="preserve">i. Specify source(s) of in-kind donations </v>
      </c>
      <c r="L50" s="806"/>
      <c r="M50" s="806"/>
      <c r="N50" s="806"/>
      <c r="O50" s="808" t="str">
        <f>D50</f>
        <v>UNFPA</v>
      </c>
      <c r="P50" s="806"/>
      <c r="Q50" s="806"/>
      <c r="R50" s="806"/>
      <c r="S50" s="806"/>
      <c r="T50" s="816"/>
      <c r="U50" s="816"/>
      <c r="V50" s="816"/>
      <c r="W50" s="817"/>
      <c r="X50" s="817"/>
      <c r="Y50" s="834"/>
      <c r="Z50" s="835"/>
      <c r="AA50" s="819"/>
    </row>
    <row r="51" spans="1:27" s="266" customFormat="1" x14ac:dyDescent="0.2">
      <c r="A51" s="326"/>
      <c r="B51" s="1293" t="s">
        <v>264</v>
      </c>
      <c r="C51" s="1294"/>
      <c r="D51" s="802" t="s">
        <v>100</v>
      </c>
      <c r="E51" s="330">
        <v>0</v>
      </c>
      <c r="F51" s="340" t="s">
        <v>381</v>
      </c>
      <c r="G51" s="353"/>
      <c r="H51" s="354"/>
      <c r="I51" s="848"/>
      <c r="J51" s="847"/>
      <c r="K51" s="807" t="str">
        <f>B51</f>
        <v>b. Global Fund grants used to procure condoms</v>
      </c>
      <c r="L51" s="806"/>
      <c r="M51" s="806"/>
      <c r="N51" s="806"/>
      <c r="O51" s="808"/>
      <c r="P51" s="806"/>
      <c r="Q51" s="806"/>
      <c r="R51" s="806"/>
      <c r="S51" s="806"/>
      <c r="T51" s="816"/>
      <c r="U51" s="816"/>
      <c r="V51" s="816"/>
      <c r="W51" s="817"/>
      <c r="X51" s="817"/>
      <c r="Y51" s="834"/>
      <c r="Z51" s="835"/>
      <c r="AA51" s="819"/>
    </row>
    <row r="52" spans="1:27" s="266" customFormat="1" ht="30" x14ac:dyDescent="0.2">
      <c r="A52" s="326"/>
      <c r="B52" s="1293" t="s">
        <v>265</v>
      </c>
      <c r="C52" s="1294"/>
      <c r="D52" s="802" t="s">
        <v>100</v>
      </c>
      <c r="E52" s="330">
        <v>0</v>
      </c>
      <c r="F52" s="340" t="s">
        <v>381</v>
      </c>
      <c r="G52" s="353"/>
      <c r="H52" s="354"/>
      <c r="I52" s="848"/>
      <c r="J52" s="847"/>
      <c r="K52" s="807" t="str">
        <f>B52</f>
        <v>c. Global Fund grants used to procure contraceptives besides condoms</v>
      </c>
      <c r="L52" s="806"/>
      <c r="M52" s="806"/>
      <c r="N52" s="806"/>
      <c r="O52" s="808"/>
      <c r="P52" s="806"/>
      <c r="Q52" s="806"/>
      <c r="R52" s="806"/>
      <c r="S52" s="806"/>
      <c r="T52" s="816"/>
      <c r="U52" s="816"/>
      <c r="V52" s="816"/>
      <c r="W52" s="817"/>
      <c r="X52" s="817"/>
      <c r="Y52" s="834"/>
      <c r="Z52" s="835"/>
      <c r="AA52" s="819"/>
    </row>
    <row r="53" spans="1:27" s="266" customFormat="1" ht="45" x14ac:dyDescent="0.2">
      <c r="A53" s="326"/>
      <c r="B53" s="1293" t="s">
        <v>266</v>
      </c>
      <c r="C53" s="1294"/>
      <c r="D53" s="344"/>
      <c r="E53" s="345">
        <f>E49+E51+E52</f>
        <v>104500</v>
      </c>
      <c r="F53" s="346"/>
      <c r="G53" s="346"/>
      <c r="H53" s="355"/>
      <c r="I53" s="846"/>
      <c r="J53" s="847"/>
      <c r="K53" s="807" t="str">
        <f>B53</f>
        <v>d. TOTAL value of in-kind donations and Global Fund grants spent on contraceptive procurement
This will auto-calculate.  (It will sum a-c above.)</v>
      </c>
      <c r="L53" s="806"/>
      <c r="M53" s="806"/>
      <c r="N53" s="806"/>
      <c r="O53" s="808"/>
      <c r="P53" s="806"/>
      <c r="Q53" s="806"/>
      <c r="R53" s="806"/>
      <c r="S53" s="806"/>
      <c r="T53" s="816"/>
      <c r="U53" s="816"/>
      <c r="V53" s="816"/>
      <c r="W53" s="817"/>
      <c r="X53" s="817"/>
      <c r="Y53" s="834"/>
      <c r="Z53" s="835"/>
      <c r="AA53" s="819"/>
    </row>
    <row r="54" spans="1:27" s="256" customFormat="1" x14ac:dyDescent="0.2">
      <c r="A54" s="347"/>
      <c r="B54" s="348"/>
      <c r="C54" s="348"/>
      <c r="D54" s="349"/>
      <c r="E54" s="350"/>
      <c r="F54" s="350"/>
      <c r="G54" s="351"/>
      <c r="H54" s="352"/>
      <c r="I54" s="855"/>
      <c r="J54" s="847"/>
      <c r="K54" s="807">
        <f>A54</f>
        <v>0</v>
      </c>
      <c r="L54" s="806"/>
      <c r="M54" s="806"/>
      <c r="N54" s="806"/>
      <c r="O54" s="808"/>
      <c r="P54" s="806"/>
      <c r="Q54" s="806"/>
      <c r="R54" s="806"/>
      <c r="S54" s="806"/>
      <c r="T54" s="816"/>
      <c r="U54" s="816"/>
      <c r="V54" s="816"/>
      <c r="W54" s="817"/>
      <c r="X54" s="817"/>
      <c r="Y54" s="818"/>
      <c r="Z54" s="811"/>
      <c r="AA54" s="819"/>
    </row>
    <row r="55" spans="1:27" s="266" customFormat="1" ht="75" customHeight="1" x14ac:dyDescent="0.2">
      <c r="A55" s="1308" t="s">
        <v>330</v>
      </c>
      <c r="B55" s="1293"/>
      <c r="C55" s="1293"/>
      <c r="D55" s="1293"/>
      <c r="E55" s="1293"/>
      <c r="F55" s="1293"/>
      <c r="G55" s="1293"/>
      <c r="H55" s="1309"/>
      <c r="I55" s="840"/>
      <c r="J55" s="847"/>
      <c r="K55" s="807"/>
      <c r="L55" s="806"/>
      <c r="M55" s="806"/>
      <c r="N55" s="806"/>
      <c r="O55" s="806"/>
      <c r="P55" s="806"/>
      <c r="Q55" s="806"/>
      <c r="R55" s="806"/>
      <c r="S55" s="806"/>
      <c r="T55" s="816"/>
      <c r="U55" s="816"/>
      <c r="V55" s="816"/>
      <c r="W55" s="817"/>
      <c r="X55" s="85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34"/>
      <c r="Z55" s="835"/>
      <c r="AA55" s="819"/>
    </row>
    <row r="56" spans="1:27" s="266" customFormat="1" ht="150" x14ac:dyDescent="0.2">
      <c r="A56" s="1422" t="s">
        <v>267</v>
      </c>
      <c r="B56" s="1431"/>
      <c r="C56" s="1431"/>
      <c r="D56" s="1431"/>
      <c r="E56" s="1432"/>
      <c r="F56" s="356">
        <f>E45/(E45+E53)</f>
        <v>0.8486814287948381</v>
      </c>
      <c r="G56" s="1420" t="s">
        <v>148</v>
      </c>
      <c r="H56" s="1421"/>
      <c r="I56" s="848"/>
      <c r="J56" s="857" t="str">
        <f>G56</f>
        <v xml:space="preserve">Comments:
</v>
      </c>
      <c r="K56" s="807"/>
      <c r="L56" s="806"/>
      <c r="M56" s="806"/>
      <c r="N56" s="806"/>
      <c r="O56" s="808"/>
      <c r="P56" s="806"/>
      <c r="Q56" s="806"/>
      <c r="R56" s="83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06"/>
      <c r="T56" s="816"/>
      <c r="U56" s="816"/>
      <c r="V56" s="816"/>
      <c r="W56" s="817"/>
      <c r="X56" s="817"/>
      <c r="Y56" s="834"/>
      <c r="Z56" s="835"/>
      <c r="AA56" s="819"/>
    </row>
    <row r="57" spans="1:27" s="266" customFormat="1" ht="140.25" customHeight="1" x14ac:dyDescent="0.2">
      <c r="A57" s="1417" t="s">
        <v>325</v>
      </c>
      <c r="B57" s="1418"/>
      <c r="C57" s="1418"/>
      <c r="D57" s="1418"/>
      <c r="E57" s="1419"/>
      <c r="F57" s="356">
        <f>E41/E45</f>
        <v>1</v>
      </c>
      <c r="G57" s="1420" t="s">
        <v>148</v>
      </c>
      <c r="H57" s="1421"/>
      <c r="I57" s="848"/>
      <c r="J57" s="857" t="str">
        <f>G57</f>
        <v xml:space="preserve">Comments:
</v>
      </c>
      <c r="K57" s="807"/>
      <c r="L57" s="806"/>
      <c r="M57" s="806"/>
      <c r="N57" s="806"/>
      <c r="O57" s="808"/>
      <c r="P57" s="806"/>
      <c r="Q57" s="806"/>
      <c r="R57" s="83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06"/>
      <c r="T57" s="816"/>
      <c r="U57" s="816"/>
      <c r="V57" s="816"/>
      <c r="W57" s="817"/>
      <c r="X57" s="817"/>
      <c r="Y57" s="834"/>
      <c r="Z57" s="835"/>
      <c r="AA57" s="819"/>
    </row>
    <row r="58" spans="1:27" s="266" customFormat="1" ht="135" x14ac:dyDescent="0.2">
      <c r="A58" s="1422" t="s">
        <v>268</v>
      </c>
      <c r="B58" s="1423"/>
      <c r="C58" s="1423"/>
      <c r="D58" s="1423"/>
      <c r="E58" s="1424"/>
      <c r="F58" s="356">
        <f>(E45+E53)/G29</f>
        <v>0.50921398023890285</v>
      </c>
      <c r="G58" s="1420" t="s">
        <v>1067</v>
      </c>
      <c r="H58" s="1421"/>
      <c r="I58" s="848"/>
      <c r="J58" s="857" t="str">
        <f>G58</f>
        <v>Comments: Funds spent represented half of what was requested and corresponded to 6 months, but there was no other disbursement in the year to complete the coverage for 2012.</v>
      </c>
      <c r="K58" s="807"/>
      <c r="L58" s="806"/>
      <c r="M58" s="806"/>
      <c r="N58" s="806"/>
      <c r="O58" s="808"/>
      <c r="P58" s="806"/>
      <c r="Q58" s="806"/>
      <c r="R58" s="83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06"/>
      <c r="T58" s="816"/>
      <c r="U58" s="816"/>
      <c r="V58" s="816"/>
      <c r="W58" s="817"/>
      <c r="X58" s="817"/>
      <c r="Y58" s="834"/>
      <c r="Z58" s="835"/>
      <c r="AA58" s="819"/>
    </row>
    <row r="59" spans="1:27" s="266" customFormat="1" ht="60" x14ac:dyDescent="0.2">
      <c r="A59" s="1425" t="s">
        <v>326</v>
      </c>
      <c r="B59" s="1426"/>
      <c r="C59" s="1426"/>
      <c r="D59" s="1426"/>
      <c r="E59" s="1427"/>
      <c r="F59" s="801"/>
      <c r="G59" s="1420" t="s">
        <v>148</v>
      </c>
      <c r="H59" s="1421"/>
      <c r="I59" s="848"/>
      <c r="J59" s="857" t="str">
        <f>G59</f>
        <v xml:space="preserve">Comments:
</v>
      </c>
      <c r="K59" s="807"/>
      <c r="L59" s="806"/>
      <c r="M59" s="806"/>
      <c r="N59" s="806"/>
      <c r="O59" s="808"/>
      <c r="P59" s="806"/>
      <c r="Q59" s="806"/>
      <c r="R59" s="836" t="str">
        <f>A59</f>
        <v>B13. If B12 did not calculate automatically, please answer the following question:
Was there a funding gap for public sector contraceptives in the last complete fiscal year?
(Please select from the dropdown list.)</v>
      </c>
      <c r="S59" s="806"/>
      <c r="T59" s="816"/>
      <c r="U59" s="816"/>
      <c r="V59" s="816"/>
      <c r="W59" s="817"/>
      <c r="X59" s="817"/>
      <c r="Y59" s="834"/>
      <c r="Z59" s="835"/>
      <c r="AA59" s="819"/>
    </row>
    <row r="60" spans="1:27" s="256" customFormat="1" x14ac:dyDescent="0.2">
      <c r="A60" s="358"/>
      <c r="B60" s="359"/>
      <c r="C60" s="359"/>
      <c r="D60" s="360"/>
      <c r="E60" s="361"/>
      <c r="F60" s="361"/>
      <c r="G60" s="362"/>
      <c r="H60" s="363"/>
      <c r="I60" s="855"/>
      <c r="J60" s="847"/>
      <c r="K60" s="807">
        <f>A60</f>
        <v>0</v>
      </c>
      <c r="L60" s="806"/>
      <c r="M60" s="806"/>
      <c r="N60" s="806"/>
      <c r="O60" s="808"/>
      <c r="P60" s="806"/>
      <c r="Q60" s="806"/>
      <c r="R60" s="806"/>
      <c r="S60" s="806"/>
      <c r="T60" s="816"/>
      <c r="U60" s="816"/>
      <c r="V60" s="816"/>
      <c r="W60" s="817"/>
      <c r="X60" s="817"/>
      <c r="Y60" s="818"/>
      <c r="Z60" s="811"/>
      <c r="AA60" s="819"/>
    </row>
    <row r="61" spans="1:27" s="266" customFormat="1" ht="45" x14ac:dyDescent="0.2">
      <c r="A61" s="1308" t="s">
        <v>269</v>
      </c>
      <c r="B61" s="1293"/>
      <c r="C61" s="1293"/>
      <c r="D61" s="1293"/>
      <c r="E61" s="1294"/>
      <c r="F61" s="1295" t="s">
        <v>85</v>
      </c>
      <c r="G61" s="1416"/>
      <c r="H61" s="1296"/>
      <c r="I61" s="858"/>
      <c r="J61" s="847"/>
      <c r="K61" s="807"/>
      <c r="L61" s="806"/>
      <c r="M61" s="806"/>
      <c r="N61" s="806"/>
      <c r="O61" s="806"/>
      <c r="P61" s="806"/>
      <c r="Q61" s="807" t="str">
        <f>F61</f>
        <v>The government and a third-party agent</v>
      </c>
      <c r="R61" s="836" t="str">
        <f>A61</f>
        <v>B14. If the government financed any contraceptive procurement in the most recent complete fiscal year, which entity conducted the procurement(s)? (Please select from the dropdown.)</v>
      </c>
      <c r="S61" s="806"/>
      <c r="T61" s="816"/>
      <c r="U61" s="816"/>
      <c r="V61" s="816"/>
      <c r="W61" s="817"/>
      <c r="X61" s="817"/>
      <c r="Y61" s="834"/>
      <c r="Z61" s="835"/>
      <c r="AA61" s="819"/>
    </row>
    <row r="62" spans="1:27" s="266" customFormat="1" ht="45" x14ac:dyDescent="0.2">
      <c r="A62" s="314"/>
      <c r="B62" s="1293" t="s">
        <v>48</v>
      </c>
      <c r="C62" s="1293"/>
      <c r="D62" s="1293"/>
      <c r="E62" s="1293"/>
      <c r="F62" s="1305" t="s">
        <v>1068</v>
      </c>
      <c r="G62" s="1306"/>
      <c r="H62" s="1307"/>
      <c r="I62" s="848"/>
      <c r="J62" s="847"/>
      <c r="K62" s="807"/>
      <c r="L62" s="806"/>
      <c r="M62" s="859">
        <f>E62</f>
        <v>0</v>
      </c>
      <c r="N62" s="806"/>
      <c r="O62" s="806"/>
      <c r="P62" s="806"/>
      <c r="Q62" s="807" t="str">
        <f>F62</f>
        <v>General Directorate of Mothers, Children, and Adolescents (DIGEMIA); Unified System of Supply and Medicine Management (SUGEMI); and UNFPA</v>
      </c>
      <c r="R62" s="808" t="str">
        <f>B62</f>
        <v>a. Specify entity</v>
      </c>
      <c r="S62" s="806"/>
      <c r="T62" s="816"/>
      <c r="U62" s="816"/>
      <c r="V62" s="816"/>
      <c r="W62" s="817"/>
      <c r="X62" s="817"/>
      <c r="Y62" s="834"/>
      <c r="Z62" s="835"/>
      <c r="AA62" s="819"/>
    </row>
    <row r="63" spans="1:27" s="266" customFormat="1" ht="30.75" customHeight="1" x14ac:dyDescent="0.2">
      <c r="A63" s="794"/>
      <c r="B63" s="793"/>
      <c r="C63" s="1293" t="s">
        <v>293</v>
      </c>
      <c r="D63" s="1293"/>
      <c r="E63" s="1294"/>
      <c r="F63" s="1295" t="s">
        <v>100</v>
      </c>
      <c r="G63" s="1416"/>
      <c r="H63" s="1296"/>
      <c r="I63" s="848"/>
      <c r="J63" s="847"/>
      <c r="K63" s="807"/>
      <c r="L63" s="806"/>
      <c r="M63" s="806"/>
      <c r="N63" s="806"/>
      <c r="O63" s="806"/>
      <c r="P63" s="806"/>
      <c r="Q63" s="807" t="str">
        <f>F63</f>
        <v>No</v>
      </c>
      <c r="R63" s="808" t="str">
        <f>C63</f>
        <v>i. Is this a parastatal? (i.e., a company established and contracted by the government to undertake commercial activities on behalf of the government)</v>
      </c>
      <c r="S63" s="806"/>
      <c r="T63" s="816"/>
      <c r="U63" s="816"/>
      <c r="V63" s="816"/>
      <c r="W63" s="817"/>
      <c r="X63" s="817"/>
      <c r="Y63" s="834"/>
      <c r="Z63" s="835"/>
      <c r="AA63" s="819"/>
    </row>
    <row r="64" spans="1:27" s="266" customFormat="1" ht="45" x14ac:dyDescent="0.2">
      <c r="A64" s="1308" t="s">
        <v>270</v>
      </c>
      <c r="B64" s="1293"/>
      <c r="C64" s="1294"/>
      <c r="D64" s="1305"/>
      <c r="E64" s="1306"/>
      <c r="F64" s="1306"/>
      <c r="G64" s="1306"/>
      <c r="H64" s="1307"/>
      <c r="I64" s="829"/>
      <c r="J64" s="847"/>
      <c r="K64" s="807" t="str">
        <f>A64</f>
        <v xml:space="preserve">B15. Please note any additional comments about finance and procurement.
</v>
      </c>
      <c r="L64" s="806"/>
      <c r="M64" s="806"/>
      <c r="N64" s="806"/>
      <c r="O64" s="807">
        <f>D64</f>
        <v>0</v>
      </c>
      <c r="P64" s="806"/>
      <c r="Q64" s="806"/>
      <c r="R64" s="807"/>
      <c r="S64" s="806"/>
      <c r="T64" s="816"/>
      <c r="U64" s="816"/>
      <c r="V64" s="816"/>
      <c r="W64" s="817"/>
      <c r="X64" s="817"/>
      <c r="Y64" s="834"/>
      <c r="Z64" s="835"/>
      <c r="AA64" s="819"/>
    </row>
    <row r="65" spans="1:27" s="266" customFormat="1" ht="16.5" customHeight="1" thickBot="1" x14ac:dyDescent="0.25">
      <c r="A65" s="1406" t="s">
        <v>23</v>
      </c>
      <c r="B65" s="1407"/>
      <c r="C65" s="1407"/>
      <c r="D65" s="1407"/>
      <c r="E65" s="1407"/>
      <c r="F65" s="1407"/>
      <c r="G65" s="1407"/>
      <c r="H65" s="366"/>
      <c r="I65" s="821"/>
      <c r="J65" s="847"/>
      <c r="K65" s="807"/>
      <c r="L65" s="806"/>
      <c r="M65" s="806"/>
      <c r="N65" s="806"/>
      <c r="O65" s="806"/>
      <c r="P65" s="806"/>
      <c r="Q65" s="806"/>
      <c r="R65" s="807"/>
      <c r="S65" s="806"/>
      <c r="T65" s="816"/>
      <c r="U65" s="816"/>
      <c r="V65" s="816"/>
      <c r="W65" s="817"/>
      <c r="X65" s="817"/>
      <c r="Y65" s="834"/>
      <c r="Z65" s="835"/>
      <c r="AA65" s="819"/>
    </row>
    <row r="66" spans="1:27" s="266" customFormat="1" ht="45" customHeight="1" x14ac:dyDescent="0.2">
      <c r="A66" s="1408" t="s">
        <v>271</v>
      </c>
      <c r="B66" s="1409"/>
      <c r="C66" s="1409"/>
      <c r="D66" s="1409"/>
      <c r="E66" s="1409"/>
      <c r="F66" s="1409"/>
      <c r="G66" s="1409"/>
      <c r="H66" s="1410"/>
      <c r="I66" s="860"/>
      <c r="J66" s="847"/>
      <c r="K66" s="807"/>
      <c r="L66" s="806"/>
      <c r="M66" s="806"/>
      <c r="N66" s="806"/>
      <c r="O66" s="806"/>
      <c r="P66" s="806"/>
      <c r="Q66" s="806"/>
      <c r="R66" s="807"/>
      <c r="S66" s="806"/>
      <c r="T66" s="816"/>
      <c r="U66" s="816"/>
      <c r="V66" s="816"/>
      <c r="W66" s="817"/>
      <c r="X66" s="85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34"/>
      <c r="Z66" s="835"/>
      <c r="AA66" s="819"/>
    </row>
    <row r="67" spans="1:27" s="283" customFormat="1" ht="15.75" x14ac:dyDescent="0.25">
      <c r="A67" s="1411" t="s">
        <v>18</v>
      </c>
      <c r="B67" s="1412"/>
      <c r="C67" s="1413"/>
      <c r="D67" s="1414" t="s">
        <v>131</v>
      </c>
      <c r="E67" s="1415"/>
      <c r="F67" s="367" t="s">
        <v>149</v>
      </c>
      <c r="G67" s="368" t="s">
        <v>150</v>
      </c>
      <c r="H67" s="369" t="s">
        <v>151</v>
      </c>
      <c r="I67" s="861"/>
      <c r="J67" s="862"/>
      <c r="K67" s="807" t="str">
        <f>A67</f>
        <v>Contraceptive Method</v>
      </c>
      <c r="L67" s="831"/>
      <c r="M67" s="831"/>
      <c r="N67" s="831"/>
      <c r="O67" s="831"/>
      <c r="P67" s="831"/>
      <c r="Q67" s="831"/>
      <c r="R67" s="842"/>
      <c r="S67" s="831"/>
      <c r="T67" s="863"/>
      <c r="U67" s="863"/>
      <c r="V67" s="863"/>
      <c r="W67" s="864"/>
      <c r="X67" s="864"/>
      <c r="Y67" s="865"/>
      <c r="Z67" s="866"/>
      <c r="AA67" s="819"/>
    </row>
    <row r="68" spans="1:27" s="266" customFormat="1" ht="30" x14ac:dyDescent="0.2">
      <c r="A68" s="370"/>
      <c r="B68" s="1401" t="s">
        <v>272</v>
      </c>
      <c r="C68" s="1402"/>
      <c r="D68" s="1403" t="s">
        <v>99</v>
      </c>
      <c r="E68" s="1403"/>
      <c r="F68" s="797" t="s">
        <v>99</v>
      </c>
      <c r="G68" s="797" t="s">
        <v>99</v>
      </c>
      <c r="H68" s="595" t="s">
        <v>99</v>
      </c>
      <c r="I68" s="829"/>
      <c r="J68" s="847"/>
      <c r="K68" s="807" t="str">
        <f t="shared" ref="K68:K79" si="2">B68</f>
        <v>a. Combined oral contraceptives (estrogen + progestin - for  example, LoFemenol, Microgynon)</v>
      </c>
      <c r="L68" s="806"/>
      <c r="M68" s="806"/>
      <c r="N68" s="806"/>
      <c r="O68" s="806"/>
      <c r="P68" s="806"/>
      <c r="Q68" s="806"/>
      <c r="R68" s="807"/>
      <c r="S68" s="806"/>
      <c r="T68" s="816"/>
      <c r="U68" s="816"/>
      <c r="V68" s="816"/>
      <c r="W68" s="817"/>
      <c r="X68" s="817"/>
      <c r="Y68" s="834"/>
      <c r="Z68" s="835"/>
      <c r="AA68" s="819"/>
    </row>
    <row r="69" spans="1:27" s="266" customFormat="1" x14ac:dyDescent="0.2">
      <c r="A69" s="371"/>
      <c r="B69" s="1401" t="s">
        <v>273</v>
      </c>
      <c r="C69" s="1402"/>
      <c r="D69" s="1403" t="s">
        <v>99</v>
      </c>
      <c r="E69" s="1403"/>
      <c r="F69" s="797" t="s">
        <v>99</v>
      </c>
      <c r="G69" s="797" t="s">
        <v>99</v>
      </c>
      <c r="H69" s="595" t="s">
        <v>99</v>
      </c>
      <c r="I69" s="829"/>
      <c r="J69" s="847"/>
      <c r="K69" s="807" t="str">
        <f t="shared" si="2"/>
        <v>b. Progestin-only pills (for example, Ovrette, Microlut)</v>
      </c>
      <c r="L69" s="806"/>
      <c r="M69" s="806"/>
      <c r="N69" s="806"/>
      <c r="O69" s="806"/>
      <c r="P69" s="806"/>
      <c r="Q69" s="806"/>
      <c r="R69" s="807"/>
      <c r="S69" s="806"/>
      <c r="T69" s="816"/>
      <c r="U69" s="816"/>
      <c r="V69" s="816"/>
      <c r="W69" s="817"/>
      <c r="X69" s="817"/>
      <c r="Y69" s="834"/>
      <c r="Z69" s="835"/>
      <c r="AA69" s="819"/>
    </row>
    <row r="70" spans="1:27" s="266" customFormat="1" x14ac:dyDescent="0.2">
      <c r="A70" s="371"/>
      <c r="B70" s="1401" t="s">
        <v>274</v>
      </c>
      <c r="C70" s="1402"/>
      <c r="D70" s="1403" t="s">
        <v>99</v>
      </c>
      <c r="E70" s="1403"/>
      <c r="F70" s="797" t="s">
        <v>99</v>
      </c>
      <c r="G70" s="797" t="s">
        <v>99</v>
      </c>
      <c r="H70" s="595" t="s">
        <v>99</v>
      </c>
      <c r="I70" s="829"/>
      <c r="J70" s="847"/>
      <c r="K70" s="807" t="str">
        <f t="shared" si="2"/>
        <v>c. Injectables (for example, DepoProvera, Noristerat)</v>
      </c>
      <c r="L70" s="806"/>
      <c r="M70" s="806"/>
      <c r="N70" s="806"/>
      <c r="O70" s="806"/>
      <c r="P70" s="806"/>
      <c r="Q70" s="806"/>
      <c r="R70" s="807"/>
      <c r="S70" s="806"/>
      <c r="T70" s="816"/>
      <c r="U70" s="816"/>
      <c r="V70" s="816"/>
      <c r="W70" s="817"/>
      <c r="X70" s="817"/>
      <c r="Y70" s="834"/>
      <c r="Z70" s="835"/>
      <c r="AA70" s="819"/>
    </row>
    <row r="71" spans="1:27" s="266" customFormat="1" x14ac:dyDescent="0.2">
      <c r="A71" s="371"/>
      <c r="B71" s="1401" t="s">
        <v>275</v>
      </c>
      <c r="C71" s="1402"/>
      <c r="D71" s="1403" t="s">
        <v>99</v>
      </c>
      <c r="E71" s="1403"/>
      <c r="F71" s="797" t="s">
        <v>99</v>
      </c>
      <c r="G71" s="797" t="s">
        <v>99</v>
      </c>
      <c r="H71" s="595" t="s">
        <v>99</v>
      </c>
      <c r="I71" s="829"/>
      <c r="J71" s="847"/>
      <c r="K71" s="807" t="str">
        <f t="shared" si="2"/>
        <v>d. Implants (for example, Jadelle, Implanon)</v>
      </c>
      <c r="L71" s="806"/>
      <c r="M71" s="806"/>
      <c r="N71" s="806"/>
      <c r="O71" s="806"/>
      <c r="P71" s="806"/>
      <c r="Q71" s="806"/>
      <c r="R71" s="807"/>
      <c r="S71" s="806"/>
      <c r="T71" s="816"/>
      <c r="U71" s="816"/>
      <c r="V71" s="816"/>
      <c r="W71" s="817"/>
      <c r="X71" s="817"/>
      <c r="Y71" s="834"/>
      <c r="Z71" s="835"/>
      <c r="AA71" s="819"/>
    </row>
    <row r="72" spans="1:27" s="266" customFormat="1" x14ac:dyDescent="0.2">
      <c r="A72" s="371"/>
      <c r="B72" s="1401" t="s">
        <v>276</v>
      </c>
      <c r="C72" s="1402"/>
      <c r="D72" s="1403" t="s">
        <v>99</v>
      </c>
      <c r="E72" s="1403"/>
      <c r="F72" s="797" t="s">
        <v>99</v>
      </c>
      <c r="G72" s="797" t="s">
        <v>99</v>
      </c>
      <c r="H72" s="595" t="s">
        <v>104</v>
      </c>
      <c r="I72" s="829"/>
      <c r="J72" s="847"/>
      <c r="K72" s="807" t="str">
        <f t="shared" si="2"/>
        <v>e. Intrauterine devices (IUDs) (for example, Optima Copper T)</v>
      </c>
      <c r="L72" s="806"/>
      <c r="M72" s="806"/>
      <c r="N72" s="806"/>
      <c r="O72" s="806"/>
      <c r="P72" s="806"/>
      <c r="Q72" s="806"/>
      <c r="R72" s="807"/>
      <c r="S72" s="806"/>
      <c r="T72" s="816"/>
      <c r="U72" s="816"/>
      <c r="V72" s="816"/>
      <c r="W72" s="817"/>
      <c r="X72" s="817"/>
      <c r="Y72" s="834"/>
      <c r="Z72" s="835"/>
      <c r="AA72" s="819"/>
    </row>
    <row r="73" spans="1:27" s="266" customFormat="1" x14ac:dyDescent="0.2">
      <c r="A73" s="371"/>
      <c r="B73" s="1401" t="s">
        <v>35</v>
      </c>
      <c r="C73" s="1402"/>
      <c r="D73" s="1403" t="s">
        <v>99</v>
      </c>
      <c r="E73" s="1403"/>
      <c r="F73" s="797" t="s">
        <v>99</v>
      </c>
      <c r="G73" s="797" t="s">
        <v>99</v>
      </c>
      <c r="H73" s="595" t="s">
        <v>99</v>
      </c>
      <c r="I73" s="829"/>
      <c r="J73" s="847"/>
      <c r="K73" s="807" t="str">
        <f t="shared" si="2"/>
        <v>f. Male condoms</v>
      </c>
      <c r="L73" s="806"/>
      <c r="M73" s="806"/>
      <c r="N73" s="806"/>
      <c r="O73" s="806"/>
      <c r="P73" s="806"/>
      <c r="Q73" s="806"/>
      <c r="R73" s="807"/>
      <c r="S73" s="806"/>
      <c r="T73" s="816"/>
      <c r="U73" s="816"/>
      <c r="V73" s="816"/>
      <c r="W73" s="817"/>
      <c r="X73" s="817"/>
      <c r="Y73" s="834"/>
      <c r="Z73" s="835"/>
      <c r="AA73" s="819"/>
    </row>
    <row r="74" spans="1:27" s="266" customFormat="1" x14ac:dyDescent="0.2">
      <c r="A74" s="371"/>
      <c r="B74" s="1401" t="s">
        <v>36</v>
      </c>
      <c r="C74" s="1402"/>
      <c r="D74" s="1403" t="s">
        <v>100</v>
      </c>
      <c r="E74" s="1403"/>
      <c r="F74" s="797" t="s">
        <v>99</v>
      </c>
      <c r="G74" s="797" t="s">
        <v>99</v>
      </c>
      <c r="H74" s="595" t="s">
        <v>100</v>
      </c>
      <c r="I74" s="829"/>
      <c r="J74" s="847"/>
      <c r="K74" s="807" t="str">
        <f t="shared" si="2"/>
        <v>g. Female condoms</v>
      </c>
      <c r="L74" s="806"/>
      <c r="M74" s="806"/>
      <c r="N74" s="806"/>
      <c r="O74" s="806"/>
      <c r="P74" s="806"/>
      <c r="Q74" s="806"/>
      <c r="R74" s="807"/>
      <c r="S74" s="806"/>
      <c r="T74" s="816"/>
      <c r="U74" s="816"/>
      <c r="V74" s="816"/>
      <c r="W74" s="817"/>
      <c r="X74" s="817"/>
      <c r="Y74" s="834"/>
      <c r="Z74" s="835"/>
      <c r="AA74" s="819"/>
    </row>
    <row r="75" spans="1:27" s="266" customFormat="1" x14ac:dyDescent="0.2">
      <c r="A75" s="371"/>
      <c r="B75" s="1401" t="s">
        <v>277</v>
      </c>
      <c r="C75" s="1402"/>
      <c r="D75" s="1403" t="s">
        <v>99</v>
      </c>
      <c r="E75" s="1403"/>
      <c r="F75" s="797" t="s">
        <v>99</v>
      </c>
      <c r="G75" s="797" t="s">
        <v>99</v>
      </c>
      <c r="H75" s="595" t="s">
        <v>99</v>
      </c>
      <c r="I75" s="829"/>
      <c r="J75" s="847"/>
      <c r="K75" s="807" t="str">
        <f t="shared" si="2"/>
        <v>h. Emergency contraceptive pills (for example, Postinor)</v>
      </c>
      <c r="L75" s="806"/>
      <c r="M75" s="806"/>
      <c r="N75" s="806"/>
      <c r="O75" s="806"/>
      <c r="P75" s="806"/>
      <c r="Q75" s="806"/>
      <c r="R75" s="807"/>
      <c r="S75" s="806"/>
      <c r="T75" s="816"/>
      <c r="U75" s="816"/>
      <c r="V75" s="816"/>
      <c r="W75" s="817"/>
      <c r="X75" s="817"/>
      <c r="Y75" s="834"/>
      <c r="Z75" s="835"/>
      <c r="AA75" s="819"/>
    </row>
    <row r="76" spans="1:27" s="266" customFormat="1" x14ac:dyDescent="0.2">
      <c r="A76" s="371"/>
      <c r="B76" s="1401" t="s">
        <v>278</v>
      </c>
      <c r="C76" s="1402"/>
      <c r="D76" s="1403" t="s">
        <v>99</v>
      </c>
      <c r="E76" s="1403"/>
      <c r="F76" s="797" t="s">
        <v>99</v>
      </c>
      <c r="G76" s="797" t="s">
        <v>99</v>
      </c>
      <c r="H76" s="595" t="s">
        <v>320</v>
      </c>
      <c r="I76" s="829"/>
      <c r="J76" s="847"/>
      <c r="K76" s="807" t="str">
        <f t="shared" si="2"/>
        <v>i. Long-acting permanent method for males (vasectomy)</v>
      </c>
      <c r="L76" s="806"/>
      <c r="M76" s="806"/>
      <c r="N76" s="806"/>
      <c r="O76" s="806"/>
      <c r="P76" s="806"/>
      <c r="Q76" s="806"/>
      <c r="R76" s="807"/>
      <c r="S76" s="806"/>
      <c r="T76" s="816"/>
      <c r="U76" s="816"/>
      <c r="V76" s="816"/>
      <c r="W76" s="817"/>
      <c r="X76" s="817"/>
      <c r="Y76" s="834"/>
      <c r="Z76" s="835"/>
      <c r="AA76" s="819"/>
    </row>
    <row r="77" spans="1:27" s="266" customFormat="1" x14ac:dyDescent="0.2">
      <c r="A77" s="371"/>
      <c r="B77" s="1401" t="s">
        <v>279</v>
      </c>
      <c r="C77" s="1402"/>
      <c r="D77" s="1403" t="s">
        <v>99</v>
      </c>
      <c r="E77" s="1403"/>
      <c r="F77" s="797" t="s">
        <v>99</v>
      </c>
      <c r="G77" s="797" t="s">
        <v>99</v>
      </c>
      <c r="H77" s="595" t="s">
        <v>320</v>
      </c>
      <c r="I77" s="829"/>
      <c r="J77" s="847"/>
      <c r="K77" s="807" t="str">
        <f t="shared" si="2"/>
        <v>j. Long-acting permanent method for females (tubal ligation)</v>
      </c>
      <c r="L77" s="806"/>
      <c r="M77" s="806"/>
      <c r="N77" s="806"/>
      <c r="O77" s="806"/>
      <c r="P77" s="806"/>
      <c r="Q77" s="806"/>
      <c r="R77" s="807"/>
      <c r="S77" s="806"/>
      <c r="T77" s="816"/>
      <c r="U77" s="816"/>
      <c r="V77" s="816"/>
      <c r="W77" s="817"/>
      <c r="X77" s="817"/>
      <c r="Y77" s="834"/>
      <c r="Z77" s="835"/>
      <c r="AA77" s="819"/>
    </row>
    <row r="78" spans="1:27" s="266" customFormat="1" x14ac:dyDescent="0.2">
      <c r="A78" s="371"/>
      <c r="B78" s="1401" t="s">
        <v>37</v>
      </c>
      <c r="C78" s="1402"/>
      <c r="D78" s="1403" t="s">
        <v>100</v>
      </c>
      <c r="E78" s="1403"/>
      <c r="F78" s="797" t="s">
        <v>100</v>
      </c>
      <c r="G78" s="797" t="s">
        <v>100</v>
      </c>
      <c r="H78" s="595" t="s">
        <v>100</v>
      </c>
      <c r="I78" s="829"/>
      <c r="J78" s="847"/>
      <c r="K78" s="807" t="str">
        <f t="shared" si="2"/>
        <v>k. CycleBeads</v>
      </c>
      <c r="L78" s="806"/>
      <c r="M78" s="806"/>
      <c r="N78" s="806"/>
      <c r="O78" s="806"/>
      <c r="P78" s="806"/>
      <c r="Q78" s="806"/>
      <c r="R78" s="807"/>
      <c r="S78" s="806"/>
      <c r="T78" s="816"/>
      <c r="U78" s="816"/>
      <c r="V78" s="816"/>
      <c r="W78" s="817"/>
      <c r="X78" s="817"/>
      <c r="Y78" s="834"/>
      <c r="Z78" s="835"/>
      <c r="AA78" s="819"/>
    </row>
    <row r="79" spans="1:27" s="266" customFormat="1" ht="45" x14ac:dyDescent="0.2">
      <c r="A79" s="372"/>
      <c r="B79" s="1404" t="s">
        <v>280</v>
      </c>
      <c r="C79" s="1405"/>
      <c r="D79" s="1403" t="s">
        <v>1069</v>
      </c>
      <c r="E79" s="1403"/>
      <c r="F79" s="797"/>
      <c r="G79" s="797"/>
      <c r="H79" s="595"/>
      <c r="I79" s="829"/>
      <c r="J79" s="847"/>
      <c r="K79" s="807" t="str">
        <f t="shared" si="2"/>
        <v>l. Other contraceptive methods - specify 
(Please provide the name of the other contraceptive(s) offered, by sector.)</v>
      </c>
      <c r="L79" s="806"/>
      <c r="M79" s="806"/>
      <c r="N79" s="806"/>
      <c r="O79" s="806"/>
      <c r="P79" s="806"/>
      <c r="Q79" s="806"/>
      <c r="R79" s="807"/>
      <c r="S79" s="806"/>
      <c r="T79" s="816"/>
      <c r="U79" s="816"/>
      <c r="V79" s="816"/>
      <c r="W79" s="817"/>
      <c r="X79" s="817"/>
      <c r="Y79" s="834"/>
      <c r="Z79" s="835"/>
      <c r="AA79" s="819"/>
    </row>
    <row r="80" spans="1:27" s="266" customFormat="1" ht="30.75" thickBot="1" x14ac:dyDescent="0.25">
      <c r="A80" s="1386" t="s">
        <v>152</v>
      </c>
      <c r="B80" s="1310"/>
      <c r="C80" s="1311"/>
      <c r="D80" s="1314" t="s">
        <v>1070</v>
      </c>
      <c r="E80" s="1315"/>
      <c r="F80" s="1315"/>
      <c r="G80" s="1315"/>
      <c r="H80" s="1316"/>
      <c r="I80" s="829"/>
      <c r="J80" s="847"/>
      <c r="K80" s="807" t="str">
        <f>A80</f>
        <v>C2. Please note any comments about the commodities offered.</v>
      </c>
      <c r="L80" s="806"/>
      <c r="M80" s="806"/>
      <c r="N80" s="806"/>
      <c r="O80" s="807" t="str">
        <f>D80</f>
        <v xml:space="preserve">The MOH has not bought emergency contraceptives. UNFPA has donated them, and they are only distributed in some main hospitals. </v>
      </c>
      <c r="P80" s="806"/>
      <c r="Q80" s="806"/>
      <c r="R80" s="807"/>
      <c r="S80" s="806"/>
      <c r="T80" s="816"/>
      <c r="U80" s="816"/>
      <c r="V80" s="816"/>
      <c r="W80" s="817"/>
      <c r="X80" s="817"/>
      <c r="Y80" s="834"/>
      <c r="Z80" s="835"/>
      <c r="AA80" s="819"/>
    </row>
    <row r="81" spans="1:28" s="284" customFormat="1" ht="16.5" customHeight="1" thickBot="1" x14ac:dyDescent="0.3">
      <c r="A81" s="1387" t="s">
        <v>19</v>
      </c>
      <c r="B81" s="1388"/>
      <c r="C81" s="1388"/>
      <c r="D81" s="1388"/>
      <c r="E81" s="1388"/>
      <c r="F81" s="1388"/>
      <c r="G81" s="1388"/>
      <c r="H81" s="373"/>
      <c r="I81" s="821"/>
      <c r="J81" s="862"/>
      <c r="K81" s="807"/>
      <c r="L81" s="831"/>
      <c r="M81" s="831"/>
      <c r="N81" s="831"/>
      <c r="O81" s="831"/>
      <c r="P81" s="831"/>
      <c r="Q81" s="831"/>
      <c r="R81" s="842"/>
      <c r="S81" s="831"/>
      <c r="T81" s="863"/>
      <c r="U81" s="863"/>
      <c r="V81" s="863"/>
      <c r="W81" s="864"/>
      <c r="X81" s="864"/>
      <c r="Y81" s="867"/>
      <c r="Z81" s="868"/>
      <c r="AA81" s="819"/>
    </row>
    <row r="82" spans="1:28" s="266" customFormat="1" ht="30" customHeight="1" x14ac:dyDescent="0.2">
      <c r="A82" s="1389" t="s">
        <v>281</v>
      </c>
      <c r="B82" s="1390"/>
      <c r="C82" s="1390"/>
      <c r="D82" s="1390"/>
      <c r="E82" s="1390"/>
      <c r="F82" s="1390"/>
      <c r="G82" s="1391"/>
      <c r="H82" s="322" t="s">
        <v>99</v>
      </c>
      <c r="I82" s="869" t="str">
        <f>A82</f>
        <v>D1. Is there a contraceptive security or reproductive health commodity security strategy or is contraceptive security explicitly included in a country strategy? (Please select from the dropdown list.)</v>
      </c>
      <c r="J82" s="847"/>
      <c r="K82" s="807"/>
      <c r="L82" s="806"/>
      <c r="M82" s="806"/>
      <c r="N82" s="806"/>
      <c r="O82" s="806"/>
      <c r="P82" s="806"/>
      <c r="Q82" s="806"/>
      <c r="R82" s="807"/>
      <c r="S82" s="806"/>
      <c r="T82" s="816"/>
      <c r="U82" s="816"/>
      <c r="V82" s="816"/>
      <c r="W82" s="817"/>
      <c r="X82" s="817"/>
      <c r="Y82" s="834"/>
      <c r="Z82" s="835"/>
      <c r="AA82" s="819"/>
    </row>
    <row r="83" spans="1:28" s="266" customFormat="1" ht="15.75" thickBot="1" x14ac:dyDescent="0.25">
      <c r="A83" s="1392" t="s">
        <v>117</v>
      </c>
      <c r="B83" s="1393"/>
      <c r="C83" s="1393"/>
      <c r="D83" s="374"/>
      <c r="E83" s="374"/>
      <c r="F83" s="374"/>
      <c r="G83" s="374"/>
      <c r="H83" s="375"/>
      <c r="I83" s="870"/>
      <c r="J83" s="847"/>
      <c r="K83" s="807"/>
      <c r="L83" s="806"/>
      <c r="M83" s="806"/>
      <c r="N83" s="806"/>
      <c r="O83" s="806"/>
      <c r="P83" s="806"/>
      <c r="Q83" s="806"/>
      <c r="R83" s="807"/>
      <c r="S83" s="806"/>
      <c r="T83" s="816"/>
      <c r="U83" s="816"/>
      <c r="V83" s="816"/>
      <c r="W83" s="817"/>
      <c r="X83" s="817"/>
      <c r="Y83" s="834"/>
      <c r="Z83" s="835"/>
      <c r="AA83" s="819"/>
    </row>
    <row r="84" spans="1:28" s="266" customFormat="1" ht="64.5" customHeight="1" x14ac:dyDescent="0.2">
      <c r="A84" s="1394"/>
      <c r="B84" s="1396" t="s">
        <v>54</v>
      </c>
      <c r="C84" s="1397"/>
      <c r="D84" s="1397" t="s">
        <v>282</v>
      </c>
      <c r="E84" s="1397"/>
      <c r="F84" s="799" t="s">
        <v>52</v>
      </c>
      <c r="G84" s="1397" t="s">
        <v>53</v>
      </c>
      <c r="H84" s="1398"/>
      <c r="I84" s="869"/>
      <c r="J84" s="857" t="str">
        <f>G84</f>
        <v>Is the contraceptive security strategy being implemented?</v>
      </c>
      <c r="K84" s="807" t="str">
        <f>B84</f>
        <v>Strategy name</v>
      </c>
      <c r="L84" s="806"/>
      <c r="M84" s="836">
        <f>E84</f>
        <v>0</v>
      </c>
      <c r="N84" s="806"/>
      <c r="O84" s="806"/>
      <c r="P84" s="806"/>
      <c r="Q84" s="806"/>
      <c r="R84" s="807"/>
      <c r="S84" s="807" t="str">
        <f>D84</f>
        <v>Years Covered (including strategy updates)</v>
      </c>
      <c r="T84" s="816"/>
      <c r="U84" s="816"/>
      <c r="V84" s="816"/>
      <c r="W84" s="817"/>
      <c r="X84" s="817"/>
      <c r="Y84" s="834"/>
      <c r="Z84" s="835"/>
      <c r="AA84" s="819"/>
    </row>
    <row r="85" spans="1:28" s="266" customFormat="1" ht="15.75" thickBot="1" x14ac:dyDescent="0.25">
      <c r="A85" s="1395"/>
      <c r="B85" s="377" t="s">
        <v>27</v>
      </c>
      <c r="C85" s="800" t="s">
        <v>1071</v>
      </c>
      <c r="D85" s="1399" t="s">
        <v>1072</v>
      </c>
      <c r="E85" s="1400"/>
      <c r="F85" s="798" t="s">
        <v>99</v>
      </c>
      <c r="G85" s="1379" t="s">
        <v>99</v>
      </c>
      <c r="H85" s="1380"/>
      <c r="I85" s="869"/>
      <c r="J85" s="857" t="str">
        <f>G85</f>
        <v>Yes</v>
      </c>
      <c r="K85" s="807" t="str">
        <f>B85</f>
        <v>a</v>
      </c>
      <c r="L85" s="806"/>
      <c r="M85" s="836">
        <f>E85</f>
        <v>0</v>
      </c>
      <c r="N85" s="806"/>
      <c r="O85" s="806"/>
      <c r="P85" s="806"/>
      <c r="Q85" s="806"/>
      <c r="R85" s="807"/>
      <c r="S85" s="807" t="str">
        <f>D85</f>
        <v>Until 2012</v>
      </c>
      <c r="T85" s="816"/>
      <c r="U85" s="816"/>
      <c r="V85" s="816"/>
      <c r="W85" s="817"/>
      <c r="X85" s="817"/>
      <c r="Y85" s="834"/>
      <c r="Z85" s="835"/>
      <c r="AA85" s="819"/>
    </row>
    <row r="86" spans="1:28" s="266" customFormat="1" ht="28.5" customHeight="1" x14ac:dyDescent="0.2">
      <c r="A86" s="1381" t="s">
        <v>118</v>
      </c>
      <c r="B86" s="1382"/>
      <c r="C86" s="1382"/>
      <c r="D86" s="1382"/>
      <c r="E86" s="1382"/>
      <c r="F86" s="1383" t="s">
        <v>99</v>
      </c>
      <c r="G86" s="1384"/>
      <c r="H86" s="1385"/>
      <c r="I86" s="869"/>
      <c r="J86" s="857"/>
      <c r="K86" s="807"/>
      <c r="L86" s="806"/>
      <c r="M86" s="806"/>
      <c r="N86" s="806"/>
      <c r="O86" s="806"/>
      <c r="P86" s="806"/>
      <c r="Q86" s="808" t="str">
        <f>F86</f>
        <v>Yes</v>
      </c>
      <c r="R86" s="807" t="str">
        <f>A86</f>
        <v>D2. Are any family planning commodities subject to duties, import taxes, or other fees?</v>
      </c>
      <c r="S86" s="806"/>
      <c r="T86" s="816"/>
      <c r="U86" s="816"/>
      <c r="V86" s="816"/>
      <c r="W86" s="817"/>
      <c r="X86" s="817"/>
      <c r="Y86" s="834"/>
      <c r="Z86" s="835"/>
      <c r="AA86" s="819"/>
    </row>
    <row r="87" spans="1:28" s="266" customFormat="1" ht="30" x14ac:dyDescent="0.2">
      <c r="A87" s="314"/>
      <c r="B87" s="1293" t="s">
        <v>153</v>
      </c>
      <c r="C87" s="1293"/>
      <c r="D87" s="1294"/>
      <c r="E87" s="1340" t="s">
        <v>346</v>
      </c>
      <c r="F87" s="1341"/>
      <c r="G87" s="1341"/>
      <c r="H87" s="1342"/>
      <c r="I87" s="869"/>
      <c r="J87" s="857"/>
      <c r="K87" s="807"/>
      <c r="L87" s="806"/>
      <c r="M87" s="836"/>
      <c r="N87" s="836" t="str">
        <f>E87</f>
        <v>Commercial sector</v>
      </c>
      <c r="O87" s="806"/>
      <c r="P87" s="807" t="str">
        <f>B87</f>
        <v>a. If yes, for which sectors (public, NGO, social marketing, commercial)?</v>
      </c>
      <c r="Q87" s="806"/>
      <c r="R87" s="807"/>
      <c r="S87" s="806"/>
      <c r="T87" s="816"/>
      <c r="U87" s="816"/>
      <c r="V87" s="816"/>
      <c r="W87" s="817"/>
      <c r="X87" s="817"/>
      <c r="Y87" s="834"/>
      <c r="Z87" s="835"/>
      <c r="AA87" s="819"/>
    </row>
    <row r="88" spans="1:28" s="266" customFormat="1" x14ac:dyDescent="0.2">
      <c r="A88" s="314"/>
      <c r="B88" s="1293" t="s">
        <v>38</v>
      </c>
      <c r="C88" s="1293"/>
      <c r="D88" s="1294"/>
      <c r="E88" s="1340" t="s">
        <v>1073</v>
      </c>
      <c r="F88" s="1341"/>
      <c r="G88" s="1341"/>
      <c r="H88" s="1342"/>
      <c r="I88" s="869"/>
      <c r="J88" s="857"/>
      <c r="K88" s="807"/>
      <c r="L88" s="806"/>
      <c r="M88" s="836"/>
      <c r="N88" s="836" t="str">
        <f>E88</f>
        <v>18% value added tax</v>
      </c>
      <c r="O88" s="806"/>
      <c r="P88" s="807" t="str">
        <f>B88</f>
        <v>b. If yes, how much are the duties, taxes, or fees?</v>
      </c>
      <c r="Q88" s="806"/>
      <c r="R88" s="807"/>
      <c r="S88" s="806"/>
      <c r="T88" s="816"/>
      <c r="U88" s="816"/>
      <c r="V88" s="816"/>
      <c r="W88" s="817"/>
      <c r="X88" s="817"/>
      <c r="Y88" s="834"/>
      <c r="Z88" s="835"/>
      <c r="AA88" s="819"/>
    </row>
    <row r="89" spans="1:28" s="266" customFormat="1" ht="30" customHeight="1" x14ac:dyDescent="0.2">
      <c r="A89" s="1308" t="s">
        <v>283</v>
      </c>
      <c r="B89" s="1293"/>
      <c r="C89" s="1293"/>
      <c r="D89" s="1293"/>
      <c r="E89" s="1293"/>
      <c r="F89" s="1293"/>
      <c r="G89" s="1294"/>
      <c r="H89" s="325" t="s">
        <v>100</v>
      </c>
      <c r="I89" s="869" t="str">
        <f>A89</f>
        <v>D3. Are there policies that hinder the ability of the private sector (commercial sector, NGOs, or social marketing) to provide contraceptive methods (for example: price controls, distribution limitations, taxes/duties, advertising bans, etc.)?</v>
      </c>
      <c r="J89" s="857"/>
      <c r="K89" s="807"/>
      <c r="L89" s="806"/>
      <c r="M89" s="806"/>
      <c r="N89" s="806"/>
      <c r="O89" s="806"/>
      <c r="P89" s="807"/>
      <c r="Q89" s="806"/>
      <c r="R89" s="807"/>
      <c r="S89" s="806"/>
      <c r="T89" s="816"/>
      <c r="U89" s="816"/>
      <c r="V89" s="816"/>
      <c r="W89" s="817"/>
      <c r="X89" s="817"/>
      <c r="Y89" s="834"/>
      <c r="Z89" s="835"/>
      <c r="AA89" s="819"/>
    </row>
    <row r="90" spans="1:28" s="266" customFormat="1" x14ac:dyDescent="0.2">
      <c r="A90" s="314"/>
      <c r="B90" s="1293" t="s">
        <v>39</v>
      </c>
      <c r="C90" s="1293"/>
      <c r="D90" s="1340" t="s">
        <v>320</v>
      </c>
      <c r="E90" s="1341"/>
      <c r="F90" s="1341"/>
      <c r="G90" s="1341"/>
      <c r="H90" s="1342"/>
      <c r="I90" s="869"/>
      <c r="J90" s="857"/>
      <c r="K90" s="807" t="str">
        <f>B90</f>
        <v>a. If yes, describe the policies.</v>
      </c>
      <c r="L90" s="806"/>
      <c r="M90" s="806"/>
      <c r="N90" s="871"/>
      <c r="O90" s="808" t="str">
        <f>D90</f>
        <v>Not applicable</v>
      </c>
      <c r="P90" s="807"/>
      <c r="Q90" s="806"/>
      <c r="R90" s="806"/>
      <c r="S90" s="806"/>
      <c r="T90" s="816"/>
      <c r="U90" s="816"/>
      <c r="V90" s="816"/>
      <c r="W90" s="817"/>
      <c r="X90" s="817"/>
      <c r="Y90" s="834"/>
      <c r="Z90" s="835"/>
      <c r="AA90" s="819"/>
    </row>
    <row r="91" spans="1:28" s="266" customFormat="1" ht="30" customHeight="1" x14ac:dyDescent="0.2">
      <c r="A91" s="1308" t="s">
        <v>284</v>
      </c>
      <c r="B91" s="1293"/>
      <c r="C91" s="1293"/>
      <c r="D91" s="1293"/>
      <c r="E91" s="1293"/>
      <c r="F91" s="1293"/>
      <c r="G91" s="1294"/>
      <c r="H91" s="325" t="s">
        <v>99</v>
      </c>
      <c r="I91" s="869" t="str">
        <f>A91</f>
        <v>D4. Are there policies that enable the private sector (commercial sector, NGOs, or social marketing) to provide contraceptive methods?</v>
      </c>
      <c r="J91" s="857"/>
      <c r="K91" s="807"/>
      <c r="L91" s="806"/>
      <c r="M91" s="806"/>
      <c r="N91" s="806"/>
      <c r="O91" s="806"/>
      <c r="P91" s="807"/>
      <c r="Q91" s="806"/>
      <c r="R91" s="807"/>
      <c r="S91" s="806"/>
      <c r="T91" s="816"/>
      <c r="U91" s="816"/>
      <c r="V91" s="816"/>
      <c r="W91" s="817"/>
      <c r="X91" s="817"/>
      <c r="Y91" s="834"/>
      <c r="Z91" s="835"/>
      <c r="AA91" s="819"/>
    </row>
    <row r="92" spans="1:28" s="266" customFormat="1" ht="105" x14ac:dyDescent="0.2">
      <c r="A92" s="314"/>
      <c r="B92" s="1293" t="s">
        <v>39</v>
      </c>
      <c r="C92" s="1293"/>
      <c r="D92" s="1340" t="s">
        <v>1074</v>
      </c>
      <c r="E92" s="1341"/>
      <c r="F92" s="1341"/>
      <c r="G92" s="1341"/>
      <c r="H92" s="1342"/>
      <c r="I92" s="869"/>
      <c r="J92" s="857"/>
      <c r="K92" s="807" t="str">
        <f>B92</f>
        <v>a. If yes, describe the policies.</v>
      </c>
      <c r="L92" s="806"/>
      <c r="M92" s="806"/>
      <c r="N92" s="871"/>
      <c r="O92" s="808" t="str">
        <f>D92</f>
        <v>Authorization documents should include all brand name drugs and also the generic drugs, medical equipment, supplies, diagnostic reagents, medical equipment, etc. These authorizations (documents) must be requested prior to placing a product on the market or using it in any health facility. This ensures the quality of products and prevents any damage to the population. Therefore, all pharmacies must dispense products that are registered in the country (i.e., that are accepted in the country).</v>
      </c>
      <c r="P92" s="807"/>
      <c r="Q92" s="806"/>
      <c r="R92" s="806"/>
      <c r="S92" s="806"/>
      <c r="T92" s="816"/>
      <c r="U92" s="816"/>
      <c r="V92" s="816"/>
      <c r="W92" s="817"/>
      <c r="X92" s="817"/>
      <c r="Y92" s="834"/>
      <c r="Z92" s="835"/>
      <c r="AA92" s="819"/>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872"/>
      <c r="J94" s="873" t="str">
        <f t="shared" ref="J94:J102" si="3">G94</f>
        <v>Note the lowest level provider that is allowed to sell or dispense the method in the private sector</v>
      </c>
      <c r="K94" s="807"/>
      <c r="L94" s="806"/>
      <c r="M94" s="836"/>
      <c r="N94" s="806"/>
      <c r="O94" s="807"/>
      <c r="P94" s="807"/>
      <c r="Q94" s="806"/>
      <c r="R94" s="806"/>
      <c r="S94" s="806"/>
      <c r="T94" s="874" t="str">
        <f>D94</f>
        <v>Note the lowest level provider that is allowed to sell or dispense the method in the public sector</v>
      </c>
      <c r="U94" s="875"/>
      <c r="V94" s="816"/>
      <c r="W94" s="817"/>
      <c r="X94" s="817"/>
      <c r="Y94" s="834"/>
      <c r="Z94" s="835"/>
      <c r="AA94" s="819"/>
    </row>
    <row r="95" spans="1:28" s="266" customFormat="1" ht="15" customHeight="1" x14ac:dyDescent="0.2">
      <c r="A95" s="285"/>
      <c r="B95" s="239" t="s">
        <v>27</v>
      </c>
      <c r="C95" s="235" t="s">
        <v>296</v>
      </c>
      <c r="D95" s="1365" t="s">
        <v>314</v>
      </c>
      <c r="E95" s="1366"/>
      <c r="F95" s="1367"/>
      <c r="G95" s="1368" t="s">
        <v>314</v>
      </c>
      <c r="H95" s="1369"/>
      <c r="I95" s="876"/>
      <c r="J95" s="857" t="str">
        <f t="shared" si="3"/>
        <v>Community health worker</v>
      </c>
      <c r="K95" s="807"/>
      <c r="L95" s="806"/>
      <c r="M95" s="836"/>
      <c r="N95" s="806"/>
      <c r="O95" s="807"/>
      <c r="P95" s="807"/>
      <c r="Q95" s="806"/>
      <c r="R95" s="806"/>
      <c r="S95" s="806"/>
      <c r="T95" s="874" t="str">
        <f>D95</f>
        <v>Community health worker</v>
      </c>
      <c r="U95" s="875"/>
      <c r="V95" s="816"/>
      <c r="W95" s="817"/>
      <c r="X95" s="817"/>
      <c r="Y95" s="834"/>
      <c r="Z95" s="835"/>
      <c r="AA95" s="819"/>
    </row>
    <row r="96" spans="1:28" s="266" customFormat="1" ht="15" customHeight="1" x14ac:dyDescent="0.2">
      <c r="A96" s="285"/>
      <c r="B96" s="239" t="s">
        <v>28</v>
      </c>
      <c r="C96" s="236" t="s">
        <v>303</v>
      </c>
      <c r="D96" s="1365" t="s">
        <v>318</v>
      </c>
      <c r="E96" s="1366"/>
      <c r="F96" s="1367"/>
      <c r="G96" s="1368" t="s">
        <v>318</v>
      </c>
      <c r="H96" s="1369"/>
      <c r="I96" s="876"/>
      <c r="J96" s="857" t="str">
        <f t="shared" si="3"/>
        <v>Doctor</v>
      </c>
      <c r="K96" s="807"/>
      <c r="L96" s="806"/>
      <c r="M96" s="836"/>
      <c r="N96" s="806"/>
      <c r="O96" s="807"/>
      <c r="P96" s="807"/>
      <c r="Q96" s="806"/>
      <c r="R96" s="806"/>
      <c r="S96" s="806"/>
      <c r="T96" s="874" t="str">
        <f t="shared" ref="T96:T102" si="4">D96</f>
        <v>Doctor</v>
      </c>
      <c r="U96" s="875"/>
      <c r="V96" s="816"/>
      <c r="W96" s="817"/>
      <c r="X96" s="817"/>
      <c r="Y96" s="834"/>
      <c r="Z96" s="835"/>
      <c r="AA96" s="819"/>
    </row>
    <row r="97" spans="1:27" s="266" customFormat="1" ht="15" customHeight="1" x14ac:dyDescent="0.2">
      <c r="A97" s="285"/>
      <c r="B97" s="239" t="s">
        <v>29</v>
      </c>
      <c r="C97" s="236" t="s">
        <v>304</v>
      </c>
      <c r="D97" s="1365" t="s">
        <v>318</v>
      </c>
      <c r="E97" s="1366"/>
      <c r="F97" s="1367"/>
      <c r="G97" s="1368" t="s">
        <v>318</v>
      </c>
      <c r="H97" s="1369"/>
      <c r="I97" s="876"/>
      <c r="J97" s="857" t="str">
        <f t="shared" si="3"/>
        <v>Doctor</v>
      </c>
      <c r="K97" s="807"/>
      <c r="L97" s="806"/>
      <c r="M97" s="836"/>
      <c r="N97" s="806"/>
      <c r="O97" s="807"/>
      <c r="P97" s="807"/>
      <c r="Q97" s="806"/>
      <c r="R97" s="806"/>
      <c r="S97" s="806"/>
      <c r="T97" s="874" t="str">
        <f t="shared" si="4"/>
        <v>Doctor</v>
      </c>
      <c r="U97" s="875"/>
      <c r="V97" s="816"/>
      <c r="W97" s="817"/>
      <c r="X97" s="817"/>
      <c r="Y97" s="834"/>
      <c r="Z97" s="835"/>
      <c r="AA97" s="819"/>
    </row>
    <row r="98" spans="1:27" s="266" customFormat="1" ht="15" customHeight="1" x14ac:dyDescent="0.2">
      <c r="A98" s="285"/>
      <c r="B98" s="238" t="s">
        <v>297</v>
      </c>
      <c r="C98" s="236" t="s">
        <v>305</v>
      </c>
      <c r="D98" s="1365" t="s">
        <v>317</v>
      </c>
      <c r="E98" s="1366"/>
      <c r="F98" s="1367"/>
      <c r="G98" s="1368" t="s">
        <v>318</v>
      </c>
      <c r="H98" s="1369"/>
      <c r="I98" s="876"/>
      <c r="J98" s="857" t="str">
        <f t="shared" si="3"/>
        <v>Doctor</v>
      </c>
      <c r="K98" s="807"/>
      <c r="L98" s="806"/>
      <c r="M98" s="836"/>
      <c r="N98" s="806"/>
      <c r="O98" s="807"/>
      <c r="P98" s="807"/>
      <c r="Q98" s="806"/>
      <c r="R98" s="806"/>
      <c r="S98" s="806"/>
      <c r="T98" s="874" t="str">
        <f t="shared" si="4"/>
        <v>Nurse</v>
      </c>
      <c r="U98" s="875"/>
      <c r="V98" s="816"/>
      <c r="W98" s="817"/>
      <c r="X98" s="817"/>
      <c r="Y98" s="834"/>
      <c r="Z98" s="835"/>
      <c r="AA98" s="819"/>
    </row>
    <row r="99" spans="1:27" s="266" customFormat="1" ht="15" customHeight="1" x14ac:dyDescent="0.2">
      <c r="A99" s="285"/>
      <c r="B99" s="239" t="s">
        <v>298</v>
      </c>
      <c r="C99" s="236" t="s">
        <v>306</v>
      </c>
      <c r="D99" s="1365" t="s">
        <v>314</v>
      </c>
      <c r="E99" s="1366"/>
      <c r="F99" s="1367"/>
      <c r="G99" s="1368" t="s">
        <v>314</v>
      </c>
      <c r="H99" s="1369"/>
      <c r="I99" s="876"/>
      <c r="J99" s="857" t="str">
        <f t="shared" si="3"/>
        <v>Community health worker</v>
      </c>
      <c r="K99" s="807"/>
      <c r="L99" s="806"/>
      <c r="M99" s="836"/>
      <c r="N99" s="806"/>
      <c r="O99" s="807"/>
      <c r="P99" s="807"/>
      <c r="Q99" s="806"/>
      <c r="R99" s="806"/>
      <c r="S99" s="806"/>
      <c r="T99" s="874" t="str">
        <f t="shared" si="4"/>
        <v>Community health worker</v>
      </c>
      <c r="U99" s="875"/>
      <c r="V99" s="816"/>
      <c r="W99" s="817"/>
      <c r="X99" s="817"/>
      <c r="Y99" s="834"/>
      <c r="Z99" s="835"/>
      <c r="AA99" s="819"/>
    </row>
    <row r="100" spans="1:27" s="266" customFormat="1" ht="15" customHeight="1" x14ac:dyDescent="0.2">
      <c r="A100" s="285"/>
      <c r="B100" s="239" t="s">
        <v>299</v>
      </c>
      <c r="C100" s="236" t="s">
        <v>307</v>
      </c>
      <c r="D100" s="1365" t="s">
        <v>317</v>
      </c>
      <c r="E100" s="1366"/>
      <c r="F100" s="1367"/>
      <c r="G100" s="1368" t="s">
        <v>317</v>
      </c>
      <c r="H100" s="1369"/>
      <c r="I100" s="876"/>
      <c r="J100" s="857" t="str">
        <f t="shared" si="3"/>
        <v>Nurse</v>
      </c>
      <c r="K100" s="807"/>
      <c r="L100" s="806"/>
      <c r="M100" s="836"/>
      <c r="N100" s="806"/>
      <c r="O100" s="807"/>
      <c r="P100" s="807"/>
      <c r="Q100" s="806"/>
      <c r="R100" s="806"/>
      <c r="S100" s="806"/>
      <c r="T100" s="874" t="str">
        <f t="shared" si="4"/>
        <v>Nurse</v>
      </c>
      <c r="U100" s="875"/>
      <c r="V100" s="816"/>
      <c r="W100" s="817"/>
      <c r="X100" s="817"/>
      <c r="Y100" s="834"/>
      <c r="Z100" s="835"/>
      <c r="AA100" s="819"/>
    </row>
    <row r="101" spans="1:27" s="266" customFormat="1" ht="15" customHeight="1" x14ac:dyDescent="0.2">
      <c r="A101" s="285"/>
      <c r="B101" s="239" t="s">
        <v>300</v>
      </c>
      <c r="C101" s="236" t="s">
        <v>308</v>
      </c>
      <c r="D101" s="1365" t="s">
        <v>318</v>
      </c>
      <c r="E101" s="1366"/>
      <c r="F101" s="1367"/>
      <c r="G101" s="1368" t="s">
        <v>318</v>
      </c>
      <c r="H101" s="1369"/>
      <c r="I101" s="876"/>
      <c r="J101" s="857" t="str">
        <f t="shared" si="3"/>
        <v>Doctor</v>
      </c>
      <c r="K101" s="807"/>
      <c r="L101" s="806"/>
      <c r="M101" s="836"/>
      <c r="N101" s="806"/>
      <c r="O101" s="807"/>
      <c r="P101" s="807"/>
      <c r="Q101" s="806"/>
      <c r="R101" s="806"/>
      <c r="S101" s="806"/>
      <c r="T101" s="874" t="str">
        <f t="shared" si="4"/>
        <v>Doctor</v>
      </c>
      <c r="U101" s="875"/>
      <c r="V101" s="816"/>
      <c r="W101" s="817"/>
      <c r="X101" s="817"/>
      <c r="Y101" s="834"/>
      <c r="Z101" s="835"/>
      <c r="AA101" s="819"/>
    </row>
    <row r="102" spans="1:27" s="266" customFormat="1" ht="15" customHeight="1" thickBot="1" x14ac:dyDescent="0.25">
      <c r="A102" s="285"/>
      <c r="B102" s="240" t="s">
        <v>301</v>
      </c>
      <c r="C102" s="237" t="s">
        <v>309</v>
      </c>
      <c r="D102" s="1351" t="s">
        <v>320</v>
      </c>
      <c r="E102" s="1352"/>
      <c r="F102" s="1353"/>
      <c r="G102" s="1354" t="s">
        <v>320</v>
      </c>
      <c r="H102" s="1355"/>
      <c r="I102" s="876"/>
      <c r="J102" s="857" t="str">
        <f t="shared" si="3"/>
        <v>Not applicable</v>
      </c>
      <c r="K102" s="807"/>
      <c r="L102" s="806"/>
      <c r="M102" s="836"/>
      <c r="N102" s="806"/>
      <c r="O102" s="807"/>
      <c r="P102" s="807"/>
      <c r="Q102" s="806"/>
      <c r="R102" s="806"/>
      <c r="S102" s="806"/>
      <c r="T102" s="874" t="str">
        <f t="shared" si="4"/>
        <v>Not applicable</v>
      </c>
      <c r="U102" s="875"/>
      <c r="V102" s="816"/>
      <c r="W102" s="817"/>
      <c r="X102" s="817"/>
      <c r="Y102" s="834"/>
      <c r="Z102" s="835"/>
      <c r="AA102" s="819"/>
    </row>
    <row r="103" spans="1:27" s="266" customFormat="1" ht="75" x14ac:dyDescent="0.2">
      <c r="A103" s="1356" t="s">
        <v>321</v>
      </c>
      <c r="B103" s="1357"/>
      <c r="C103" s="1358"/>
      <c r="D103" s="1359" t="s">
        <v>1075</v>
      </c>
      <c r="E103" s="1360"/>
      <c r="F103" s="1360"/>
      <c r="G103" s="1360"/>
      <c r="H103" s="1361"/>
      <c r="I103" s="829"/>
      <c r="J103" s="847"/>
      <c r="K103" s="80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806"/>
      <c r="M103" s="806"/>
      <c r="N103" s="806"/>
      <c r="O103" s="807" t="str">
        <f>D103</f>
        <v>Most methods are provided with a medical prescription. By law, pharmacies are required to sell hormonal methods with prescription only; they cannot prescribe. However, in most pharmacies people can obtain the methods without a prescription. There is more flexibility with pills, especially in the public sector and in NGO's.</v>
      </c>
      <c r="P103" s="806"/>
      <c r="Q103" s="806"/>
      <c r="R103" s="807"/>
      <c r="S103" s="806"/>
      <c r="T103" s="877"/>
      <c r="U103" s="816"/>
      <c r="V103" s="816"/>
      <c r="W103" s="817"/>
      <c r="X103" s="817"/>
      <c r="Y103" s="834"/>
      <c r="Z103" s="835"/>
      <c r="AA103" s="819"/>
    </row>
    <row r="104" spans="1:27" s="380" customFormat="1" ht="15.75" thickBot="1" x14ac:dyDescent="0.25">
      <c r="A104" s="1343"/>
      <c r="B104" s="1344"/>
      <c r="C104" s="1344"/>
      <c r="D104" s="1344"/>
      <c r="E104" s="1344"/>
      <c r="F104" s="1344"/>
      <c r="G104" s="1344"/>
      <c r="H104" s="1345"/>
      <c r="I104" s="878"/>
      <c r="J104" s="879"/>
      <c r="K104" s="880">
        <f>C104</f>
        <v>0</v>
      </c>
      <c r="L104" s="880"/>
      <c r="M104" s="880"/>
      <c r="N104" s="880"/>
      <c r="O104" s="880"/>
      <c r="P104" s="880"/>
      <c r="Q104" s="880"/>
      <c r="R104" s="880"/>
      <c r="S104" s="880"/>
      <c r="T104" s="880"/>
      <c r="U104" s="880"/>
      <c r="V104" s="880"/>
      <c r="W104" s="881"/>
      <c r="X104" s="881"/>
      <c r="Y104" s="882"/>
      <c r="Z104" s="882"/>
      <c r="AA104" s="883"/>
    </row>
    <row r="105" spans="1:27" s="266" customFormat="1" ht="45" customHeight="1" x14ac:dyDescent="0.2">
      <c r="A105" s="1319" t="s">
        <v>310</v>
      </c>
      <c r="B105" s="1320"/>
      <c r="C105" s="1320"/>
      <c r="D105" s="381" t="s">
        <v>49</v>
      </c>
      <c r="E105" s="1362" t="s">
        <v>55</v>
      </c>
      <c r="F105" s="1363"/>
      <c r="G105" s="1364"/>
      <c r="H105" s="382" t="s">
        <v>47</v>
      </c>
      <c r="I105" s="861"/>
      <c r="J105" s="857"/>
      <c r="K105" s="807" t="str">
        <f>A105</f>
        <v>D7. Does the country have laws, regulations, or policies that make it difficult for the following sub-populations to access effective family planning services?</v>
      </c>
      <c r="L105" s="806"/>
      <c r="M105" s="806"/>
      <c r="N105" s="806"/>
      <c r="O105" s="807"/>
      <c r="P105" s="806"/>
      <c r="Q105" s="806"/>
      <c r="R105" s="806"/>
      <c r="S105" s="806"/>
      <c r="T105" s="816"/>
      <c r="U105" s="816"/>
      <c r="V105" s="875" t="str">
        <f>E105</f>
        <v xml:space="preserve">If yes, describe laws/regulations/policies affecting access </v>
      </c>
      <c r="W105" s="817"/>
      <c r="X105" s="817"/>
      <c r="Y105" s="834"/>
      <c r="Z105" s="835"/>
      <c r="AA105" s="819"/>
    </row>
    <row r="106" spans="1:27" s="266" customFormat="1" x14ac:dyDescent="0.2">
      <c r="A106" s="314"/>
      <c r="B106" s="1293" t="s">
        <v>154</v>
      </c>
      <c r="C106" s="1293"/>
      <c r="D106" s="596" t="s">
        <v>100</v>
      </c>
      <c r="E106" s="1340"/>
      <c r="F106" s="1341"/>
      <c r="G106" s="1346"/>
      <c r="H106" s="325"/>
      <c r="I106" s="858"/>
      <c r="J106" s="857"/>
      <c r="K106" s="807" t="str">
        <f>B106</f>
        <v>a. Unmarried people</v>
      </c>
      <c r="L106" s="806"/>
      <c r="M106" s="836">
        <f>E106</f>
        <v>0</v>
      </c>
      <c r="N106" s="806"/>
      <c r="O106" s="807"/>
      <c r="P106" s="806"/>
      <c r="Q106" s="806"/>
      <c r="R106" s="806"/>
      <c r="S106" s="806"/>
      <c r="T106" s="816"/>
      <c r="U106" s="816"/>
      <c r="V106" s="875">
        <f>E106</f>
        <v>0</v>
      </c>
      <c r="W106" s="817"/>
      <c r="X106" s="817"/>
      <c r="Y106" s="834"/>
      <c r="Z106" s="835"/>
      <c r="AA106" s="819"/>
    </row>
    <row r="107" spans="1:27" s="266" customFormat="1" x14ac:dyDescent="0.2">
      <c r="A107" s="314"/>
      <c r="B107" s="1293" t="s">
        <v>40</v>
      </c>
      <c r="C107" s="1293"/>
      <c r="D107" s="596" t="s">
        <v>100</v>
      </c>
      <c r="E107" s="1340"/>
      <c r="F107" s="1341"/>
      <c r="G107" s="1346"/>
      <c r="H107" s="325"/>
      <c r="I107" s="858"/>
      <c r="J107" s="857"/>
      <c r="K107" s="807" t="str">
        <f>B107</f>
        <v>b. Young people</v>
      </c>
      <c r="L107" s="806"/>
      <c r="M107" s="836">
        <f>E107</f>
        <v>0</v>
      </c>
      <c r="N107" s="806"/>
      <c r="O107" s="807"/>
      <c r="P107" s="806"/>
      <c r="Q107" s="806"/>
      <c r="R107" s="806"/>
      <c r="S107" s="806"/>
      <c r="T107" s="816"/>
      <c r="U107" s="816"/>
      <c r="V107" s="875">
        <f>E107</f>
        <v>0</v>
      </c>
      <c r="W107" s="817"/>
      <c r="X107" s="817"/>
      <c r="Y107" s="834"/>
      <c r="Z107" s="835"/>
      <c r="AA107" s="819"/>
    </row>
    <row r="108" spans="1:27" s="266" customFormat="1" ht="15.75" thickBot="1" x14ac:dyDescent="0.25">
      <c r="A108" s="383"/>
      <c r="B108" s="1347" t="s">
        <v>41</v>
      </c>
      <c r="C108" s="1347"/>
      <c r="D108" s="597" t="s">
        <v>100</v>
      </c>
      <c r="E108" s="1348"/>
      <c r="F108" s="1349"/>
      <c r="G108" s="1350"/>
      <c r="H108" s="406"/>
      <c r="I108" s="858"/>
      <c r="J108" s="857"/>
      <c r="K108" s="807" t="str">
        <f>B108</f>
        <v>c. Other</v>
      </c>
      <c r="L108" s="806"/>
      <c r="M108" s="836">
        <f>E108</f>
        <v>0</v>
      </c>
      <c r="N108" s="806"/>
      <c r="O108" s="807"/>
      <c r="P108" s="806"/>
      <c r="Q108" s="806"/>
      <c r="R108" s="806"/>
      <c r="S108" s="806"/>
      <c r="T108" s="816"/>
      <c r="U108" s="816"/>
      <c r="V108" s="875">
        <f>E108</f>
        <v>0</v>
      </c>
      <c r="W108" s="817"/>
      <c r="X108" s="817"/>
      <c r="Y108" s="834"/>
      <c r="Z108" s="835"/>
      <c r="AA108" s="819"/>
    </row>
    <row r="109" spans="1:27" s="269" customFormat="1" x14ac:dyDescent="0.2">
      <c r="A109" s="1343"/>
      <c r="B109" s="1344"/>
      <c r="C109" s="1344"/>
      <c r="D109" s="1344"/>
      <c r="E109" s="1344"/>
      <c r="F109" s="1344"/>
      <c r="G109" s="1344"/>
      <c r="H109" s="1345"/>
      <c r="I109" s="870"/>
      <c r="J109" s="857"/>
      <c r="K109" s="813">
        <f>C109</f>
        <v>0</v>
      </c>
      <c r="L109" s="814"/>
      <c r="M109" s="814"/>
      <c r="N109" s="814"/>
      <c r="O109" s="813"/>
      <c r="P109" s="814"/>
      <c r="Q109" s="814"/>
      <c r="R109" s="814"/>
      <c r="S109" s="814"/>
      <c r="T109" s="814"/>
      <c r="U109" s="814"/>
      <c r="V109" s="814"/>
      <c r="W109" s="838"/>
      <c r="X109" s="838"/>
      <c r="Y109" s="839"/>
      <c r="Z109" s="839"/>
      <c r="AA109" s="883"/>
    </row>
    <row r="110" spans="1:27" s="266" customFormat="1" ht="45" x14ac:dyDescent="0.2">
      <c r="A110" s="1308" t="s">
        <v>311</v>
      </c>
      <c r="B110" s="1293"/>
      <c r="C110" s="1293"/>
      <c r="D110" s="1293"/>
      <c r="E110" s="1293"/>
      <c r="F110" s="1293"/>
      <c r="G110" s="1293"/>
      <c r="H110" s="1309"/>
      <c r="I110" s="861"/>
      <c r="J110" s="857"/>
      <c r="K110" s="807"/>
      <c r="L110" s="806"/>
      <c r="M110" s="806"/>
      <c r="N110" s="806"/>
      <c r="O110" s="807"/>
      <c r="P110" s="806"/>
      <c r="Q110" s="806"/>
      <c r="R110" s="806"/>
      <c r="S110" s="806"/>
      <c r="T110" s="816"/>
      <c r="U110" s="816"/>
      <c r="V110" s="816"/>
      <c r="W110" s="817"/>
      <c r="X110" s="815" t="str">
        <f>A110</f>
        <v xml:space="preserve">D8. Are there charges* to the client in the public sector for family planning:
*(This question refers to charges by policy, not under-the-table charges.)
</v>
      </c>
      <c r="Y110" s="834"/>
      <c r="Z110" s="835"/>
      <c r="AA110" s="819"/>
    </row>
    <row r="111" spans="1:27" s="266" customFormat="1" ht="15" customHeight="1" x14ac:dyDescent="0.2">
      <c r="A111" s="314"/>
      <c r="B111" s="1293" t="s">
        <v>42</v>
      </c>
      <c r="C111" s="1293"/>
      <c r="D111" s="1293"/>
      <c r="E111" s="1293"/>
      <c r="F111" s="1294"/>
      <c r="G111" s="1295" t="s">
        <v>100</v>
      </c>
      <c r="H111" s="1296"/>
      <c r="I111" s="876"/>
      <c r="J111" s="857" t="str">
        <f>G111</f>
        <v>No</v>
      </c>
      <c r="K111" s="807"/>
      <c r="L111" s="806"/>
      <c r="M111" s="806"/>
      <c r="N111" s="806"/>
      <c r="O111" s="807"/>
      <c r="P111" s="806"/>
      <c r="Q111" s="806"/>
      <c r="R111" s="806"/>
      <c r="S111" s="806"/>
      <c r="T111" s="816"/>
      <c r="U111" s="816"/>
      <c r="V111" s="816"/>
      <c r="W111" s="817"/>
      <c r="X111" s="817"/>
      <c r="Y111" s="850" t="str">
        <f>B111</f>
        <v>a. Services?</v>
      </c>
      <c r="Z111" s="835"/>
      <c r="AA111" s="819"/>
    </row>
    <row r="112" spans="1:27" s="266" customFormat="1" ht="15" customHeight="1" x14ac:dyDescent="0.2">
      <c r="A112" s="314"/>
      <c r="B112" s="1293" t="s">
        <v>43</v>
      </c>
      <c r="C112" s="1293"/>
      <c r="D112" s="1293"/>
      <c r="E112" s="1293"/>
      <c r="F112" s="1294"/>
      <c r="G112" s="1295" t="s">
        <v>100</v>
      </c>
      <c r="H112" s="1296"/>
      <c r="I112" s="876"/>
      <c r="J112" s="857" t="str">
        <f>G112</f>
        <v>No</v>
      </c>
      <c r="K112" s="807"/>
      <c r="L112" s="806"/>
      <c r="M112" s="806"/>
      <c r="N112" s="806"/>
      <c r="O112" s="807"/>
      <c r="P112" s="806"/>
      <c r="Q112" s="806"/>
      <c r="R112" s="806"/>
      <c r="S112" s="806"/>
      <c r="T112" s="816"/>
      <c r="U112" s="816"/>
      <c r="V112" s="816"/>
      <c r="W112" s="817"/>
      <c r="X112" s="817"/>
      <c r="Y112" s="850" t="str">
        <f>B112</f>
        <v>b. Commodities?</v>
      </c>
      <c r="Z112" s="835"/>
      <c r="AA112" s="819"/>
    </row>
    <row r="113" spans="1:27" s="266" customFormat="1" ht="15" customHeight="1" x14ac:dyDescent="0.2">
      <c r="A113" s="314"/>
      <c r="B113" s="1293" t="s">
        <v>44</v>
      </c>
      <c r="C113" s="1293"/>
      <c r="D113" s="1293"/>
      <c r="E113" s="1293"/>
      <c r="F113" s="1294"/>
      <c r="G113" s="1295" t="s">
        <v>320</v>
      </c>
      <c r="H113" s="1296"/>
      <c r="I113" s="876"/>
      <c r="J113" s="857" t="str">
        <f>G113</f>
        <v>Not applicable</v>
      </c>
      <c r="K113" s="807"/>
      <c r="L113" s="806"/>
      <c r="M113" s="806"/>
      <c r="N113" s="806"/>
      <c r="O113" s="807"/>
      <c r="P113" s="806"/>
      <c r="Q113" s="806"/>
      <c r="R113" s="806"/>
      <c r="S113" s="806"/>
      <c r="T113" s="816"/>
      <c r="U113" s="816"/>
      <c r="V113" s="816"/>
      <c r="W113" s="817"/>
      <c r="X113" s="817"/>
      <c r="Y113" s="850" t="str">
        <f>B113</f>
        <v>c. If yes, are there exemptions for people who cannot afford to pay?</v>
      </c>
      <c r="Z113" s="835"/>
      <c r="AA113" s="819"/>
    </row>
    <row r="114" spans="1:27" s="266" customFormat="1" x14ac:dyDescent="0.2">
      <c r="A114" s="314"/>
      <c r="B114" s="342"/>
      <c r="C114" s="343" t="s">
        <v>45</v>
      </c>
      <c r="D114" s="1340" t="s">
        <v>320</v>
      </c>
      <c r="E114" s="1341"/>
      <c r="F114" s="1341"/>
      <c r="G114" s="1341"/>
      <c r="H114" s="1342"/>
      <c r="I114" s="876"/>
      <c r="J114" s="857"/>
      <c r="K114" s="807" t="str">
        <f>C114</f>
        <v>i. If yes, describe the exemptions.</v>
      </c>
      <c r="L114" s="806"/>
      <c r="M114" s="806"/>
      <c r="N114" s="871"/>
      <c r="O114" s="808" t="str">
        <f>D114</f>
        <v>Not applicable</v>
      </c>
      <c r="P114" s="806"/>
      <c r="Q114" s="806"/>
      <c r="R114" s="806"/>
      <c r="S114" s="806"/>
      <c r="T114" s="816"/>
      <c r="U114" s="816"/>
      <c r="V114" s="816"/>
      <c r="W114" s="817"/>
      <c r="X114" s="817"/>
      <c r="Y114" s="834"/>
      <c r="Z114" s="835"/>
      <c r="AA114" s="819"/>
    </row>
    <row r="115" spans="1:27" s="287" customFormat="1" ht="30" x14ac:dyDescent="0.2">
      <c r="A115" s="1308" t="s">
        <v>312</v>
      </c>
      <c r="B115" s="1293"/>
      <c r="C115" s="1293"/>
      <c r="D115" s="1293"/>
      <c r="E115" s="1293"/>
      <c r="F115" s="1293"/>
      <c r="G115" s="1293"/>
      <c r="H115" s="1309"/>
      <c r="I115" s="831"/>
      <c r="J115" s="884"/>
      <c r="K115" s="807"/>
      <c r="L115" s="807"/>
      <c r="M115" s="806"/>
      <c r="N115" s="806"/>
      <c r="O115" s="807"/>
      <c r="P115" s="806"/>
      <c r="Q115" s="885"/>
      <c r="R115" s="806"/>
      <c r="S115" s="822"/>
      <c r="T115" s="823"/>
      <c r="U115" s="823"/>
      <c r="V115" s="823"/>
      <c r="W115" s="824"/>
      <c r="X115" s="815" t="str">
        <f>A115</f>
        <v>D9. Are the following contraceptives included in the country's National Essential Medicine List (NEML) or other equivalent priority list? (for example, the National Medical Device List)</v>
      </c>
      <c r="Y115" s="885"/>
      <c r="Z115" s="886"/>
      <c r="AA115" s="819"/>
    </row>
    <row r="116" spans="1:27" s="287" customFormat="1" ht="15.75" customHeight="1" x14ac:dyDescent="0.2">
      <c r="A116" s="384"/>
      <c r="B116" s="1293" t="s">
        <v>155</v>
      </c>
      <c r="C116" s="1293"/>
      <c r="D116" s="1293"/>
      <c r="E116" s="1293"/>
      <c r="F116" s="1294"/>
      <c r="G116" s="1295" t="s">
        <v>99</v>
      </c>
      <c r="H116" s="1296"/>
      <c r="I116" s="831"/>
      <c r="J116" s="857" t="str">
        <f t="shared" ref="J116:J127" si="5">G116</f>
        <v>Yes</v>
      </c>
      <c r="K116" s="807"/>
      <c r="L116" s="807"/>
      <c r="M116" s="806"/>
      <c r="N116" s="806"/>
      <c r="O116" s="807"/>
      <c r="P116" s="806"/>
      <c r="Q116" s="885"/>
      <c r="R116" s="806"/>
      <c r="S116" s="822"/>
      <c r="T116" s="823"/>
      <c r="U116" s="823"/>
      <c r="V116" s="823"/>
      <c r="W116" s="824"/>
      <c r="X116" s="824"/>
      <c r="Y116" s="850" t="str">
        <f t="shared" ref="Y116:Y125" si="6">B116</f>
        <v>a. Combined oral contraceptives</v>
      </c>
      <c r="Z116" s="886"/>
      <c r="AA116" s="819"/>
    </row>
    <row r="117" spans="1:27" s="287" customFormat="1" ht="15.75" customHeight="1" x14ac:dyDescent="0.2">
      <c r="A117" s="384"/>
      <c r="B117" s="1293" t="s">
        <v>156</v>
      </c>
      <c r="C117" s="1293"/>
      <c r="D117" s="1293"/>
      <c r="E117" s="1293"/>
      <c r="F117" s="1294"/>
      <c r="G117" s="1295" t="s">
        <v>99</v>
      </c>
      <c r="H117" s="1296"/>
      <c r="I117" s="831"/>
      <c r="J117" s="857" t="str">
        <f t="shared" si="5"/>
        <v>Yes</v>
      </c>
      <c r="K117" s="807"/>
      <c r="L117" s="807"/>
      <c r="M117" s="806"/>
      <c r="N117" s="806"/>
      <c r="O117" s="807"/>
      <c r="P117" s="806"/>
      <c r="Q117" s="885"/>
      <c r="R117" s="806"/>
      <c r="S117" s="822"/>
      <c r="T117" s="823"/>
      <c r="U117" s="823"/>
      <c r="V117" s="823"/>
      <c r="W117" s="824"/>
      <c r="X117" s="824"/>
      <c r="Y117" s="850" t="str">
        <f t="shared" si="6"/>
        <v>b. Progestin-only pills</v>
      </c>
      <c r="Z117" s="886"/>
      <c r="AA117" s="819"/>
    </row>
    <row r="118" spans="1:27" s="287" customFormat="1" ht="15.75" customHeight="1" x14ac:dyDescent="0.2">
      <c r="A118" s="384"/>
      <c r="B118" s="1293" t="s">
        <v>285</v>
      </c>
      <c r="C118" s="1293"/>
      <c r="D118" s="1293"/>
      <c r="E118" s="1293"/>
      <c r="F118" s="1294"/>
      <c r="G118" s="1295" t="s">
        <v>99</v>
      </c>
      <c r="H118" s="1296"/>
      <c r="I118" s="831"/>
      <c r="J118" s="857" t="str">
        <f t="shared" si="5"/>
        <v>Yes</v>
      </c>
      <c r="K118" s="807"/>
      <c r="L118" s="807"/>
      <c r="M118" s="806"/>
      <c r="N118" s="806"/>
      <c r="O118" s="807"/>
      <c r="P118" s="806"/>
      <c r="Q118" s="885"/>
      <c r="R118" s="806"/>
      <c r="S118" s="822"/>
      <c r="T118" s="823"/>
      <c r="U118" s="823"/>
      <c r="V118" s="823"/>
      <c r="W118" s="824"/>
      <c r="X118" s="824"/>
      <c r="Y118" s="850" t="str">
        <f t="shared" si="6"/>
        <v>c. Injectables</v>
      </c>
      <c r="Z118" s="886"/>
      <c r="AA118" s="819"/>
    </row>
    <row r="119" spans="1:27" s="287" customFormat="1" ht="15.75" customHeight="1" x14ac:dyDescent="0.2">
      <c r="A119" s="384"/>
      <c r="B119" s="1293" t="s">
        <v>286</v>
      </c>
      <c r="C119" s="1293"/>
      <c r="D119" s="1293"/>
      <c r="E119" s="1293"/>
      <c r="F119" s="1294"/>
      <c r="G119" s="1295" t="s">
        <v>100</v>
      </c>
      <c r="H119" s="1296"/>
      <c r="I119" s="831"/>
      <c r="J119" s="857" t="str">
        <f t="shared" si="5"/>
        <v>No</v>
      </c>
      <c r="K119" s="807"/>
      <c r="L119" s="807"/>
      <c r="M119" s="806"/>
      <c r="N119" s="806"/>
      <c r="O119" s="807"/>
      <c r="P119" s="806"/>
      <c r="Q119" s="885"/>
      <c r="R119" s="806"/>
      <c r="S119" s="822"/>
      <c r="T119" s="823"/>
      <c r="U119" s="823"/>
      <c r="V119" s="823"/>
      <c r="W119" s="824"/>
      <c r="X119" s="824"/>
      <c r="Y119" s="850" t="str">
        <f t="shared" si="6"/>
        <v>d. Implants</v>
      </c>
      <c r="Z119" s="886"/>
      <c r="AA119" s="819"/>
    </row>
    <row r="120" spans="1:27" s="287" customFormat="1" ht="15.75" customHeight="1" x14ac:dyDescent="0.2">
      <c r="A120" s="384"/>
      <c r="B120" s="1293" t="s">
        <v>46</v>
      </c>
      <c r="C120" s="1293"/>
      <c r="D120" s="1293"/>
      <c r="E120" s="1293"/>
      <c r="F120" s="1294"/>
      <c r="G120" s="1295" t="s">
        <v>99</v>
      </c>
      <c r="H120" s="1296"/>
      <c r="I120" s="831"/>
      <c r="J120" s="857" t="str">
        <f t="shared" si="5"/>
        <v>Yes</v>
      </c>
      <c r="K120" s="807"/>
      <c r="L120" s="807"/>
      <c r="M120" s="806"/>
      <c r="N120" s="806"/>
      <c r="O120" s="807"/>
      <c r="P120" s="806"/>
      <c r="Q120" s="885"/>
      <c r="R120" s="806"/>
      <c r="S120" s="822"/>
      <c r="T120" s="823"/>
      <c r="U120" s="823"/>
      <c r="V120" s="823"/>
      <c r="W120" s="824"/>
      <c r="X120" s="824"/>
      <c r="Y120" s="850" t="str">
        <f t="shared" si="6"/>
        <v>e. Intrauterine devices (IUDs)</v>
      </c>
      <c r="Z120" s="886"/>
      <c r="AA120" s="819"/>
    </row>
    <row r="121" spans="1:27" s="287" customFormat="1" ht="15.75" customHeight="1" x14ac:dyDescent="0.2">
      <c r="A121" s="384"/>
      <c r="B121" s="1293" t="s">
        <v>35</v>
      </c>
      <c r="C121" s="1293"/>
      <c r="D121" s="1293"/>
      <c r="E121" s="1293"/>
      <c r="F121" s="1294"/>
      <c r="G121" s="1295" t="s">
        <v>99</v>
      </c>
      <c r="H121" s="1296"/>
      <c r="I121" s="831"/>
      <c r="J121" s="857" t="str">
        <f t="shared" si="5"/>
        <v>Yes</v>
      </c>
      <c r="K121" s="807"/>
      <c r="L121" s="807"/>
      <c r="M121" s="806"/>
      <c r="N121" s="806"/>
      <c r="O121" s="807"/>
      <c r="P121" s="806"/>
      <c r="Q121" s="885"/>
      <c r="R121" s="806"/>
      <c r="S121" s="822"/>
      <c r="T121" s="823"/>
      <c r="U121" s="823"/>
      <c r="V121" s="823"/>
      <c r="W121" s="824"/>
      <c r="X121" s="824"/>
      <c r="Y121" s="850" t="str">
        <f t="shared" si="6"/>
        <v>f. Male condoms</v>
      </c>
      <c r="Z121" s="886"/>
      <c r="AA121" s="819"/>
    </row>
    <row r="122" spans="1:27" s="287" customFormat="1" ht="15.75" customHeight="1" x14ac:dyDescent="0.2">
      <c r="A122" s="384"/>
      <c r="B122" s="1293" t="s">
        <v>36</v>
      </c>
      <c r="C122" s="1293"/>
      <c r="D122" s="1293"/>
      <c r="E122" s="1293"/>
      <c r="F122" s="1294"/>
      <c r="G122" s="1295" t="s">
        <v>100</v>
      </c>
      <c r="H122" s="1296"/>
      <c r="I122" s="831"/>
      <c r="J122" s="857" t="str">
        <f t="shared" si="5"/>
        <v>No</v>
      </c>
      <c r="K122" s="807"/>
      <c r="L122" s="807"/>
      <c r="M122" s="806"/>
      <c r="N122" s="806"/>
      <c r="O122" s="807"/>
      <c r="P122" s="806"/>
      <c r="Q122" s="885"/>
      <c r="R122" s="806"/>
      <c r="S122" s="822"/>
      <c r="T122" s="823"/>
      <c r="U122" s="823"/>
      <c r="V122" s="823"/>
      <c r="W122" s="824"/>
      <c r="X122" s="824"/>
      <c r="Y122" s="850" t="str">
        <f t="shared" si="6"/>
        <v>g. Female condoms</v>
      </c>
      <c r="Z122" s="886"/>
      <c r="AA122" s="819"/>
    </row>
    <row r="123" spans="1:27" s="287" customFormat="1" ht="15.75" customHeight="1" x14ac:dyDescent="0.2">
      <c r="A123" s="384"/>
      <c r="B123" s="1293" t="s">
        <v>157</v>
      </c>
      <c r="C123" s="1293"/>
      <c r="D123" s="1293"/>
      <c r="E123" s="1293"/>
      <c r="F123" s="1294"/>
      <c r="G123" s="1295" t="s">
        <v>100</v>
      </c>
      <c r="H123" s="1296"/>
      <c r="I123" s="831"/>
      <c r="J123" s="857" t="str">
        <f t="shared" si="5"/>
        <v>No</v>
      </c>
      <c r="K123" s="807"/>
      <c r="L123" s="807"/>
      <c r="M123" s="806"/>
      <c r="N123" s="806"/>
      <c r="O123" s="807"/>
      <c r="P123" s="806"/>
      <c r="Q123" s="885"/>
      <c r="R123" s="806"/>
      <c r="S123" s="822"/>
      <c r="T123" s="823"/>
      <c r="U123" s="823"/>
      <c r="V123" s="823"/>
      <c r="W123" s="824"/>
      <c r="X123" s="824"/>
      <c r="Y123" s="850" t="str">
        <f t="shared" si="6"/>
        <v>h. Emergency contraceptive pills</v>
      </c>
      <c r="Z123" s="886"/>
      <c r="AA123" s="819"/>
    </row>
    <row r="124" spans="1:27" s="287" customFormat="1" ht="15.75" customHeight="1" x14ac:dyDescent="0.2">
      <c r="A124" s="384"/>
      <c r="B124" s="1293" t="s">
        <v>119</v>
      </c>
      <c r="C124" s="1293"/>
      <c r="D124" s="1293"/>
      <c r="E124" s="1293"/>
      <c r="F124" s="1294"/>
      <c r="G124" s="1295" t="s">
        <v>100</v>
      </c>
      <c r="H124" s="1296"/>
      <c r="I124" s="831"/>
      <c r="J124" s="857" t="str">
        <f>G124</f>
        <v>No</v>
      </c>
      <c r="K124" s="807"/>
      <c r="L124" s="807"/>
      <c r="M124" s="806"/>
      <c r="N124" s="806"/>
      <c r="O124" s="807"/>
      <c r="P124" s="806"/>
      <c r="Q124" s="885"/>
      <c r="R124" s="806"/>
      <c r="S124" s="822"/>
      <c r="T124" s="823"/>
      <c r="U124" s="823"/>
      <c r="V124" s="823"/>
      <c r="W124" s="824"/>
      <c r="X124" s="824"/>
      <c r="Y124" s="850" t="str">
        <f>B124</f>
        <v>i. CycleBeads</v>
      </c>
      <c r="Z124" s="886"/>
      <c r="AA124" s="819"/>
    </row>
    <row r="125" spans="1:27" s="287" customFormat="1" ht="15.75" customHeight="1" x14ac:dyDescent="0.2">
      <c r="A125" s="384"/>
      <c r="B125" s="1293" t="s">
        <v>158</v>
      </c>
      <c r="C125" s="1293"/>
      <c r="D125" s="1293"/>
      <c r="E125" s="1293"/>
      <c r="F125" s="1294"/>
      <c r="G125" s="1295" t="s">
        <v>100</v>
      </c>
      <c r="H125" s="1296"/>
      <c r="I125" s="831"/>
      <c r="J125" s="857" t="str">
        <f t="shared" si="5"/>
        <v>No</v>
      </c>
      <c r="K125" s="807"/>
      <c r="L125" s="807"/>
      <c r="M125" s="806"/>
      <c r="N125" s="806"/>
      <c r="O125" s="807"/>
      <c r="P125" s="806"/>
      <c r="Q125" s="885"/>
      <c r="R125" s="806"/>
      <c r="S125" s="822"/>
      <c r="T125" s="823"/>
      <c r="U125" s="823"/>
      <c r="V125" s="823"/>
      <c r="W125" s="824"/>
      <c r="X125" s="824"/>
      <c r="Y125" s="850" t="str">
        <f t="shared" si="6"/>
        <v>j. Any other contraceptive(s)?</v>
      </c>
      <c r="Z125" s="886"/>
      <c r="AA125" s="819"/>
    </row>
    <row r="126" spans="1:27" s="287" customFormat="1" ht="15.75" x14ac:dyDescent="0.2">
      <c r="A126" s="384"/>
      <c r="B126" s="791"/>
      <c r="C126" s="1293" t="s">
        <v>159</v>
      </c>
      <c r="D126" s="1293"/>
      <c r="E126" s="1294"/>
      <c r="F126" s="1330" t="s">
        <v>1076</v>
      </c>
      <c r="G126" s="1331"/>
      <c r="H126" s="1332"/>
      <c r="I126" s="831"/>
      <c r="J126" s="857">
        <f t="shared" si="5"/>
        <v>0</v>
      </c>
      <c r="K126" s="807"/>
      <c r="L126" s="807"/>
      <c r="M126" s="806"/>
      <c r="N126" s="806"/>
      <c r="O126" s="807"/>
      <c r="P126" s="806"/>
      <c r="Q126" s="885"/>
      <c r="R126" s="807">
        <f>B126</f>
        <v>0</v>
      </c>
      <c r="S126" s="822"/>
      <c r="T126" s="823"/>
      <c r="U126" s="823"/>
      <c r="V126" s="823"/>
      <c r="W126" s="824"/>
      <c r="X126" s="824"/>
      <c r="Y126" s="885"/>
      <c r="Z126" s="886"/>
      <c r="AA126" s="819"/>
    </row>
    <row r="127" spans="1:27" s="287" customFormat="1" ht="15.75" x14ac:dyDescent="0.2">
      <c r="A127" s="1333" t="s">
        <v>313</v>
      </c>
      <c r="B127" s="1334"/>
      <c r="C127" s="1334"/>
      <c r="D127" s="1335"/>
      <c r="E127" s="1336"/>
      <c r="F127" s="1337">
        <v>2007</v>
      </c>
      <c r="G127" s="1338"/>
      <c r="H127" s="1339"/>
      <c r="I127" s="831"/>
      <c r="J127" s="857">
        <f t="shared" si="5"/>
        <v>0</v>
      </c>
      <c r="K127" s="807"/>
      <c r="L127" s="807"/>
      <c r="M127" s="806"/>
      <c r="N127" s="806"/>
      <c r="O127" s="807"/>
      <c r="P127" s="806"/>
      <c r="Q127" s="885"/>
      <c r="R127" s="807">
        <f>B127</f>
        <v>0</v>
      </c>
      <c r="S127" s="822"/>
      <c r="T127" s="823"/>
      <c r="U127" s="823"/>
      <c r="V127" s="823"/>
      <c r="W127" s="824"/>
      <c r="X127" s="824"/>
      <c r="Y127" s="885"/>
      <c r="Z127" s="886"/>
      <c r="AA127" s="819"/>
    </row>
    <row r="128" spans="1:27" s="287" customFormat="1" ht="30" x14ac:dyDescent="0.2">
      <c r="A128" s="1308" t="s">
        <v>751</v>
      </c>
      <c r="B128" s="1293"/>
      <c r="C128" s="1294"/>
      <c r="D128" s="1484" t="s">
        <v>1077</v>
      </c>
      <c r="E128" s="1485"/>
      <c r="F128" s="1485"/>
      <c r="G128" s="1485"/>
      <c r="H128" s="1486"/>
      <c r="I128" s="831"/>
      <c r="J128" s="884"/>
      <c r="K128" s="807" t="str">
        <f>A128</f>
        <v xml:space="preserve">D11. Name of the list(s)
</v>
      </c>
      <c r="L128" s="807"/>
      <c r="M128" s="806"/>
      <c r="N128" s="806"/>
      <c r="O128" s="807" t="str">
        <f>D128</f>
        <v>Cuadro Basico de los Medicamentos Esenciales (CBME) (basic chart of essential medicines)</v>
      </c>
      <c r="P128" s="806"/>
      <c r="Q128" s="885"/>
      <c r="R128" s="806"/>
      <c r="S128" s="822"/>
      <c r="T128" s="823"/>
      <c r="U128" s="823"/>
      <c r="V128" s="823"/>
      <c r="W128" s="824"/>
      <c r="X128" s="824"/>
      <c r="Y128" s="885"/>
      <c r="Z128" s="886"/>
      <c r="AA128" s="819"/>
    </row>
    <row r="129" spans="1:27" s="287" customFormat="1" ht="30" x14ac:dyDescent="0.2">
      <c r="A129" s="1308" t="s">
        <v>862</v>
      </c>
      <c r="B129" s="1293"/>
      <c r="C129" s="1294"/>
      <c r="D129" s="1305"/>
      <c r="E129" s="1306"/>
      <c r="F129" s="1306"/>
      <c r="G129" s="1306"/>
      <c r="H129" s="1307"/>
      <c r="I129" s="831"/>
      <c r="J129" s="884"/>
      <c r="K129" s="807" t="str">
        <f>A129</f>
        <v xml:space="preserve">D12. Notes about the list(s)
</v>
      </c>
      <c r="L129" s="807"/>
      <c r="M129" s="806"/>
      <c r="N129" s="806"/>
      <c r="O129" s="807">
        <f>D129</f>
        <v>0</v>
      </c>
      <c r="P129" s="806"/>
      <c r="Q129" s="885"/>
      <c r="R129" s="806"/>
      <c r="S129" s="822"/>
      <c r="T129" s="823"/>
      <c r="U129" s="823"/>
      <c r="V129" s="823"/>
      <c r="W129" s="824"/>
      <c r="X129" s="824"/>
      <c r="Y129" s="885"/>
      <c r="Z129" s="886"/>
      <c r="AA129" s="819"/>
    </row>
    <row r="130" spans="1:27" s="266" customFormat="1" ht="21.75" customHeight="1" x14ac:dyDescent="0.2">
      <c r="A130" s="1308" t="s">
        <v>753</v>
      </c>
      <c r="B130" s="1293"/>
      <c r="C130" s="1293"/>
      <c r="D130" s="1293"/>
      <c r="E130" s="1293"/>
      <c r="F130" s="1293"/>
      <c r="G130" s="1293"/>
      <c r="H130" s="1309"/>
      <c r="I130" s="887"/>
      <c r="J130" s="857"/>
      <c r="K130" s="807"/>
      <c r="L130" s="806"/>
      <c r="M130" s="806"/>
      <c r="N130" s="806"/>
      <c r="O130" s="807"/>
      <c r="P130" s="806"/>
      <c r="Q130" s="806"/>
      <c r="R130" s="806"/>
      <c r="S130" s="806"/>
      <c r="T130" s="816"/>
      <c r="U130" s="816"/>
      <c r="V130" s="816"/>
      <c r="W130" s="817"/>
      <c r="X130" s="815" t="str">
        <f>A130</f>
        <v xml:space="preserve">D13.  Information on country's Poverty Reduction Strategy Paper (PRSP)
</v>
      </c>
      <c r="Y130" s="834"/>
      <c r="Z130" s="835"/>
      <c r="AA130" s="819"/>
    </row>
    <row r="131" spans="1:27" s="287" customFormat="1" ht="30.75" customHeight="1" x14ac:dyDescent="0.2">
      <c r="A131" s="386"/>
      <c r="B131" s="1324" t="s">
        <v>287</v>
      </c>
      <c r="C131" s="1325"/>
      <c r="D131" s="1325"/>
      <c r="E131" s="1326"/>
      <c r="F131" s="1327" t="s">
        <v>1076</v>
      </c>
      <c r="G131" s="1328"/>
      <c r="H131" s="1329"/>
      <c r="I131" s="831"/>
      <c r="J131" s="857">
        <f>G131</f>
        <v>0</v>
      </c>
      <c r="K131" s="807"/>
      <c r="L131" s="807"/>
      <c r="M131" s="806"/>
      <c r="N131" s="806"/>
      <c r="O131" s="807"/>
      <c r="P131" s="806"/>
      <c r="Q131" s="885"/>
      <c r="R131" s="807" t="str">
        <f>B131</f>
        <v>a. What year is the Poverty Reduction Strategy Paper from? (most recent actual PRSP on IMF's site [not progress or summary report])</v>
      </c>
      <c r="S131" s="822"/>
      <c r="T131" s="823"/>
      <c r="U131" s="823"/>
      <c r="V131" s="823"/>
      <c r="W131" s="824"/>
      <c r="X131" s="824"/>
      <c r="Y131" s="885"/>
      <c r="Z131" s="886"/>
      <c r="AA131" s="819"/>
    </row>
    <row r="132" spans="1:27" s="287" customFormat="1" ht="15.75" customHeight="1" x14ac:dyDescent="0.2">
      <c r="A132" s="384"/>
      <c r="B132" s="1293" t="s">
        <v>112</v>
      </c>
      <c r="C132" s="1293"/>
      <c r="D132" s="1293"/>
      <c r="E132" s="1293"/>
      <c r="F132" s="1294"/>
      <c r="G132" s="1295" t="s">
        <v>320</v>
      </c>
      <c r="H132" s="1296"/>
      <c r="I132" s="831"/>
      <c r="J132" s="857" t="str">
        <f>G132</f>
        <v>Not applicable</v>
      </c>
      <c r="K132" s="807"/>
      <c r="L132" s="807"/>
      <c r="M132" s="806"/>
      <c r="N132" s="806"/>
      <c r="O132" s="807"/>
      <c r="P132" s="806"/>
      <c r="Q132" s="885"/>
      <c r="R132" s="806"/>
      <c r="S132" s="822"/>
      <c r="T132" s="823"/>
      <c r="U132" s="823"/>
      <c r="V132" s="823"/>
      <c r="W132" s="824"/>
      <c r="X132" s="824"/>
      <c r="Y132" s="850" t="str">
        <f>B132</f>
        <v>b. Is family planning or reproductive health a priority in the PRSP?</v>
      </c>
      <c r="Z132" s="886"/>
      <c r="AA132" s="819"/>
    </row>
    <row r="133" spans="1:27" s="287" customFormat="1" ht="15.75" customHeight="1" x14ac:dyDescent="0.2">
      <c r="A133" s="384"/>
      <c r="B133" s="1293" t="s">
        <v>113</v>
      </c>
      <c r="C133" s="1293"/>
      <c r="D133" s="1293"/>
      <c r="E133" s="1293"/>
      <c r="F133" s="1294"/>
      <c r="G133" s="1295" t="s">
        <v>320</v>
      </c>
      <c r="H133" s="1296"/>
      <c r="I133" s="831"/>
      <c r="J133" s="857" t="str">
        <f>G133</f>
        <v>Not applicable</v>
      </c>
      <c r="K133" s="807"/>
      <c r="L133" s="807"/>
      <c r="M133" s="806"/>
      <c r="N133" s="806"/>
      <c r="O133" s="807"/>
      <c r="P133" s="806"/>
      <c r="Q133" s="885"/>
      <c r="R133" s="806"/>
      <c r="S133" s="822"/>
      <c r="T133" s="823"/>
      <c r="U133" s="823"/>
      <c r="V133" s="823"/>
      <c r="W133" s="824"/>
      <c r="X133" s="824"/>
      <c r="Y133" s="850" t="str">
        <f>B133</f>
        <v>c. Is contraceptive security included in the PRSP?</v>
      </c>
      <c r="Z133" s="886"/>
      <c r="AA133" s="819"/>
    </row>
    <row r="134" spans="1:27" s="287" customFormat="1" ht="15.75" customHeight="1" x14ac:dyDescent="0.2">
      <c r="A134" s="384"/>
      <c r="B134" s="1293" t="s">
        <v>57</v>
      </c>
      <c r="C134" s="1293"/>
      <c r="D134" s="1293"/>
      <c r="E134" s="1293"/>
      <c r="F134" s="1294"/>
      <c r="G134" s="1295" t="s">
        <v>320</v>
      </c>
      <c r="H134" s="1296"/>
      <c r="I134" s="831"/>
      <c r="J134" s="857" t="str">
        <f>G134</f>
        <v>Not applicable</v>
      </c>
      <c r="K134" s="807"/>
      <c r="L134" s="807"/>
      <c r="M134" s="806"/>
      <c r="N134" s="806"/>
      <c r="O134" s="807"/>
      <c r="P134" s="806"/>
      <c r="Q134" s="885"/>
      <c r="R134" s="806"/>
      <c r="S134" s="822"/>
      <c r="T134" s="823"/>
      <c r="U134" s="823"/>
      <c r="V134" s="823"/>
      <c r="W134" s="824"/>
      <c r="X134" s="824"/>
      <c r="Y134" s="850" t="str">
        <f>B134</f>
        <v>d. Is contraceptive prevalence rate (CPR) included as an indicator in the PRSP?</v>
      </c>
      <c r="Z134" s="886"/>
      <c r="AA134" s="819"/>
    </row>
    <row r="135" spans="1:27" s="287" customFormat="1" ht="15.75" customHeight="1" x14ac:dyDescent="0.2">
      <c r="A135" s="384"/>
      <c r="B135" s="1293" t="s">
        <v>58</v>
      </c>
      <c r="C135" s="1293"/>
      <c r="D135" s="1293"/>
      <c r="E135" s="1293"/>
      <c r="F135" s="1294"/>
      <c r="G135" s="1295" t="s">
        <v>320</v>
      </c>
      <c r="H135" s="1296"/>
      <c r="I135" s="831"/>
      <c r="J135" s="857" t="str">
        <f>G135</f>
        <v>Not applicable</v>
      </c>
      <c r="K135" s="807"/>
      <c r="L135" s="807"/>
      <c r="M135" s="806"/>
      <c r="N135" s="806"/>
      <c r="O135" s="807"/>
      <c r="P135" s="806"/>
      <c r="Q135" s="885"/>
      <c r="R135" s="806"/>
      <c r="S135" s="822"/>
      <c r="T135" s="823"/>
      <c r="U135" s="823"/>
      <c r="V135" s="823"/>
      <c r="W135" s="824"/>
      <c r="X135" s="824"/>
      <c r="Y135" s="850" t="str">
        <f>B135</f>
        <v>e. Are contraceptive supply indicators included in the PRSP?</v>
      </c>
      <c r="Z135" s="886"/>
      <c r="AA135" s="819"/>
    </row>
    <row r="136" spans="1:27" s="287" customFormat="1" ht="15.75" customHeight="1" thickBot="1" x14ac:dyDescent="0.25">
      <c r="A136" s="314" t="s">
        <v>59</v>
      </c>
      <c r="B136" s="1293" t="s">
        <v>60</v>
      </c>
      <c r="C136" s="1294"/>
      <c r="D136" s="1314" t="s">
        <v>1316</v>
      </c>
      <c r="E136" s="1315"/>
      <c r="F136" s="1315"/>
      <c r="G136" s="1315"/>
      <c r="H136" s="1316"/>
      <c r="I136" s="831"/>
      <c r="J136" s="884"/>
      <c r="K136" s="807" t="str">
        <f>B136</f>
        <v>f. Notes about the Poverty Reduction Strategy Paper</v>
      </c>
      <c r="L136" s="807"/>
      <c r="M136" s="806"/>
      <c r="N136" s="806"/>
      <c r="O136" s="807" t="str">
        <f>D136</f>
        <v>Document not available on IMF's website</v>
      </c>
      <c r="P136" s="806"/>
      <c r="Q136" s="885"/>
      <c r="R136" s="806"/>
      <c r="S136" s="822"/>
      <c r="T136" s="823"/>
      <c r="U136" s="823"/>
      <c r="V136" s="823"/>
      <c r="W136" s="824"/>
      <c r="X136" s="824"/>
      <c r="Y136" s="885"/>
      <c r="Z136" s="886"/>
      <c r="AA136" s="819"/>
    </row>
    <row r="137" spans="1:27" s="266" customFormat="1" ht="16.5" customHeight="1" thickBot="1" x14ac:dyDescent="0.25">
      <c r="A137" s="1317" t="s">
        <v>20</v>
      </c>
      <c r="B137" s="1318"/>
      <c r="C137" s="1318"/>
      <c r="D137" s="1318"/>
      <c r="E137" s="1318"/>
      <c r="F137" s="1318"/>
      <c r="G137" s="1318"/>
      <c r="H137" s="387"/>
      <c r="I137" s="820"/>
      <c r="J137" s="857"/>
      <c r="K137" s="807"/>
      <c r="L137" s="806"/>
      <c r="M137" s="806"/>
      <c r="N137" s="806"/>
      <c r="O137" s="807"/>
      <c r="P137" s="806"/>
      <c r="Q137" s="806"/>
      <c r="R137" s="806"/>
      <c r="S137" s="806"/>
      <c r="T137" s="816"/>
      <c r="U137" s="816"/>
      <c r="V137" s="816"/>
      <c r="W137" s="817"/>
      <c r="X137" s="817"/>
      <c r="Y137" s="834"/>
      <c r="Z137" s="835"/>
      <c r="AA137" s="819"/>
    </row>
    <row r="138" spans="1:27" s="266" customFormat="1" ht="30" customHeight="1" x14ac:dyDescent="0.2">
      <c r="A138" s="1319" t="s">
        <v>288</v>
      </c>
      <c r="B138" s="1320"/>
      <c r="C138" s="1320"/>
      <c r="D138" s="1320"/>
      <c r="E138" s="1320"/>
      <c r="F138" s="1321"/>
      <c r="G138" s="1322" t="s">
        <v>99</v>
      </c>
      <c r="H138" s="1323"/>
      <c r="I138" s="829"/>
      <c r="J138" s="857" t="str">
        <f>G138</f>
        <v>Yes</v>
      </c>
      <c r="K138" s="807"/>
      <c r="L138" s="806"/>
      <c r="M138" s="806"/>
      <c r="N138" s="806"/>
      <c r="O138" s="807"/>
      <c r="P138" s="806"/>
      <c r="Q138" s="806"/>
      <c r="R138" s="806"/>
      <c r="S138" s="806"/>
      <c r="T138" s="816"/>
      <c r="U138" s="816"/>
      <c r="V138" s="816"/>
      <c r="W138" s="817"/>
      <c r="X138" s="817"/>
      <c r="Y138" s="850" t="str">
        <f>A138</f>
        <v>E1. Have stockouts occurred for any contraceptive at the central* level in the last 12 months?  
*(The central level refers to the central level warehouse for the public sector.)</v>
      </c>
      <c r="Z138" s="835"/>
      <c r="AA138" s="819"/>
    </row>
    <row r="139" spans="1:27" s="266" customFormat="1" ht="45" x14ac:dyDescent="0.2">
      <c r="A139" s="1308" t="s">
        <v>1528</v>
      </c>
      <c r="B139" s="1293"/>
      <c r="C139" s="1293"/>
      <c r="D139" s="1293"/>
      <c r="E139" s="1293"/>
      <c r="F139" s="1293"/>
      <c r="G139" s="1293"/>
      <c r="H139" s="1309"/>
      <c r="I139" s="840"/>
      <c r="J139" s="857"/>
      <c r="K139" s="807"/>
      <c r="L139" s="806"/>
      <c r="M139" s="806"/>
      <c r="N139" s="806"/>
      <c r="O139" s="807"/>
      <c r="P139" s="806"/>
      <c r="Q139" s="806"/>
      <c r="R139" s="806"/>
      <c r="S139" s="806"/>
      <c r="T139" s="816"/>
      <c r="U139" s="816"/>
      <c r="V139" s="816"/>
      <c r="W139" s="817"/>
      <c r="X139" s="81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34"/>
      <c r="Z139" s="835"/>
      <c r="AA139" s="819"/>
    </row>
    <row r="140" spans="1:27" s="266" customFormat="1" ht="15" customHeight="1" x14ac:dyDescent="0.2">
      <c r="A140" s="792"/>
      <c r="B140" s="1293" t="s">
        <v>155</v>
      </c>
      <c r="C140" s="1293"/>
      <c r="D140" s="1293"/>
      <c r="E140" s="1293"/>
      <c r="F140" s="1294"/>
      <c r="G140" s="1295" t="s">
        <v>99</v>
      </c>
      <c r="H140" s="1296"/>
      <c r="I140" s="829"/>
      <c r="J140" s="857" t="str">
        <f t="shared" ref="J140:J148" si="7">G140</f>
        <v>Yes</v>
      </c>
      <c r="K140" s="807"/>
      <c r="L140" s="806"/>
      <c r="M140" s="806"/>
      <c r="N140" s="806"/>
      <c r="O140" s="807"/>
      <c r="P140" s="806"/>
      <c r="Q140" s="806"/>
      <c r="R140" s="806"/>
      <c r="S140" s="806"/>
      <c r="T140" s="816"/>
      <c r="U140" s="816"/>
      <c r="V140" s="816"/>
      <c r="W140" s="817"/>
      <c r="X140" s="817"/>
      <c r="Y140" s="850" t="str">
        <f t="shared" ref="Y140:Y148" si="8">B140</f>
        <v>a. Combined oral contraceptives</v>
      </c>
      <c r="Z140" s="835"/>
      <c r="AA140" s="819"/>
    </row>
    <row r="141" spans="1:27" s="266" customFormat="1" ht="15" customHeight="1" x14ac:dyDescent="0.2">
      <c r="A141" s="795"/>
      <c r="B141" s="1293" t="s">
        <v>156</v>
      </c>
      <c r="C141" s="1293"/>
      <c r="D141" s="1293"/>
      <c r="E141" s="1293"/>
      <c r="F141" s="1294"/>
      <c r="G141" s="1295" t="s">
        <v>99</v>
      </c>
      <c r="H141" s="1296"/>
      <c r="I141" s="829"/>
      <c r="J141" s="857" t="str">
        <f t="shared" si="7"/>
        <v>Yes</v>
      </c>
      <c r="K141" s="807"/>
      <c r="L141" s="806"/>
      <c r="M141" s="806"/>
      <c r="N141" s="806"/>
      <c r="O141" s="806"/>
      <c r="P141" s="806"/>
      <c r="Q141" s="806"/>
      <c r="R141" s="806"/>
      <c r="S141" s="806"/>
      <c r="T141" s="816"/>
      <c r="U141" s="816"/>
      <c r="V141" s="816"/>
      <c r="W141" s="817"/>
      <c r="X141" s="817"/>
      <c r="Y141" s="850" t="str">
        <f t="shared" si="8"/>
        <v>b. Progestin-only pills</v>
      </c>
      <c r="Z141" s="835"/>
      <c r="AA141" s="819"/>
    </row>
    <row r="142" spans="1:27" s="266" customFormat="1" ht="15" customHeight="1" x14ac:dyDescent="0.2">
      <c r="A142" s="792"/>
      <c r="B142" s="1293" t="s">
        <v>285</v>
      </c>
      <c r="C142" s="1293"/>
      <c r="D142" s="1293"/>
      <c r="E142" s="1293"/>
      <c r="F142" s="1294"/>
      <c r="G142" s="1295" t="s">
        <v>99</v>
      </c>
      <c r="H142" s="1296"/>
      <c r="I142" s="829"/>
      <c r="J142" s="857" t="str">
        <f t="shared" si="7"/>
        <v>Yes</v>
      </c>
      <c r="K142" s="807"/>
      <c r="L142" s="806"/>
      <c r="M142" s="806"/>
      <c r="N142" s="806"/>
      <c r="O142" s="806"/>
      <c r="P142" s="806"/>
      <c r="Q142" s="806"/>
      <c r="R142" s="806"/>
      <c r="S142" s="806"/>
      <c r="T142" s="816"/>
      <c r="U142" s="816"/>
      <c r="V142" s="816"/>
      <c r="W142" s="817"/>
      <c r="X142" s="817"/>
      <c r="Y142" s="850" t="str">
        <f t="shared" si="8"/>
        <v>c. Injectables</v>
      </c>
      <c r="Z142" s="835"/>
      <c r="AA142" s="819"/>
    </row>
    <row r="143" spans="1:27" s="266" customFormat="1" ht="15" customHeight="1" x14ac:dyDescent="0.2">
      <c r="A143" s="792"/>
      <c r="B143" s="1293" t="s">
        <v>286</v>
      </c>
      <c r="C143" s="1293"/>
      <c r="D143" s="1293"/>
      <c r="E143" s="1293"/>
      <c r="F143" s="1294"/>
      <c r="G143" s="1295" t="s">
        <v>100</v>
      </c>
      <c r="H143" s="1296"/>
      <c r="I143" s="829"/>
      <c r="J143" s="857" t="str">
        <f t="shared" si="7"/>
        <v>No</v>
      </c>
      <c r="K143" s="807"/>
      <c r="L143" s="806"/>
      <c r="M143" s="806"/>
      <c r="N143" s="806"/>
      <c r="O143" s="806"/>
      <c r="P143" s="806"/>
      <c r="Q143" s="806"/>
      <c r="R143" s="806"/>
      <c r="S143" s="806"/>
      <c r="T143" s="816"/>
      <c r="U143" s="816"/>
      <c r="V143" s="816"/>
      <c r="W143" s="817"/>
      <c r="X143" s="817"/>
      <c r="Y143" s="850" t="str">
        <f t="shared" si="8"/>
        <v>d. Implants</v>
      </c>
      <c r="Z143" s="835"/>
      <c r="AA143" s="819"/>
    </row>
    <row r="144" spans="1:27" s="266" customFormat="1" ht="15" customHeight="1" x14ac:dyDescent="0.2">
      <c r="A144" s="792"/>
      <c r="B144" s="1293" t="s">
        <v>46</v>
      </c>
      <c r="C144" s="1293"/>
      <c r="D144" s="1293"/>
      <c r="E144" s="1293"/>
      <c r="F144" s="1294"/>
      <c r="G144" s="1295" t="s">
        <v>100</v>
      </c>
      <c r="H144" s="1296"/>
      <c r="I144" s="829"/>
      <c r="J144" s="857" t="str">
        <f t="shared" si="7"/>
        <v>No</v>
      </c>
      <c r="K144" s="807"/>
      <c r="L144" s="806"/>
      <c r="M144" s="806"/>
      <c r="N144" s="806"/>
      <c r="O144" s="806"/>
      <c r="P144" s="806"/>
      <c r="Q144" s="806"/>
      <c r="R144" s="806"/>
      <c r="S144" s="806"/>
      <c r="T144" s="816"/>
      <c r="U144" s="816"/>
      <c r="V144" s="816"/>
      <c r="W144" s="817"/>
      <c r="X144" s="817"/>
      <c r="Y144" s="850" t="str">
        <f t="shared" si="8"/>
        <v>e. Intrauterine devices (IUDs)</v>
      </c>
      <c r="Z144" s="835"/>
      <c r="AA144" s="819"/>
    </row>
    <row r="145" spans="1:27" s="266" customFormat="1" ht="15" customHeight="1" x14ac:dyDescent="0.2">
      <c r="A145" s="792"/>
      <c r="B145" s="1293" t="s">
        <v>35</v>
      </c>
      <c r="C145" s="1293"/>
      <c r="D145" s="1293"/>
      <c r="E145" s="1293"/>
      <c r="F145" s="1294"/>
      <c r="G145" s="1295" t="s">
        <v>99</v>
      </c>
      <c r="H145" s="1296"/>
      <c r="I145" s="829"/>
      <c r="J145" s="857" t="str">
        <f t="shared" si="7"/>
        <v>Yes</v>
      </c>
      <c r="K145" s="807"/>
      <c r="L145" s="806"/>
      <c r="M145" s="806"/>
      <c r="N145" s="806"/>
      <c r="O145" s="806"/>
      <c r="P145" s="806"/>
      <c r="Q145" s="806"/>
      <c r="R145" s="806"/>
      <c r="S145" s="806"/>
      <c r="T145" s="816"/>
      <c r="U145" s="816"/>
      <c r="V145" s="816"/>
      <c r="W145" s="817"/>
      <c r="X145" s="817"/>
      <c r="Y145" s="850" t="str">
        <f t="shared" si="8"/>
        <v>f. Male condoms</v>
      </c>
      <c r="Z145" s="835"/>
      <c r="AA145" s="819"/>
    </row>
    <row r="146" spans="1:27" s="266" customFormat="1" ht="15" customHeight="1" x14ac:dyDescent="0.2">
      <c r="A146" s="792"/>
      <c r="B146" s="1293" t="s">
        <v>36</v>
      </c>
      <c r="C146" s="1293"/>
      <c r="D146" s="1293"/>
      <c r="E146" s="1293"/>
      <c r="F146" s="1294"/>
      <c r="G146" s="1295" t="s">
        <v>100</v>
      </c>
      <c r="H146" s="1296"/>
      <c r="I146" s="829"/>
      <c r="J146" s="857" t="str">
        <f t="shared" si="7"/>
        <v>No</v>
      </c>
      <c r="K146" s="807"/>
      <c r="L146" s="806"/>
      <c r="M146" s="806"/>
      <c r="N146" s="806"/>
      <c r="O146" s="806"/>
      <c r="P146" s="806"/>
      <c r="Q146" s="806"/>
      <c r="R146" s="806"/>
      <c r="S146" s="806"/>
      <c r="T146" s="816"/>
      <c r="U146" s="816"/>
      <c r="V146" s="816"/>
      <c r="W146" s="817"/>
      <c r="X146" s="817"/>
      <c r="Y146" s="850" t="str">
        <f t="shared" si="8"/>
        <v>g. Female condoms</v>
      </c>
      <c r="Z146" s="835"/>
      <c r="AA146" s="819"/>
    </row>
    <row r="147" spans="1:27" s="266" customFormat="1" ht="15" customHeight="1" x14ac:dyDescent="0.2">
      <c r="A147" s="792"/>
      <c r="B147" s="1293" t="s">
        <v>157</v>
      </c>
      <c r="C147" s="1293"/>
      <c r="D147" s="1293"/>
      <c r="E147" s="1293"/>
      <c r="F147" s="1294"/>
      <c r="G147" s="1295" t="s">
        <v>100</v>
      </c>
      <c r="H147" s="1296"/>
      <c r="I147" s="829"/>
      <c r="J147" s="857" t="str">
        <f t="shared" si="7"/>
        <v>No</v>
      </c>
      <c r="K147" s="807"/>
      <c r="L147" s="806"/>
      <c r="M147" s="806"/>
      <c r="N147" s="806"/>
      <c r="O147" s="806"/>
      <c r="P147" s="806"/>
      <c r="Q147" s="806"/>
      <c r="R147" s="806"/>
      <c r="S147" s="806"/>
      <c r="T147" s="816"/>
      <c r="U147" s="816"/>
      <c r="V147" s="816"/>
      <c r="W147" s="817"/>
      <c r="X147" s="817"/>
      <c r="Y147" s="850" t="str">
        <f t="shared" si="8"/>
        <v>h. Emergency contraceptive pills</v>
      </c>
      <c r="Z147" s="835"/>
      <c r="AA147" s="819"/>
    </row>
    <row r="148" spans="1:27" s="266" customFormat="1" ht="15" customHeight="1" x14ac:dyDescent="0.2">
      <c r="A148" s="792"/>
      <c r="B148" s="1293" t="s">
        <v>119</v>
      </c>
      <c r="C148" s="1293"/>
      <c r="D148" s="1293"/>
      <c r="E148" s="1293"/>
      <c r="F148" s="1294"/>
      <c r="G148" s="1295" t="s">
        <v>320</v>
      </c>
      <c r="H148" s="1296"/>
      <c r="I148" s="829"/>
      <c r="J148" s="857" t="str">
        <f t="shared" si="7"/>
        <v>Not applicable</v>
      </c>
      <c r="K148" s="807"/>
      <c r="L148" s="806"/>
      <c r="M148" s="806"/>
      <c r="N148" s="806"/>
      <c r="O148" s="806"/>
      <c r="P148" s="806"/>
      <c r="Q148" s="806"/>
      <c r="R148" s="806"/>
      <c r="S148" s="806"/>
      <c r="T148" s="816"/>
      <c r="U148" s="816"/>
      <c r="V148" s="816"/>
      <c r="W148" s="817"/>
      <c r="X148" s="817"/>
      <c r="Y148" s="850" t="str">
        <f t="shared" si="8"/>
        <v>i. CycleBeads</v>
      </c>
      <c r="Z148" s="835"/>
      <c r="AA148" s="819"/>
    </row>
    <row r="149" spans="1:27" s="266" customFormat="1" ht="30" x14ac:dyDescent="0.2">
      <c r="A149" s="792"/>
      <c r="B149" s="1293" t="s">
        <v>289</v>
      </c>
      <c r="C149" s="1293"/>
      <c r="D149" s="1293"/>
      <c r="E149" s="1293"/>
      <c r="F149" s="1305" t="s">
        <v>381</v>
      </c>
      <c r="G149" s="1306"/>
      <c r="H149" s="1307"/>
      <c r="I149" s="829"/>
      <c r="J149" s="857"/>
      <c r="K149" s="807"/>
      <c r="L149" s="806"/>
      <c r="M149" s="807"/>
      <c r="N149" s="806"/>
      <c r="O149" s="806"/>
      <c r="P149" s="806"/>
      <c r="Q149" s="807" t="str">
        <f>F149</f>
        <v>01/12-12/12</v>
      </c>
      <c r="R149" s="807" t="str">
        <f>B149</f>
        <v xml:space="preserve">j. Time period covered by reports reviewed
(mm/yy - mm/yy) (for example, reports from 01/12-12/12) </v>
      </c>
      <c r="S149" s="806"/>
      <c r="T149" s="816"/>
      <c r="U149" s="816"/>
      <c r="V149" s="816"/>
      <c r="W149" s="817"/>
      <c r="X149" s="817"/>
      <c r="Y149" s="834"/>
      <c r="Z149" s="835"/>
      <c r="AA149" s="819"/>
    </row>
    <row r="150" spans="1:27" s="266" customFormat="1" ht="45" x14ac:dyDescent="0.2">
      <c r="A150" s="314"/>
      <c r="B150" s="1293" t="s">
        <v>290</v>
      </c>
      <c r="C150" s="1293"/>
      <c r="D150" s="1293"/>
      <c r="E150" s="1293"/>
      <c r="F150" s="1305" t="s">
        <v>1078</v>
      </c>
      <c r="G150" s="1306"/>
      <c r="H150" s="1307"/>
      <c r="I150" s="829"/>
      <c r="J150" s="857"/>
      <c r="K150" s="807"/>
      <c r="L150" s="807"/>
      <c r="M150" s="806"/>
      <c r="N150" s="806"/>
      <c r="O150" s="806"/>
      <c r="P150" s="806"/>
      <c r="Q150" s="807" t="str">
        <f>F150</f>
        <v>Monthly reports of the logistics information system</v>
      </c>
      <c r="R150" s="807" t="str">
        <f>B150</f>
        <v>k. Data source
(for example: Procurement Planning and Monitoring Report, Logistics Management Information System, periodic physical inventory, warehouse reports)</v>
      </c>
      <c r="S150" s="806"/>
      <c r="T150" s="816"/>
      <c r="U150" s="816"/>
      <c r="V150" s="816"/>
      <c r="W150" s="817"/>
      <c r="X150" s="817"/>
      <c r="Y150" s="834"/>
      <c r="Z150" s="835"/>
      <c r="AA150" s="819"/>
    </row>
    <row r="151" spans="1:27" s="266" customFormat="1" x14ac:dyDescent="0.2">
      <c r="A151" s="1308" t="s">
        <v>756</v>
      </c>
      <c r="B151" s="1293"/>
      <c r="C151" s="1293"/>
      <c r="D151" s="1293"/>
      <c r="E151" s="1293"/>
      <c r="F151" s="1293"/>
      <c r="G151" s="1293"/>
      <c r="H151" s="1309"/>
      <c r="I151" s="840"/>
      <c r="J151" s="847"/>
      <c r="K151" s="807"/>
      <c r="L151" s="806"/>
      <c r="M151" s="806"/>
      <c r="N151" s="806"/>
      <c r="O151" s="807"/>
      <c r="P151" s="806"/>
      <c r="Q151" s="806"/>
      <c r="R151" s="806"/>
      <c r="S151" s="806"/>
      <c r="T151" s="816"/>
      <c r="U151" s="816"/>
      <c r="V151" s="816"/>
      <c r="W151" s="817"/>
      <c r="X151" s="817"/>
      <c r="Y151" s="834"/>
      <c r="Z151" s="835"/>
      <c r="AA151" s="819"/>
    </row>
    <row r="152" spans="1:27" s="266" customFormat="1" ht="15" customHeight="1" x14ac:dyDescent="0.2">
      <c r="A152" s="794"/>
      <c r="B152" s="1310" t="s">
        <v>291</v>
      </c>
      <c r="C152" s="1310"/>
      <c r="D152" s="1310"/>
      <c r="E152" s="1310"/>
      <c r="F152" s="1311"/>
      <c r="G152" s="1312" t="s">
        <v>99</v>
      </c>
      <c r="H152" s="1313"/>
      <c r="I152" s="829"/>
      <c r="J152" s="857" t="str">
        <f>G152</f>
        <v>Yes</v>
      </c>
      <c r="K152" s="807"/>
      <c r="L152" s="806"/>
      <c r="M152" s="806"/>
      <c r="N152" s="806"/>
      <c r="O152" s="807"/>
      <c r="P152" s="806"/>
      <c r="Q152" s="806"/>
      <c r="R152" s="806"/>
      <c r="S152" s="806"/>
      <c r="T152" s="816"/>
      <c r="U152" s="816"/>
      <c r="V152" s="816"/>
      <c r="W152" s="817"/>
      <c r="X152" s="817"/>
      <c r="Y152" s="850" t="str">
        <f>B152</f>
        <v>a. service delivery point level (i.e., public sector health facilities)</v>
      </c>
      <c r="Z152" s="835"/>
      <c r="AA152" s="819"/>
    </row>
    <row r="153" spans="1:27" s="266" customFormat="1" ht="15.75" customHeight="1" x14ac:dyDescent="0.2">
      <c r="A153" s="792"/>
      <c r="B153" s="1293" t="s">
        <v>292</v>
      </c>
      <c r="C153" s="1293"/>
      <c r="D153" s="1293"/>
      <c r="E153" s="1293"/>
      <c r="F153" s="1294"/>
      <c r="G153" s="1295" t="s">
        <v>99</v>
      </c>
      <c r="H153" s="1296"/>
      <c r="I153" s="829"/>
      <c r="J153" s="813" t="str">
        <f>G153</f>
        <v>Yes</v>
      </c>
      <c r="K153" s="807"/>
      <c r="L153" s="806"/>
      <c r="M153" s="806"/>
      <c r="N153" s="806"/>
      <c r="O153" s="807"/>
      <c r="P153" s="806"/>
      <c r="Q153" s="806"/>
      <c r="R153" s="806"/>
      <c r="S153" s="806"/>
      <c r="T153" s="816"/>
      <c r="U153" s="816"/>
      <c r="V153" s="816"/>
      <c r="W153" s="817"/>
      <c r="X153" s="817"/>
      <c r="Y153" s="850" t="str">
        <f>B153</f>
        <v>b. central level (i.e., central level warehouse for the public sector)</v>
      </c>
      <c r="Z153" s="835"/>
      <c r="AA153" s="888"/>
    </row>
    <row r="154" spans="1:27" s="266" customFormat="1" ht="90.75" thickBot="1" x14ac:dyDescent="0.25">
      <c r="A154" s="1297" t="s">
        <v>864</v>
      </c>
      <c r="B154" s="1298"/>
      <c r="C154" s="1299"/>
      <c r="D154" s="1300" t="s">
        <v>1079</v>
      </c>
      <c r="E154" s="1301"/>
      <c r="F154" s="1301"/>
      <c r="G154" s="1301"/>
      <c r="H154" s="1302"/>
      <c r="I154" s="829"/>
      <c r="J154" s="857"/>
      <c r="K154" s="807" t="str">
        <f>A154</f>
        <v xml:space="preserve">F. Please note any overall comments about challenges and/or successes with contraceptive security in your country.
</v>
      </c>
      <c r="L154" s="806"/>
      <c r="M154" s="806"/>
      <c r="N154" s="806"/>
      <c r="O154" s="807" t="str">
        <f>D154</f>
        <v>Challenges: a) Achieving a specific budget for the procurement of contraceptives (requested and expended b) Reducing barriers to the procurement process (UNFPA). c) Strengthening the logistics and information system. d) Improving regional storage capacity. e) Ensuring Social Security honors its contractual commitments of contraceptive delivery to its insured population.</v>
      </c>
      <c r="P154" s="806"/>
      <c r="Q154" s="806"/>
      <c r="R154" s="806"/>
      <c r="S154" s="806"/>
      <c r="T154" s="816"/>
      <c r="U154" s="816"/>
      <c r="V154" s="816"/>
      <c r="W154" s="817"/>
      <c r="X154" s="817"/>
      <c r="Y154" s="834"/>
      <c r="Z154" s="835"/>
      <c r="AA154" s="819"/>
    </row>
    <row r="155" spans="1:27" s="885" customFormat="1" ht="15.75" x14ac:dyDescent="0.2">
      <c r="A155" s="1795"/>
      <c r="B155" s="1795"/>
      <c r="C155" s="1795"/>
      <c r="D155" s="1795"/>
      <c r="E155" s="1795"/>
      <c r="F155" s="1795"/>
      <c r="G155" s="1795"/>
      <c r="H155" s="1795"/>
      <c r="I155" s="831"/>
      <c r="J155" s="884"/>
      <c r="K155" s="807"/>
      <c r="L155" s="807"/>
      <c r="M155" s="806"/>
      <c r="N155" s="806"/>
      <c r="O155" s="807"/>
      <c r="P155" s="806"/>
      <c r="R155" s="806"/>
      <c r="S155" s="822"/>
      <c r="T155" s="823"/>
      <c r="U155" s="823"/>
      <c r="V155" s="823"/>
      <c r="W155" s="824"/>
      <c r="X155" s="824"/>
      <c r="Z155" s="886"/>
      <c r="AA155" s="819"/>
    </row>
    <row r="156" spans="1:27" s="825" customFormat="1" ht="18" x14ac:dyDescent="0.2">
      <c r="A156" s="1304"/>
      <c r="B156" s="1304"/>
      <c r="C156" s="1304"/>
      <c r="D156" s="1304"/>
      <c r="E156" s="1304"/>
      <c r="F156" s="1304"/>
      <c r="G156" s="1304"/>
      <c r="H156" s="1304"/>
      <c r="I156" s="889"/>
      <c r="J156" s="814"/>
      <c r="K156" s="807"/>
      <c r="L156" s="806"/>
      <c r="M156" s="806"/>
      <c r="N156" s="806"/>
      <c r="O156" s="807"/>
      <c r="P156" s="806"/>
      <c r="Q156" s="806"/>
      <c r="R156" s="806"/>
      <c r="S156" s="822"/>
      <c r="T156" s="823"/>
      <c r="U156" s="823"/>
      <c r="V156" s="823"/>
      <c r="W156" s="824"/>
      <c r="X156" s="890">
        <f>A156</f>
        <v>0</v>
      </c>
      <c r="Z156" s="826"/>
      <c r="AA156" s="819"/>
    </row>
    <row r="157" spans="1:27" s="885" customFormat="1" ht="9.75" customHeight="1" x14ac:dyDescent="0.2">
      <c r="A157" s="891"/>
      <c r="B157" s="891"/>
      <c r="C157" s="891"/>
      <c r="D157" s="891"/>
      <c r="E157" s="891"/>
      <c r="F157" s="891"/>
      <c r="G157" s="891"/>
      <c r="H157" s="891"/>
      <c r="I157" s="807"/>
      <c r="J157" s="884"/>
      <c r="K157" s="807"/>
      <c r="L157" s="806"/>
      <c r="M157" s="806"/>
      <c r="N157" s="806"/>
      <c r="O157" s="807"/>
      <c r="P157" s="806"/>
      <c r="Q157" s="806"/>
      <c r="R157" s="806"/>
      <c r="S157" s="822"/>
      <c r="T157" s="823"/>
      <c r="U157" s="823"/>
      <c r="V157" s="823"/>
      <c r="W157" s="824"/>
      <c r="X157" s="824"/>
      <c r="Z157" s="886"/>
      <c r="AA157" s="819"/>
    </row>
    <row r="158" spans="1:27" s="885" customFormat="1" ht="15" customHeight="1" x14ac:dyDescent="0.2">
      <c r="A158" s="891"/>
      <c r="B158" s="891"/>
      <c r="C158" s="891"/>
      <c r="D158" s="891"/>
      <c r="E158" s="891"/>
      <c r="F158" s="891"/>
      <c r="G158" s="891"/>
      <c r="H158" s="891"/>
      <c r="I158" s="807"/>
      <c r="J158" s="814"/>
      <c r="K158" s="807"/>
      <c r="L158" s="806"/>
      <c r="M158" s="806"/>
      <c r="N158" s="806"/>
      <c r="O158" s="807"/>
      <c r="P158" s="806"/>
      <c r="Q158" s="806"/>
      <c r="R158" s="806"/>
      <c r="S158" s="822"/>
      <c r="T158" s="823"/>
      <c r="U158" s="823"/>
      <c r="V158" s="823"/>
      <c r="W158" s="824"/>
      <c r="X158" s="824"/>
      <c r="Z158" s="886"/>
      <c r="AA158" s="819"/>
    </row>
    <row r="159" spans="1:27" x14ac:dyDescent="0.2">
      <c r="A159" s="288"/>
      <c r="B159" s="289"/>
      <c r="C159" s="289"/>
      <c r="D159" s="289"/>
      <c r="E159" s="289"/>
      <c r="F159" s="289"/>
      <c r="G159" s="290"/>
      <c r="H159" s="291"/>
      <c r="I159" s="806"/>
      <c r="O159" s="807"/>
    </row>
    <row r="160" spans="1:27" x14ac:dyDescent="0.2">
      <c r="A160" s="292"/>
      <c r="B160" s="292"/>
      <c r="G160" s="293"/>
      <c r="H160" s="257"/>
      <c r="I160" s="806"/>
    </row>
    <row r="161" spans="1:134" x14ac:dyDescent="0.2">
      <c r="A161" s="292"/>
      <c r="B161" s="292"/>
      <c r="G161" s="293"/>
      <c r="H161" s="257"/>
      <c r="I161" s="806"/>
    </row>
    <row r="162" spans="1:134" x14ac:dyDescent="0.2">
      <c r="A162" s="292"/>
      <c r="B162" s="292"/>
      <c r="G162" s="293"/>
      <c r="H162" s="257"/>
      <c r="I162" s="806"/>
    </row>
    <row r="163" spans="1:134" x14ac:dyDescent="0.2">
      <c r="A163" s="292"/>
      <c r="B163" s="292"/>
      <c r="G163" s="293"/>
      <c r="H163" s="257"/>
      <c r="I163" s="806"/>
    </row>
    <row r="164" spans="1:134" x14ac:dyDescent="0.2">
      <c r="A164" s="292"/>
      <c r="B164" s="292"/>
      <c r="G164" s="293"/>
      <c r="H164" s="257"/>
      <c r="I164" s="806"/>
    </row>
    <row r="165" spans="1:134" x14ac:dyDescent="0.2">
      <c r="A165" s="292"/>
      <c r="B165" s="292"/>
      <c r="G165" s="293"/>
      <c r="H165" s="257"/>
      <c r="I165" s="806"/>
    </row>
    <row r="166" spans="1:134" x14ac:dyDescent="0.2">
      <c r="A166" s="292"/>
      <c r="B166" s="292"/>
      <c r="G166" s="293"/>
      <c r="H166" s="257"/>
      <c r="I166" s="806"/>
    </row>
    <row r="167" spans="1:134" x14ac:dyDescent="0.2">
      <c r="A167" s="292"/>
      <c r="B167" s="292"/>
      <c r="G167" s="293"/>
      <c r="H167" s="257"/>
      <c r="I167" s="806"/>
    </row>
    <row r="168" spans="1:134" x14ac:dyDescent="0.2">
      <c r="A168" s="292"/>
      <c r="B168" s="292"/>
      <c r="G168" s="293"/>
      <c r="H168" s="257"/>
      <c r="I168" s="806"/>
    </row>
    <row r="169" spans="1:134" x14ac:dyDescent="0.2">
      <c r="A169" s="292"/>
      <c r="B169" s="292"/>
      <c r="G169" s="293"/>
      <c r="H169" s="257"/>
      <c r="I169" s="806"/>
    </row>
    <row r="170" spans="1:134" x14ac:dyDescent="0.2">
      <c r="A170" s="292"/>
      <c r="B170" s="292"/>
      <c r="G170" s="293"/>
      <c r="H170" s="257"/>
      <c r="I170" s="806"/>
    </row>
    <row r="171" spans="1:134" x14ac:dyDescent="0.2">
      <c r="A171" s="292"/>
      <c r="B171" s="292"/>
      <c r="G171" s="293"/>
      <c r="H171" s="257"/>
      <c r="I171" s="806"/>
    </row>
    <row r="172" spans="1:134" x14ac:dyDescent="0.2">
      <c r="A172" s="292"/>
      <c r="B172" s="292"/>
      <c r="G172" s="293"/>
      <c r="H172" s="257"/>
      <c r="I172" s="806"/>
    </row>
    <row r="173" spans="1:134" s="292" customFormat="1" x14ac:dyDescent="0.2">
      <c r="G173" s="293"/>
      <c r="H173" s="257"/>
      <c r="I173" s="806"/>
      <c r="J173" s="814"/>
      <c r="K173" s="807"/>
      <c r="L173" s="806"/>
      <c r="M173" s="806"/>
      <c r="N173" s="806"/>
      <c r="O173" s="806"/>
      <c r="P173" s="806"/>
      <c r="Q173" s="806"/>
      <c r="R173" s="806"/>
      <c r="S173" s="822"/>
      <c r="T173" s="823"/>
      <c r="U173" s="823"/>
      <c r="V173" s="823"/>
      <c r="W173" s="824"/>
      <c r="X173" s="824"/>
      <c r="Y173" s="825"/>
      <c r="Z173" s="826"/>
      <c r="AA173" s="819"/>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806"/>
      <c r="J174" s="814"/>
      <c r="K174" s="807"/>
      <c r="L174" s="806"/>
      <c r="M174" s="806"/>
      <c r="N174" s="806"/>
      <c r="O174" s="806"/>
      <c r="P174" s="806"/>
      <c r="Q174" s="806"/>
      <c r="R174" s="806"/>
      <c r="S174" s="822"/>
      <c r="T174" s="823"/>
      <c r="U174" s="823"/>
      <c r="V174" s="823"/>
      <c r="W174" s="824"/>
      <c r="X174" s="824"/>
      <c r="Y174" s="825"/>
      <c r="Z174" s="826"/>
      <c r="AA174" s="819"/>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806"/>
      <c r="J175" s="814"/>
      <c r="K175" s="807"/>
      <c r="L175" s="806"/>
      <c r="M175" s="806"/>
      <c r="N175" s="806"/>
      <c r="O175" s="806"/>
      <c r="P175" s="806"/>
      <c r="Q175" s="806"/>
      <c r="R175" s="806"/>
      <c r="S175" s="822"/>
      <c r="T175" s="823"/>
      <c r="U175" s="823"/>
      <c r="V175" s="823"/>
      <c r="W175" s="824"/>
      <c r="X175" s="824"/>
      <c r="Y175" s="825"/>
      <c r="Z175" s="826"/>
      <c r="AA175" s="819"/>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806"/>
      <c r="J176" s="814"/>
      <c r="K176" s="807"/>
      <c r="L176" s="806"/>
      <c r="M176" s="806"/>
      <c r="N176" s="806"/>
      <c r="O176" s="806"/>
      <c r="P176" s="806"/>
      <c r="Q176" s="806"/>
      <c r="R176" s="806"/>
      <c r="S176" s="822"/>
      <c r="T176" s="823"/>
      <c r="U176" s="823"/>
      <c r="V176" s="823"/>
      <c r="W176" s="824"/>
      <c r="X176" s="824"/>
      <c r="Y176" s="825"/>
      <c r="Z176" s="826"/>
      <c r="AA176" s="819"/>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806"/>
      <c r="J177" s="814"/>
      <c r="K177" s="807"/>
      <c r="L177" s="806"/>
      <c r="M177" s="806"/>
      <c r="N177" s="806"/>
      <c r="O177" s="806"/>
      <c r="P177" s="806"/>
      <c r="Q177" s="806"/>
      <c r="R177" s="806"/>
      <c r="S177" s="822"/>
      <c r="T177" s="823"/>
      <c r="U177" s="823"/>
      <c r="V177" s="823"/>
      <c r="W177" s="824"/>
      <c r="X177" s="824"/>
      <c r="Y177" s="825"/>
      <c r="Z177" s="826"/>
      <c r="AA177" s="819"/>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806"/>
      <c r="J178" s="814"/>
      <c r="K178" s="807"/>
      <c r="L178" s="806"/>
      <c r="M178" s="806"/>
      <c r="N178" s="806"/>
      <c r="O178" s="806"/>
      <c r="P178" s="806"/>
      <c r="Q178" s="806"/>
      <c r="R178" s="806"/>
      <c r="S178" s="822"/>
      <c r="T178" s="823"/>
      <c r="U178" s="823"/>
      <c r="V178" s="823"/>
      <c r="W178" s="824"/>
      <c r="X178" s="824"/>
      <c r="Y178" s="825"/>
      <c r="Z178" s="826"/>
      <c r="AA178" s="819"/>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806"/>
      <c r="J179" s="814"/>
      <c r="K179" s="807"/>
      <c r="L179" s="806"/>
      <c r="M179" s="806"/>
      <c r="N179" s="806"/>
      <c r="O179" s="806"/>
      <c r="P179" s="806"/>
      <c r="Q179" s="806"/>
      <c r="R179" s="806"/>
      <c r="S179" s="822"/>
      <c r="T179" s="823"/>
      <c r="U179" s="823"/>
      <c r="V179" s="823"/>
      <c r="W179" s="824"/>
      <c r="X179" s="824"/>
      <c r="Y179" s="825"/>
      <c r="Z179" s="826"/>
      <c r="AA179" s="81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806"/>
      <c r="J180" s="814"/>
      <c r="K180" s="807"/>
      <c r="L180" s="806"/>
      <c r="M180" s="806"/>
      <c r="N180" s="806"/>
      <c r="O180" s="806"/>
      <c r="P180" s="806"/>
      <c r="Q180" s="806"/>
      <c r="R180" s="806"/>
      <c r="S180" s="822"/>
      <c r="T180" s="823"/>
      <c r="U180" s="823"/>
      <c r="V180" s="823"/>
      <c r="W180" s="824"/>
      <c r="X180" s="824"/>
      <c r="Y180" s="825"/>
      <c r="Z180" s="826"/>
      <c r="AA180" s="819"/>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806"/>
      <c r="J181" s="814"/>
      <c r="K181" s="807"/>
      <c r="L181" s="806"/>
      <c r="M181" s="806"/>
      <c r="N181" s="806"/>
      <c r="O181" s="806"/>
      <c r="P181" s="806"/>
      <c r="Q181" s="806"/>
      <c r="R181" s="806"/>
      <c r="S181" s="822"/>
      <c r="T181" s="823"/>
      <c r="U181" s="823"/>
      <c r="V181" s="823"/>
      <c r="W181" s="824"/>
      <c r="X181" s="824"/>
      <c r="Y181" s="825"/>
      <c r="Z181" s="826"/>
      <c r="AA181" s="819"/>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806"/>
      <c r="J182" s="814"/>
      <c r="K182" s="807"/>
      <c r="L182" s="806"/>
      <c r="M182" s="806"/>
      <c r="N182" s="806"/>
      <c r="O182" s="806"/>
      <c r="P182" s="806"/>
      <c r="Q182" s="806"/>
      <c r="R182" s="806"/>
      <c r="S182" s="822"/>
      <c r="T182" s="823"/>
      <c r="U182" s="823"/>
      <c r="V182" s="823"/>
      <c r="W182" s="824"/>
      <c r="X182" s="824"/>
      <c r="Y182" s="825"/>
      <c r="Z182" s="826"/>
      <c r="AA182" s="819"/>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806"/>
      <c r="J183" s="814"/>
      <c r="K183" s="807"/>
      <c r="L183" s="806"/>
      <c r="M183" s="806"/>
      <c r="N183" s="806"/>
      <c r="O183" s="806"/>
      <c r="P183" s="806"/>
      <c r="Q183" s="806"/>
      <c r="R183" s="806"/>
      <c r="S183" s="822"/>
      <c r="T183" s="823"/>
      <c r="U183" s="823"/>
      <c r="V183" s="823"/>
      <c r="W183" s="824"/>
      <c r="X183" s="824"/>
      <c r="Y183" s="825"/>
      <c r="Z183" s="826"/>
      <c r="AA183" s="819"/>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47" fitToHeight="4" orientation="portrait" r:id="rId1"/>
  <rowBreaks count="3" manualBreakCount="3">
    <brk id="32" max="7" man="1"/>
    <brk id="53" max="7" man="1"/>
    <brk id="92" max="7"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814" hidden="1" customWidth="1"/>
    <col min="10" max="10" width="38.5703125" style="814" hidden="1" customWidth="1"/>
    <col min="11" max="11" width="64.42578125" style="807" hidden="1" customWidth="1"/>
    <col min="12" max="12" width="87.7109375" style="806" hidden="1" customWidth="1"/>
    <col min="13" max="13" width="37.28515625" style="806" hidden="1" customWidth="1"/>
    <col min="14" max="14" width="75.28515625" style="806" hidden="1" customWidth="1"/>
    <col min="15" max="15" width="81.7109375" style="806" hidden="1" customWidth="1"/>
    <col min="16" max="16" width="69.42578125" style="806" hidden="1" customWidth="1"/>
    <col min="17" max="17" width="57" style="806" hidden="1" customWidth="1"/>
    <col min="18" max="18" width="87.7109375" style="806" hidden="1" customWidth="1"/>
    <col min="19" max="19" width="25.42578125" style="822" hidden="1" customWidth="1"/>
    <col min="20" max="20" width="43.7109375" style="823" hidden="1" customWidth="1"/>
    <col min="21" max="21" width="37.28515625" style="823" hidden="1" customWidth="1"/>
    <col min="22" max="22" width="56.28515625" style="823" hidden="1" customWidth="1"/>
    <col min="23" max="23" width="11.7109375" style="824" hidden="1" customWidth="1"/>
    <col min="24" max="24" width="146.85546875" style="824" hidden="1" customWidth="1"/>
    <col min="25" max="25" width="107.42578125" style="825" hidden="1" customWidth="1"/>
    <col min="26" max="26" width="1.28515625" style="826" customWidth="1"/>
    <col min="27" max="27" width="13.42578125" style="819"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796"/>
      <c r="B1" s="1796"/>
      <c r="C1" s="1796"/>
      <c r="D1" s="1796"/>
      <c r="E1" s="1796"/>
      <c r="F1" s="1796"/>
      <c r="G1" s="1796"/>
      <c r="H1" s="1796"/>
      <c r="I1" s="805" t="s">
        <v>170</v>
      </c>
      <c r="J1" s="806" t="s">
        <v>120</v>
      </c>
      <c r="K1" s="807"/>
      <c r="L1" s="806" t="s">
        <v>125</v>
      </c>
      <c r="M1" s="806" t="s">
        <v>50</v>
      </c>
      <c r="N1" s="807" t="s">
        <v>88</v>
      </c>
      <c r="O1" s="808" t="s">
        <v>25</v>
      </c>
      <c r="P1" s="806"/>
      <c r="Q1" s="217" t="s">
        <v>314</v>
      </c>
      <c r="R1" s="807" t="s">
        <v>17</v>
      </c>
      <c r="S1" s="806"/>
      <c r="T1" s="806"/>
      <c r="U1" s="806"/>
      <c r="V1" s="806"/>
      <c r="W1" s="809" t="s">
        <v>99</v>
      </c>
      <c r="X1" s="810" t="s">
        <v>87</v>
      </c>
      <c r="Y1" s="811" t="s">
        <v>132</v>
      </c>
      <c r="Z1" s="811"/>
      <c r="AA1" s="812"/>
    </row>
    <row r="2" spans="1:134" s="256" customFormat="1" ht="15.75" x14ac:dyDescent="0.2">
      <c r="A2" s="1454"/>
      <c r="B2" s="1454"/>
      <c r="C2" s="1454"/>
      <c r="D2" s="1455"/>
      <c r="E2" s="1455"/>
      <c r="F2" s="902"/>
      <c r="G2" s="291"/>
      <c r="H2" s="291"/>
      <c r="I2" s="813"/>
      <c r="J2" s="814"/>
      <c r="K2" s="807" t="s">
        <v>122</v>
      </c>
      <c r="L2" s="806"/>
      <c r="M2" s="806"/>
      <c r="N2" s="807"/>
      <c r="O2" s="808" t="s">
        <v>98</v>
      </c>
      <c r="P2" s="806" t="s">
        <v>123</v>
      </c>
      <c r="Q2" s="217" t="s">
        <v>315</v>
      </c>
      <c r="R2" s="807" t="s">
        <v>103</v>
      </c>
      <c r="S2" s="806" t="s">
        <v>127</v>
      </c>
      <c r="T2" s="815" t="s">
        <v>128</v>
      </c>
      <c r="U2" s="816"/>
      <c r="V2" s="816" t="s">
        <v>129</v>
      </c>
      <c r="W2" s="817" t="s">
        <v>100</v>
      </c>
      <c r="X2" s="817"/>
      <c r="Y2" s="818" t="s">
        <v>133</v>
      </c>
      <c r="Z2" s="811"/>
      <c r="AA2" s="819"/>
    </row>
    <row r="3" spans="1:134" s="256" customFormat="1" ht="15.75" customHeight="1" x14ac:dyDescent="0.2">
      <c r="A3" s="1456"/>
      <c r="B3" s="1456"/>
      <c r="C3" s="1456"/>
      <c r="D3" s="1456"/>
      <c r="E3" s="1456"/>
      <c r="F3" s="1456"/>
      <c r="G3" s="1456"/>
      <c r="H3" s="1456"/>
      <c r="I3" s="813"/>
      <c r="J3" s="814"/>
      <c r="K3" s="807"/>
      <c r="L3" s="806"/>
      <c r="M3" s="806"/>
      <c r="N3" s="807"/>
      <c r="O3" s="808" t="s">
        <v>102</v>
      </c>
      <c r="P3" s="806"/>
      <c r="Q3" s="217" t="s">
        <v>302</v>
      </c>
      <c r="R3" s="807" t="s">
        <v>85</v>
      </c>
      <c r="S3" s="806"/>
      <c r="T3" s="815"/>
      <c r="U3" s="816"/>
      <c r="V3" s="816"/>
      <c r="W3" s="817" t="s">
        <v>104</v>
      </c>
      <c r="X3" s="817"/>
      <c r="Y3" s="818" t="s">
        <v>134</v>
      </c>
      <c r="Z3" s="811"/>
      <c r="AA3" s="819"/>
    </row>
    <row r="4" spans="1:134" s="256" customFormat="1" ht="27.75" customHeight="1" x14ac:dyDescent="0.2">
      <c r="A4" s="301"/>
      <c r="B4" s="301"/>
      <c r="C4" s="301"/>
      <c r="D4" s="1457"/>
      <c r="E4" s="1457"/>
      <c r="F4" s="1458"/>
      <c r="G4" s="1458"/>
      <c r="H4" s="1458"/>
      <c r="I4" s="820"/>
      <c r="J4" s="814"/>
      <c r="K4" s="807"/>
      <c r="L4" s="806"/>
      <c r="M4" s="806"/>
      <c r="N4" s="807"/>
      <c r="O4" s="807" t="s">
        <v>101</v>
      </c>
      <c r="P4" s="806"/>
      <c r="Q4" s="217" t="s">
        <v>316</v>
      </c>
      <c r="R4" s="817" t="s">
        <v>86</v>
      </c>
      <c r="S4" s="806"/>
      <c r="T4" s="815"/>
      <c r="U4" s="816"/>
      <c r="V4" s="816"/>
      <c r="W4" s="817" t="s">
        <v>320</v>
      </c>
      <c r="X4" s="817"/>
      <c r="Y4" s="818" t="s">
        <v>135</v>
      </c>
      <c r="Z4" s="811"/>
      <c r="AA4" s="819"/>
    </row>
    <row r="5" spans="1:134" s="256" customFormat="1" ht="34.5" customHeight="1" x14ac:dyDescent="0.2">
      <c r="A5" s="1461" t="s">
        <v>105</v>
      </c>
      <c r="B5" s="1461"/>
      <c r="C5" s="1461"/>
      <c r="D5" s="950"/>
      <c r="E5" s="951"/>
      <c r="F5" s="950"/>
      <c r="G5" s="749"/>
      <c r="H5" s="952"/>
      <c r="I5" s="820"/>
      <c r="J5" s="814"/>
      <c r="K5" s="807"/>
      <c r="L5" s="806"/>
      <c r="M5" s="806"/>
      <c r="N5" s="807"/>
      <c r="O5" s="807" t="s">
        <v>104</v>
      </c>
      <c r="P5" s="806"/>
      <c r="Q5" s="217" t="s">
        <v>317</v>
      </c>
      <c r="R5" s="807" t="s">
        <v>104</v>
      </c>
      <c r="S5" s="806"/>
      <c r="T5" s="815"/>
      <c r="U5" s="816"/>
      <c r="V5" s="816"/>
      <c r="X5" s="817"/>
      <c r="Y5" s="818" t="s">
        <v>136</v>
      </c>
      <c r="Z5" s="811"/>
      <c r="AA5" s="819"/>
    </row>
    <row r="6" spans="1:134" ht="15.75" hidden="1" customHeight="1" x14ac:dyDescent="0.2">
      <c r="A6" s="303"/>
      <c r="B6" s="303"/>
      <c r="C6" s="303"/>
      <c r="D6" s="303"/>
      <c r="E6" s="303"/>
      <c r="F6" s="303"/>
      <c r="G6" s="304"/>
      <c r="H6" s="305"/>
      <c r="I6" s="821"/>
      <c r="O6" s="806" t="s">
        <v>320</v>
      </c>
      <c r="Q6" s="806" t="s">
        <v>319</v>
      </c>
      <c r="R6" s="807" t="s">
        <v>320</v>
      </c>
      <c r="Y6" s="825" t="s">
        <v>137</v>
      </c>
    </row>
    <row r="7" spans="1:134" ht="24.75" customHeight="1" x14ac:dyDescent="0.2">
      <c r="A7" s="750" t="s">
        <v>846</v>
      </c>
      <c r="D7" s="306"/>
      <c r="E7" s="306"/>
      <c r="F7" s="306"/>
      <c r="G7" s="1452"/>
      <c r="H7" s="1452"/>
      <c r="I7" s="820"/>
      <c r="J7" s="813"/>
      <c r="N7" s="807"/>
      <c r="Q7" s="217" t="s">
        <v>318</v>
      </c>
      <c r="T7" s="827"/>
      <c r="X7" s="961" t="str">
        <f>A7</f>
        <v>Contraceptive Security (CS) Indicators Data, 2013</v>
      </c>
      <c r="Y7" s="825" t="s">
        <v>138</v>
      </c>
    </row>
    <row r="8" spans="1:134" ht="37.5" customHeight="1" x14ac:dyDescent="0.2">
      <c r="A8" s="1758" t="s">
        <v>1334</v>
      </c>
      <c r="B8" s="1451"/>
      <c r="C8" s="1451"/>
      <c r="D8" s="1452"/>
      <c r="E8" s="1452"/>
      <c r="F8" s="306"/>
      <c r="G8" s="1452"/>
      <c r="H8" s="1452"/>
      <c r="I8" s="829"/>
      <c r="J8" s="813"/>
      <c r="K8" s="964" t="str">
        <f>A8</f>
        <v>Country: El Salvador</v>
      </c>
      <c r="N8" s="807"/>
      <c r="P8" s="806" t="s">
        <v>124</v>
      </c>
      <c r="Q8" s="217" t="s">
        <v>104</v>
      </c>
      <c r="S8" s="828"/>
      <c r="Y8" s="825" t="s">
        <v>139</v>
      </c>
    </row>
    <row r="9" spans="1:134" s="307" customFormat="1" ht="45" x14ac:dyDescent="0.2">
      <c r="A9" s="1469" t="s">
        <v>1817</v>
      </c>
      <c r="B9" s="1469"/>
      <c r="C9" s="1469"/>
      <c r="D9" s="1469"/>
      <c r="E9" s="1469"/>
      <c r="F9" s="1469"/>
      <c r="G9" s="1469"/>
      <c r="H9" s="1469"/>
      <c r="I9" s="830" t="s">
        <v>121</v>
      </c>
      <c r="J9" s="806"/>
      <c r="K9" s="807"/>
      <c r="L9" s="806"/>
      <c r="M9" s="806"/>
      <c r="N9" s="806"/>
      <c r="O9" s="807"/>
      <c r="P9" s="806"/>
      <c r="Q9" s="217" t="s">
        <v>320</v>
      </c>
      <c r="R9" s="806" t="s">
        <v>125</v>
      </c>
      <c r="S9" s="806"/>
      <c r="T9" s="806"/>
      <c r="U9" s="806"/>
      <c r="V9" s="806"/>
      <c r="W9" s="806"/>
      <c r="X9" s="267" t="str">
        <f>A9</f>
        <v>The CS Indicators are presented in the following sections:
               A. leadership &amp; coordination               B. finance &amp; procurement               C. commodities               D. policies               E. supply chain</v>
      </c>
      <c r="Y9" s="832" t="s">
        <v>140</v>
      </c>
      <c r="Z9" s="832"/>
      <c r="AA9" s="819"/>
      <c r="AB9" s="309"/>
      <c r="AC9" s="309"/>
      <c r="AD9" s="309"/>
      <c r="AE9" s="309"/>
      <c r="AF9" s="309"/>
      <c r="AG9" s="309"/>
      <c r="AH9" s="309"/>
    </row>
    <row r="10" spans="1:134" ht="150.75" thickBot="1" x14ac:dyDescent="0.25">
      <c r="A10" s="1470" t="s">
        <v>1531</v>
      </c>
      <c r="B10" s="1471"/>
      <c r="C10" s="1471"/>
      <c r="D10" s="1471"/>
      <c r="E10" s="1471"/>
      <c r="F10" s="1471"/>
      <c r="G10" s="1471"/>
      <c r="H10" s="1471"/>
      <c r="O10" s="807" t="s">
        <v>89</v>
      </c>
      <c r="Q10" s="264"/>
      <c r="X10" s="828"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825" t="s">
        <v>141</v>
      </c>
    </row>
    <row r="11" spans="1:134" s="256" customFormat="1" ht="16.5" customHeight="1" thickBot="1" x14ac:dyDescent="0.25">
      <c r="A11" s="1444" t="s">
        <v>21</v>
      </c>
      <c r="B11" s="1445"/>
      <c r="C11" s="1445"/>
      <c r="D11" s="1445"/>
      <c r="E11" s="1445"/>
      <c r="F11" s="1445"/>
      <c r="G11" s="1445"/>
      <c r="H11" s="310"/>
      <c r="I11" s="821"/>
      <c r="J11" s="814"/>
      <c r="K11" s="807"/>
      <c r="L11" s="806"/>
      <c r="M11" s="806"/>
      <c r="N11" s="806"/>
      <c r="O11" s="806"/>
      <c r="P11" s="806"/>
      <c r="Q11" s="831" t="s">
        <v>126</v>
      </c>
      <c r="R11" s="806"/>
      <c r="S11" s="806"/>
      <c r="T11" s="816"/>
      <c r="U11" s="816"/>
      <c r="V11" s="816"/>
      <c r="W11" s="817"/>
      <c r="X11" s="817"/>
      <c r="Y11" s="818" t="s">
        <v>142</v>
      </c>
      <c r="Z11" s="811"/>
      <c r="AA11" s="819"/>
    </row>
    <row r="12" spans="1:134" s="266" customFormat="1" ht="45" x14ac:dyDescent="0.2">
      <c r="A12" s="1319" t="s">
        <v>231</v>
      </c>
      <c r="B12" s="1320"/>
      <c r="C12" s="1320"/>
      <c r="D12" s="1320"/>
      <c r="E12" s="1320"/>
      <c r="F12" s="1320"/>
      <c r="G12" s="1321"/>
      <c r="H12" s="322" t="s">
        <v>99</v>
      </c>
      <c r="I12" s="83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814"/>
      <c r="K12" s="807"/>
      <c r="L12" s="806"/>
      <c r="M12" s="806"/>
      <c r="N12" s="806"/>
      <c r="O12" s="806"/>
      <c r="P12" s="806"/>
      <c r="Q12" s="806"/>
      <c r="R12" s="806"/>
      <c r="S12" s="806"/>
      <c r="T12" s="816"/>
      <c r="U12" s="816"/>
      <c r="V12" s="816"/>
      <c r="W12" s="817"/>
      <c r="X12" s="817"/>
      <c r="Y12" s="834" t="s">
        <v>143</v>
      </c>
      <c r="Z12" s="835"/>
      <c r="AA12" s="819"/>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1134</v>
      </c>
      <c r="E13" s="1476"/>
      <c r="F13" s="1476"/>
      <c r="G13" s="1476"/>
      <c r="H13" s="1369"/>
      <c r="I13" s="829"/>
      <c r="J13" s="814"/>
      <c r="K13" s="807" t="str">
        <f>B13</f>
        <v>a. What is the name of the committee?</v>
      </c>
      <c r="L13" s="836" t="str">
        <f>D13</f>
        <v>Interinstitutional and Intersectoral Alliance for Maternal Health</v>
      </c>
      <c r="M13" s="806"/>
      <c r="N13" s="806"/>
      <c r="O13" s="808" t="str">
        <f>D13</f>
        <v>Interinstitutional and Intersectoral Alliance for Maternal Health</v>
      </c>
      <c r="P13" s="806"/>
      <c r="Q13" s="806"/>
      <c r="R13" s="806"/>
      <c r="S13" s="806"/>
      <c r="T13" s="816"/>
      <c r="U13" s="816"/>
      <c r="V13" s="816"/>
      <c r="W13" s="817"/>
      <c r="X13" s="817"/>
      <c r="Y13" s="834" t="s">
        <v>104</v>
      </c>
      <c r="Z13" s="835"/>
      <c r="AA13" s="819"/>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833"/>
      <c r="J14" s="814"/>
      <c r="K14" s="807" t="str">
        <f>A14</f>
        <v>A2. Are the following organizations represented on the committee?</v>
      </c>
      <c r="L14" s="806"/>
      <c r="M14" s="806"/>
      <c r="N14" s="806"/>
      <c r="O14" s="807"/>
      <c r="P14" s="806"/>
      <c r="Q14" s="806"/>
      <c r="R14" s="806"/>
      <c r="S14" s="806"/>
      <c r="T14" s="816"/>
      <c r="U14" s="816"/>
      <c r="V14" s="816"/>
      <c r="W14" s="817"/>
      <c r="X14" s="817"/>
      <c r="Z14" s="835"/>
      <c r="AA14" s="819"/>
      <c r="DS14" s="267"/>
      <c r="DT14" s="267"/>
      <c r="DU14" s="267"/>
      <c r="DV14" s="268"/>
      <c r="DW14" s="268"/>
      <c r="DX14" s="268"/>
      <c r="DY14" s="268"/>
      <c r="DZ14" s="268"/>
      <c r="EA14" s="268"/>
      <c r="EB14" s="268"/>
      <c r="EC14" s="268"/>
      <c r="ED14" s="268"/>
    </row>
    <row r="15" spans="1:134" s="266" customFormat="1" ht="45" x14ac:dyDescent="0.2">
      <c r="A15" s="312"/>
      <c r="B15" s="1390" t="s">
        <v>31</v>
      </c>
      <c r="C15" s="1450"/>
      <c r="D15" s="895" t="s">
        <v>99</v>
      </c>
      <c r="E15" s="313" t="s">
        <v>93</v>
      </c>
      <c r="F15" s="1484" t="s">
        <v>1135</v>
      </c>
      <c r="G15" s="1485"/>
      <c r="H15" s="1486"/>
      <c r="I15" s="829"/>
      <c r="J15" s="814"/>
      <c r="K15" s="807" t="str">
        <f t="shared" ref="K15:K23" si="0">B15</f>
        <v>a. Social marketing</v>
      </c>
      <c r="L15" s="806"/>
      <c r="M15" s="806"/>
      <c r="N15" s="806"/>
      <c r="O15" s="807"/>
      <c r="P15" s="806"/>
      <c r="Q15" s="807" t="str">
        <f t="shared" ref="Q15:Q23" si="1">F15</f>
        <v>Salvadoran Demographic Association (ADS)</v>
      </c>
      <c r="R15" s="806"/>
      <c r="S15" s="806"/>
      <c r="T15" s="816"/>
      <c r="U15" s="816"/>
      <c r="V15" s="816"/>
      <c r="W15" s="817"/>
      <c r="X15" s="817"/>
      <c r="Y15" s="834"/>
      <c r="Z15" s="835"/>
      <c r="AA15" s="819"/>
      <c r="DS15" s="267"/>
      <c r="DT15" s="267"/>
      <c r="DU15" s="267"/>
      <c r="DV15" s="267"/>
      <c r="DW15" s="267"/>
      <c r="DX15" s="267"/>
      <c r="DY15" s="267"/>
      <c r="DZ15" s="267"/>
      <c r="EA15" s="267"/>
      <c r="EB15" s="267"/>
      <c r="EC15" s="268"/>
      <c r="ED15" s="268"/>
    </row>
    <row r="16" spans="1:134" s="266" customFormat="1" ht="45" x14ac:dyDescent="0.2">
      <c r="A16" s="314"/>
      <c r="B16" s="1293" t="s">
        <v>232</v>
      </c>
      <c r="C16" s="1294"/>
      <c r="D16" s="895" t="s">
        <v>99</v>
      </c>
      <c r="E16" s="315" t="s">
        <v>93</v>
      </c>
      <c r="F16" s="1484" t="s">
        <v>1136</v>
      </c>
      <c r="G16" s="1485"/>
      <c r="H16" s="1486"/>
      <c r="I16" s="829"/>
      <c r="J16" s="814"/>
      <c r="K16" s="807" t="str">
        <f t="shared" si="0"/>
        <v>b. NGO (for example: service delivery, advocacy, Planned Parenthood affiliate, Marie Stopes affiliate, faith-based organizations, etc.)</v>
      </c>
      <c r="L16" s="806"/>
      <c r="M16" s="806"/>
      <c r="N16" s="806"/>
      <c r="O16" s="807"/>
      <c r="P16" s="806"/>
      <c r="Q16" s="807" t="str">
        <f t="shared" si="1"/>
        <v xml:space="preserve">Salvadoran Demographic Association (ADS) </v>
      </c>
      <c r="R16" s="806"/>
      <c r="S16" s="806"/>
      <c r="T16" s="816"/>
      <c r="U16" s="816"/>
      <c r="V16" s="816"/>
      <c r="W16" s="817"/>
      <c r="X16" s="817"/>
      <c r="Y16" s="834"/>
      <c r="Z16" s="835"/>
      <c r="AA16" s="819"/>
      <c r="DS16" s="267"/>
      <c r="DT16" s="267"/>
      <c r="DU16" s="267"/>
      <c r="DV16" s="267"/>
      <c r="DW16" s="267"/>
      <c r="DX16" s="267"/>
      <c r="DY16" s="267"/>
      <c r="DZ16" s="267"/>
      <c r="EA16" s="267"/>
      <c r="EB16" s="267"/>
      <c r="EC16" s="268"/>
      <c r="ED16" s="268"/>
    </row>
    <row r="17" spans="1:134" s="266" customFormat="1" ht="45" x14ac:dyDescent="0.2">
      <c r="A17" s="314"/>
      <c r="B17" s="1293" t="s">
        <v>233</v>
      </c>
      <c r="C17" s="1294"/>
      <c r="D17" s="895" t="s">
        <v>100</v>
      </c>
      <c r="E17" s="315" t="s">
        <v>93</v>
      </c>
      <c r="F17" s="1484"/>
      <c r="G17" s="1485"/>
      <c r="H17" s="1486"/>
      <c r="I17" s="829"/>
      <c r="J17" s="814"/>
      <c r="K17" s="807" t="str">
        <f t="shared" si="0"/>
        <v>c. Commercial sector (for example: pharmacy associations, manufacturers, etc.)</v>
      </c>
      <c r="L17" s="806"/>
      <c r="M17" s="806"/>
      <c r="N17" s="806"/>
      <c r="O17" s="807"/>
      <c r="P17" s="806"/>
      <c r="Q17" s="807">
        <f t="shared" si="1"/>
        <v>0</v>
      </c>
      <c r="R17" s="806"/>
      <c r="S17" s="806"/>
      <c r="T17" s="816"/>
      <c r="U17" s="816"/>
      <c r="V17" s="816"/>
      <c r="W17" s="817"/>
      <c r="X17" s="817"/>
      <c r="Y17" s="834"/>
      <c r="Z17" s="835"/>
      <c r="AA17" s="819"/>
      <c r="DS17" s="267"/>
      <c r="DT17" s="267"/>
      <c r="DU17" s="267"/>
      <c r="DV17" s="267"/>
      <c r="DW17" s="267"/>
      <c r="DX17" s="267"/>
      <c r="DY17" s="267"/>
      <c r="DZ17" s="267"/>
      <c r="EA17" s="267"/>
      <c r="EB17" s="267"/>
      <c r="EC17" s="267"/>
      <c r="ED17" s="268"/>
    </row>
    <row r="18" spans="1:134" s="266" customFormat="1" ht="45" x14ac:dyDescent="0.2">
      <c r="A18" s="314"/>
      <c r="B18" s="1293" t="s">
        <v>32</v>
      </c>
      <c r="C18" s="1294"/>
      <c r="D18" s="895" t="s">
        <v>100</v>
      </c>
      <c r="E18" s="315" t="s">
        <v>94</v>
      </c>
      <c r="F18" s="1484"/>
      <c r="G18" s="1485"/>
      <c r="H18" s="1486"/>
      <c r="I18" s="829"/>
      <c r="J18" s="814"/>
      <c r="K18" s="807" t="str">
        <f t="shared" si="0"/>
        <v>d. Donors</v>
      </c>
      <c r="L18" s="806"/>
      <c r="M18" s="806"/>
      <c r="N18" s="806"/>
      <c r="O18" s="807"/>
      <c r="P18" s="806"/>
      <c r="Q18" s="807">
        <f t="shared" si="1"/>
        <v>0</v>
      </c>
      <c r="R18" s="806"/>
      <c r="S18" s="806"/>
      <c r="T18" s="816"/>
      <c r="U18" s="816"/>
      <c r="V18" s="816"/>
      <c r="W18" s="817"/>
      <c r="X18" s="817"/>
      <c r="Y18" s="834"/>
      <c r="Z18" s="835"/>
      <c r="AA18" s="819"/>
      <c r="DS18" s="267"/>
      <c r="DT18" s="267"/>
      <c r="DU18" s="267"/>
      <c r="DV18" s="267"/>
      <c r="DW18" s="267"/>
      <c r="DX18" s="267"/>
      <c r="DY18" s="267"/>
      <c r="DZ18" s="267"/>
      <c r="EA18" s="267"/>
      <c r="EB18" s="267"/>
      <c r="EC18" s="267"/>
      <c r="ED18" s="268"/>
    </row>
    <row r="19" spans="1:134" s="266" customFormat="1" ht="45" x14ac:dyDescent="0.2">
      <c r="A19" s="314"/>
      <c r="B19" s="1293" t="s">
        <v>33</v>
      </c>
      <c r="C19" s="1294"/>
      <c r="D19" s="895" t="s">
        <v>99</v>
      </c>
      <c r="E19" s="315" t="s">
        <v>95</v>
      </c>
      <c r="F19" s="1484" t="s">
        <v>339</v>
      </c>
      <c r="G19" s="1485"/>
      <c r="H19" s="1486"/>
      <c r="I19" s="829"/>
      <c r="J19" s="814"/>
      <c r="K19" s="807" t="str">
        <f t="shared" si="0"/>
        <v>e. UN agencies</v>
      </c>
      <c r="L19" s="806"/>
      <c r="M19" s="806"/>
      <c r="N19" s="806"/>
      <c r="O19" s="807"/>
      <c r="P19" s="806"/>
      <c r="Q19" s="807" t="str">
        <f t="shared" si="1"/>
        <v>UNFPA</v>
      </c>
      <c r="R19" s="806"/>
      <c r="S19" s="806"/>
      <c r="T19" s="816"/>
      <c r="U19" s="816"/>
      <c r="V19" s="816"/>
      <c r="W19" s="817"/>
      <c r="X19" s="817"/>
      <c r="Y19" s="834"/>
      <c r="Z19" s="835"/>
      <c r="AA19" s="819"/>
      <c r="DS19" s="267"/>
      <c r="DT19" s="267"/>
      <c r="DU19" s="267"/>
      <c r="DV19" s="268"/>
      <c r="DW19" s="268"/>
      <c r="DX19" s="268"/>
      <c r="DY19" s="268"/>
      <c r="DZ19" s="268"/>
      <c r="EA19" s="268"/>
      <c r="EB19" s="268"/>
      <c r="EC19" s="268"/>
      <c r="ED19" s="268"/>
    </row>
    <row r="20" spans="1:134" s="266" customFormat="1" ht="45" x14ac:dyDescent="0.2">
      <c r="A20" s="314"/>
      <c r="B20" s="1293" t="s">
        <v>234</v>
      </c>
      <c r="C20" s="1294"/>
      <c r="D20" s="895" t="s">
        <v>99</v>
      </c>
      <c r="E20" s="315" t="s">
        <v>96</v>
      </c>
      <c r="F20" s="1484" t="s">
        <v>1137</v>
      </c>
      <c r="G20" s="1485"/>
      <c r="H20" s="1486"/>
      <c r="I20" s="829"/>
      <c r="J20" s="814"/>
      <c r="K20" s="807" t="str">
        <f t="shared" si="0"/>
        <v>f. Ministry of Health (for example: logistics, reproductive health, family planning, maternal and child health, HIV/AIDS, pharmacy units, etc.)</v>
      </c>
      <c r="L20" s="806"/>
      <c r="M20" s="806"/>
      <c r="N20" s="806"/>
      <c r="O20" s="807"/>
      <c r="P20" s="806"/>
      <c r="Q20" s="837" t="str">
        <f t="shared" si="1"/>
        <v>Unit of Comprehensive and Integrated Attention to Sexual and Reproductive Health (Atencion Integral e Integrada a la SSR), Maternal Health sub-program</v>
      </c>
      <c r="R20" s="806"/>
      <c r="S20" s="806"/>
      <c r="T20" s="816"/>
      <c r="U20" s="816"/>
      <c r="V20" s="816"/>
      <c r="W20" s="817"/>
      <c r="X20" s="817"/>
      <c r="Y20" s="834"/>
      <c r="Z20" s="835"/>
      <c r="AA20" s="819"/>
      <c r="DS20" s="267"/>
      <c r="DT20" s="267"/>
      <c r="DU20" s="267"/>
      <c r="DV20" s="268"/>
      <c r="DW20" s="268"/>
      <c r="DX20" s="268"/>
      <c r="DY20" s="268"/>
      <c r="DZ20" s="268"/>
      <c r="EA20" s="268"/>
      <c r="ED20" s="268"/>
    </row>
    <row r="21" spans="1:134" s="266" customFormat="1" x14ac:dyDescent="0.2">
      <c r="A21" s="314"/>
      <c r="B21" s="1390" t="s">
        <v>34</v>
      </c>
      <c r="C21" s="1390"/>
      <c r="D21" s="895" t="s">
        <v>100</v>
      </c>
      <c r="E21" s="315" t="s">
        <v>97</v>
      </c>
      <c r="F21" s="1484"/>
      <c r="G21" s="1485"/>
      <c r="H21" s="1486"/>
      <c r="I21" s="829"/>
      <c r="J21" s="814"/>
      <c r="K21" s="807" t="str">
        <f t="shared" si="0"/>
        <v>g. Central Medical Store or Central Warehouse</v>
      </c>
      <c r="L21" s="806"/>
      <c r="M21" s="806"/>
      <c r="N21" s="806"/>
      <c r="O21" s="807"/>
      <c r="P21" s="806"/>
      <c r="Q21" s="807">
        <f t="shared" si="1"/>
        <v>0</v>
      </c>
      <c r="R21" s="806"/>
      <c r="S21" s="806"/>
      <c r="T21" s="816"/>
      <c r="U21" s="816"/>
      <c r="V21" s="816"/>
      <c r="W21" s="817"/>
      <c r="X21" s="817"/>
      <c r="Y21" s="834"/>
      <c r="Z21" s="835"/>
      <c r="AA21" s="819"/>
    </row>
    <row r="22" spans="1:134" s="266" customFormat="1" x14ac:dyDescent="0.2">
      <c r="A22" s="314"/>
      <c r="B22" s="1390" t="s">
        <v>56</v>
      </c>
      <c r="C22" s="1390"/>
      <c r="D22" s="895" t="s">
        <v>100</v>
      </c>
      <c r="E22" s="315" t="s">
        <v>97</v>
      </c>
      <c r="F22" s="1484"/>
      <c r="G22" s="1485"/>
      <c r="H22" s="1486"/>
      <c r="I22" s="829"/>
      <c r="J22" s="814"/>
      <c r="K22" s="807" t="str">
        <f t="shared" si="0"/>
        <v xml:space="preserve">h. Ministry of Finance or Ministry of Planning </v>
      </c>
      <c r="L22" s="806"/>
      <c r="M22" s="806"/>
      <c r="N22" s="806"/>
      <c r="O22" s="807"/>
      <c r="P22" s="806"/>
      <c r="Q22" s="807">
        <f t="shared" si="1"/>
        <v>0</v>
      </c>
      <c r="R22" s="806"/>
      <c r="S22" s="806"/>
      <c r="T22" s="816"/>
      <c r="U22" s="816"/>
      <c r="V22" s="816"/>
      <c r="W22" s="817"/>
      <c r="X22" s="817"/>
      <c r="Y22" s="834"/>
      <c r="Z22" s="835"/>
      <c r="AA22" s="819"/>
    </row>
    <row r="23" spans="1:134" s="269" customFormat="1" x14ac:dyDescent="0.2">
      <c r="A23" s="314"/>
      <c r="B23" s="1390" t="s">
        <v>235</v>
      </c>
      <c r="C23" s="1390"/>
      <c r="D23" s="895" t="s">
        <v>100</v>
      </c>
      <c r="E23" s="315" t="s">
        <v>97</v>
      </c>
      <c r="F23" s="1484"/>
      <c r="G23" s="1485"/>
      <c r="H23" s="1486"/>
      <c r="I23" s="829"/>
      <c r="J23" s="814"/>
      <c r="K23" s="813" t="str">
        <f t="shared" si="0"/>
        <v>i. Other (for example: partners)</v>
      </c>
      <c r="L23" s="814"/>
      <c r="M23" s="814"/>
      <c r="N23" s="814"/>
      <c r="O23" s="813"/>
      <c r="P23" s="814"/>
      <c r="Q23" s="813">
        <f t="shared" si="1"/>
        <v>0</v>
      </c>
      <c r="R23" s="814"/>
      <c r="S23" s="814"/>
      <c r="T23" s="814"/>
      <c r="U23" s="814"/>
      <c r="V23" s="814"/>
      <c r="W23" s="838"/>
      <c r="X23" s="838"/>
      <c r="Y23" s="839"/>
      <c r="Z23" s="839"/>
      <c r="AA23" s="819"/>
    </row>
    <row r="24" spans="1:134" s="266" customFormat="1" x14ac:dyDescent="0.2">
      <c r="A24" s="1308" t="s">
        <v>236</v>
      </c>
      <c r="B24" s="1293"/>
      <c r="C24" s="1293"/>
      <c r="D24" s="1293"/>
      <c r="E24" s="1293"/>
      <c r="F24" s="1293"/>
      <c r="G24" s="1293"/>
      <c r="H24" s="325" t="s">
        <v>102</v>
      </c>
      <c r="I24" s="840" t="str">
        <f>A24</f>
        <v>A3. How many times did the committee meet during the last year? (0, 1-2, 3-5, or 6+)  (Please select from the dropdown.)</v>
      </c>
      <c r="J24" s="814"/>
      <c r="K24" s="807"/>
      <c r="L24" s="806"/>
      <c r="M24" s="806"/>
      <c r="N24" s="806"/>
      <c r="O24" s="807"/>
      <c r="P24" s="806"/>
      <c r="Q24" s="806"/>
      <c r="R24" s="806"/>
      <c r="S24" s="806"/>
      <c r="T24" s="816"/>
      <c r="U24" s="816"/>
      <c r="V24" s="816"/>
      <c r="W24" s="817"/>
      <c r="X24" s="817"/>
      <c r="Y24" s="834"/>
      <c r="Z24" s="835"/>
      <c r="AA24" s="819"/>
    </row>
    <row r="25" spans="1:134" s="266" customFormat="1" x14ac:dyDescent="0.2">
      <c r="A25" s="1381" t="s">
        <v>237</v>
      </c>
      <c r="B25" s="1382"/>
      <c r="C25" s="1382"/>
      <c r="D25" s="1390"/>
      <c r="E25" s="1390"/>
      <c r="F25" s="1390"/>
      <c r="G25" s="1391"/>
      <c r="H25" s="325" t="s">
        <v>104</v>
      </c>
      <c r="I25" s="840" t="str">
        <f>A25</f>
        <v xml:space="preserve">A4. Does the committee have legal status?  (Please select from the dropdown.)                                  </v>
      </c>
      <c r="J25" s="814"/>
      <c r="K25" s="807"/>
      <c r="L25" s="806"/>
      <c r="M25" s="806"/>
      <c r="N25" s="806"/>
      <c r="O25" s="807"/>
      <c r="P25" s="806"/>
      <c r="Q25" s="806"/>
      <c r="R25" s="806"/>
      <c r="S25" s="806"/>
      <c r="T25" s="816"/>
      <c r="U25" s="816"/>
      <c r="V25" s="816"/>
      <c r="W25" s="817"/>
      <c r="X25" s="817"/>
      <c r="Y25" s="834"/>
      <c r="Z25" s="835"/>
      <c r="AA25" s="819"/>
    </row>
    <row r="26" spans="1:134" s="266" customFormat="1" ht="75.75" thickBot="1" x14ac:dyDescent="0.25">
      <c r="A26" s="1386" t="s">
        <v>238</v>
      </c>
      <c r="B26" s="1310"/>
      <c r="C26" s="1311"/>
      <c r="D26" s="316" t="s">
        <v>99</v>
      </c>
      <c r="E26" s="317" t="s">
        <v>91</v>
      </c>
      <c r="F26" s="318" t="s">
        <v>1061</v>
      </c>
      <c r="G26" s="319" t="s">
        <v>51</v>
      </c>
      <c r="H26" s="408" t="s">
        <v>1138</v>
      </c>
      <c r="I26" s="840"/>
      <c r="J26" s="814"/>
      <c r="K26" s="807" t="str">
        <f>A26</f>
        <v>A5. Is there a Contraceptive Security "champion"? (someone who consistently brings up and advocates for contraceptive supplies)</v>
      </c>
      <c r="L26" s="806"/>
      <c r="M26" s="806"/>
      <c r="N26" s="806"/>
      <c r="O26" s="807"/>
      <c r="P26" s="806"/>
      <c r="Q26" s="806"/>
      <c r="R26" s="806"/>
      <c r="S26" s="806"/>
      <c r="T26" s="816"/>
      <c r="U26" s="816"/>
      <c r="V26" s="816"/>
      <c r="W26" s="817"/>
      <c r="X26" s="817"/>
      <c r="Y26" s="834"/>
      <c r="Z26" s="835"/>
      <c r="AA26" s="819"/>
    </row>
    <row r="27" spans="1:134" s="273" customFormat="1" ht="16.5" customHeight="1" thickBot="1" x14ac:dyDescent="0.3">
      <c r="A27" s="1444" t="s">
        <v>22</v>
      </c>
      <c r="B27" s="1445"/>
      <c r="C27" s="1445"/>
      <c r="D27" s="1445"/>
      <c r="E27" s="1445"/>
      <c r="F27" s="1445"/>
      <c r="G27" s="1445"/>
      <c r="H27" s="310"/>
      <c r="I27" s="821"/>
      <c r="J27" s="841"/>
      <c r="K27" s="842"/>
      <c r="L27" s="831"/>
      <c r="M27" s="831"/>
      <c r="N27" s="831"/>
      <c r="O27" s="831"/>
      <c r="P27" s="831"/>
      <c r="Q27" s="831"/>
      <c r="R27" s="831"/>
      <c r="S27" s="831"/>
      <c r="T27" s="841"/>
      <c r="U27" s="841"/>
      <c r="V27" s="841"/>
      <c r="W27" s="843"/>
      <c r="X27" s="843"/>
      <c r="Y27" s="844"/>
      <c r="Z27" s="845"/>
      <c r="AA27" s="819"/>
    </row>
    <row r="28" spans="1:134" s="266" customFormat="1" x14ac:dyDescent="0.2">
      <c r="A28" s="1389" t="s">
        <v>223</v>
      </c>
      <c r="B28" s="1390"/>
      <c r="C28" s="1391"/>
      <c r="D28" s="1438" t="s">
        <v>144</v>
      </c>
      <c r="E28" s="1439"/>
      <c r="F28" s="320" t="s">
        <v>132</v>
      </c>
      <c r="G28" s="321" t="s">
        <v>145</v>
      </c>
      <c r="H28" s="322" t="s">
        <v>143</v>
      </c>
      <c r="I28" s="846"/>
      <c r="J28" s="847"/>
      <c r="K28" s="807">
        <f>B28</f>
        <v>0</v>
      </c>
      <c r="L28" s="806"/>
      <c r="M28" s="806"/>
      <c r="N28" s="806"/>
      <c r="O28" s="806"/>
      <c r="P28" s="806"/>
      <c r="Q28" s="806"/>
      <c r="R28" s="806"/>
      <c r="S28" s="806"/>
      <c r="T28" s="816"/>
      <c r="U28" s="816"/>
      <c r="V28" s="816"/>
      <c r="W28" s="817"/>
      <c r="X28" s="817"/>
      <c r="Y28" s="834"/>
      <c r="Z28" s="835"/>
      <c r="AA28" s="819"/>
    </row>
    <row r="29" spans="1:134" s="266" customFormat="1" ht="75" x14ac:dyDescent="0.2">
      <c r="A29" s="1308" t="s">
        <v>239</v>
      </c>
      <c r="B29" s="1293"/>
      <c r="C29" s="1293"/>
      <c r="D29" s="1293"/>
      <c r="E29" s="1293"/>
      <c r="F29" s="1294"/>
      <c r="G29" s="1440">
        <v>1094871</v>
      </c>
      <c r="H29" s="1441"/>
      <c r="I29" s="848"/>
      <c r="J29" s="813">
        <f>G29</f>
        <v>1094871</v>
      </c>
      <c r="K29" s="807"/>
      <c r="L29" s="806"/>
      <c r="M29" s="849">
        <f>E29</f>
        <v>0</v>
      </c>
      <c r="N29" s="806"/>
      <c r="O29" s="806"/>
      <c r="P29" s="806"/>
      <c r="Q29" s="806"/>
      <c r="R29" s="806"/>
      <c r="S29" s="806"/>
      <c r="T29" s="816"/>
      <c r="U29" s="816"/>
      <c r="V29" s="816"/>
      <c r="W29" s="817"/>
      <c r="X29" s="817"/>
      <c r="Y29" s="85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835"/>
      <c r="AA29" s="819"/>
    </row>
    <row r="30" spans="1:134" s="266" customFormat="1" ht="73.5" x14ac:dyDescent="0.2">
      <c r="A30" s="1308" t="s">
        <v>240</v>
      </c>
      <c r="B30" s="1293"/>
      <c r="C30" s="1293"/>
      <c r="D30" s="1293"/>
      <c r="E30" s="323" t="s">
        <v>381</v>
      </c>
      <c r="F30" s="324" t="s">
        <v>241</v>
      </c>
      <c r="G30" s="1442" t="s">
        <v>1061</v>
      </c>
      <c r="H30" s="1443"/>
      <c r="I30" s="848"/>
      <c r="J30" s="813" t="str">
        <f>G30</f>
        <v>Ministry of Health</v>
      </c>
      <c r="K30" s="807"/>
      <c r="L30" s="806"/>
      <c r="M30" s="849" t="str">
        <f>E30</f>
        <v>01/12-12/12</v>
      </c>
      <c r="N30" s="806"/>
      <c r="O30" s="806"/>
      <c r="P30" s="806"/>
      <c r="Q30" s="806"/>
      <c r="R30" s="806"/>
      <c r="S30" s="806"/>
      <c r="T30" s="816"/>
      <c r="U30" s="816"/>
      <c r="V30" s="816"/>
      <c r="W30" s="817"/>
      <c r="X30" s="817"/>
      <c r="Y30" s="850" t="str">
        <f>A30</f>
        <v>B3. One-year time period covered by the forecast/quantification amount noted in B2 (mm/yy-mm/yy)
(should ideally be FY '11-'12)</v>
      </c>
      <c r="Z30" s="835"/>
      <c r="AA30" s="819"/>
    </row>
    <row r="31" spans="1:134" s="266" customFormat="1" ht="30" x14ac:dyDescent="0.2">
      <c r="A31" s="1308" t="s">
        <v>242</v>
      </c>
      <c r="B31" s="1293"/>
      <c r="C31" s="1293"/>
      <c r="D31" s="1293"/>
      <c r="E31" s="1293"/>
      <c r="F31" s="1293"/>
      <c r="G31" s="1294"/>
      <c r="H31" s="325" t="s">
        <v>100</v>
      </c>
      <c r="I31" s="840" t="str">
        <f>A31</f>
        <v>B4. Is there a government budget line item specifically for the procurement of contraceptives?  (Please select from the dropdown list.)</v>
      </c>
      <c r="J31" s="847"/>
      <c r="K31" s="807"/>
      <c r="L31" s="806"/>
      <c r="M31" s="806"/>
      <c r="N31" s="806"/>
      <c r="O31" s="806"/>
      <c r="P31" s="806"/>
      <c r="Q31" s="806"/>
      <c r="R31" s="806"/>
      <c r="S31" s="806"/>
      <c r="T31" s="816"/>
      <c r="U31" s="816"/>
      <c r="V31" s="816"/>
      <c r="W31" s="817"/>
      <c r="X31" s="817"/>
      <c r="Y31" s="834"/>
      <c r="Z31" s="835"/>
      <c r="AA31" s="819"/>
    </row>
    <row r="32" spans="1:134" s="266" customFormat="1" ht="90" customHeight="1" x14ac:dyDescent="0.2">
      <c r="A32" s="1356" t="s">
        <v>331</v>
      </c>
      <c r="B32" s="1435"/>
      <c r="C32" s="1435"/>
      <c r="D32" s="1435"/>
      <c r="E32" s="1435"/>
      <c r="F32" s="1435"/>
      <c r="G32" s="1436"/>
      <c r="H32" s="325" t="s">
        <v>99</v>
      </c>
      <c r="I32" s="84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847"/>
      <c r="K32" s="807"/>
      <c r="L32" s="806"/>
      <c r="M32" s="806"/>
      <c r="N32" s="806"/>
      <c r="O32" s="806"/>
      <c r="P32" s="806"/>
      <c r="Q32" s="806"/>
      <c r="R32" s="806"/>
      <c r="S32" s="806"/>
      <c r="T32" s="816"/>
      <c r="U32" s="816"/>
      <c r="V32" s="816"/>
      <c r="W32" s="817"/>
      <c r="X32" s="817"/>
      <c r="Y32" s="834"/>
      <c r="Z32" s="835"/>
      <c r="AA32" s="819"/>
    </row>
    <row r="33" spans="1:27" s="266" customFormat="1" ht="15.75" customHeight="1" x14ac:dyDescent="0.2">
      <c r="A33" s="1308" t="s">
        <v>243</v>
      </c>
      <c r="B33" s="1293"/>
      <c r="C33" s="1293"/>
      <c r="D33" s="1293"/>
      <c r="E33" s="1293"/>
      <c r="F33" s="1293"/>
      <c r="G33" s="1293"/>
      <c r="H33" s="1309"/>
      <c r="I33" s="840"/>
      <c r="J33" s="814"/>
      <c r="K33" s="807"/>
      <c r="L33" s="806"/>
      <c r="M33" s="806"/>
      <c r="N33" s="806"/>
      <c r="O33" s="806"/>
      <c r="P33" s="806"/>
      <c r="Q33" s="806"/>
      <c r="R33" s="806"/>
      <c r="S33" s="806"/>
      <c r="T33" s="816"/>
      <c r="U33" s="816"/>
      <c r="V33" s="816"/>
      <c r="W33" s="817"/>
      <c r="X33" s="850" t="str">
        <f>A33</f>
        <v>B6. Please complete the table below regarding government allocations for contraceptive procurement.</v>
      </c>
      <c r="Y33" s="834"/>
      <c r="Z33" s="835"/>
      <c r="AA33" s="819"/>
    </row>
    <row r="34" spans="1:27" s="266" customFormat="1" ht="147" x14ac:dyDescent="0.2">
      <c r="A34" s="326"/>
      <c r="B34" s="1435" t="s">
        <v>322</v>
      </c>
      <c r="C34" s="1435"/>
      <c r="D34" s="1436"/>
      <c r="E34" s="327" t="s">
        <v>244</v>
      </c>
      <c r="F34" s="327" t="s">
        <v>245</v>
      </c>
      <c r="G34" s="328" t="s">
        <v>246</v>
      </c>
      <c r="H34" s="329" t="s">
        <v>92</v>
      </c>
      <c r="I34" s="851"/>
      <c r="J34" s="847"/>
      <c r="K34" s="807" t="str">
        <f>B34</f>
        <v>Source of government funds allocated for contraceptive procurement
(funds originally designated for contraceptives, whether or not they ended up being spent on them)</v>
      </c>
      <c r="L34" s="806"/>
      <c r="M34" s="806"/>
      <c r="N34" s="806"/>
      <c r="O34" s="806"/>
      <c r="P34" s="806"/>
      <c r="Q34" s="806"/>
      <c r="R34" s="806"/>
      <c r="S34" s="806"/>
      <c r="T34" s="816"/>
      <c r="U34" s="816"/>
      <c r="V34" s="816"/>
      <c r="W34" s="817"/>
      <c r="X34" s="817"/>
      <c r="Y34" s="834"/>
      <c r="Z34" s="835"/>
      <c r="AA34" s="819"/>
    </row>
    <row r="35" spans="1:27" s="266" customFormat="1" ht="75" x14ac:dyDescent="0.2">
      <c r="A35" s="314"/>
      <c r="B35" s="1435" t="s">
        <v>323</v>
      </c>
      <c r="C35" s="1435"/>
      <c r="D35" s="1436"/>
      <c r="E35" s="330">
        <v>916000</v>
      </c>
      <c r="F35" s="331" t="s">
        <v>381</v>
      </c>
      <c r="G35" s="341" t="s">
        <v>1139</v>
      </c>
      <c r="H35" s="333"/>
      <c r="I35" s="846"/>
      <c r="J35" s="847"/>
      <c r="K35" s="807" t="str">
        <f>B35</f>
        <v>a. Internally generated funds allocated for contraceptive procurement</v>
      </c>
      <c r="L35" s="806"/>
      <c r="M35" s="806"/>
      <c r="N35" s="806"/>
      <c r="O35" s="806"/>
      <c r="P35" s="806"/>
      <c r="Q35" s="806"/>
      <c r="R35" s="806"/>
      <c r="S35" s="806"/>
      <c r="T35" s="816"/>
      <c r="U35" s="816"/>
      <c r="V35" s="816"/>
      <c r="W35" s="817"/>
      <c r="X35" s="817"/>
      <c r="Y35" s="834"/>
      <c r="Z35" s="835"/>
      <c r="AA35" s="819"/>
    </row>
    <row r="36" spans="1:27" s="266" customFormat="1" ht="75" x14ac:dyDescent="0.2">
      <c r="A36" s="314"/>
      <c r="B36" s="1435" t="s">
        <v>324</v>
      </c>
      <c r="C36" s="1435"/>
      <c r="D36" s="1436"/>
      <c r="E36" s="330">
        <v>0</v>
      </c>
      <c r="F36" s="331" t="s">
        <v>381</v>
      </c>
      <c r="G36" s="332"/>
      <c r="H36" s="333"/>
      <c r="I36" s="846"/>
      <c r="J36" s="847"/>
      <c r="K36" s="807" t="str">
        <f>B36</f>
        <v>b. Total of all other government funds allocated for contraceptive procurement. (For example, these other government funds could include basket funds, World Bank credits or loans, and other funds donors give to the government [e.g., direct budget support])</v>
      </c>
      <c r="L36" s="806"/>
      <c r="M36" s="806"/>
      <c r="N36" s="806"/>
      <c r="O36" s="806"/>
      <c r="P36" s="806"/>
      <c r="Q36" s="806"/>
      <c r="R36" s="806"/>
      <c r="S36" s="806"/>
      <c r="T36" s="816"/>
      <c r="U36" s="816"/>
      <c r="V36" s="816"/>
      <c r="W36" s="817"/>
      <c r="X36" s="817"/>
      <c r="Y36" s="834"/>
      <c r="Z36" s="835"/>
      <c r="AA36" s="819"/>
    </row>
    <row r="37" spans="1:27" s="266" customFormat="1" ht="45" customHeight="1" x14ac:dyDescent="0.2">
      <c r="A37" s="334"/>
      <c r="B37" s="1310" t="s">
        <v>295</v>
      </c>
      <c r="C37" s="1310"/>
      <c r="D37" s="1311"/>
      <c r="E37" s="335">
        <f>E35+E36</f>
        <v>916000</v>
      </c>
      <c r="F37" s="336"/>
      <c r="G37" s="336"/>
      <c r="H37" s="337"/>
      <c r="I37" s="846"/>
      <c r="J37" s="847"/>
      <c r="K37" s="807" t="str">
        <f>B37</f>
        <v>c. TOTAL government funds allocated for contraceptive procurement
This will auto-calculate.  (It will sum a &amp; b above.)</v>
      </c>
      <c r="L37" s="806"/>
      <c r="M37" s="806"/>
      <c r="N37" s="806"/>
      <c r="O37" s="808"/>
      <c r="P37" s="806"/>
      <c r="Q37" s="806"/>
      <c r="R37" s="806"/>
      <c r="S37" s="806"/>
      <c r="T37" s="816"/>
      <c r="U37" s="816"/>
      <c r="V37" s="816"/>
      <c r="W37" s="817"/>
      <c r="X37" s="817"/>
      <c r="Y37" s="834"/>
      <c r="Z37" s="835"/>
      <c r="AA37" s="819"/>
    </row>
    <row r="38" spans="1:27" s="266" customFormat="1" ht="82.5" customHeight="1" x14ac:dyDescent="0.2">
      <c r="A38" s="1308" t="s">
        <v>294</v>
      </c>
      <c r="B38" s="1293"/>
      <c r="C38" s="1293"/>
      <c r="D38" s="1293"/>
      <c r="E38" s="1293"/>
      <c r="F38" s="1293"/>
      <c r="G38" s="1294"/>
      <c r="H38" s="325" t="s">
        <v>99</v>
      </c>
      <c r="I38" s="84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47"/>
      <c r="K38" s="807"/>
      <c r="L38" s="806"/>
      <c r="M38" s="806"/>
      <c r="N38" s="806"/>
      <c r="O38" s="806"/>
      <c r="P38" s="806"/>
      <c r="Q38" s="806"/>
      <c r="R38" s="806"/>
      <c r="S38" s="806"/>
      <c r="T38" s="816"/>
      <c r="U38" s="816"/>
      <c r="V38" s="816"/>
      <c r="W38" s="817"/>
      <c r="X38" s="817"/>
      <c r="Y38" s="834"/>
      <c r="Z38" s="835"/>
      <c r="AA38" s="819"/>
    </row>
    <row r="39" spans="1:27" s="266" customFormat="1" ht="74.25" customHeight="1" thickBot="1" x14ac:dyDescent="0.25">
      <c r="A39" s="1308" t="s">
        <v>247</v>
      </c>
      <c r="B39" s="1293"/>
      <c r="C39" s="1293"/>
      <c r="D39" s="1293"/>
      <c r="E39" s="1293"/>
      <c r="F39" s="1293"/>
      <c r="G39" s="1293"/>
      <c r="H39" s="1309"/>
      <c r="I39" s="840"/>
      <c r="J39" s="847"/>
      <c r="K39" s="807"/>
      <c r="L39" s="806"/>
      <c r="M39" s="806"/>
      <c r="N39" s="806"/>
      <c r="O39" s="806"/>
      <c r="P39" s="806"/>
      <c r="Q39" s="806"/>
      <c r="R39" s="806"/>
      <c r="S39" s="806"/>
      <c r="T39" s="816"/>
      <c r="U39" s="816"/>
      <c r="V39" s="816"/>
      <c r="W39" s="817"/>
      <c r="X39" s="850"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834"/>
      <c r="Z39" s="835"/>
      <c r="AA39" s="819"/>
    </row>
    <row r="40" spans="1:27" s="266" customFormat="1" ht="129.75" x14ac:dyDescent="0.2">
      <c r="A40" s="326"/>
      <c r="B40" s="1433" t="s">
        <v>248</v>
      </c>
      <c r="C40" s="1434"/>
      <c r="D40" s="338" t="s">
        <v>249</v>
      </c>
      <c r="E40" s="327" t="s">
        <v>250</v>
      </c>
      <c r="F40" s="327" t="s">
        <v>251</v>
      </c>
      <c r="G40" s="328" t="s">
        <v>252</v>
      </c>
      <c r="H40" s="329" t="s">
        <v>92</v>
      </c>
      <c r="I40" s="852"/>
      <c r="J40" s="853"/>
      <c r="K40" s="807">
        <f>A40</f>
        <v>0</v>
      </c>
      <c r="L40" s="806"/>
      <c r="M40" s="806"/>
      <c r="N40" s="806"/>
      <c r="O40" s="806"/>
      <c r="P40" s="806"/>
      <c r="Q40" s="806"/>
      <c r="R40" s="806"/>
      <c r="S40" s="806"/>
      <c r="T40" s="816"/>
      <c r="U40" s="816"/>
      <c r="V40" s="816"/>
      <c r="W40" s="817"/>
      <c r="X40" s="817"/>
      <c r="Y40" s="834"/>
      <c r="Z40" s="835"/>
      <c r="AA40" s="819"/>
    </row>
    <row r="41" spans="1:27" s="266" customFormat="1" ht="45" x14ac:dyDescent="0.2">
      <c r="A41" s="326"/>
      <c r="B41" s="1293" t="s">
        <v>253</v>
      </c>
      <c r="C41" s="1294"/>
      <c r="D41" s="911" t="s">
        <v>99</v>
      </c>
      <c r="E41" s="330">
        <v>914500</v>
      </c>
      <c r="F41" s="340" t="s">
        <v>381</v>
      </c>
      <c r="G41" s="341" t="s">
        <v>1140</v>
      </c>
      <c r="H41" s="333"/>
      <c r="I41" s="846"/>
      <c r="J41" s="847"/>
      <c r="K41" s="807" t="str">
        <f>B41</f>
        <v>a. Internally generated funds spent on contraceptive procurement</v>
      </c>
      <c r="L41" s="806"/>
      <c r="M41" s="806"/>
      <c r="N41" s="806"/>
      <c r="O41" s="806"/>
      <c r="P41" s="806"/>
      <c r="Q41" s="806"/>
      <c r="R41" s="806"/>
      <c r="S41" s="806"/>
      <c r="T41" s="816"/>
      <c r="U41" s="816"/>
      <c r="V41" s="816"/>
      <c r="W41" s="817"/>
      <c r="X41" s="817"/>
      <c r="Y41" s="834"/>
      <c r="Z41" s="835"/>
      <c r="AA41" s="819"/>
    </row>
    <row r="42" spans="1:27" s="266" customFormat="1" ht="30" x14ac:dyDescent="0.2">
      <c r="A42" s="326"/>
      <c r="B42" s="342"/>
      <c r="C42" s="343" t="s">
        <v>254</v>
      </c>
      <c r="D42" s="1340" t="s">
        <v>1096</v>
      </c>
      <c r="E42" s="1341"/>
      <c r="F42" s="1341"/>
      <c r="G42" s="1341"/>
      <c r="H42" s="1342"/>
      <c r="I42" s="854"/>
      <c r="J42" s="847"/>
      <c r="K42" s="807" t="str">
        <f>C42</f>
        <v>i. Specify source(s) of internally generated funds spent (for example, from taxes)</v>
      </c>
      <c r="L42" s="806"/>
      <c r="M42" s="806"/>
      <c r="N42" s="806"/>
      <c r="O42" s="808" t="str">
        <f>D42</f>
        <v>National Treasury</v>
      </c>
      <c r="P42" s="806"/>
      <c r="Q42" s="806"/>
      <c r="R42" s="806"/>
      <c r="S42" s="806"/>
      <c r="T42" s="816"/>
      <c r="U42" s="816"/>
      <c r="V42" s="816"/>
      <c r="W42" s="817"/>
      <c r="X42" s="817"/>
      <c r="Y42" s="834"/>
      <c r="Z42" s="835"/>
      <c r="AA42" s="819"/>
    </row>
    <row r="43" spans="1:27" s="266" customFormat="1" ht="90" x14ac:dyDescent="0.2">
      <c r="A43" s="326"/>
      <c r="B43" s="1293" t="s">
        <v>255</v>
      </c>
      <c r="C43" s="1294"/>
      <c r="D43" s="911" t="s">
        <v>99</v>
      </c>
      <c r="E43" s="330">
        <v>547434</v>
      </c>
      <c r="F43" s="340" t="s">
        <v>381</v>
      </c>
      <c r="G43" s="332"/>
      <c r="H43" s="333" t="s">
        <v>1141</v>
      </c>
      <c r="I43" s="846"/>
      <c r="J43" s="847"/>
      <c r="K43" s="807" t="str">
        <f>B43</f>
        <v>b. Total of all other government funds spent on contraceptive procurement. (For example, these other government funds could include basket funds, World Bank credits or loans, and other funds donors gave to the government [e.g., direct budget support])</v>
      </c>
      <c r="L43" s="806"/>
      <c r="M43" s="806"/>
      <c r="N43" s="806"/>
      <c r="O43" s="806"/>
      <c r="P43" s="806"/>
      <c r="Q43" s="806"/>
      <c r="R43" s="806"/>
      <c r="S43" s="806"/>
      <c r="T43" s="816"/>
      <c r="U43" s="816"/>
      <c r="V43" s="816"/>
      <c r="W43" s="817"/>
      <c r="X43" s="817"/>
      <c r="Y43" s="834"/>
      <c r="Z43" s="835"/>
      <c r="AA43" s="819"/>
    </row>
    <row r="44" spans="1:27" s="266" customFormat="1" ht="30" x14ac:dyDescent="0.2">
      <c r="A44" s="326"/>
      <c r="B44" s="342"/>
      <c r="C44" s="343" t="s">
        <v>256</v>
      </c>
      <c r="D44" s="1340" t="s">
        <v>1142</v>
      </c>
      <c r="E44" s="1341"/>
      <c r="F44" s="1341"/>
      <c r="G44" s="1341"/>
      <c r="H44" s="1342"/>
      <c r="I44" s="854"/>
      <c r="J44" s="847"/>
      <c r="K44" s="807" t="str">
        <f>C44</f>
        <v>i. Specify source(s) of other government funds spent (for example: basket funding or specific donor)</v>
      </c>
      <c r="L44" s="806"/>
      <c r="M44" s="806"/>
      <c r="N44" s="806"/>
      <c r="O44" s="808" t="str">
        <f>D44</f>
        <v>World Bank loan</v>
      </c>
      <c r="P44" s="806"/>
      <c r="Q44" s="806"/>
      <c r="R44" s="806"/>
      <c r="S44" s="806"/>
      <c r="T44" s="816"/>
      <c r="U44" s="816"/>
      <c r="V44" s="816"/>
      <c r="W44" s="817"/>
      <c r="X44" s="817"/>
      <c r="Y44" s="834"/>
      <c r="Z44" s="835"/>
      <c r="AA44" s="819"/>
    </row>
    <row r="45" spans="1:27" s="266" customFormat="1" ht="45" x14ac:dyDescent="0.2">
      <c r="A45" s="326"/>
      <c r="B45" s="1293" t="s">
        <v>257</v>
      </c>
      <c r="C45" s="1294"/>
      <c r="D45" s="344"/>
      <c r="E45" s="345">
        <f>E41+E43</f>
        <v>1461934</v>
      </c>
      <c r="F45" s="346"/>
      <c r="G45" s="346"/>
      <c r="H45" s="333"/>
      <c r="I45" s="846"/>
      <c r="J45" s="847"/>
      <c r="K45" s="807" t="str">
        <f>B45</f>
        <v>c. TOTAL government funds spent on contraceptive procurement
This will auto-calculate.  (It will sum a &amp; b above.)</v>
      </c>
      <c r="L45" s="806"/>
      <c r="M45" s="806"/>
      <c r="N45" s="806"/>
      <c r="O45" s="808"/>
      <c r="P45" s="806"/>
      <c r="Q45" s="806"/>
      <c r="R45" s="806"/>
      <c r="S45" s="806"/>
      <c r="T45" s="816"/>
      <c r="U45" s="816"/>
      <c r="V45" s="816"/>
      <c r="W45" s="817"/>
      <c r="X45" s="817"/>
      <c r="Y45" s="834"/>
      <c r="Z45" s="835"/>
      <c r="AA45" s="819"/>
    </row>
    <row r="46" spans="1:27" s="256" customFormat="1" x14ac:dyDescent="0.2">
      <c r="A46" s="347"/>
      <c r="B46" s="348"/>
      <c r="C46" s="348"/>
      <c r="D46" s="349"/>
      <c r="E46" s="350"/>
      <c r="F46" s="350"/>
      <c r="G46" s="351"/>
      <c r="H46" s="352"/>
      <c r="I46" s="855"/>
      <c r="J46" s="847"/>
      <c r="K46" s="807">
        <f>A46</f>
        <v>0</v>
      </c>
      <c r="L46" s="806"/>
      <c r="M46" s="806"/>
      <c r="N46" s="806"/>
      <c r="O46" s="808"/>
      <c r="P46" s="806"/>
      <c r="Q46" s="806"/>
      <c r="R46" s="806"/>
      <c r="S46" s="806"/>
      <c r="T46" s="816"/>
      <c r="U46" s="816"/>
      <c r="V46" s="816"/>
      <c r="W46" s="817"/>
      <c r="X46" s="817"/>
      <c r="Y46" s="818"/>
      <c r="Z46" s="811"/>
      <c r="AA46" s="819"/>
    </row>
    <row r="47" spans="1:27" s="266" customFormat="1" ht="30" customHeight="1" x14ac:dyDescent="0.2">
      <c r="A47" s="1308" t="s">
        <v>258</v>
      </c>
      <c r="B47" s="1293"/>
      <c r="C47" s="1293"/>
      <c r="D47" s="1293"/>
      <c r="E47" s="1293"/>
      <c r="F47" s="1293"/>
      <c r="G47" s="1293"/>
      <c r="H47" s="1309"/>
      <c r="I47" s="840"/>
      <c r="J47" s="847"/>
      <c r="K47" s="807"/>
      <c r="L47" s="806"/>
      <c r="M47" s="806"/>
      <c r="N47" s="806"/>
      <c r="O47" s="806"/>
      <c r="P47" s="806"/>
      <c r="Q47" s="806"/>
      <c r="R47" s="806"/>
      <c r="S47" s="806"/>
      <c r="T47" s="816"/>
      <c r="U47" s="816"/>
      <c r="V47" s="816"/>
      <c r="W47" s="817"/>
      <c r="X47" s="850" t="str">
        <f>A47</f>
        <v xml:space="preserve">B9. Please complete the table below to indicate in-kind donations and Global Fund expenditures on contraceptive procurement in the most recent complete fiscal year (FY '11-'12).
</v>
      </c>
      <c r="Y47" s="834"/>
      <c r="Z47" s="835"/>
      <c r="AA47" s="819"/>
    </row>
    <row r="48" spans="1:27" s="266" customFormat="1" ht="129.75" x14ac:dyDescent="0.2">
      <c r="A48" s="326" t="s">
        <v>114</v>
      </c>
      <c r="B48" s="1433" t="s">
        <v>259</v>
      </c>
      <c r="C48" s="1294"/>
      <c r="D48" s="338" t="s">
        <v>260</v>
      </c>
      <c r="E48" s="327" t="s">
        <v>261</v>
      </c>
      <c r="F48" s="327" t="s">
        <v>262</v>
      </c>
      <c r="G48" s="328" t="s">
        <v>263</v>
      </c>
      <c r="H48" s="329" t="s">
        <v>92</v>
      </c>
      <c r="I48" s="851"/>
      <c r="J48" s="847"/>
      <c r="K48" s="807" t="str">
        <f>A48</f>
        <v xml:space="preserve">
</v>
      </c>
      <c r="L48" s="806"/>
      <c r="M48" s="806"/>
      <c r="N48" s="806"/>
      <c r="O48" s="808"/>
      <c r="P48" s="806"/>
      <c r="Q48" s="806"/>
      <c r="R48" s="806"/>
      <c r="S48" s="806"/>
      <c r="T48" s="816"/>
      <c r="U48" s="816"/>
      <c r="V48" s="816"/>
      <c r="W48" s="817"/>
      <c r="X48" s="817"/>
      <c r="Y48" s="834"/>
      <c r="Z48" s="835"/>
      <c r="AA48" s="819"/>
    </row>
    <row r="49" spans="1:27" s="266" customFormat="1" x14ac:dyDescent="0.2">
      <c r="A49" s="326"/>
      <c r="B49" s="1293" t="s">
        <v>146</v>
      </c>
      <c r="C49" s="1294"/>
      <c r="D49" s="911" t="s">
        <v>100</v>
      </c>
      <c r="E49" s="330">
        <v>0</v>
      </c>
      <c r="F49" s="340" t="s">
        <v>381</v>
      </c>
      <c r="G49" s="353"/>
      <c r="H49" s="354"/>
      <c r="I49" s="848"/>
      <c r="J49" s="847"/>
      <c r="K49" s="807" t="str">
        <f>B49</f>
        <v>a. In-kind donations of contraceptives</v>
      </c>
      <c r="L49" s="806"/>
      <c r="M49" s="806"/>
      <c r="N49" s="806"/>
      <c r="O49" s="808"/>
      <c r="P49" s="806"/>
      <c r="Q49" s="806"/>
      <c r="R49" s="806"/>
      <c r="S49" s="806"/>
      <c r="T49" s="816"/>
      <c r="U49" s="816"/>
      <c r="V49" s="816"/>
      <c r="W49" s="817"/>
      <c r="X49" s="817"/>
      <c r="Y49" s="834"/>
      <c r="Z49" s="835"/>
      <c r="AA49" s="819"/>
    </row>
    <row r="50" spans="1:27" s="266" customFormat="1" x14ac:dyDescent="0.2">
      <c r="A50" s="326"/>
      <c r="B50" s="342"/>
      <c r="C50" s="343" t="s">
        <v>147</v>
      </c>
      <c r="D50" s="1428" t="s">
        <v>320</v>
      </c>
      <c r="E50" s="1429"/>
      <c r="F50" s="1429"/>
      <c r="G50" s="1429"/>
      <c r="H50" s="1430"/>
      <c r="I50" s="282"/>
      <c r="J50" s="847"/>
      <c r="K50" s="807" t="str">
        <f>C50</f>
        <v xml:space="preserve">i. Specify source(s) of in-kind donations </v>
      </c>
      <c r="L50" s="806"/>
      <c r="M50" s="806"/>
      <c r="N50" s="806"/>
      <c r="O50" s="808" t="str">
        <f>D50</f>
        <v>Not applicable</v>
      </c>
      <c r="P50" s="806"/>
      <c r="Q50" s="806"/>
      <c r="R50" s="806"/>
      <c r="S50" s="806"/>
      <c r="T50" s="816"/>
      <c r="U50" s="816"/>
      <c r="V50" s="816"/>
      <c r="W50" s="817"/>
      <c r="X50" s="817"/>
      <c r="Y50" s="834"/>
      <c r="Z50" s="835"/>
      <c r="AA50" s="819"/>
    </row>
    <row r="51" spans="1:27" s="266" customFormat="1" x14ac:dyDescent="0.2">
      <c r="A51" s="326"/>
      <c r="B51" s="1293" t="s">
        <v>264</v>
      </c>
      <c r="C51" s="1294"/>
      <c r="D51" s="911" t="s">
        <v>99</v>
      </c>
      <c r="E51" s="330">
        <v>547437</v>
      </c>
      <c r="F51" s="340" t="s">
        <v>381</v>
      </c>
      <c r="G51" s="353"/>
      <c r="H51" s="354"/>
      <c r="I51" s="848"/>
      <c r="J51" s="847"/>
      <c r="K51" s="807" t="str">
        <f>B51</f>
        <v>b. Global Fund grants used to procure condoms</v>
      </c>
      <c r="L51" s="806"/>
      <c r="M51" s="806"/>
      <c r="N51" s="806"/>
      <c r="O51" s="808"/>
      <c r="P51" s="806"/>
      <c r="Q51" s="806"/>
      <c r="R51" s="806"/>
      <c r="S51" s="806"/>
      <c r="T51" s="816"/>
      <c r="U51" s="816"/>
      <c r="V51" s="816"/>
      <c r="W51" s="817"/>
      <c r="X51" s="817"/>
      <c r="Y51" s="834"/>
      <c r="Z51" s="835"/>
      <c r="AA51" s="819"/>
    </row>
    <row r="52" spans="1:27" s="266" customFormat="1" ht="30" x14ac:dyDescent="0.2">
      <c r="A52" s="326"/>
      <c r="B52" s="1293" t="s">
        <v>265</v>
      </c>
      <c r="C52" s="1294"/>
      <c r="D52" s="911" t="s">
        <v>100</v>
      </c>
      <c r="E52" s="330">
        <v>0</v>
      </c>
      <c r="F52" s="340" t="s">
        <v>381</v>
      </c>
      <c r="G52" s="353"/>
      <c r="H52" s="354"/>
      <c r="I52" s="848"/>
      <c r="J52" s="847"/>
      <c r="K52" s="807" t="str">
        <f>B52</f>
        <v>c. Global Fund grants used to procure contraceptives besides condoms</v>
      </c>
      <c r="L52" s="806"/>
      <c r="M52" s="806"/>
      <c r="N52" s="806"/>
      <c r="O52" s="808"/>
      <c r="P52" s="806"/>
      <c r="Q52" s="806"/>
      <c r="R52" s="806"/>
      <c r="S52" s="806"/>
      <c r="T52" s="816"/>
      <c r="U52" s="816"/>
      <c r="V52" s="816"/>
      <c r="W52" s="817"/>
      <c r="X52" s="817"/>
      <c r="Y52" s="834"/>
      <c r="Z52" s="835"/>
      <c r="AA52" s="819"/>
    </row>
    <row r="53" spans="1:27" s="266" customFormat="1" ht="45" x14ac:dyDescent="0.2">
      <c r="A53" s="326"/>
      <c r="B53" s="1293" t="s">
        <v>266</v>
      </c>
      <c r="C53" s="1294"/>
      <c r="D53" s="344"/>
      <c r="E53" s="345">
        <f>E49+E51+E52</f>
        <v>547437</v>
      </c>
      <c r="F53" s="346"/>
      <c r="G53" s="346"/>
      <c r="H53" s="355"/>
      <c r="I53" s="846"/>
      <c r="J53" s="847"/>
      <c r="K53" s="807" t="str">
        <f>B53</f>
        <v>d. TOTAL value of in-kind donations and Global Fund grants spent on contraceptive procurement
This will auto-calculate.  (It will sum a-c above.)</v>
      </c>
      <c r="L53" s="806"/>
      <c r="M53" s="806"/>
      <c r="N53" s="806"/>
      <c r="O53" s="808"/>
      <c r="P53" s="806"/>
      <c r="Q53" s="806"/>
      <c r="R53" s="806"/>
      <c r="S53" s="806"/>
      <c r="T53" s="816"/>
      <c r="U53" s="816"/>
      <c r="V53" s="816"/>
      <c r="W53" s="817"/>
      <c r="X53" s="817"/>
      <c r="Y53" s="834"/>
      <c r="Z53" s="835"/>
      <c r="AA53" s="819"/>
    </row>
    <row r="54" spans="1:27" s="256" customFormat="1" x14ac:dyDescent="0.2">
      <c r="A54" s="347"/>
      <c r="B54" s="348"/>
      <c r="C54" s="348"/>
      <c r="D54" s="349"/>
      <c r="E54" s="350"/>
      <c r="F54" s="350"/>
      <c r="G54" s="351"/>
      <c r="H54" s="352"/>
      <c r="I54" s="855"/>
      <c r="J54" s="847"/>
      <c r="K54" s="807">
        <f>A54</f>
        <v>0</v>
      </c>
      <c r="L54" s="806"/>
      <c r="M54" s="806"/>
      <c r="N54" s="806"/>
      <c r="O54" s="808"/>
      <c r="P54" s="806"/>
      <c r="Q54" s="806"/>
      <c r="R54" s="806"/>
      <c r="S54" s="806"/>
      <c r="T54" s="816"/>
      <c r="U54" s="816"/>
      <c r="V54" s="816"/>
      <c r="W54" s="817"/>
      <c r="X54" s="817"/>
      <c r="Y54" s="818"/>
      <c r="Z54" s="811"/>
      <c r="AA54" s="819"/>
    </row>
    <row r="55" spans="1:27" s="266" customFormat="1" ht="75" customHeight="1" x14ac:dyDescent="0.2">
      <c r="A55" s="1308" t="s">
        <v>330</v>
      </c>
      <c r="B55" s="1293"/>
      <c r="C55" s="1293"/>
      <c r="D55" s="1293"/>
      <c r="E55" s="1293"/>
      <c r="F55" s="1293"/>
      <c r="G55" s="1293"/>
      <c r="H55" s="1309"/>
      <c r="I55" s="840"/>
      <c r="J55" s="847"/>
      <c r="K55" s="807"/>
      <c r="L55" s="806"/>
      <c r="M55" s="806"/>
      <c r="N55" s="806"/>
      <c r="O55" s="806"/>
      <c r="P55" s="806"/>
      <c r="Q55" s="806"/>
      <c r="R55" s="806"/>
      <c r="S55" s="806"/>
      <c r="T55" s="816"/>
      <c r="U55" s="816"/>
      <c r="V55" s="816"/>
      <c r="W55" s="817"/>
      <c r="X55" s="85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34"/>
      <c r="Z55" s="835"/>
      <c r="AA55" s="819"/>
    </row>
    <row r="56" spans="1:27" s="266" customFormat="1" ht="150" x14ac:dyDescent="0.2">
      <c r="A56" s="1422" t="s">
        <v>267</v>
      </c>
      <c r="B56" s="1431"/>
      <c r="C56" s="1431"/>
      <c r="D56" s="1431"/>
      <c r="E56" s="1432"/>
      <c r="F56" s="356">
        <f>E45/(E45+E53)</f>
        <v>0.7275580268651235</v>
      </c>
      <c r="G56" s="1420" t="s">
        <v>1143</v>
      </c>
      <c r="H56" s="1421"/>
      <c r="I56" s="848"/>
      <c r="J56" s="857" t="str">
        <f>G56</f>
        <v>Comments:
Some of the funds are Global Fund/UNDP</v>
      </c>
      <c r="K56" s="807"/>
      <c r="L56" s="806"/>
      <c r="M56" s="806"/>
      <c r="N56" s="806"/>
      <c r="O56" s="808"/>
      <c r="P56" s="806"/>
      <c r="Q56" s="806"/>
      <c r="R56" s="83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06"/>
      <c r="T56" s="816"/>
      <c r="U56" s="816"/>
      <c r="V56" s="816"/>
      <c r="W56" s="817"/>
      <c r="X56" s="817"/>
      <c r="Y56" s="834"/>
      <c r="Z56" s="835"/>
      <c r="AA56" s="819"/>
    </row>
    <row r="57" spans="1:27" s="266" customFormat="1" ht="140.25" customHeight="1" x14ac:dyDescent="0.2">
      <c r="A57" s="1417" t="s">
        <v>325</v>
      </c>
      <c r="B57" s="1418"/>
      <c r="C57" s="1418"/>
      <c r="D57" s="1418"/>
      <c r="E57" s="1419"/>
      <c r="F57" s="356">
        <f>E41/E45</f>
        <v>0.62554123510363668</v>
      </c>
      <c r="G57" s="1420" t="s">
        <v>148</v>
      </c>
      <c r="H57" s="1421"/>
      <c r="I57" s="848"/>
      <c r="J57" s="857" t="str">
        <f>G57</f>
        <v xml:space="preserve">Comments:
</v>
      </c>
      <c r="K57" s="807"/>
      <c r="L57" s="806"/>
      <c r="M57" s="806"/>
      <c r="N57" s="806"/>
      <c r="O57" s="808"/>
      <c r="P57" s="806"/>
      <c r="Q57" s="806"/>
      <c r="R57" s="83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06"/>
      <c r="T57" s="816"/>
      <c r="U57" s="816"/>
      <c r="V57" s="816"/>
      <c r="W57" s="817"/>
      <c r="X57" s="817"/>
      <c r="Y57" s="834"/>
      <c r="Z57" s="835"/>
      <c r="AA57" s="819"/>
    </row>
    <row r="58" spans="1:27" s="266" customFormat="1" ht="135" x14ac:dyDescent="0.2">
      <c r="A58" s="1422" t="s">
        <v>268</v>
      </c>
      <c r="B58" s="1423"/>
      <c r="C58" s="1423"/>
      <c r="D58" s="1423"/>
      <c r="E58" s="1424"/>
      <c r="F58" s="356">
        <f>(E45+E53)/G29</f>
        <v>1.8352582176347716</v>
      </c>
      <c r="G58" s="1420" t="s">
        <v>771</v>
      </c>
      <c r="H58" s="1421"/>
      <c r="I58" s="848"/>
      <c r="J58" s="857" t="str">
        <f>G58</f>
        <v>Comments:</v>
      </c>
      <c r="K58" s="807"/>
      <c r="L58" s="806"/>
      <c r="M58" s="806"/>
      <c r="N58" s="806"/>
      <c r="O58" s="808"/>
      <c r="P58" s="806"/>
      <c r="Q58" s="806"/>
      <c r="R58" s="83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06"/>
      <c r="T58" s="816"/>
      <c r="U58" s="816"/>
      <c r="V58" s="816"/>
      <c r="W58" s="817"/>
      <c r="X58" s="817"/>
      <c r="Y58" s="834"/>
      <c r="Z58" s="835"/>
      <c r="AA58" s="819"/>
    </row>
    <row r="59" spans="1:27" s="266" customFormat="1" ht="60" x14ac:dyDescent="0.2">
      <c r="A59" s="1425" t="s">
        <v>326</v>
      </c>
      <c r="B59" s="1426"/>
      <c r="C59" s="1426"/>
      <c r="D59" s="1426"/>
      <c r="E59" s="1427"/>
      <c r="F59" s="910" t="s">
        <v>100</v>
      </c>
      <c r="G59" s="1420" t="s">
        <v>148</v>
      </c>
      <c r="H59" s="1421"/>
      <c r="I59" s="848"/>
      <c r="J59" s="857" t="str">
        <f>G59</f>
        <v xml:space="preserve">Comments:
</v>
      </c>
      <c r="K59" s="807"/>
      <c r="L59" s="806"/>
      <c r="M59" s="806"/>
      <c r="N59" s="806"/>
      <c r="O59" s="808"/>
      <c r="P59" s="806"/>
      <c r="Q59" s="806"/>
      <c r="R59" s="836" t="str">
        <f>A59</f>
        <v>B13. If B12 did not calculate automatically, please answer the following question:
Was there a funding gap for public sector contraceptives in the last complete fiscal year?
(Please select from the dropdown list.)</v>
      </c>
      <c r="S59" s="806"/>
      <c r="T59" s="816"/>
      <c r="U59" s="816"/>
      <c r="V59" s="816"/>
      <c r="W59" s="817"/>
      <c r="X59" s="817"/>
      <c r="Y59" s="834"/>
      <c r="Z59" s="835"/>
      <c r="AA59" s="819"/>
    </row>
    <row r="60" spans="1:27" s="256" customFormat="1" x14ac:dyDescent="0.2">
      <c r="A60" s="358"/>
      <c r="B60" s="359"/>
      <c r="C60" s="359"/>
      <c r="D60" s="360"/>
      <c r="E60" s="361"/>
      <c r="F60" s="361"/>
      <c r="G60" s="362"/>
      <c r="H60" s="363"/>
      <c r="I60" s="855"/>
      <c r="J60" s="847"/>
      <c r="K60" s="807">
        <f>A60</f>
        <v>0</v>
      </c>
      <c r="L60" s="806"/>
      <c r="M60" s="806"/>
      <c r="N60" s="806"/>
      <c r="O60" s="808"/>
      <c r="P60" s="806"/>
      <c r="Q60" s="806"/>
      <c r="R60" s="806"/>
      <c r="S60" s="806"/>
      <c r="T60" s="816"/>
      <c r="U60" s="816"/>
      <c r="V60" s="816"/>
      <c r="W60" s="817"/>
      <c r="X60" s="817"/>
      <c r="Y60" s="818"/>
      <c r="Z60" s="811"/>
      <c r="AA60" s="819"/>
    </row>
    <row r="61" spans="1:27" s="266" customFormat="1" ht="45" x14ac:dyDescent="0.2">
      <c r="A61" s="1308" t="s">
        <v>269</v>
      </c>
      <c r="B61" s="1293"/>
      <c r="C61" s="1293"/>
      <c r="D61" s="1293"/>
      <c r="E61" s="1294"/>
      <c r="F61" s="1295" t="s">
        <v>103</v>
      </c>
      <c r="G61" s="1416"/>
      <c r="H61" s="1296"/>
      <c r="I61" s="858"/>
      <c r="J61" s="847"/>
      <c r="K61" s="807"/>
      <c r="L61" s="806"/>
      <c r="M61" s="806"/>
      <c r="N61" s="806"/>
      <c r="O61" s="806"/>
      <c r="P61" s="806"/>
      <c r="Q61" s="807" t="str">
        <f>F61</f>
        <v>Third-party agent (e.g., UNFPA, Crown Agents)</v>
      </c>
      <c r="R61" s="836" t="str">
        <f>A61</f>
        <v>B14. If the government financed any contraceptive procurement in the most recent complete fiscal year, which entity conducted the procurement(s)? (Please select from the dropdown.)</v>
      </c>
      <c r="S61" s="806"/>
      <c r="T61" s="816"/>
      <c r="U61" s="816"/>
      <c r="V61" s="816"/>
      <c r="W61" s="817"/>
      <c r="X61" s="817"/>
      <c r="Y61" s="834"/>
      <c r="Z61" s="835"/>
      <c r="AA61" s="819"/>
    </row>
    <row r="62" spans="1:27" s="266" customFormat="1" x14ac:dyDescent="0.2">
      <c r="A62" s="314"/>
      <c r="B62" s="1293" t="s">
        <v>48</v>
      </c>
      <c r="C62" s="1293"/>
      <c r="D62" s="1293"/>
      <c r="E62" s="1293"/>
      <c r="F62" s="1305" t="s">
        <v>339</v>
      </c>
      <c r="G62" s="1306"/>
      <c r="H62" s="1307"/>
      <c r="I62" s="848"/>
      <c r="J62" s="847"/>
      <c r="K62" s="807"/>
      <c r="L62" s="806"/>
      <c r="M62" s="859">
        <f>E62</f>
        <v>0</v>
      </c>
      <c r="N62" s="806"/>
      <c r="O62" s="806"/>
      <c r="P62" s="806"/>
      <c r="Q62" s="807" t="str">
        <f>F62</f>
        <v>UNFPA</v>
      </c>
      <c r="R62" s="808" t="str">
        <f>B62</f>
        <v>a. Specify entity</v>
      </c>
      <c r="S62" s="806"/>
      <c r="T62" s="816"/>
      <c r="U62" s="816"/>
      <c r="V62" s="816"/>
      <c r="W62" s="817"/>
      <c r="X62" s="817"/>
      <c r="Y62" s="834"/>
      <c r="Z62" s="835"/>
      <c r="AA62" s="819"/>
    </row>
    <row r="63" spans="1:27" s="266" customFormat="1" ht="30.75" customHeight="1" x14ac:dyDescent="0.2">
      <c r="A63" s="898"/>
      <c r="B63" s="897"/>
      <c r="C63" s="1293" t="s">
        <v>293</v>
      </c>
      <c r="D63" s="1293"/>
      <c r="E63" s="1294"/>
      <c r="F63" s="1295" t="s">
        <v>100</v>
      </c>
      <c r="G63" s="1416"/>
      <c r="H63" s="1296"/>
      <c r="I63" s="848"/>
      <c r="J63" s="847"/>
      <c r="K63" s="807"/>
      <c r="L63" s="806"/>
      <c r="M63" s="806"/>
      <c r="N63" s="806"/>
      <c r="O63" s="806"/>
      <c r="P63" s="806"/>
      <c r="Q63" s="807" t="str">
        <f>F63</f>
        <v>No</v>
      </c>
      <c r="R63" s="808" t="str">
        <f>C63</f>
        <v>i. Is this a parastatal? (i.e., a company established and contracted by the government to undertake commercial activities on behalf of the government)</v>
      </c>
      <c r="S63" s="806"/>
      <c r="T63" s="816"/>
      <c r="U63" s="816"/>
      <c r="V63" s="816"/>
      <c r="W63" s="817"/>
      <c r="X63" s="817"/>
      <c r="Y63" s="834"/>
      <c r="Z63" s="835"/>
      <c r="AA63" s="819"/>
    </row>
    <row r="64" spans="1:27" s="266" customFormat="1" ht="45" x14ac:dyDescent="0.2">
      <c r="A64" s="1308" t="s">
        <v>270</v>
      </c>
      <c r="B64" s="1293"/>
      <c r="C64" s="1294"/>
      <c r="D64" s="1305"/>
      <c r="E64" s="1306"/>
      <c r="F64" s="1306"/>
      <c r="G64" s="1306"/>
      <c r="H64" s="1307"/>
      <c r="I64" s="829"/>
      <c r="J64" s="847"/>
      <c r="K64" s="807" t="str">
        <f>A64</f>
        <v xml:space="preserve">B15. Please note any additional comments about finance and procurement.
</v>
      </c>
      <c r="L64" s="806"/>
      <c r="M64" s="806"/>
      <c r="N64" s="806"/>
      <c r="O64" s="807">
        <f>D64</f>
        <v>0</v>
      </c>
      <c r="P64" s="806"/>
      <c r="Q64" s="806"/>
      <c r="R64" s="807"/>
      <c r="S64" s="806"/>
      <c r="T64" s="816"/>
      <c r="U64" s="816"/>
      <c r="V64" s="816"/>
      <c r="W64" s="817"/>
      <c r="X64" s="817"/>
      <c r="Y64" s="834"/>
      <c r="Z64" s="835"/>
      <c r="AA64" s="819"/>
    </row>
    <row r="65" spans="1:27" s="266" customFormat="1" ht="16.5" customHeight="1" thickBot="1" x14ac:dyDescent="0.25">
      <c r="A65" s="1406" t="s">
        <v>23</v>
      </c>
      <c r="B65" s="1407"/>
      <c r="C65" s="1407"/>
      <c r="D65" s="1407"/>
      <c r="E65" s="1407"/>
      <c r="F65" s="1407"/>
      <c r="G65" s="1407"/>
      <c r="H65" s="366"/>
      <c r="I65" s="821"/>
      <c r="J65" s="847"/>
      <c r="K65" s="807"/>
      <c r="L65" s="806"/>
      <c r="M65" s="806"/>
      <c r="N65" s="806"/>
      <c r="O65" s="806"/>
      <c r="P65" s="806"/>
      <c r="Q65" s="806"/>
      <c r="R65" s="807"/>
      <c r="S65" s="806"/>
      <c r="T65" s="816"/>
      <c r="U65" s="816"/>
      <c r="V65" s="816"/>
      <c r="W65" s="817"/>
      <c r="X65" s="817"/>
      <c r="Y65" s="834"/>
      <c r="Z65" s="835"/>
      <c r="AA65" s="819"/>
    </row>
    <row r="66" spans="1:27" s="266" customFormat="1" ht="45" customHeight="1" x14ac:dyDescent="0.2">
      <c r="A66" s="1408" t="s">
        <v>271</v>
      </c>
      <c r="B66" s="1409"/>
      <c r="C66" s="1409"/>
      <c r="D66" s="1409"/>
      <c r="E66" s="1409"/>
      <c r="F66" s="1409"/>
      <c r="G66" s="1409"/>
      <c r="H66" s="1410"/>
      <c r="I66" s="860"/>
      <c r="J66" s="847"/>
      <c r="K66" s="807"/>
      <c r="L66" s="806"/>
      <c r="M66" s="806"/>
      <c r="N66" s="806"/>
      <c r="O66" s="806"/>
      <c r="P66" s="806"/>
      <c r="Q66" s="806"/>
      <c r="R66" s="807"/>
      <c r="S66" s="806"/>
      <c r="T66" s="816"/>
      <c r="U66" s="816"/>
      <c r="V66" s="816"/>
      <c r="W66" s="817"/>
      <c r="X66" s="85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34"/>
      <c r="Z66" s="835"/>
      <c r="AA66" s="819"/>
    </row>
    <row r="67" spans="1:27" s="283" customFormat="1" ht="15.75" x14ac:dyDescent="0.25">
      <c r="A67" s="1411" t="s">
        <v>18</v>
      </c>
      <c r="B67" s="1412"/>
      <c r="C67" s="1413"/>
      <c r="D67" s="1414" t="s">
        <v>131</v>
      </c>
      <c r="E67" s="1415"/>
      <c r="F67" s="367" t="s">
        <v>149</v>
      </c>
      <c r="G67" s="368" t="s">
        <v>150</v>
      </c>
      <c r="H67" s="369" t="s">
        <v>151</v>
      </c>
      <c r="I67" s="861"/>
      <c r="J67" s="862"/>
      <c r="K67" s="807" t="str">
        <f>A67</f>
        <v>Contraceptive Method</v>
      </c>
      <c r="L67" s="831"/>
      <c r="M67" s="831"/>
      <c r="N67" s="831"/>
      <c r="O67" s="831"/>
      <c r="P67" s="831"/>
      <c r="Q67" s="831"/>
      <c r="R67" s="842"/>
      <c r="S67" s="831"/>
      <c r="T67" s="863"/>
      <c r="U67" s="863"/>
      <c r="V67" s="863"/>
      <c r="W67" s="864"/>
      <c r="X67" s="864"/>
      <c r="Y67" s="865"/>
      <c r="Z67" s="866"/>
      <c r="AA67" s="819"/>
    </row>
    <row r="68" spans="1:27" s="266" customFormat="1" ht="30" x14ac:dyDescent="0.2">
      <c r="A68" s="370"/>
      <c r="B68" s="1401" t="s">
        <v>272</v>
      </c>
      <c r="C68" s="1402"/>
      <c r="D68" s="1475" t="s">
        <v>99</v>
      </c>
      <c r="E68" s="1475"/>
      <c r="F68" s="903" t="s">
        <v>99</v>
      </c>
      <c r="G68" s="903" t="s">
        <v>99</v>
      </c>
      <c r="H68" s="249" t="s">
        <v>99</v>
      </c>
      <c r="I68" s="829"/>
      <c r="J68" s="847"/>
      <c r="K68" s="807" t="str">
        <f t="shared" ref="K68:K79" si="2">B68</f>
        <v>a. Combined oral contraceptives (estrogen + progestin - for  example, LoFemenol, Microgynon)</v>
      </c>
      <c r="L68" s="806"/>
      <c r="M68" s="806"/>
      <c r="N68" s="806"/>
      <c r="O68" s="806"/>
      <c r="P68" s="806"/>
      <c r="Q68" s="806"/>
      <c r="R68" s="807"/>
      <c r="S68" s="806"/>
      <c r="T68" s="816"/>
      <c r="U68" s="816"/>
      <c r="V68" s="816"/>
      <c r="W68" s="817"/>
      <c r="X68" s="817"/>
      <c r="Y68" s="834"/>
      <c r="Z68" s="835"/>
      <c r="AA68" s="819"/>
    </row>
    <row r="69" spans="1:27" s="266" customFormat="1" x14ac:dyDescent="0.2">
      <c r="A69" s="371"/>
      <c r="B69" s="1401" t="s">
        <v>273</v>
      </c>
      <c r="C69" s="1402"/>
      <c r="D69" s="1475" t="s">
        <v>99</v>
      </c>
      <c r="E69" s="1475"/>
      <c r="F69" s="903" t="s">
        <v>100</v>
      </c>
      <c r="G69" s="903" t="s">
        <v>99</v>
      </c>
      <c r="H69" s="249" t="s">
        <v>104</v>
      </c>
      <c r="I69" s="829"/>
      <c r="J69" s="847"/>
      <c r="K69" s="807" t="str">
        <f t="shared" si="2"/>
        <v>b. Progestin-only pills (for example, Ovrette, Microlut)</v>
      </c>
      <c r="L69" s="806"/>
      <c r="M69" s="806"/>
      <c r="N69" s="806"/>
      <c r="O69" s="806"/>
      <c r="P69" s="806"/>
      <c r="Q69" s="806"/>
      <c r="R69" s="807"/>
      <c r="S69" s="806"/>
      <c r="T69" s="816"/>
      <c r="U69" s="816"/>
      <c r="V69" s="816"/>
      <c r="W69" s="817"/>
      <c r="X69" s="817"/>
      <c r="Y69" s="834"/>
      <c r="Z69" s="835"/>
      <c r="AA69" s="819"/>
    </row>
    <row r="70" spans="1:27" s="266" customFormat="1" x14ac:dyDescent="0.2">
      <c r="A70" s="371"/>
      <c r="B70" s="1401" t="s">
        <v>274</v>
      </c>
      <c r="C70" s="1402"/>
      <c r="D70" s="1475" t="s">
        <v>99</v>
      </c>
      <c r="E70" s="1475"/>
      <c r="F70" s="903" t="s">
        <v>99</v>
      </c>
      <c r="G70" s="903" t="s">
        <v>99</v>
      </c>
      <c r="H70" s="249" t="s">
        <v>99</v>
      </c>
      <c r="I70" s="829"/>
      <c r="J70" s="847"/>
      <c r="K70" s="807" t="str">
        <f t="shared" si="2"/>
        <v>c. Injectables (for example, DepoProvera, Noristerat)</v>
      </c>
      <c r="L70" s="806"/>
      <c r="M70" s="806"/>
      <c r="N70" s="806"/>
      <c r="O70" s="806"/>
      <c r="P70" s="806"/>
      <c r="Q70" s="806"/>
      <c r="R70" s="807"/>
      <c r="S70" s="806"/>
      <c r="T70" s="816"/>
      <c r="U70" s="816"/>
      <c r="V70" s="816"/>
      <c r="W70" s="817"/>
      <c r="X70" s="817"/>
      <c r="Y70" s="834"/>
      <c r="Z70" s="835"/>
      <c r="AA70" s="819"/>
    </row>
    <row r="71" spans="1:27" s="266" customFormat="1" x14ac:dyDescent="0.2">
      <c r="A71" s="371"/>
      <c r="B71" s="1401" t="s">
        <v>275</v>
      </c>
      <c r="C71" s="1402"/>
      <c r="D71" s="1475" t="s">
        <v>99</v>
      </c>
      <c r="E71" s="1475"/>
      <c r="F71" s="903" t="s">
        <v>100</v>
      </c>
      <c r="G71" s="903" t="s">
        <v>99</v>
      </c>
      <c r="H71" s="249" t="s">
        <v>99</v>
      </c>
      <c r="I71" s="829"/>
      <c r="J71" s="847"/>
      <c r="K71" s="807" t="str">
        <f t="shared" si="2"/>
        <v>d. Implants (for example, Jadelle, Implanon)</v>
      </c>
      <c r="L71" s="806"/>
      <c r="M71" s="806"/>
      <c r="N71" s="806"/>
      <c r="O71" s="806"/>
      <c r="P71" s="806"/>
      <c r="Q71" s="806"/>
      <c r="R71" s="807"/>
      <c r="S71" s="806"/>
      <c r="T71" s="816"/>
      <c r="U71" s="816"/>
      <c r="V71" s="816"/>
      <c r="W71" s="817"/>
      <c r="X71" s="817"/>
      <c r="Y71" s="834"/>
      <c r="Z71" s="835"/>
      <c r="AA71" s="819"/>
    </row>
    <row r="72" spans="1:27" s="266" customFormat="1" x14ac:dyDescent="0.2">
      <c r="A72" s="371"/>
      <c r="B72" s="1401" t="s">
        <v>276</v>
      </c>
      <c r="C72" s="1402"/>
      <c r="D72" s="1475" t="s">
        <v>99</v>
      </c>
      <c r="E72" s="1475"/>
      <c r="F72" s="903" t="s">
        <v>99</v>
      </c>
      <c r="G72" s="903" t="s">
        <v>99</v>
      </c>
      <c r="H72" s="249" t="s">
        <v>99</v>
      </c>
      <c r="I72" s="829"/>
      <c r="J72" s="847"/>
      <c r="K72" s="807" t="str">
        <f t="shared" si="2"/>
        <v>e. Intrauterine devices (IUDs) (for example, Optima Copper T)</v>
      </c>
      <c r="L72" s="806"/>
      <c r="M72" s="806"/>
      <c r="N72" s="806"/>
      <c r="O72" s="806"/>
      <c r="P72" s="806"/>
      <c r="Q72" s="806"/>
      <c r="R72" s="807"/>
      <c r="S72" s="806"/>
      <c r="T72" s="816"/>
      <c r="U72" s="816"/>
      <c r="V72" s="816"/>
      <c r="W72" s="817"/>
      <c r="X72" s="817"/>
      <c r="Y72" s="834"/>
      <c r="Z72" s="835"/>
      <c r="AA72" s="819"/>
    </row>
    <row r="73" spans="1:27" s="266" customFormat="1" x14ac:dyDescent="0.2">
      <c r="A73" s="371"/>
      <c r="B73" s="1401" t="s">
        <v>35</v>
      </c>
      <c r="C73" s="1402"/>
      <c r="D73" s="1475" t="s">
        <v>99</v>
      </c>
      <c r="E73" s="1475"/>
      <c r="F73" s="903" t="s">
        <v>99</v>
      </c>
      <c r="G73" s="903" t="s">
        <v>99</v>
      </c>
      <c r="H73" s="249" t="s">
        <v>99</v>
      </c>
      <c r="I73" s="829"/>
      <c r="J73" s="847"/>
      <c r="K73" s="807" t="str">
        <f t="shared" si="2"/>
        <v>f. Male condoms</v>
      </c>
      <c r="L73" s="806"/>
      <c r="M73" s="806"/>
      <c r="N73" s="806"/>
      <c r="O73" s="806"/>
      <c r="P73" s="806"/>
      <c r="Q73" s="806"/>
      <c r="R73" s="807"/>
      <c r="S73" s="806"/>
      <c r="T73" s="816"/>
      <c r="U73" s="816"/>
      <c r="V73" s="816"/>
      <c r="W73" s="817"/>
      <c r="X73" s="817"/>
      <c r="Y73" s="834"/>
      <c r="Z73" s="835"/>
      <c r="AA73" s="819"/>
    </row>
    <row r="74" spans="1:27" s="266" customFormat="1" x14ac:dyDescent="0.2">
      <c r="A74" s="371"/>
      <c r="B74" s="1401" t="s">
        <v>36</v>
      </c>
      <c r="C74" s="1402"/>
      <c r="D74" s="1475" t="s">
        <v>99</v>
      </c>
      <c r="E74" s="1475"/>
      <c r="F74" s="903" t="s">
        <v>100</v>
      </c>
      <c r="G74" s="903" t="s">
        <v>99</v>
      </c>
      <c r="H74" s="249" t="s">
        <v>99</v>
      </c>
      <c r="I74" s="829"/>
      <c r="J74" s="847"/>
      <c r="K74" s="807" t="str">
        <f t="shared" si="2"/>
        <v>g. Female condoms</v>
      </c>
      <c r="L74" s="806"/>
      <c r="M74" s="806"/>
      <c r="N74" s="806"/>
      <c r="O74" s="806"/>
      <c r="P74" s="806"/>
      <c r="Q74" s="806"/>
      <c r="R74" s="807"/>
      <c r="S74" s="806"/>
      <c r="T74" s="816"/>
      <c r="U74" s="816"/>
      <c r="V74" s="816"/>
      <c r="W74" s="817"/>
      <c r="X74" s="817"/>
      <c r="Y74" s="834"/>
      <c r="Z74" s="835"/>
      <c r="AA74" s="819"/>
    </row>
    <row r="75" spans="1:27" s="266" customFormat="1" x14ac:dyDescent="0.2">
      <c r="A75" s="371"/>
      <c r="B75" s="1401" t="s">
        <v>277</v>
      </c>
      <c r="C75" s="1402"/>
      <c r="D75" s="1475" t="s">
        <v>99</v>
      </c>
      <c r="E75" s="1475"/>
      <c r="F75" s="903" t="s">
        <v>100</v>
      </c>
      <c r="G75" s="903" t="s">
        <v>99</v>
      </c>
      <c r="H75" s="249" t="s">
        <v>99</v>
      </c>
      <c r="I75" s="829"/>
      <c r="J75" s="847"/>
      <c r="K75" s="807" t="str">
        <f t="shared" si="2"/>
        <v>h. Emergency contraceptive pills (for example, Postinor)</v>
      </c>
      <c r="L75" s="806"/>
      <c r="M75" s="806"/>
      <c r="N75" s="806"/>
      <c r="O75" s="806"/>
      <c r="P75" s="806"/>
      <c r="Q75" s="806"/>
      <c r="R75" s="807"/>
      <c r="S75" s="806"/>
      <c r="T75" s="816"/>
      <c r="U75" s="816"/>
      <c r="V75" s="816"/>
      <c r="W75" s="817"/>
      <c r="X75" s="817"/>
      <c r="Y75" s="834"/>
      <c r="Z75" s="835"/>
      <c r="AA75" s="819"/>
    </row>
    <row r="76" spans="1:27" s="266" customFormat="1" x14ac:dyDescent="0.2">
      <c r="A76" s="371"/>
      <c r="B76" s="1401" t="s">
        <v>278</v>
      </c>
      <c r="C76" s="1402"/>
      <c r="D76" s="1475" t="s">
        <v>99</v>
      </c>
      <c r="E76" s="1475"/>
      <c r="F76" s="903" t="s">
        <v>99</v>
      </c>
      <c r="G76" s="903" t="s">
        <v>99</v>
      </c>
      <c r="H76" s="249" t="s">
        <v>100</v>
      </c>
      <c r="I76" s="829"/>
      <c r="J76" s="847"/>
      <c r="K76" s="807" t="str">
        <f t="shared" si="2"/>
        <v>i. Long-acting permanent method for males (vasectomy)</v>
      </c>
      <c r="L76" s="806"/>
      <c r="M76" s="806"/>
      <c r="N76" s="806"/>
      <c r="O76" s="806"/>
      <c r="P76" s="806"/>
      <c r="Q76" s="806"/>
      <c r="R76" s="807"/>
      <c r="S76" s="806"/>
      <c r="T76" s="816"/>
      <c r="U76" s="816"/>
      <c r="V76" s="816"/>
      <c r="W76" s="817"/>
      <c r="X76" s="817"/>
      <c r="Y76" s="834"/>
      <c r="Z76" s="835"/>
      <c r="AA76" s="819"/>
    </row>
    <row r="77" spans="1:27" s="266" customFormat="1" x14ac:dyDescent="0.2">
      <c r="A77" s="371"/>
      <c r="B77" s="1401" t="s">
        <v>279</v>
      </c>
      <c r="C77" s="1402"/>
      <c r="D77" s="1475" t="s">
        <v>99</v>
      </c>
      <c r="E77" s="1475"/>
      <c r="F77" s="903" t="s">
        <v>99</v>
      </c>
      <c r="G77" s="903" t="s">
        <v>99</v>
      </c>
      <c r="H77" s="249" t="s">
        <v>100</v>
      </c>
      <c r="I77" s="829"/>
      <c r="J77" s="847"/>
      <c r="K77" s="807" t="str">
        <f t="shared" si="2"/>
        <v>j. Long-acting permanent method for females (tubal ligation)</v>
      </c>
      <c r="L77" s="806"/>
      <c r="M77" s="806"/>
      <c r="N77" s="806"/>
      <c r="O77" s="806"/>
      <c r="P77" s="806"/>
      <c r="Q77" s="806"/>
      <c r="R77" s="807"/>
      <c r="S77" s="806"/>
      <c r="T77" s="816"/>
      <c r="U77" s="816"/>
      <c r="V77" s="816"/>
      <c r="W77" s="817"/>
      <c r="X77" s="817"/>
      <c r="Y77" s="834"/>
      <c r="Z77" s="835"/>
      <c r="AA77" s="819"/>
    </row>
    <row r="78" spans="1:27" s="266" customFormat="1" x14ac:dyDescent="0.2">
      <c r="A78" s="371"/>
      <c r="B78" s="1401" t="s">
        <v>37</v>
      </c>
      <c r="C78" s="1402"/>
      <c r="D78" s="1475" t="s">
        <v>100</v>
      </c>
      <c r="E78" s="1475"/>
      <c r="F78" s="903" t="s">
        <v>100</v>
      </c>
      <c r="G78" s="903" t="s">
        <v>99</v>
      </c>
      <c r="H78" s="249" t="s">
        <v>100</v>
      </c>
      <c r="I78" s="829"/>
      <c r="J78" s="847"/>
      <c r="K78" s="807" t="str">
        <f t="shared" si="2"/>
        <v>k. CycleBeads</v>
      </c>
      <c r="L78" s="806"/>
      <c r="M78" s="806"/>
      <c r="N78" s="806"/>
      <c r="O78" s="806"/>
      <c r="P78" s="806"/>
      <c r="Q78" s="806"/>
      <c r="R78" s="807"/>
      <c r="S78" s="806"/>
      <c r="T78" s="816"/>
      <c r="U78" s="816"/>
      <c r="V78" s="816"/>
      <c r="W78" s="817"/>
      <c r="X78" s="817"/>
      <c r="Y78" s="834"/>
      <c r="Z78" s="835"/>
      <c r="AA78" s="819"/>
    </row>
    <row r="79" spans="1:27" s="266" customFormat="1" ht="45" x14ac:dyDescent="0.2">
      <c r="A79" s="372"/>
      <c r="B79" s="1404" t="s">
        <v>280</v>
      </c>
      <c r="C79" s="1405"/>
      <c r="D79" s="1475" t="s">
        <v>1144</v>
      </c>
      <c r="E79" s="1475"/>
      <c r="F79" s="903"/>
      <c r="G79" s="903"/>
      <c r="H79" s="249"/>
      <c r="I79" s="829"/>
      <c r="J79" s="847"/>
      <c r="K79" s="807" t="str">
        <f t="shared" si="2"/>
        <v>l. Other contraceptive methods - specify 
(Please provide the name of the other contraceptive(s) offered, by sector.)</v>
      </c>
      <c r="L79" s="806"/>
      <c r="M79" s="806"/>
      <c r="N79" s="806"/>
      <c r="O79" s="806"/>
      <c r="P79" s="806"/>
      <c r="Q79" s="806"/>
      <c r="R79" s="807"/>
      <c r="S79" s="806"/>
      <c r="T79" s="816"/>
      <c r="U79" s="816"/>
      <c r="V79" s="816"/>
      <c r="W79" s="817"/>
      <c r="X79" s="817"/>
      <c r="Y79" s="834"/>
      <c r="Z79" s="835"/>
      <c r="AA79" s="819"/>
    </row>
    <row r="80" spans="1:27" s="266" customFormat="1" ht="30.75" thickBot="1" x14ac:dyDescent="0.25">
      <c r="A80" s="1386" t="s">
        <v>152</v>
      </c>
      <c r="B80" s="1310"/>
      <c r="C80" s="1311"/>
      <c r="D80" s="1767"/>
      <c r="E80" s="1768"/>
      <c r="F80" s="1768"/>
      <c r="G80" s="1768"/>
      <c r="H80" s="1769"/>
      <c r="I80" s="829"/>
      <c r="J80" s="847"/>
      <c r="K80" s="807" t="str">
        <f>A80</f>
        <v>C2. Please note any comments about the commodities offered.</v>
      </c>
      <c r="L80" s="806"/>
      <c r="M80" s="806"/>
      <c r="N80" s="806"/>
      <c r="O80" s="807">
        <f>D80</f>
        <v>0</v>
      </c>
      <c r="P80" s="806"/>
      <c r="Q80" s="806"/>
      <c r="R80" s="807"/>
      <c r="S80" s="806"/>
      <c r="T80" s="816"/>
      <c r="U80" s="816"/>
      <c r="V80" s="816"/>
      <c r="W80" s="817"/>
      <c r="X80" s="817"/>
      <c r="Y80" s="834"/>
      <c r="Z80" s="835"/>
      <c r="AA80" s="819"/>
    </row>
    <row r="81" spans="1:28" s="284" customFormat="1" ht="16.5" customHeight="1" thickBot="1" x14ac:dyDescent="0.3">
      <c r="A81" s="1387" t="s">
        <v>19</v>
      </c>
      <c r="B81" s="1388"/>
      <c r="C81" s="1388"/>
      <c r="D81" s="1388"/>
      <c r="E81" s="1388"/>
      <c r="F81" s="1388"/>
      <c r="G81" s="1388"/>
      <c r="H81" s="373"/>
      <c r="I81" s="821"/>
      <c r="J81" s="862"/>
      <c r="K81" s="807"/>
      <c r="L81" s="831"/>
      <c r="M81" s="831"/>
      <c r="N81" s="831"/>
      <c r="O81" s="831"/>
      <c r="P81" s="831"/>
      <c r="Q81" s="831"/>
      <c r="R81" s="842"/>
      <c r="S81" s="831"/>
      <c r="T81" s="863"/>
      <c r="U81" s="863"/>
      <c r="V81" s="863"/>
      <c r="W81" s="864"/>
      <c r="X81" s="864"/>
      <c r="Y81" s="867"/>
      <c r="Z81" s="868"/>
      <c r="AA81" s="819"/>
    </row>
    <row r="82" spans="1:28" s="266" customFormat="1" ht="30" customHeight="1" x14ac:dyDescent="0.2">
      <c r="A82" s="1389" t="s">
        <v>281</v>
      </c>
      <c r="B82" s="1390"/>
      <c r="C82" s="1390"/>
      <c r="D82" s="1390"/>
      <c r="E82" s="1390"/>
      <c r="F82" s="1390"/>
      <c r="G82" s="1391"/>
      <c r="H82" s="322" t="s">
        <v>99</v>
      </c>
      <c r="I82" s="869" t="str">
        <f>A82</f>
        <v>D1. Is there a contraceptive security or reproductive health commodity security strategy or is contraceptive security explicitly included in a country strategy? (Please select from the dropdown list.)</v>
      </c>
      <c r="J82" s="847"/>
      <c r="K82" s="807"/>
      <c r="L82" s="806"/>
      <c r="M82" s="806"/>
      <c r="N82" s="806"/>
      <c r="O82" s="806"/>
      <c r="P82" s="806"/>
      <c r="Q82" s="806"/>
      <c r="R82" s="807"/>
      <c r="S82" s="806"/>
      <c r="T82" s="816"/>
      <c r="U82" s="816"/>
      <c r="V82" s="816"/>
      <c r="W82" s="817"/>
      <c r="X82" s="817"/>
      <c r="Y82" s="834"/>
      <c r="Z82" s="835"/>
      <c r="AA82" s="819"/>
    </row>
    <row r="83" spans="1:28" s="266" customFormat="1" ht="15.75" thickBot="1" x14ac:dyDescent="0.25">
      <c r="A83" s="1392" t="s">
        <v>117</v>
      </c>
      <c r="B83" s="1393"/>
      <c r="C83" s="1393"/>
      <c r="D83" s="374"/>
      <c r="E83" s="374"/>
      <c r="F83" s="374"/>
      <c r="G83" s="374"/>
      <c r="H83" s="375"/>
      <c r="I83" s="870"/>
      <c r="J83" s="847"/>
      <c r="K83" s="807"/>
      <c r="L83" s="806"/>
      <c r="M83" s="806"/>
      <c r="N83" s="806"/>
      <c r="O83" s="806"/>
      <c r="P83" s="806"/>
      <c r="Q83" s="806"/>
      <c r="R83" s="807"/>
      <c r="S83" s="806"/>
      <c r="T83" s="816"/>
      <c r="U83" s="816"/>
      <c r="V83" s="816"/>
      <c r="W83" s="817"/>
      <c r="X83" s="817"/>
      <c r="Y83" s="834"/>
      <c r="Z83" s="835"/>
      <c r="AA83" s="819"/>
    </row>
    <row r="84" spans="1:28" s="266" customFormat="1" ht="64.5" customHeight="1" x14ac:dyDescent="0.2">
      <c r="A84" s="1394"/>
      <c r="B84" s="1396" t="s">
        <v>54</v>
      </c>
      <c r="C84" s="1397"/>
      <c r="D84" s="1397" t="s">
        <v>282</v>
      </c>
      <c r="E84" s="1397"/>
      <c r="F84" s="900" t="s">
        <v>52</v>
      </c>
      <c r="G84" s="1397" t="s">
        <v>53</v>
      </c>
      <c r="H84" s="1398"/>
      <c r="I84" s="869"/>
      <c r="J84" s="857" t="str">
        <f>G84</f>
        <v>Is the contraceptive security strategy being implemented?</v>
      </c>
      <c r="K84" s="807" t="str">
        <f>B84</f>
        <v>Strategy name</v>
      </c>
      <c r="L84" s="806"/>
      <c r="M84" s="836">
        <f>E84</f>
        <v>0</v>
      </c>
      <c r="N84" s="806"/>
      <c r="O84" s="806"/>
      <c r="P84" s="806"/>
      <c r="Q84" s="806"/>
      <c r="R84" s="807"/>
      <c r="S84" s="807" t="str">
        <f>D84</f>
        <v>Years Covered (including strategy updates)</v>
      </c>
      <c r="T84" s="816"/>
      <c r="U84" s="816"/>
      <c r="V84" s="816"/>
      <c r="W84" s="817"/>
      <c r="X84" s="817"/>
      <c r="Y84" s="834"/>
      <c r="Z84" s="835"/>
      <c r="AA84" s="819"/>
    </row>
    <row r="85" spans="1:28" s="266" customFormat="1" ht="30.75" thickBot="1" x14ac:dyDescent="0.25">
      <c r="A85" s="1395"/>
      <c r="B85" s="377" t="s">
        <v>27</v>
      </c>
      <c r="C85" s="901" t="s">
        <v>1145</v>
      </c>
      <c r="D85" s="1399" t="s">
        <v>1146</v>
      </c>
      <c r="E85" s="1400"/>
      <c r="F85" s="896" t="s">
        <v>99</v>
      </c>
      <c r="G85" s="1379" t="s">
        <v>99</v>
      </c>
      <c r="H85" s="1380"/>
      <c r="I85" s="869"/>
      <c r="J85" s="857" t="str">
        <f>G85</f>
        <v>Yes</v>
      </c>
      <c r="K85" s="807" t="str">
        <f>B85</f>
        <v>a</v>
      </c>
      <c r="L85" s="806"/>
      <c r="M85" s="836">
        <f>E85</f>
        <v>0</v>
      </c>
      <c r="N85" s="806"/>
      <c r="O85" s="806"/>
      <c r="P85" s="806"/>
      <c r="Q85" s="806"/>
      <c r="R85" s="807"/>
      <c r="S85" s="807" t="str">
        <f>D85</f>
        <v>2010-2015</v>
      </c>
      <c r="T85" s="816"/>
      <c r="U85" s="816"/>
      <c r="V85" s="816"/>
      <c r="W85" s="817"/>
      <c r="X85" s="817"/>
      <c r="Y85" s="834"/>
      <c r="Z85" s="835"/>
      <c r="AA85" s="819"/>
    </row>
    <row r="86" spans="1:28" s="266" customFormat="1" ht="28.5" customHeight="1" x14ac:dyDescent="0.2">
      <c r="A86" s="1381" t="s">
        <v>118</v>
      </c>
      <c r="B86" s="1382"/>
      <c r="C86" s="1382"/>
      <c r="D86" s="1382"/>
      <c r="E86" s="1382"/>
      <c r="F86" s="1383" t="s">
        <v>99</v>
      </c>
      <c r="G86" s="1384"/>
      <c r="H86" s="1385"/>
      <c r="I86" s="869"/>
      <c r="J86" s="857"/>
      <c r="K86" s="807"/>
      <c r="L86" s="806"/>
      <c r="M86" s="806"/>
      <c r="N86" s="806"/>
      <c r="O86" s="806"/>
      <c r="P86" s="806"/>
      <c r="Q86" s="808" t="str">
        <f>F86</f>
        <v>Yes</v>
      </c>
      <c r="R86" s="807" t="str">
        <f>A86</f>
        <v>D2. Are any family planning commodities subject to duties, import taxes, or other fees?</v>
      </c>
      <c r="S86" s="806"/>
      <c r="T86" s="816"/>
      <c r="U86" s="816"/>
      <c r="V86" s="816"/>
      <c r="W86" s="817"/>
      <c r="X86" s="817"/>
      <c r="Y86" s="834"/>
      <c r="Z86" s="835"/>
      <c r="AA86" s="819"/>
    </row>
    <row r="87" spans="1:28" s="266" customFormat="1" ht="30" x14ac:dyDescent="0.2">
      <c r="A87" s="314"/>
      <c r="B87" s="1293" t="s">
        <v>153</v>
      </c>
      <c r="C87" s="1293"/>
      <c r="D87" s="1294"/>
      <c r="E87" s="1368" t="s">
        <v>1147</v>
      </c>
      <c r="F87" s="1476"/>
      <c r="G87" s="1476"/>
      <c r="H87" s="1369"/>
      <c r="I87" s="869"/>
      <c r="J87" s="857"/>
      <c r="K87" s="807"/>
      <c r="L87" s="806"/>
      <c r="M87" s="836"/>
      <c r="N87" s="836" t="str">
        <f>E87</f>
        <v>All Sectors</v>
      </c>
      <c r="O87" s="806"/>
      <c r="P87" s="807" t="str">
        <f>B87</f>
        <v>a. If yes, for which sectors (public, NGO, social marketing, commercial)?</v>
      </c>
      <c r="Q87" s="806"/>
      <c r="R87" s="807"/>
      <c r="S87" s="806"/>
      <c r="T87" s="816"/>
      <c r="U87" s="816"/>
      <c r="V87" s="816"/>
      <c r="W87" s="817"/>
      <c r="X87" s="817"/>
      <c r="Y87" s="834"/>
      <c r="Z87" s="835"/>
      <c r="AA87" s="819"/>
    </row>
    <row r="88" spans="1:28" s="266" customFormat="1" ht="30" x14ac:dyDescent="0.2">
      <c r="A88" s="314"/>
      <c r="B88" s="1293" t="s">
        <v>38</v>
      </c>
      <c r="C88" s="1293"/>
      <c r="D88" s="1294"/>
      <c r="E88" s="1368" t="s">
        <v>1148</v>
      </c>
      <c r="F88" s="1476"/>
      <c r="G88" s="1476"/>
      <c r="H88" s="1369"/>
      <c r="I88" s="869"/>
      <c r="J88" s="857"/>
      <c r="K88" s="807"/>
      <c r="L88" s="806"/>
      <c r="M88" s="836"/>
      <c r="N88" s="836" t="str">
        <f>E88</f>
        <v>VAT 13% on the purchase price, customs clearance fee of 3%. Other - 5% of overhead charged by UNFPA as purchase agent.</v>
      </c>
      <c r="O88" s="806"/>
      <c r="P88" s="807" t="str">
        <f>B88</f>
        <v>b. If yes, how much are the duties, taxes, or fees?</v>
      </c>
      <c r="Q88" s="806"/>
      <c r="R88" s="807"/>
      <c r="S88" s="806"/>
      <c r="T88" s="816"/>
      <c r="U88" s="816"/>
      <c r="V88" s="816"/>
      <c r="W88" s="817"/>
      <c r="X88" s="817"/>
      <c r="Y88" s="834"/>
      <c r="Z88" s="835"/>
      <c r="AA88" s="819"/>
    </row>
    <row r="89" spans="1:28" s="266" customFormat="1" ht="30" customHeight="1" x14ac:dyDescent="0.2">
      <c r="A89" s="1308" t="s">
        <v>283</v>
      </c>
      <c r="B89" s="1293"/>
      <c r="C89" s="1293"/>
      <c r="D89" s="1293"/>
      <c r="E89" s="1293"/>
      <c r="F89" s="1293"/>
      <c r="G89" s="1294"/>
      <c r="H89" s="325" t="s">
        <v>100</v>
      </c>
      <c r="I89" s="869" t="str">
        <f>A89</f>
        <v>D3. Are there policies that hinder the ability of the private sector (commercial sector, NGOs, or social marketing) to provide contraceptive methods (for example: price controls, distribution limitations, taxes/duties, advertising bans, etc.)?</v>
      </c>
      <c r="J89" s="857"/>
      <c r="K89" s="807"/>
      <c r="L89" s="806"/>
      <c r="M89" s="806"/>
      <c r="N89" s="806"/>
      <c r="O89" s="806"/>
      <c r="P89" s="807"/>
      <c r="Q89" s="806"/>
      <c r="R89" s="807"/>
      <c r="S89" s="806"/>
      <c r="T89" s="816"/>
      <c r="U89" s="816"/>
      <c r="V89" s="816"/>
      <c r="W89" s="817"/>
      <c r="X89" s="817"/>
      <c r="Y89" s="834"/>
      <c r="Z89" s="835"/>
      <c r="AA89" s="819"/>
    </row>
    <row r="90" spans="1:28" s="266" customFormat="1" x14ac:dyDescent="0.2">
      <c r="A90" s="314"/>
      <c r="B90" s="1293" t="s">
        <v>39</v>
      </c>
      <c r="C90" s="1293"/>
      <c r="D90" s="1340" t="s">
        <v>320</v>
      </c>
      <c r="E90" s="1341"/>
      <c r="F90" s="1341"/>
      <c r="G90" s="1341"/>
      <c r="H90" s="1342"/>
      <c r="I90" s="869"/>
      <c r="J90" s="857"/>
      <c r="K90" s="807" t="str">
        <f>B90</f>
        <v>a. If yes, describe the policies.</v>
      </c>
      <c r="L90" s="806"/>
      <c r="M90" s="806"/>
      <c r="N90" s="871"/>
      <c r="O90" s="808" t="str">
        <f>D90</f>
        <v>Not applicable</v>
      </c>
      <c r="P90" s="807"/>
      <c r="Q90" s="806"/>
      <c r="R90" s="806"/>
      <c r="S90" s="806"/>
      <c r="T90" s="816"/>
      <c r="U90" s="816"/>
      <c r="V90" s="816"/>
      <c r="W90" s="817"/>
      <c r="X90" s="817"/>
      <c r="Y90" s="834"/>
      <c r="Z90" s="835"/>
      <c r="AA90" s="819"/>
    </row>
    <row r="91" spans="1:28" s="266" customFormat="1" ht="30" customHeight="1" x14ac:dyDescent="0.2">
      <c r="A91" s="1308" t="s">
        <v>284</v>
      </c>
      <c r="B91" s="1293"/>
      <c r="C91" s="1293"/>
      <c r="D91" s="1293"/>
      <c r="E91" s="1293"/>
      <c r="F91" s="1293"/>
      <c r="G91" s="1294"/>
      <c r="H91" s="325" t="s">
        <v>104</v>
      </c>
      <c r="I91" s="869" t="str">
        <f>A91</f>
        <v>D4. Are there policies that enable the private sector (commercial sector, NGOs, or social marketing) to provide contraceptive methods?</v>
      </c>
      <c r="J91" s="857"/>
      <c r="K91" s="807"/>
      <c r="L91" s="806"/>
      <c r="M91" s="806"/>
      <c r="N91" s="806"/>
      <c r="O91" s="806"/>
      <c r="P91" s="807"/>
      <c r="Q91" s="806"/>
      <c r="R91" s="807"/>
      <c r="S91" s="806"/>
      <c r="T91" s="816"/>
      <c r="U91" s="816"/>
      <c r="V91" s="816"/>
      <c r="W91" s="817"/>
      <c r="X91" s="817"/>
      <c r="Y91" s="834"/>
      <c r="Z91" s="835"/>
      <c r="AA91" s="819"/>
    </row>
    <row r="92" spans="1:28" s="266" customFormat="1" x14ac:dyDescent="0.2">
      <c r="A92" s="314"/>
      <c r="B92" s="1293" t="s">
        <v>39</v>
      </c>
      <c r="C92" s="1293"/>
      <c r="D92" s="1340" t="s">
        <v>104</v>
      </c>
      <c r="E92" s="1341"/>
      <c r="F92" s="1341"/>
      <c r="G92" s="1341"/>
      <c r="H92" s="1342"/>
      <c r="I92" s="869"/>
      <c r="J92" s="857"/>
      <c r="K92" s="807" t="str">
        <f>B92</f>
        <v>a. If yes, describe the policies.</v>
      </c>
      <c r="L92" s="806"/>
      <c r="M92" s="806"/>
      <c r="N92" s="871"/>
      <c r="O92" s="808" t="str">
        <f>D92</f>
        <v>Don't know</v>
      </c>
      <c r="P92" s="807"/>
      <c r="Q92" s="806"/>
      <c r="R92" s="806"/>
      <c r="S92" s="806"/>
      <c r="T92" s="816"/>
      <c r="U92" s="816"/>
      <c r="V92" s="816"/>
      <c r="W92" s="817"/>
      <c r="X92" s="817"/>
      <c r="Y92" s="834"/>
      <c r="Z92" s="835"/>
      <c r="AA92" s="819"/>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379"/>
      <c r="B94" s="1373" t="s">
        <v>90</v>
      </c>
      <c r="C94" s="1374"/>
      <c r="D94" s="1375" t="s">
        <v>328</v>
      </c>
      <c r="E94" s="1376"/>
      <c r="F94" s="1377"/>
      <c r="G94" s="1375" t="s">
        <v>329</v>
      </c>
      <c r="H94" s="1378"/>
      <c r="I94" s="872"/>
      <c r="J94" s="873" t="str">
        <f t="shared" ref="J94:J102" si="3">G94</f>
        <v>Note the lowest level provider that is allowed to sell or dispense the method in the private sector</v>
      </c>
      <c r="K94" s="807"/>
      <c r="L94" s="806"/>
      <c r="M94" s="836"/>
      <c r="N94" s="806"/>
      <c r="O94" s="807"/>
      <c r="P94" s="807"/>
      <c r="Q94" s="806"/>
      <c r="R94" s="806"/>
      <c r="S94" s="806"/>
      <c r="T94" s="874" t="str">
        <f>D94</f>
        <v>Note the lowest level provider that is allowed to sell or dispense the method in the public sector</v>
      </c>
      <c r="U94" s="875"/>
      <c r="V94" s="816"/>
      <c r="W94" s="817"/>
      <c r="X94" s="817"/>
      <c r="Y94" s="834"/>
      <c r="Z94" s="835"/>
      <c r="AA94" s="819"/>
    </row>
    <row r="95" spans="1:28" s="266" customFormat="1" ht="15" customHeight="1" x14ac:dyDescent="0.2">
      <c r="A95" s="285"/>
      <c r="B95" s="239" t="s">
        <v>27</v>
      </c>
      <c r="C95" s="235" t="s">
        <v>296</v>
      </c>
      <c r="D95" s="1365" t="s">
        <v>314</v>
      </c>
      <c r="E95" s="1366"/>
      <c r="F95" s="1367"/>
      <c r="G95" s="1368" t="s">
        <v>314</v>
      </c>
      <c r="H95" s="1369"/>
      <c r="I95" s="876"/>
      <c r="J95" s="857" t="str">
        <f t="shared" si="3"/>
        <v>Community health worker</v>
      </c>
      <c r="K95" s="807"/>
      <c r="L95" s="806"/>
      <c r="M95" s="836"/>
      <c r="N95" s="806"/>
      <c r="O95" s="807"/>
      <c r="P95" s="807"/>
      <c r="Q95" s="806"/>
      <c r="R95" s="806"/>
      <c r="S95" s="806"/>
      <c r="T95" s="874" t="str">
        <f>D95</f>
        <v>Community health worker</v>
      </c>
      <c r="U95" s="875"/>
      <c r="V95" s="816"/>
      <c r="W95" s="817"/>
      <c r="X95" s="817"/>
      <c r="Y95" s="834"/>
      <c r="Z95" s="835"/>
      <c r="AA95" s="819"/>
    </row>
    <row r="96" spans="1:28" s="266" customFormat="1" ht="15" customHeight="1" x14ac:dyDescent="0.2">
      <c r="A96" s="285"/>
      <c r="B96" s="239" t="s">
        <v>28</v>
      </c>
      <c r="C96" s="236" t="s">
        <v>303</v>
      </c>
      <c r="D96" s="1365" t="s">
        <v>314</v>
      </c>
      <c r="E96" s="1366"/>
      <c r="F96" s="1367"/>
      <c r="G96" s="1368" t="s">
        <v>314</v>
      </c>
      <c r="H96" s="1369"/>
      <c r="I96" s="876"/>
      <c r="J96" s="857" t="str">
        <f t="shared" si="3"/>
        <v>Community health worker</v>
      </c>
      <c r="K96" s="807"/>
      <c r="L96" s="806"/>
      <c r="M96" s="836"/>
      <c r="N96" s="806"/>
      <c r="O96" s="807"/>
      <c r="P96" s="807"/>
      <c r="Q96" s="806"/>
      <c r="R96" s="806"/>
      <c r="S96" s="806"/>
      <c r="T96" s="874" t="str">
        <f t="shared" ref="T96:T102" si="4">D96</f>
        <v>Community health worker</v>
      </c>
      <c r="U96" s="875"/>
      <c r="V96" s="816"/>
      <c r="W96" s="817"/>
      <c r="X96" s="817"/>
      <c r="Y96" s="834"/>
      <c r="Z96" s="835"/>
      <c r="AA96" s="819"/>
    </row>
    <row r="97" spans="1:27" s="266" customFormat="1" ht="15" customHeight="1" x14ac:dyDescent="0.2">
      <c r="A97" s="285"/>
      <c r="B97" s="239" t="s">
        <v>29</v>
      </c>
      <c r="C97" s="236" t="s">
        <v>304</v>
      </c>
      <c r="D97" s="1365" t="s">
        <v>320</v>
      </c>
      <c r="E97" s="1366"/>
      <c r="F97" s="1367"/>
      <c r="G97" s="1368" t="s">
        <v>318</v>
      </c>
      <c r="H97" s="1369"/>
      <c r="I97" s="876"/>
      <c r="J97" s="857" t="str">
        <f t="shared" si="3"/>
        <v>Doctor</v>
      </c>
      <c r="K97" s="807"/>
      <c r="L97" s="806"/>
      <c r="M97" s="836"/>
      <c r="N97" s="806"/>
      <c r="O97" s="807"/>
      <c r="P97" s="807"/>
      <c r="Q97" s="806"/>
      <c r="R97" s="806"/>
      <c r="S97" s="806"/>
      <c r="T97" s="874" t="str">
        <f t="shared" si="4"/>
        <v>Not applicable</v>
      </c>
      <c r="U97" s="875"/>
      <c r="V97" s="816"/>
      <c r="W97" s="817"/>
      <c r="X97" s="817"/>
      <c r="Y97" s="834"/>
      <c r="Z97" s="835"/>
      <c r="AA97" s="819"/>
    </row>
    <row r="98" spans="1:27" s="266" customFormat="1" ht="15" customHeight="1" x14ac:dyDescent="0.2">
      <c r="A98" s="285"/>
      <c r="B98" s="238" t="s">
        <v>297</v>
      </c>
      <c r="C98" s="236" t="s">
        <v>305</v>
      </c>
      <c r="D98" s="1365" t="s">
        <v>317</v>
      </c>
      <c r="E98" s="1366"/>
      <c r="F98" s="1367"/>
      <c r="G98" s="1368" t="s">
        <v>318</v>
      </c>
      <c r="H98" s="1369"/>
      <c r="I98" s="876"/>
      <c r="J98" s="857" t="str">
        <f t="shared" si="3"/>
        <v>Doctor</v>
      </c>
      <c r="K98" s="807"/>
      <c r="L98" s="806"/>
      <c r="M98" s="836"/>
      <c r="N98" s="806"/>
      <c r="O98" s="807"/>
      <c r="P98" s="807"/>
      <c r="Q98" s="806"/>
      <c r="R98" s="806"/>
      <c r="S98" s="806"/>
      <c r="T98" s="874" t="str">
        <f t="shared" si="4"/>
        <v>Nurse</v>
      </c>
      <c r="U98" s="875"/>
      <c r="V98" s="816"/>
      <c r="W98" s="817"/>
      <c r="X98" s="817"/>
      <c r="Y98" s="834"/>
      <c r="Z98" s="835"/>
      <c r="AA98" s="819"/>
    </row>
    <row r="99" spans="1:27" s="266" customFormat="1" ht="15" customHeight="1" x14ac:dyDescent="0.2">
      <c r="A99" s="285"/>
      <c r="B99" s="239" t="s">
        <v>298</v>
      </c>
      <c r="C99" s="236" t="s">
        <v>306</v>
      </c>
      <c r="D99" s="1365" t="s">
        <v>314</v>
      </c>
      <c r="E99" s="1366"/>
      <c r="F99" s="1367"/>
      <c r="G99" s="1368" t="s">
        <v>314</v>
      </c>
      <c r="H99" s="1369"/>
      <c r="I99" s="876"/>
      <c r="J99" s="857" t="str">
        <f t="shared" si="3"/>
        <v>Community health worker</v>
      </c>
      <c r="K99" s="807"/>
      <c r="L99" s="806"/>
      <c r="M99" s="836"/>
      <c r="N99" s="806"/>
      <c r="O99" s="807"/>
      <c r="P99" s="807"/>
      <c r="Q99" s="806"/>
      <c r="R99" s="806"/>
      <c r="S99" s="806"/>
      <c r="T99" s="874" t="str">
        <f t="shared" si="4"/>
        <v>Community health worker</v>
      </c>
      <c r="U99" s="875"/>
      <c r="V99" s="816"/>
      <c r="W99" s="817"/>
      <c r="X99" s="817"/>
      <c r="Y99" s="834"/>
      <c r="Z99" s="835"/>
      <c r="AA99" s="819"/>
    </row>
    <row r="100" spans="1:27" s="266" customFormat="1" ht="15" customHeight="1" x14ac:dyDescent="0.2">
      <c r="A100" s="285"/>
      <c r="B100" s="239" t="s">
        <v>299</v>
      </c>
      <c r="C100" s="236" t="s">
        <v>307</v>
      </c>
      <c r="D100" s="1365" t="s">
        <v>320</v>
      </c>
      <c r="E100" s="1366"/>
      <c r="F100" s="1367"/>
      <c r="G100" s="1368" t="s">
        <v>318</v>
      </c>
      <c r="H100" s="1369"/>
      <c r="I100" s="876"/>
      <c r="J100" s="857" t="str">
        <f t="shared" si="3"/>
        <v>Doctor</v>
      </c>
      <c r="K100" s="807"/>
      <c r="L100" s="806"/>
      <c r="M100" s="836"/>
      <c r="N100" s="806"/>
      <c r="O100" s="807"/>
      <c r="P100" s="807"/>
      <c r="Q100" s="806"/>
      <c r="R100" s="806"/>
      <c r="S100" s="806"/>
      <c r="T100" s="874" t="str">
        <f t="shared" si="4"/>
        <v>Not applicable</v>
      </c>
      <c r="U100" s="875"/>
      <c r="V100" s="816"/>
      <c r="W100" s="817"/>
      <c r="X100" s="817"/>
      <c r="Y100" s="834"/>
      <c r="Z100" s="835"/>
      <c r="AA100" s="819"/>
    </row>
    <row r="101" spans="1:27" s="266" customFormat="1" ht="15" customHeight="1" x14ac:dyDescent="0.2">
      <c r="A101" s="285"/>
      <c r="B101" s="239" t="s">
        <v>300</v>
      </c>
      <c r="C101" s="236" t="s">
        <v>308</v>
      </c>
      <c r="D101" s="1365" t="s">
        <v>318</v>
      </c>
      <c r="E101" s="1366"/>
      <c r="F101" s="1367"/>
      <c r="G101" s="1368" t="s">
        <v>318</v>
      </c>
      <c r="H101" s="1369"/>
      <c r="I101" s="876"/>
      <c r="J101" s="857" t="str">
        <f t="shared" si="3"/>
        <v>Doctor</v>
      </c>
      <c r="K101" s="807"/>
      <c r="L101" s="806"/>
      <c r="M101" s="836"/>
      <c r="N101" s="806"/>
      <c r="O101" s="807"/>
      <c r="P101" s="807"/>
      <c r="Q101" s="806"/>
      <c r="R101" s="806"/>
      <c r="S101" s="806"/>
      <c r="T101" s="874" t="str">
        <f t="shared" si="4"/>
        <v>Doctor</v>
      </c>
      <c r="U101" s="875"/>
      <c r="V101" s="816"/>
      <c r="W101" s="817"/>
      <c r="X101" s="817"/>
      <c r="Y101" s="834"/>
      <c r="Z101" s="835"/>
      <c r="AA101" s="819"/>
    </row>
    <row r="102" spans="1:27" s="266" customFormat="1" ht="15" customHeight="1" thickBot="1" x14ac:dyDescent="0.25">
      <c r="A102" s="285"/>
      <c r="B102" s="240" t="s">
        <v>301</v>
      </c>
      <c r="C102" s="237" t="s">
        <v>309</v>
      </c>
      <c r="D102" s="1351" t="s">
        <v>320</v>
      </c>
      <c r="E102" s="1352"/>
      <c r="F102" s="1353"/>
      <c r="G102" s="1354" t="s">
        <v>104</v>
      </c>
      <c r="H102" s="1355"/>
      <c r="I102" s="876"/>
      <c r="J102" s="857" t="str">
        <f t="shared" si="3"/>
        <v>Don't know</v>
      </c>
      <c r="K102" s="807"/>
      <c r="L102" s="806"/>
      <c r="M102" s="836"/>
      <c r="N102" s="806"/>
      <c r="O102" s="807"/>
      <c r="P102" s="807"/>
      <c r="Q102" s="806"/>
      <c r="R102" s="806"/>
      <c r="S102" s="806"/>
      <c r="T102" s="874" t="str">
        <f t="shared" si="4"/>
        <v>Not applicable</v>
      </c>
      <c r="U102" s="875"/>
      <c r="V102" s="816"/>
      <c r="W102" s="817"/>
      <c r="X102" s="817"/>
      <c r="Y102" s="834"/>
      <c r="Z102" s="835"/>
      <c r="AA102" s="819"/>
    </row>
    <row r="103" spans="1:27" s="266" customFormat="1" ht="75" x14ac:dyDescent="0.2">
      <c r="A103" s="1356" t="s">
        <v>321</v>
      </c>
      <c r="B103" s="1357"/>
      <c r="C103" s="1358"/>
      <c r="D103" s="1359" t="s">
        <v>1149</v>
      </c>
      <c r="E103" s="1360"/>
      <c r="F103" s="1360"/>
      <c r="G103" s="1360"/>
      <c r="H103" s="1361"/>
      <c r="I103" s="829"/>
      <c r="J103" s="847"/>
      <c r="K103" s="80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806"/>
      <c r="M103" s="806"/>
      <c r="N103" s="806"/>
      <c r="O103" s="807" t="str">
        <f>D103</f>
        <v>Currently there are no restrictions.</v>
      </c>
      <c r="P103" s="806"/>
      <c r="Q103" s="806"/>
      <c r="R103" s="807"/>
      <c r="S103" s="806"/>
      <c r="T103" s="877"/>
      <c r="U103" s="816"/>
      <c r="V103" s="816"/>
      <c r="W103" s="817"/>
      <c r="X103" s="817"/>
      <c r="Y103" s="834"/>
      <c r="Z103" s="835"/>
      <c r="AA103" s="819"/>
    </row>
    <row r="104" spans="1:27" s="380" customFormat="1" ht="15.75" thickBot="1" x14ac:dyDescent="0.25">
      <c r="A104" s="1343"/>
      <c r="B104" s="1344"/>
      <c r="C104" s="1344"/>
      <c r="D104" s="1344"/>
      <c r="E104" s="1344"/>
      <c r="F104" s="1344"/>
      <c r="G104" s="1344"/>
      <c r="H104" s="1345"/>
      <c r="I104" s="878"/>
      <c r="J104" s="879"/>
      <c r="K104" s="880">
        <f>C104</f>
        <v>0</v>
      </c>
      <c r="L104" s="880"/>
      <c r="M104" s="880"/>
      <c r="N104" s="880"/>
      <c r="O104" s="880"/>
      <c r="P104" s="880"/>
      <c r="Q104" s="880"/>
      <c r="R104" s="880"/>
      <c r="S104" s="880"/>
      <c r="T104" s="880"/>
      <c r="U104" s="880"/>
      <c r="V104" s="880"/>
      <c r="W104" s="881"/>
      <c r="X104" s="881"/>
      <c r="Y104" s="882"/>
      <c r="Z104" s="882"/>
      <c r="AA104" s="883"/>
    </row>
    <row r="105" spans="1:27" s="266" customFormat="1" ht="45" customHeight="1" x14ac:dyDescent="0.2">
      <c r="A105" s="1319" t="s">
        <v>310</v>
      </c>
      <c r="B105" s="1320"/>
      <c r="C105" s="1320"/>
      <c r="D105" s="381" t="s">
        <v>49</v>
      </c>
      <c r="E105" s="1362" t="s">
        <v>55</v>
      </c>
      <c r="F105" s="1363"/>
      <c r="G105" s="1364"/>
      <c r="H105" s="382" t="s">
        <v>47</v>
      </c>
      <c r="I105" s="861"/>
      <c r="J105" s="857"/>
      <c r="K105" s="807" t="str">
        <f>A105</f>
        <v>D7. Does the country have laws, regulations, or policies that make it difficult for the following sub-populations to access effective family planning services?</v>
      </c>
      <c r="L105" s="806"/>
      <c r="M105" s="806"/>
      <c r="N105" s="806"/>
      <c r="O105" s="807"/>
      <c r="P105" s="806"/>
      <c r="Q105" s="806"/>
      <c r="R105" s="806"/>
      <c r="S105" s="806"/>
      <c r="T105" s="816"/>
      <c r="U105" s="816"/>
      <c r="V105" s="875" t="str">
        <f>E105</f>
        <v xml:space="preserve">If yes, describe laws/regulations/policies affecting access </v>
      </c>
      <c r="W105" s="817"/>
      <c r="X105" s="817"/>
      <c r="Y105" s="834"/>
      <c r="Z105" s="835"/>
      <c r="AA105" s="819"/>
    </row>
    <row r="106" spans="1:27" s="266" customFormat="1" x14ac:dyDescent="0.2">
      <c r="A106" s="314"/>
      <c r="B106" s="1293" t="s">
        <v>154</v>
      </c>
      <c r="C106" s="1293"/>
      <c r="D106" s="250" t="s">
        <v>100</v>
      </c>
      <c r="E106" s="1340"/>
      <c r="F106" s="1341"/>
      <c r="G106" s="1346"/>
      <c r="H106" s="325"/>
      <c r="I106" s="858"/>
      <c r="J106" s="857"/>
      <c r="K106" s="807" t="str">
        <f>B106</f>
        <v>a. Unmarried people</v>
      </c>
      <c r="L106" s="806"/>
      <c r="M106" s="836">
        <f>E106</f>
        <v>0</v>
      </c>
      <c r="N106" s="806"/>
      <c r="O106" s="807"/>
      <c r="P106" s="806"/>
      <c r="Q106" s="806"/>
      <c r="R106" s="806"/>
      <c r="S106" s="806"/>
      <c r="T106" s="816"/>
      <c r="U106" s="816"/>
      <c r="V106" s="875">
        <f>E106</f>
        <v>0</v>
      </c>
      <c r="W106" s="817"/>
      <c r="X106" s="817"/>
      <c r="Y106" s="834"/>
      <c r="Z106" s="835"/>
      <c r="AA106" s="819"/>
    </row>
    <row r="107" spans="1:27" s="266" customFormat="1" x14ac:dyDescent="0.2">
      <c r="A107" s="314"/>
      <c r="B107" s="1293" t="s">
        <v>40</v>
      </c>
      <c r="C107" s="1293"/>
      <c r="D107" s="250" t="s">
        <v>100</v>
      </c>
      <c r="E107" s="1340"/>
      <c r="F107" s="1341"/>
      <c r="G107" s="1346"/>
      <c r="H107" s="325"/>
      <c r="I107" s="858"/>
      <c r="J107" s="857"/>
      <c r="K107" s="807" t="str">
        <f>B107</f>
        <v>b. Young people</v>
      </c>
      <c r="L107" s="806"/>
      <c r="M107" s="836">
        <f>E107</f>
        <v>0</v>
      </c>
      <c r="N107" s="806"/>
      <c r="O107" s="807"/>
      <c r="P107" s="806"/>
      <c r="Q107" s="806"/>
      <c r="R107" s="806"/>
      <c r="S107" s="806"/>
      <c r="T107" s="816"/>
      <c r="U107" s="816"/>
      <c r="V107" s="875">
        <f>E107</f>
        <v>0</v>
      </c>
      <c r="W107" s="817"/>
      <c r="X107" s="817"/>
      <c r="Y107" s="834"/>
      <c r="Z107" s="835"/>
      <c r="AA107" s="819"/>
    </row>
    <row r="108" spans="1:27" s="266" customFormat="1" ht="15.75" thickBot="1" x14ac:dyDescent="0.25">
      <c r="A108" s="383"/>
      <c r="B108" s="1347" t="s">
        <v>41</v>
      </c>
      <c r="C108" s="1347"/>
      <c r="D108" s="286" t="s">
        <v>100</v>
      </c>
      <c r="E108" s="1348"/>
      <c r="F108" s="1349"/>
      <c r="G108" s="1350"/>
      <c r="H108" s="406"/>
      <c r="I108" s="858"/>
      <c r="J108" s="857"/>
      <c r="K108" s="807" t="str">
        <f>B108</f>
        <v>c. Other</v>
      </c>
      <c r="L108" s="806"/>
      <c r="M108" s="836">
        <f>E108</f>
        <v>0</v>
      </c>
      <c r="N108" s="806"/>
      <c r="O108" s="807"/>
      <c r="P108" s="806"/>
      <c r="Q108" s="806"/>
      <c r="R108" s="806"/>
      <c r="S108" s="806"/>
      <c r="T108" s="816"/>
      <c r="U108" s="816"/>
      <c r="V108" s="875">
        <f>E108</f>
        <v>0</v>
      </c>
      <c r="W108" s="817"/>
      <c r="X108" s="817"/>
      <c r="Y108" s="834"/>
      <c r="Z108" s="835"/>
      <c r="AA108" s="819"/>
    </row>
    <row r="109" spans="1:27" s="269" customFormat="1" x14ac:dyDescent="0.2">
      <c r="A109" s="1343"/>
      <c r="B109" s="1344"/>
      <c r="C109" s="1344"/>
      <c r="D109" s="1344"/>
      <c r="E109" s="1344"/>
      <c r="F109" s="1344"/>
      <c r="G109" s="1344"/>
      <c r="H109" s="1345"/>
      <c r="I109" s="870"/>
      <c r="J109" s="857"/>
      <c r="K109" s="813">
        <f>C109</f>
        <v>0</v>
      </c>
      <c r="L109" s="814"/>
      <c r="M109" s="814"/>
      <c r="N109" s="814"/>
      <c r="O109" s="813"/>
      <c r="P109" s="814"/>
      <c r="Q109" s="814"/>
      <c r="R109" s="814"/>
      <c r="S109" s="814"/>
      <c r="T109" s="814"/>
      <c r="U109" s="814"/>
      <c r="V109" s="814"/>
      <c r="W109" s="838"/>
      <c r="X109" s="838"/>
      <c r="Y109" s="839"/>
      <c r="Z109" s="839"/>
      <c r="AA109" s="883"/>
    </row>
    <row r="110" spans="1:27" s="266" customFormat="1" ht="45" x14ac:dyDescent="0.2">
      <c r="A110" s="1308" t="s">
        <v>311</v>
      </c>
      <c r="B110" s="1293"/>
      <c r="C110" s="1293"/>
      <c r="D110" s="1293"/>
      <c r="E110" s="1293"/>
      <c r="F110" s="1293"/>
      <c r="G110" s="1293"/>
      <c r="H110" s="1309"/>
      <c r="I110" s="861"/>
      <c r="J110" s="857"/>
      <c r="K110" s="807"/>
      <c r="L110" s="806"/>
      <c r="M110" s="806"/>
      <c r="N110" s="806"/>
      <c r="O110" s="807"/>
      <c r="P110" s="806"/>
      <c r="Q110" s="806"/>
      <c r="R110" s="806"/>
      <c r="S110" s="806"/>
      <c r="T110" s="816"/>
      <c r="U110" s="816"/>
      <c r="V110" s="816"/>
      <c r="W110" s="817"/>
      <c r="X110" s="815" t="str">
        <f>A110</f>
        <v xml:space="preserve">D8. Are there charges* to the client in the public sector for family planning:
*(This question refers to charges by policy, not under-the-table charges.)
</v>
      </c>
      <c r="Y110" s="834"/>
      <c r="Z110" s="835"/>
      <c r="AA110" s="819"/>
    </row>
    <row r="111" spans="1:27" s="266" customFormat="1" ht="15" customHeight="1" x14ac:dyDescent="0.2">
      <c r="A111" s="314"/>
      <c r="B111" s="1293" t="s">
        <v>42</v>
      </c>
      <c r="C111" s="1293"/>
      <c r="D111" s="1293"/>
      <c r="E111" s="1293"/>
      <c r="F111" s="1294"/>
      <c r="G111" s="1365" t="s">
        <v>100</v>
      </c>
      <c r="H111" s="1477"/>
      <c r="I111" s="876"/>
      <c r="J111" s="857" t="str">
        <f>G111</f>
        <v>No</v>
      </c>
      <c r="K111" s="807"/>
      <c r="L111" s="806"/>
      <c r="M111" s="806"/>
      <c r="N111" s="806"/>
      <c r="O111" s="807"/>
      <c r="P111" s="806"/>
      <c r="Q111" s="806"/>
      <c r="R111" s="806"/>
      <c r="S111" s="806"/>
      <c r="T111" s="816"/>
      <c r="U111" s="816"/>
      <c r="V111" s="816"/>
      <c r="W111" s="817"/>
      <c r="X111" s="817"/>
      <c r="Y111" s="850" t="str">
        <f>B111</f>
        <v>a. Services?</v>
      </c>
      <c r="Z111" s="835"/>
      <c r="AA111" s="819"/>
    </row>
    <row r="112" spans="1:27" s="266" customFormat="1" ht="15" customHeight="1" x14ac:dyDescent="0.2">
      <c r="A112" s="314"/>
      <c r="B112" s="1293" t="s">
        <v>43</v>
      </c>
      <c r="C112" s="1293"/>
      <c r="D112" s="1293"/>
      <c r="E112" s="1293"/>
      <c r="F112" s="1294"/>
      <c r="G112" s="1365" t="s">
        <v>100</v>
      </c>
      <c r="H112" s="1477"/>
      <c r="I112" s="876"/>
      <c r="J112" s="857" t="str">
        <f>G112</f>
        <v>No</v>
      </c>
      <c r="K112" s="807"/>
      <c r="L112" s="806"/>
      <c r="M112" s="806"/>
      <c r="N112" s="806"/>
      <c r="O112" s="807"/>
      <c r="P112" s="806"/>
      <c r="Q112" s="806"/>
      <c r="R112" s="806"/>
      <c r="S112" s="806"/>
      <c r="T112" s="816"/>
      <c r="U112" s="816"/>
      <c r="V112" s="816"/>
      <c r="W112" s="817"/>
      <c r="X112" s="817"/>
      <c r="Y112" s="850" t="str">
        <f>B112</f>
        <v>b. Commodities?</v>
      </c>
      <c r="Z112" s="835"/>
      <c r="AA112" s="819"/>
    </row>
    <row r="113" spans="1:27" s="266" customFormat="1" ht="15" customHeight="1" x14ac:dyDescent="0.2">
      <c r="A113" s="314"/>
      <c r="B113" s="1293" t="s">
        <v>44</v>
      </c>
      <c r="C113" s="1293"/>
      <c r="D113" s="1293"/>
      <c r="E113" s="1293"/>
      <c r="F113" s="1294"/>
      <c r="G113" s="1365" t="s">
        <v>320</v>
      </c>
      <c r="H113" s="1477"/>
      <c r="I113" s="876"/>
      <c r="J113" s="857" t="str">
        <f>G113</f>
        <v>Not applicable</v>
      </c>
      <c r="K113" s="807"/>
      <c r="L113" s="806"/>
      <c r="M113" s="806"/>
      <c r="N113" s="806"/>
      <c r="O113" s="807"/>
      <c r="P113" s="806"/>
      <c r="Q113" s="806"/>
      <c r="R113" s="806"/>
      <c r="S113" s="806"/>
      <c r="T113" s="816"/>
      <c r="U113" s="816"/>
      <c r="V113" s="816"/>
      <c r="W113" s="817"/>
      <c r="X113" s="817"/>
      <c r="Y113" s="850" t="str">
        <f>B113</f>
        <v>c. If yes, are there exemptions for people who cannot afford to pay?</v>
      </c>
      <c r="Z113" s="835"/>
      <c r="AA113" s="819"/>
    </row>
    <row r="114" spans="1:27" s="266" customFormat="1" x14ac:dyDescent="0.2">
      <c r="A114" s="314"/>
      <c r="B114" s="342"/>
      <c r="C114" s="343" t="s">
        <v>45</v>
      </c>
      <c r="D114" s="1340" t="s">
        <v>320</v>
      </c>
      <c r="E114" s="1341"/>
      <c r="F114" s="1341"/>
      <c r="G114" s="1341"/>
      <c r="H114" s="1342"/>
      <c r="I114" s="876"/>
      <c r="J114" s="857"/>
      <c r="K114" s="807" t="str">
        <f>C114</f>
        <v>i. If yes, describe the exemptions.</v>
      </c>
      <c r="L114" s="806"/>
      <c r="M114" s="806"/>
      <c r="N114" s="871"/>
      <c r="O114" s="808" t="str">
        <f>D114</f>
        <v>Not applicable</v>
      </c>
      <c r="P114" s="806"/>
      <c r="Q114" s="806"/>
      <c r="R114" s="806"/>
      <c r="S114" s="806"/>
      <c r="T114" s="816"/>
      <c r="U114" s="816"/>
      <c r="V114" s="816"/>
      <c r="W114" s="817"/>
      <c r="X114" s="817"/>
      <c r="Y114" s="834"/>
      <c r="Z114" s="835"/>
      <c r="AA114" s="819"/>
    </row>
    <row r="115" spans="1:27" s="287" customFormat="1" ht="30" x14ac:dyDescent="0.2">
      <c r="A115" s="1308" t="s">
        <v>312</v>
      </c>
      <c r="B115" s="1293"/>
      <c r="C115" s="1293"/>
      <c r="D115" s="1293"/>
      <c r="E115" s="1293"/>
      <c r="F115" s="1293"/>
      <c r="G115" s="1293"/>
      <c r="H115" s="1309"/>
      <c r="I115" s="831"/>
      <c r="J115" s="884"/>
      <c r="K115" s="807"/>
      <c r="L115" s="807"/>
      <c r="M115" s="806"/>
      <c r="N115" s="806"/>
      <c r="O115" s="807"/>
      <c r="P115" s="806"/>
      <c r="Q115" s="885"/>
      <c r="R115" s="806"/>
      <c r="S115" s="822"/>
      <c r="T115" s="823"/>
      <c r="U115" s="823"/>
      <c r="V115" s="823"/>
      <c r="W115" s="824"/>
      <c r="X115" s="815" t="str">
        <f>A115</f>
        <v>D9. Are the following contraceptives included in the country's National Essential Medicine List (NEML) or other equivalent priority list? (for example, the National Medical Device List)</v>
      </c>
      <c r="Y115" s="885"/>
      <c r="Z115" s="886"/>
      <c r="AA115" s="819"/>
    </row>
    <row r="116" spans="1:27" s="287" customFormat="1" ht="15.75" customHeight="1" x14ac:dyDescent="0.2">
      <c r="A116" s="384"/>
      <c r="B116" s="1293" t="s">
        <v>155</v>
      </c>
      <c r="C116" s="1293"/>
      <c r="D116" s="1293"/>
      <c r="E116" s="1293"/>
      <c r="F116" s="1294"/>
      <c r="G116" s="1365" t="s">
        <v>99</v>
      </c>
      <c r="H116" s="1477"/>
      <c r="I116" s="831"/>
      <c r="J116" s="857" t="str">
        <f t="shared" ref="J116:J127" si="5">G116</f>
        <v>Yes</v>
      </c>
      <c r="K116" s="807"/>
      <c r="L116" s="807"/>
      <c r="M116" s="806"/>
      <c r="N116" s="806"/>
      <c r="O116" s="807"/>
      <c r="P116" s="806"/>
      <c r="Q116" s="885"/>
      <c r="R116" s="806"/>
      <c r="S116" s="822"/>
      <c r="T116" s="823"/>
      <c r="U116" s="823"/>
      <c r="V116" s="823"/>
      <c r="W116" s="824"/>
      <c r="X116" s="824"/>
      <c r="Y116" s="850" t="str">
        <f t="shared" ref="Y116:Y125" si="6">B116</f>
        <v>a. Combined oral contraceptives</v>
      </c>
      <c r="Z116" s="886"/>
      <c r="AA116" s="819"/>
    </row>
    <row r="117" spans="1:27" s="287" customFormat="1" ht="15.75" customHeight="1" x14ac:dyDescent="0.2">
      <c r="A117" s="384"/>
      <c r="B117" s="1293" t="s">
        <v>156</v>
      </c>
      <c r="C117" s="1293"/>
      <c r="D117" s="1293"/>
      <c r="E117" s="1293"/>
      <c r="F117" s="1294"/>
      <c r="G117" s="1365" t="s">
        <v>100</v>
      </c>
      <c r="H117" s="1477"/>
      <c r="I117" s="831"/>
      <c r="J117" s="857" t="str">
        <f t="shared" si="5"/>
        <v>No</v>
      </c>
      <c r="K117" s="807"/>
      <c r="L117" s="807"/>
      <c r="M117" s="806"/>
      <c r="N117" s="806"/>
      <c r="O117" s="807"/>
      <c r="P117" s="806"/>
      <c r="Q117" s="885"/>
      <c r="R117" s="806"/>
      <c r="S117" s="822"/>
      <c r="T117" s="823"/>
      <c r="U117" s="823"/>
      <c r="V117" s="823"/>
      <c r="W117" s="824"/>
      <c r="X117" s="824"/>
      <c r="Y117" s="850" t="str">
        <f t="shared" si="6"/>
        <v>b. Progestin-only pills</v>
      </c>
      <c r="Z117" s="886"/>
      <c r="AA117" s="819"/>
    </row>
    <row r="118" spans="1:27" s="287" customFormat="1" ht="15.75" customHeight="1" x14ac:dyDescent="0.2">
      <c r="A118" s="384"/>
      <c r="B118" s="1293" t="s">
        <v>285</v>
      </c>
      <c r="C118" s="1293"/>
      <c r="D118" s="1293"/>
      <c r="E118" s="1293"/>
      <c r="F118" s="1294"/>
      <c r="G118" s="1365" t="s">
        <v>99</v>
      </c>
      <c r="H118" s="1477"/>
      <c r="I118" s="831"/>
      <c r="J118" s="857" t="str">
        <f t="shared" si="5"/>
        <v>Yes</v>
      </c>
      <c r="K118" s="807"/>
      <c r="L118" s="807"/>
      <c r="M118" s="806"/>
      <c r="N118" s="806"/>
      <c r="O118" s="807"/>
      <c r="P118" s="806"/>
      <c r="Q118" s="885"/>
      <c r="R118" s="806"/>
      <c r="S118" s="822"/>
      <c r="T118" s="823"/>
      <c r="U118" s="823"/>
      <c r="V118" s="823"/>
      <c r="W118" s="824"/>
      <c r="X118" s="824"/>
      <c r="Y118" s="850" t="str">
        <f t="shared" si="6"/>
        <v>c. Injectables</v>
      </c>
      <c r="Z118" s="886"/>
      <c r="AA118" s="819"/>
    </row>
    <row r="119" spans="1:27" s="287" customFormat="1" ht="15.75" customHeight="1" x14ac:dyDescent="0.2">
      <c r="A119" s="384"/>
      <c r="B119" s="1293" t="s">
        <v>286</v>
      </c>
      <c r="C119" s="1293"/>
      <c r="D119" s="1293"/>
      <c r="E119" s="1293"/>
      <c r="F119" s="1294"/>
      <c r="G119" s="1365" t="s">
        <v>99</v>
      </c>
      <c r="H119" s="1477"/>
      <c r="I119" s="831"/>
      <c r="J119" s="857" t="str">
        <f t="shared" si="5"/>
        <v>Yes</v>
      </c>
      <c r="K119" s="807"/>
      <c r="L119" s="807"/>
      <c r="M119" s="806"/>
      <c r="N119" s="806"/>
      <c r="O119" s="807"/>
      <c r="P119" s="806"/>
      <c r="Q119" s="885"/>
      <c r="R119" s="806"/>
      <c r="S119" s="822"/>
      <c r="T119" s="823"/>
      <c r="U119" s="823"/>
      <c r="V119" s="823"/>
      <c r="W119" s="824"/>
      <c r="X119" s="824"/>
      <c r="Y119" s="850" t="str">
        <f t="shared" si="6"/>
        <v>d. Implants</v>
      </c>
      <c r="Z119" s="886"/>
      <c r="AA119" s="819"/>
    </row>
    <row r="120" spans="1:27" s="287" customFormat="1" ht="15.75" customHeight="1" x14ac:dyDescent="0.2">
      <c r="A120" s="384"/>
      <c r="B120" s="1293" t="s">
        <v>46</v>
      </c>
      <c r="C120" s="1293"/>
      <c r="D120" s="1293"/>
      <c r="E120" s="1293"/>
      <c r="F120" s="1294"/>
      <c r="G120" s="1365" t="s">
        <v>99</v>
      </c>
      <c r="H120" s="1477"/>
      <c r="I120" s="831"/>
      <c r="J120" s="857" t="str">
        <f t="shared" si="5"/>
        <v>Yes</v>
      </c>
      <c r="K120" s="807"/>
      <c r="L120" s="807"/>
      <c r="M120" s="806"/>
      <c r="N120" s="806"/>
      <c r="O120" s="807"/>
      <c r="P120" s="806"/>
      <c r="Q120" s="885"/>
      <c r="R120" s="806"/>
      <c r="S120" s="822"/>
      <c r="T120" s="823"/>
      <c r="U120" s="823"/>
      <c r="V120" s="823"/>
      <c r="W120" s="824"/>
      <c r="X120" s="824"/>
      <c r="Y120" s="850" t="str">
        <f t="shared" si="6"/>
        <v>e. Intrauterine devices (IUDs)</v>
      </c>
      <c r="Z120" s="886"/>
      <c r="AA120" s="819"/>
    </row>
    <row r="121" spans="1:27" s="287" customFormat="1" ht="15.75" customHeight="1" x14ac:dyDescent="0.2">
      <c r="A121" s="384"/>
      <c r="B121" s="1293" t="s">
        <v>35</v>
      </c>
      <c r="C121" s="1293"/>
      <c r="D121" s="1293"/>
      <c r="E121" s="1293"/>
      <c r="F121" s="1294"/>
      <c r="G121" s="1365" t="s">
        <v>99</v>
      </c>
      <c r="H121" s="1477"/>
      <c r="I121" s="831"/>
      <c r="J121" s="857" t="str">
        <f t="shared" si="5"/>
        <v>Yes</v>
      </c>
      <c r="K121" s="807"/>
      <c r="L121" s="807"/>
      <c r="M121" s="806"/>
      <c r="N121" s="806"/>
      <c r="O121" s="807"/>
      <c r="P121" s="806"/>
      <c r="Q121" s="885"/>
      <c r="R121" s="806"/>
      <c r="S121" s="822"/>
      <c r="T121" s="823"/>
      <c r="U121" s="823"/>
      <c r="V121" s="823"/>
      <c r="W121" s="824"/>
      <c r="X121" s="824"/>
      <c r="Y121" s="850" t="str">
        <f t="shared" si="6"/>
        <v>f. Male condoms</v>
      </c>
      <c r="Z121" s="886"/>
      <c r="AA121" s="819"/>
    </row>
    <row r="122" spans="1:27" s="287" customFormat="1" ht="15.75" customHeight="1" x14ac:dyDescent="0.2">
      <c r="A122" s="384"/>
      <c r="B122" s="1293" t="s">
        <v>36</v>
      </c>
      <c r="C122" s="1293"/>
      <c r="D122" s="1293"/>
      <c r="E122" s="1293"/>
      <c r="F122" s="1294"/>
      <c r="G122" s="1365" t="s">
        <v>100</v>
      </c>
      <c r="H122" s="1477"/>
      <c r="I122" s="831"/>
      <c r="J122" s="857" t="str">
        <f t="shared" si="5"/>
        <v>No</v>
      </c>
      <c r="K122" s="807"/>
      <c r="L122" s="807"/>
      <c r="M122" s="806"/>
      <c r="N122" s="806"/>
      <c r="O122" s="807"/>
      <c r="P122" s="806"/>
      <c r="Q122" s="885"/>
      <c r="R122" s="806"/>
      <c r="S122" s="822"/>
      <c r="T122" s="823"/>
      <c r="U122" s="823"/>
      <c r="V122" s="823"/>
      <c r="W122" s="824"/>
      <c r="X122" s="824"/>
      <c r="Y122" s="850" t="str">
        <f t="shared" si="6"/>
        <v>g. Female condoms</v>
      </c>
      <c r="Z122" s="886"/>
      <c r="AA122" s="819"/>
    </row>
    <row r="123" spans="1:27" s="287" customFormat="1" ht="15.75" customHeight="1" x14ac:dyDescent="0.2">
      <c r="A123" s="384"/>
      <c r="B123" s="1293" t="s">
        <v>157</v>
      </c>
      <c r="C123" s="1293"/>
      <c r="D123" s="1293"/>
      <c r="E123" s="1293"/>
      <c r="F123" s="1294"/>
      <c r="G123" s="1365" t="s">
        <v>100</v>
      </c>
      <c r="H123" s="1477"/>
      <c r="I123" s="831"/>
      <c r="J123" s="857" t="str">
        <f t="shared" si="5"/>
        <v>No</v>
      </c>
      <c r="K123" s="807"/>
      <c r="L123" s="807"/>
      <c r="M123" s="806"/>
      <c r="N123" s="806"/>
      <c r="O123" s="807"/>
      <c r="P123" s="806"/>
      <c r="Q123" s="885"/>
      <c r="R123" s="806"/>
      <c r="S123" s="822"/>
      <c r="T123" s="823"/>
      <c r="U123" s="823"/>
      <c r="V123" s="823"/>
      <c r="W123" s="824"/>
      <c r="X123" s="824"/>
      <c r="Y123" s="850" t="str">
        <f t="shared" si="6"/>
        <v>h. Emergency contraceptive pills</v>
      </c>
      <c r="Z123" s="886"/>
      <c r="AA123" s="819"/>
    </row>
    <row r="124" spans="1:27" s="287" customFormat="1" ht="15.75" customHeight="1" x14ac:dyDescent="0.2">
      <c r="A124" s="384"/>
      <c r="B124" s="1293" t="s">
        <v>119</v>
      </c>
      <c r="C124" s="1293"/>
      <c r="D124" s="1293"/>
      <c r="E124" s="1293"/>
      <c r="F124" s="1294"/>
      <c r="G124" s="1365" t="s">
        <v>100</v>
      </c>
      <c r="H124" s="1477"/>
      <c r="I124" s="831"/>
      <c r="J124" s="857" t="str">
        <f>G124</f>
        <v>No</v>
      </c>
      <c r="K124" s="807"/>
      <c r="L124" s="807"/>
      <c r="M124" s="806"/>
      <c r="N124" s="806"/>
      <c r="O124" s="807"/>
      <c r="P124" s="806"/>
      <c r="Q124" s="885"/>
      <c r="R124" s="806"/>
      <c r="S124" s="822"/>
      <c r="T124" s="823"/>
      <c r="U124" s="823"/>
      <c r="V124" s="823"/>
      <c r="W124" s="824"/>
      <c r="X124" s="824"/>
      <c r="Y124" s="850" t="str">
        <f>B124</f>
        <v>i. CycleBeads</v>
      </c>
      <c r="Z124" s="886"/>
      <c r="AA124" s="819"/>
    </row>
    <row r="125" spans="1:27" s="287" customFormat="1" ht="15.75" customHeight="1" x14ac:dyDescent="0.2">
      <c r="A125" s="384"/>
      <c r="B125" s="1293" t="s">
        <v>158</v>
      </c>
      <c r="C125" s="1293"/>
      <c r="D125" s="1293"/>
      <c r="E125" s="1293"/>
      <c r="F125" s="1294"/>
      <c r="G125" s="1365" t="s">
        <v>104</v>
      </c>
      <c r="H125" s="1477"/>
      <c r="I125" s="831"/>
      <c r="J125" s="857" t="str">
        <f t="shared" si="5"/>
        <v>Don't know</v>
      </c>
      <c r="K125" s="807"/>
      <c r="L125" s="807"/>
      <c r="M125" s="806"/>
      <c r="N125" s="806"/>
      <c r="O125" s="807"/>
      <c r="P125" s="806"/>
      <c r="Q125" s="885"/>
      <c r="R125" s="806"/>
      <c r="S125" s="822"/>
      <c r="T125" s="823"/>
      <c r="U125" s="823"/>
      <c r="V125" s="823"/>
      <c r="W125" s="824"/>
      <c r="X125" s="824"/>
      <c r="Y125" s="850" t="str">
        <f t="shared" si="6"/>
        <v>j. Any other contraceptive(s)?</v>
      </c>
      <c r="Z125" s="886"/>
      <c r="AA125" s="819"/>
    </row>
    <row r="126" spans="1:27" s="287" customFormat="1" ht="15.75" x14ac:dyDescent="0.2">
      <c r="A126" s="384"/>
      <c r="B126" s="892"/>
      <c r="C126" s="1293" t="s">
        <v>159</v>
      </c>
      <c r="D126" s="1293"/>
      <c r="E126" s="1294"/>
      <c r="F126" s="1478" t="s">
        <v>104</v>
      </c>
      <c r="G126" s="1479"/>
      <c r="H126" s="1480"/>
      <c r="I126" s="831"/>
      <c r="J126" s="857">
        <f t="shared" si="5"/>
        <v>0</v>
      </c>
      <c r="K126" s="807"/>
      <c r="L126" s="807"/>
      <c r="M126" s="806"/>
      <c r="N126" s="806"/>
      <c r="O126" s="807"/>
      <c r="P126" s="806"/>
      <c r="Q126" s="885"/>
      <c r="R126" s="807">
        <f>B126</f>
        <v>0</v>
      </c>
      <c r="S126" s="822"/>
      <c r="T126" s="823"/>
      <c r="U126" s="823"/>
      <c r="V126" s="823"/>
      <c r="W126" s="824"/>
      <c r="X126" s="824"/>
      <c r="Y126" s="885"/>
      <c r="Z126" s="886"/>
      <c r="AA126" s="819"/>
    </row>
    <row r="127" spans="1:27" s="287" customFormat="1" ht="15.75" x14ac:dyDescent="0.2">
      <c r="A127" s="1333" t="s">
        <v>313</v>
      </c>
      <c r="B127" s="1334"/>
      <c r="C127" s="1334"/>
      <c r="D127" s="1335"/>
      <c r="E127" s="1336"/>
      <c r="F127" s="1748">
        <v>2009</v>
      </c>
      <c r="G127" s="1482"/>
      <c r="H127" s="1483"/>
      <c r="I127" s="831"/>
      <c r="J127" s="857">
        <f t="shared" si="5"/>
        <v>0</v>
      </c>
      <c r="K127" s="807"/>
      <c r="L127" s="807"/>
      <c r="M127" s="806"/>
      <c r="N127" s="806"/>
      <c r="O127" s="807"/>
      <c r="P127" s="806"/>
      <c r="Q127" s="885"/>
      <c r="R127" s="807">
        <f>B127</f>
        <v>0</v>
      </c>
      <c r="S127" s="822"/>
      <c r="T127" s="823"/>
      <c r="U127" s="823"/>
      <c r="V127" s="823"/>
      <c r="W127" s="824"/>
      <c r="X127" s="824"/>
      <c r="Y127" s="885"/>
      <c r="Z127" s="886"/>
      <c r="AA127" s="819"/>
    </row>
    <row r="128" spans="1:27" s="287" customFormat="1" ht="30" x14ac:dyDescent="0.2">
      <c r="A128" s="1308" t="s">
        <v>751</v>
      </c>
      <c r="B128" s="1293"/>
      <c r="C128" s="1294"/>
      <c r="D128" s="1484" t="s">
        <v>1150</v>
      </c>
      <c r="E128" s="1485"/>
      <c r="F128" s="1485"/>
      <c r="G128" s="1485"/>
      <c r="H128" s="1486"/>
      <c r="I128" s="831"/>
      <c r="J128" s="884"/>
      <c r="K128" s="807" t="str">
        <f>A128</f>
        <v xml:space="preserve">D11. Name of the list(s)
</v>
      </c>
      <c r="L128" s="807"/>
      <c r="M128" s="806"/>
      <c r="N128" s="806"/>
      <c r="O128" s="807" t="str">
        <f>D128</f>
        <v>Official List of Essential Medicines (version 10a)</v>
      </c>
      <c r="P128" s="806"/>
      <c r="Q128" s="885"/>
      <c r="R128" s="806"/>
      <c r="S128" s="822"/>
      <c r="T128" s="823"/>
      <c r="U128" s="823"/>
      <c r="V128" s="823"/>
      <c r="W128" s="824"/>
      <c r="X128" s="824"/>
      <c r="Y128" s="885"/>
      <c r="Z128" s="886"/>
      <c r="AA128" s="819"/>
    </row>
    <row r="129" spans="1:27" s="287" customFormat="1" ht="30" x14ac:dyDescent="0.2">
      <c r="A129" s="1308" t="s">
        <v>862</v>
      </c>
      <c r="B129" s="1293"/>
      <c r="C129" s="1294"/>
      <c r="D129" s="1305" t="s">
        <v>1151</v>
      </c>
      <c r="E129" s="1306"/>
      <c r="F129" s="1306"/>
      <c r="G129" s="1306"/>
      <c r="H129" s="1307"/>
      <c r="I129" s="831"/>
      <c r="J129" s="884"/>
      <c r="K129" s="807" t="str">
        <f>A129</f>
        <v xml:space="preserve">D12. Notes about the list(s)
</v>
      </c>
      <c r="L129" s="807"/>
      <c r="M129" s="806"/>
      <c r="N129" s="806"/>
      <c r="O129" s="807" t="str">
        <f>D129</f>
        <v xml:space="preserve">The official list has had addenda added in the last 3 years.  </v>
      </c>
      <c r="P129" s="806"/>
      <c r="Q129" s="885"/>
      <c r="R129" s="806"/>
      <c r="S129" s="822"/>
      <c r="T129" s="823"/>
      <c r="U129" s="823"/>
      <c r="V129" s="823"/>
      <c r="W129" s="824"/>
      <c r="X129" s="824"/>
      <c r="Y129" s="885"/>
      <c r="Z129" s="886"/>
      <c r="AA129" s="819"/>
    </row>
    <row r="130" spans="1:27" s="266" customFormat="1" ht="21.75" customHeight="1" x14ac:dyDescent="0.2">
      <c r="A130" s="1308" t="s">
        <v>753</v>
      </c>
      <c r="B130" s="1293"/>
      <c r="C130" s="1293"/>
      <c r="D130" s="1293"/>
      <c r="E130" s="1293"/>
      <c r="F130" s="1293"/>
      <c r="G130" s="1293"/>
      <c r="H130" s="1309"/>
      <c r="I130" s="887"/>
      <c r="J130" s="857"/>
      <c r="K130" s="807"/>
      <c r="L130" s="806"/>
      <c r="M130" s="806"/>
      <c r="N130" s="806"/>
      <c r="O130" s="807"/>
      <c r="P130" s="806"/>
      <c r="Q130" s="806"/>
      <c r="R130" s="806"/>
      <c r="S130" s="806"/>
      <c r="T130" s="816"/>
      <c r="U130" s="816"/>
      <c r="V130" s="816"/>
      <c r="W130" s="817"/>
      <c r="X130" s="815" t="str">
        <f>A130</f>
        <v xml:space="preserve">D13.  Information on country's Poverty Reduction Strategy Paper (PRSP)
</v>
      </c>
      <c r="Y130" s="834"/>
      <c r="Z130" s="835"/>
      <c r="AA130" s="819"/>
    </row>
    <row r="131" spans="1:27" s="287" customFormat="1" ht="30.75" customHeight="1" x14ac:dyDescent="0.2">
      <c r="A131" s="386"/>
      <c r="B131" s="1324" t="s">
        <v>287</v>
      </c>
      <c r="C131" s="1325"/>
      <c r="D131" s="1325"/>
      <c r="E131" s="1326"/>
      <c r="F131" s="1327" t="s">
        <v>320</v>
      </c>
      <c r="G131" s="1328"/>
      <c r="H131" s="1329"/>
      <c r="I131" s="831"/>
      <c r="J131" s="857">
        <f>G131</f>
        <v>0</v>
      </c>
      <c r="K131" s="807"/>
      <c r="L131" s="807"/>
      <c r="M131" s="806"/>
      <c r="N131" s="806"/>
      <c r="O131" s="807"/>
      <c r="P131" s="806"/>
      <c r="Q131" s="885"/>
      <c r="R131" s="807" t="str">
        <f>B131</f>
        <v>a. What year is the Poverty Reduction Strategy Paper from? (most recent actual PRSP on IMF's site [not progress or summary report])</v>
      </c>
      <c r="S131" s="822"/>
      <c r="T131" s="823"/>
      <c r="U131" s="823"/>
      <c r="V131" s="823"/>
      <c r="W131" s="824"/>
      <c r="X131" s="824"/>
      <c r="Y131" s="885"/>
      <c r="Z131" s="886"/>
      <c r="AA131" s="819"/>
    </row>
    <row r="132" spans="1:27" s="287" customFormat="1" ht="15.75" customHeight="1" x14ac:dyDescent="0.2">
      <c r="A132" s="384"/>
      <c r="B132" s="1293" t="s">
        <v>112</v>
      </c>
      <c r="C132" s="1293"/>
      <c r="D132" s="1293"/>
      <c r="E132" s="1293"/>
      <c r="F132" s="1294"/>
      <c r="G132" s="1295" t="s">
        <v>320</v>
      </c>
      <c r="H132" s="1296"/>
      <c r="I132" s="831"/>
      <c r="J132" s="857" t="str">
        <f>G132</f>
        <v>Not applicable</v>
      </c>
      <c r="K132" s="807"/>
      <c r="L132" s="807"/>
      <c r="M132" s="806"/>
      <c r="N132" s="806"/>
      <c r="O132" s="807"/>
      <c r="P132" s="806"/>
      <c r="Q132" s="885"/>
      <c r="R132" s="806"/>
      <c r="S132" s="822"/>
      <c r="T132" s="823"/>
      <c r="U132" s="823"/>
      <c r="V132" s="823"/>
      <c r="W132" s="824"/>
      <c r="X132" s="824"/>
      <c r="Y132" s="850" t="str">
        <f>B132</f>
        <v>b. Is family planning or reproductive health a priority in the PRSP?</v>
      </c>
      <c r="Z132" s="886"/>
      <c r="AA132" s="819"/>
    </row>
    <row r="133" spans="1:27" s="287" customFormat="1" ht="15.75" customHeight="1" x14ac:dyDescent="0.2">
      <c r="A133" s="384"/>
      <c r="B133" s="1293" t="s">
        <v>113</v>
      </c>
      <c r="C133" s="1293"/>
      <c r="D133" s="1293"/>
      <c r="E133" s="1293"/>
      <c r="F133" s="1294"/>
      <c r="G133" s="1295" t="s">
        <v>320</v>
      </c>
      <c r="H133" s="1296"/>
      <c r="I133" s="831"/>
      <c r="J133" s="857" t="str">
        <f>G133</f>
        <v>Not applicable</v>
      </c>
      <c r="K133" s="807"/>
      <c r="L133" s="807"/>
      <c r="M133" s="806"/>
      <c r="N133" s="806"/>
      <c r="O133" s="807"/>
      <c r="P133" s="806"/>
      <c r="Q133" s="885"/>
      <c r="R133" s="806"/>
      <c r="S133" s="822"/>
      <c r="T133" s="823"/>
      <c r="U133" s="823"/>
      <c r="V133" s="823"/>
      <c r="W133" s="824"/>
      <c r="X133" s="824"/>
      <c r="Y133" s="850" t="str">
        <f>B133</f>
        <v>c. Is contraceptive security included in the PRSP?</v>
      </c>
      <c r="Z133" s="886"/>
      <c r="AA133" s="819"/>
    </row>
    <row r="134" spans="1:27" s="287" customFormat="1" ht="15.75" customHeight="1" x14ac:dyDescent="0.2">
      <c r="A134" s="384"/>
      <c r="B134" s="1293" t="s">
        <v>57</v>
      </c>
      <c r="C134" s="1293"/>
      <c r="D134" s="1293"/>
      <c r="E134" s="1293"/>
      <c r="F134" s="1294"/>
      <c r="G134" s="1295" t="s">
        <v>320</v>
      </c>
      <c r="H134" s="1296"/>
      <c r="I134" s="831"/>
      <c r="J134" s="857" t="str">
        <f>G134</f>
        <v>Not applicable</v>
      </c>
      <c r="K134" s="807"/>
      <c r="L134" s="807"/>
      <c r="M134" s="806"/>
      <c r="N134" s="806"/>
      <c r="O134" s="807"/>
      <c r="P134" s="806"/>
      <c r="Q134" s="885"/>
      <c r="R134" s="806"/>
      <c r="S134" s="822"/>
      <c r="T134" s="823"/>
      <c r="U134" s="823"/>
      <c r="V134" s="823"/>
      <c r="W134" s="824"/>
      <c r="X134" s="824"/>
      <c r="Y134" s="850" t="str">
        <f>B134</f>
        <v>d. Is contraceptive prevalence rate (CPR) included as an indicator in the PRSP?</v>
      </c>
      <c r="Z134" s="886"/>
      <c r="AA134" s="819"/>
    </row>
    <row r="135" spans="1:27" s="287" customFormat="1" ht="15.75" customHeight="1" x14ac:dyDescent="0.2">
      <c r="A135" s="384"/>
      <c r="B135" s="1293" t="s">
        <v>58</v>
      </c>
      <c r="C135" s="1293"/>
      <c r="D135" s="1293"/>
      <c r="E135" s="1293"/>
      <c r="F135" s="1294"/>
      <c r="G135" s="1295" t="s">
        <v>320</v>
      </c>
      <c r="H135" s="1296"/>
      <c r="I135" s="831"/>
      <c r="J135" s="857" t="str">
        <f>G135</f>
        <v>Not applicable</v>
      </c>
      <c r="K135" s="807"/>
      <c r="L135" s="807"/>
      <c r="M135" s="806"/>
      <c r="N135" s="806"/>
      <c r="O135" s="807"/>
      <c r="P135" s="806"/>
      <c r="Q135" s="885"/>
      <c r="R135" s="806"/>
      <c r="S135" s="822"/>
      <c r="T135" s="823"/>
      <c r="U135" s="823"/>
      <c r="V135" s="823"/>
      <c r="W135" s="824"/>
      <c r="X135" s="824"/>
      <c r="Y135" s="850" t="str">
        <f>B135</f>
        <v>e. Are contraceptive supply indicators included in the PRSP?</v>
      </c>
      <c r="Z135" s="886"/>
      <c r="AA135" s="819"/>
    </row>
    <row r="136" spans="1:27" s="287" customFormat="1" ht="15.75" customHeight="1" thickBot="1" x14ac:dyDescent="0.25">
      <c r="A136" s="314" t="s">
        <v>59</v>
      </c>
      <c r="B136" s="1293" t="s">
        <v>60</v>
      </c>
      <c r="C136" s="1294"/>
      <c r="D136" s="1314" t="s">
        <v>1316</v>
      </c>
      <c r="E136" s="1315"/>
      <c r="F136" s="1315"/>
      <c r="G136" s="1315"/>
      <c r="H136" s="1316"/>
      <c r="I136" s="831"/>
      <c r="J136" s="884"/>
      <c r="K136" s="807" t="str">
        <f>B136</f>
        <v>f. Notes about the Poverty Reduction Strategy Paper</v>
      </c>
      <c r="L136" s="807"/>
      <c r="M136" s="806"/>
      <c r="N136" s="806"/>
      <c r="O136" s="807" t="str">
        <f>D136</f>
        <v>Document not available on IMF's website</v>
      </c>
      <c r="P136" s="806"/>
      <c r="Q136" s="885"/>
      <c r="R136" s="806"/>
      <c r="S136" s="822"/>
      <c r="T136" s="823"/>
      <c r="U136" s="823"/>
      <c r="V136" s="823"/>
      <c r="W136" s="824"/>
      <c r="X136" s="824"/>
      <c r="Y136" s="885"/>
      <c r="Z136" s="886"/>
      <c r="AA136" s="819"/>
    </row>
    <row r="137" spans="1:27" s="266" customFormat="1" ht="16.5" customHeight="1" thickBot="1" x14ac:dyDescent="0.25">
      <c r="A137" s="1317" t="s">
        <v>20</v>
      </c>
      <c r="B137" s="1318"/>
      <c r="C137" s="1318"/>
      <c r="D137" s="1318"/>
      <c r="E137" s="1318"/>
      <c r="F137" s="1318"/>
      <c r="G137" s="1318"/>
      <c r="H137" s="387"/>
      <c r="I137" s="820"/>
      <c r="J137" s="857"/>
      <c r="K137" s="807"/>
      <c r="L137" s="806"/>
      <c r="M137" s="806"/>
      <c r="N137" s="806"/>
      <c r="O137" s="807"/>
      <c r="P137" s="806"/>
      <c r="Q137" s="806"/>
      <c r="R137" s="806"/>
      <c r="S137" s="806"/>
      <c r="T137" s="816"/>
      <c r="U137" s="816"/>
      <c r="V137" s="816"/>
      <c r="W137" s="817"/>
      <c r="X137" s="817"/>
      <c r="Y137" s="834"/>
      <c r="Z137" s="835"/>
      <c r="AA137" s="819"/>
    </row>
    <row r="138" spans="1:27" s="266" customFormat="1" ht="30" customHeight="1" x14ac:dyDescent="0.2">
      <c r="A138" s="1319" t="s">
        <v>288</v>
      </c>
      <c r="B138" s="1320"/>
      <c r="C138" s="1320"/>
      <c r="D138" s="1320"/>
      <c r="E138" s="1320"/>
      <c r="F138" s="1321"/>
      <c r="G138" s="1322" t="s">
        <v>99</v>
      </c>
      <c r="H138" s="1323"/>
      <c r="I138" s="829"/>
      <c r="J138" s="857" t="str">
        <f>G138</f>
        <v>Yes</v>
      </c>
      <c r="K138" s="807"/>
      <c r="L138" s="806"/>
      <c r="M138" s="806"/>
      <c r="N138" s="806"/>
      <c r="O138" s="807"/>
      <c r="P138" s="806"/>
      <c r="Q138" s="806"/>
      <c r="R138" s="806"/>
      <c r="S138" s="806"/>
      <c r="T138" s="816"/>
      <c r="U138" s="816"/>
      <c r="V138" s="816"/>
      <c r="W138" s="817"/>
      <c r="X138" s="817"/>
      <c r="Y138" s="850" t="str">
        <f>A138</f>
        <v>E1. Have stockouts occurred for any contraceptive at the central* level in the last 12 months?  
*(The central level refers to the central level warehouse for the public sector.)</v>
      </c>
      <c r="Z138" s="835"/>
      <c r="AA138" s="819"/>
    </row>
    <row r="139" spans="1:27" s="266" customFormat="1" ht="45" x14ac:dyDescent="0.2">
      <c r="A139" s="1308" t="s">
        <v>1528</v>
      </c>
      <c r="B139" s="1293"/>
      <c r="C139" s="1293"/>
      <c r="D139" s="1293"/>
      <c r="E139" s="1293"/>
      <c r="F139" s="1293"/>
      <c r="G139" s="1293"/>
      <c r="H139" s="1309"/>
      <c r="I139" s="840"/>
      <c r="J139" s="857"/>
      <c r="K139" s="807"/>
      <c r="L139" s="806"/>
      <c r="M139" s="806"/>
      <c r="N139" s="806"/>
      <c r="O139" s="807"/>
      <c r="P139" s="806"/>
      <c r="Q139" s="806"/>
      <c r="R139" s="806"/>
      <c r="S139" s="806"/>
      <c r="T139" s="816"/>
      <c r="U139" s="816"/>
      <c r="V139" s="816"/>
      <c r="W139" s="817"/>
      <c r="X139" s="81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34"/>
      <c r="Z139" s="835"/>
      <c r="AA139" s="819"/>
    </row>
    <row r="140" spans="1:27" s="266" customFormat="1" ht="15" customHeight="1" x14ac:dyDescent="0.2">
      <c r="A140" s="893"/>
      <c r="B140" s="1293" t="s">
        <v>155</v>
      </c>
      <c r="C140" s="1293"/>
      <c r="D140" s="1293"/>
      <c r="E140" s="1293"/>
      <c r="F140" s="1294"/>
      <c r="G140" s="1295" t="s">
        <v>100</v>
      </c>
      <c r="H140" s="1296"/>
      <c r="I140" s="829"/>
      <c r="J140" s="857" t="str">
        <f t="shared" ref="J140:J148" si="7">G140</f>
        <v>No</v>
      </c>
      <c r="K140" s="807"/>
      <c r="L140" s="806"/>
      <c r="M140" s="806"/>
      <c r="N140" s="806"/>
      <c r="O140" s="807"/>
      <c r="P140" s="806"/>
      <c r="Q140" s="806"/>
      <c r="R140" s="806"/>
      <c r="S140" s="806"/>
      <c r="T140" s="816"/>
      <c r="U140" s="816"/>
      <c r="V140" s="816"/>
      <c r="W140" s="817"/>
      <c r="X140" s="817"/>
      <c r="Y140" s="850" t="str">
        <f t="shared" ref="Y140:Y148" si="8">B140</f>
        <v>a. Combined oral contraceptives</v>
      </c>
      <c r="Z140" s="835"/>
      <c r="AA140" s="819"/>
    </row>
    <row r="141" spans="1:27" s="266" customFormat="1" ht="15" customHeight="1" x14ac:dyDescent="0.2">
      <c r="A141" s="899"/>
      <c r="B141" s="1293" t="s">
        <v>156</v>
      </c>
      <c r="C141" s="1293"/>
      <c r="D141" s="1293"/>
      <c r="E141" s="1293"/>
      <c r="F141" s="1294"/>
      <c r="G141" s="1295" t="s">
        <v>320</v>
      </c>
      <c r="H141" s="1296"/>
      <c r="I141" s="829"/>
      <c r="J141" s="857" t="str">
        <f t="shared" si="7"/>
        <v>Not applicable</v>
      </c>
      <c r="K141" s="807"/>
      <c r="L141" s="806"/>
      <c r="M141" s="806"/>
      <c r="N141" s="806"/>
      <c r="O141" s="806"/>
      <c r="P141" s="806"/>
      <c r="Q141" s="806"/>
      <c r="R141" s="806"/>
      <c r="S141" s="806"/>
      <c r="T141" s="816"/>
      <c r="U141" s="816"/>
      <c r="V141" s="816"/>
      <c r="W141" s="817"/>
      <c r="X141" s="817"/>
      <c r="Y141" s="850" t="str">
        <f t="shared" si="8"/>
        <v>b. Progestin-only pills</v>
      </c>
      <c r="Z141" s="835"/>
      <c r="AA141" s="819"/>
    </row>
    <row r="142" spans="1:27" s="266" customFormat="1" ht="15" customHeight="1" x14ac:dyDescent="0.2">
      <c r="A142" s="893"/>
      <c r="B142" s="1293" t="s">
        <v>285</v>
      </c>
      <c r="C142" s="1293"/>
      <c r="D142" s="1293"/>
      <c r="E142" s="1293"/>
      <c r="F142" s="1294"/>
      <c r="G142" s="1295" t="s">
        <v>99</v>
      </c>
      <c r="H142" s="1296"/>
      <c r="I142" s="829"/>
      <c r="J142" s="857" t="str">
        <f t="shared" si="7"/>
        <v>Yes</v>
      </c>
      <c r="K142" s="807"/>
      <c r="L142" s="806"/>
      <c r="M142" s="806"/>
      <c r="N142" s="806"/>
      <c r="O142" s="806"/>
      <c r="P142" s="806"/>
      <c r="Q142" s="806"/>
      <c r="R142" s="806"/>
      <c r="S142" s="806"/>
      <c r="T142" s="816"/>
      <c r="U142" s="816"/>
      <c r="V142" s="816"/>
      <c r="W142" s="817"/>
      <c r="X142" s="817"/>
      <c r="Y142" s="850" t="str">
        <f t="shared" si="8"/>
        <v>c. Injectables</v>
      </c>
      <c r="Z142" s="835"/>
      <c r="AA142" s="819"/>
    </row>
    <row r="143" spans="1:27" s="266" customFormat="1" ht="15" customHeight="1" x14ac:dyDescent="0.2">
      <c r="A143" s="893"/>
      <c r="B143" s="1293" t="s">
        <v>286</v>
      </c>
      <c r="C143" s="1293"/>
      <c r="D143" s="1293"/>
      <c r="E143" s="1293"/>
      <c r="F143" s="1294"/>
      <c r="G143" s="1295" t="s">
        <v>320</v>
      </c>
      <c r="H143" s="1296"/>
      <c r="I143" s="829"/>
      <c r="J143" s="857" t="str">
        <f t="shared" si="7"/>
        <v>Not applicable</v>
      </c>
      <c r="K143" s="807"/>
      <c r="L143" s="806"/>
      <c r="M143" s="806"/>
      <c r="N143" s="806"/>
      <c r="O143" s="806"/>
      <c r="P143" s="806"/>
      <c r="Q143" s="806"/>
      <c r="R143" s="806"/>
      <c r="S143" s="806"/>
      <c r="T143" s="816"/>
      <c r="U143" s="816"/>
      <c r="V143" s="816"/>
      <c r="W143" s="817"/>
      <c r="X143" s="817"/>
      <c r="Y143" s="850" t="str">
        <f t="shared" si="8"/>
        <v>d. Implants</v>
      </c>
      <c r="Z143" s="835"/>
      <c r="AA143" s="819"/>
    </row>
    <row r="144" spans="1:27" s="266" customFormat="1" ht="15" customHeight="1" x14ac:dyDescent="0.2">
      <c r="A144" s="893"/>
      <c r="B144" s="1293" t="s">
        <v>46</v>
      </c>
      <c r="C144" s="1293"/>
      <c r="D144" s="1293"/>
      <c r="E144" s="1293"/>
      <c r="F144" s="1294"/>
      <c r="G144" s="1295" t="s">
        <v>100</v>
      </c>
      <c r="H144" s="1296"/>
      <c r="I144" s="829"/>
      <c r="J144" s="857" t="str">
        <f t="shared" si="7"/>
        <v>No</v>
      </c>
      <c r="K144" s="807"/>
      <c r="L144" s="806"/>
      <c r="M144" s="806"/>
      <c r="N144" s="806"/>
      <c r="O144" s="806"/>
      <c r="P144" s="806"/>
      <c r="Q144" s="806"/>
      <c r="R144" s="806"/>
      <c r="S144" s="806"/>
      <c r="T144" s="816"/>
      <c r="U144" s="816"/>
      <c r="V144" s="816"/>
      <c r="W144" s="817"/>
      <c r="X144" s="817"/>
      <c r="Y144" s="850" t="str">
        <f t="shared" si="8"/>
        <v>e. Intrauterine devices (IUDs)</v>
      </c>
      <c r="Z144" s="835"/>
      <c r="AA144" s="819"/>
    </row>
    <row r="145" spans="1:27" s="266" customFormat="1" ht="15" customHeight="1" x14ac:dyDescent="0.2">
      <c r="A145" s="893"/>
      <c r="B145" s="1293" t="s">
        <v>35</v>
      </c>
      <c r="C145" s="1293"/>
      <c r="D145" s="1293"/>
      <c r="E145" s="1293"/>
      <c r="F145" s="1294"/>
      <c r="G145" s="1295" t="s">
        <v>100</v>
      </c>
      <c r="H145" s="1296"/>
      <c r="I145" s="829"/>
      <c r="J145" s="857" t="str">
        <f t="shared" si="7"/>
        <v>No</v>
      </c>
      <c r="K145" s="807"/>
      <c r="L145" s="806"/>
      <c r="M145" s="806"/>
      <c r="N145" s="806"/>
      <c r="O145" s="806"/>
      <c r="P145" s="806"/>
      <c r="Q145" s="806"/>
      <c r="R145" s="806"/>
      <c r="S145" s="806"/>
      <c r="T145" s="816"/>
      <c r="U145" s="816"/>
      <c r="V145" s="816"/>
      <c r="W145" s="817"/>
      <c r="X145" s="817"/>
      <c r="Y145" s="850" t="str">
        <f t="shared" si="8"/>
        <v>f. Male condoms</v>
      </c>
      <c r="Z145" s="835"/>
      <c r="AA145" s="819"/>
    </row>
    <row r="146" spans="1:27" s="266" customFormat="1" ht="15" customHeight="1" x14ac:dyDescent="0.2">
      <c r="A146" s="893"/>
      <c r="B146" s="1293" t="s">
        <v>36</v>
      </c>
      <c r="C146" s="1293"/>
      <c r="D146" s="1293"/>
      <c r="E146" s="1293"/>
      <c r="F146" s="1294"/>
      <c r="G146" s="1295" t="s">
        <v>320</v>
      </c>
      <c r="H146" s="1296"/>
      <c r="I146" s="829"/>
      <c r="J146" s="857" t="str">
        <f t="shared" si="7"/>
        <v>Not applicable</v>
      </c>
      <c r="K146" s="807"/>
      <c r="L146" s="806"/>
      <c r="M146" s="806"/>
      <c r="N146" s="806"/>
      <c r="O146" s="806"/>
      <c r="P146" s="806"/>
      <c r="Q146" s="806"/>
      <c r="R146" s="806"/>
      <c r="S146" s="806"/>
      <c r="T146" s="816"/>
      <c r="U146" s="816"/>
      <c r="V146" s="816"/>
      <c r="W146" s="817"/>
      <c r="X146" s="817"/>
      <c r="Y146" s="850" t="str">
        <f t="shared" si="8"/>
        <v>g. Female condoms</v>
      </c>
      <c r="Z146" s="835"/>
      <c r="AA146" s="819"/>
    </row>
    <row r="147" spans="1:27" s="266" customFormat="1" ht="15" customHeight="1" x14ac:dyDescent="0.2">
      <c r="A147" s="893"/>
      <c r="B147" s="1293" t="s">
        <v>157</v>
      </c>
      <c r="C147" s="1293"/>
      <c r="D147" s="1293"/>
      <c r="E147" s="1293"/>
      <c r="F147" s="1294"/>
      <c r="G147" s="1295" t="s">
        <v>320</v>
      </c>
      <c r="H147" s="1296"/>
      <c r="I147" s="829"/>
      <c r="J147" s="857" t="str">
        <f t="shared" si="7"/>
        <v>Not applicable</v>
      </c>
      <c r="K147" s="807"/>
      <c r="L147" s="806"/>
      <c r="M147" s="806"/>
      <c r="N147" s="806"/>
      <c r="O147" s="806"/>
      <c r="P147" s="806"/>
      <c r="Q147" s="806"/>
      <c r="R147" s="806"/>
      <c r="S147" s="806"/>
      <c r="T147" s="816"/>
      <c r="U147" s="816"/>
      <c r="V147" s="816"/>
      <c r="W147" s="817"/>
      <c r="X147" s="817"/>
      <c r="Y147" s="850" t="str">
        <f t="shared" si="8"/>
        <v>h. Emergency contraceptive pills</v>
      </c>
      <c r="Z147" s="835"/>
      <c r="AA147" s="819"/>
    </row>
    <row r="148" spans="1:27" s="266" customFormat="1" ht="15" customHeight="1" x14ac:dyDescent="0.2">
      <c r="A148" s="893"/>
      <c r="B148" s="1293" t="s">
        <v>119</v>
      </c>
      <c r="C148" s="1293"/>
      <c r="D148" s="1293"/>
      <c r="E148" s="1293"/>
      <c r="F148" s="1294"/>
      <c r="G148" s="1295" t="s">
        <v>320</v>
      </c>
      <c r="H148" s="1296"/>
      <c r="I148" s="829"/>
      <c r="J148" s="857" t="str">
        <f t="shared" si="7"/>
        <v>Not applicable</v>
      </c>
      <c r="K148" s="807"/>
      <c r="L148" s="806"/>
      <c r="M148" s="806"/>
      <c r="N148" s="806"/>
      <c r="O148" s="806"/>
      <c r="P148" s="806"/>
      <c r="Q148" s="806"/>
      <c r="R148" s="806"/>
      <c r="S148" s="806"/>
      <c r="T148" s="816"/>
      <c r="U148" s="816"/>
      <c r="V148" s="816"/>
      <c r="W148" s="817"/>
      <c r="X148" s="817"/>
      <c r="Y148" s="850" t="str">
        <f t="shared" si="8"/>
        <v>i. CycleBeads</v>
      </c>
      <c r="Z148" s="835"/>
      <c r="AA148" s="819"/>
    </row>
    <row r="149" spans="1:27" s="266" customFormat="1" ht="30" x14ac:dyDescent="0.2">
      <c r="A149" s="893"/>
      <c r="B149" s="1293" t="s">
        <v>289</v>
      </c>
      <c r="C149" s="1293"/>
      <c r="D149" s="1293"/>
      <c r="E149" s="1293"/>
      <c r="F149" s="1305" t="s">
        <v>381</v>
      </c>
      <c r="G149" s="1306"/>
      <c r="H149" s="1307"/>
      <c r="I149" s="829"/>
      <c r="J149" s="857"/>
      <c r="K149" s="807"/>
      <c r="L149" s="806"/>
      <c r="M149" s="807"/>
      <c r="N149" s="806"/>
      <c r="O149" s="806"/>
      <c r="P149" s="806"/>
      <c r="Q149" s="807" t="str">
        <f>F149</f>
        <v>01/12-12/12</v>
      </c>
      <c r="R149" s="807" t="str">
        <f>B149</f>
        <v xml:space="preserve">j. Time period covered by reports reviewed
(mm/yy - mm/yy) (for example, reports from 01/12-12/12) </v>
      </c>
      <c r="S149" s="806"/>
      <c r="T149" s="816"/>
      <c r="U149" s="816"/>
      <c r="V149" s="816"/>
      <c r="W149" s="817"/>
      <c r="X149" s="817"/>
      <c r="Y149" s="834"/>
      <c r="Z149" s="835"/>
      <c r="AA149" s="819"/>
    </row>
    <row r="150" spans="1:27" s="266" customFormat="1" ht="45" x14ac:dyDescent="0.2">
      <c r="A150" s="314"/>
      <c r="B150" s="1293" t="s">
        <v>290</v>
      </c>
      <c r="C150" s="1293"/>
      <c r="D150" s="1293"/>
      <c r="E150" s="1293"/>
      <c r="F150" s="1305" t="s">
        <v>1152</v>
      </c>
      <c r="G150" s="1306"/>
      <c r="H150" s="1307"/>
      <c r="I150" s="829"/>
      <c r="J150" s="857"/>
      <c r="K150" s="807"/>
      <c r="L150" s="807"/>
      <c r="M150" s="806"/>
      <c r="N150" s="806"/>
      <c r="O150" s="806"/>
      <c r="P150" s="806"/>
      <c r="Q150" s="807" t="str">
        <f>F150</f>
        <v>Ministry of Health's Vertical Program Module for family planning</v>
      </c>
      <c r="R150" s="807" t="str">
        <f>B150</f>
        <v>k. Data source
(for example: Procurement Planning and Monitoring Report, Logistics Management Information System, periodic physical inventory, warehouse reports)</v>
      </c>
      <c r="S150" s="806"/>
      <c r="T150" s="816"/>
      <c r="U150" s="816"/>
      <c r="V150" s="816"/>
      <c r="W150" s="817"/>
      <c r="X150" s="817"/>
      <c r="Y150" s="834"/>
      <c r="Z150" s="835"/>
      <c r="AA150" s="819"/>
    </row>
    <row r="151" spans="1:27" s="266" customFormat="1" x14ac:dyDescent="0.2">
      <c r="A151" s="1308" t="s">
        <v>756</v>
      </c>
      <c r="B151" s="1293"/>
      <c r="C151" s="1293"/>
      <c r="D151" s="1293"/>
      <c r="E151" s="1293"/>
      <c r="F151" s="1293"/>
      <c r="G151" s="1293"/>
      <c r="H151" s="1309"/>
      <c r="I151" s="840"/>
      <c r="J151" s="847"/>
      <c r="K151" s="807"/>
      <c r="L151" s="806"/>
      <c r="M151" s="806"/>
      <c r="N151" s="806"/>
      <c r="O151" s="807"/>
      <c r="P151" s="806"/>
      <c r="Q151" s="806"/>
      <c r="R151" s="806"/>
      <c r="S151" s="806"/>
      <c r="T151" s="816"/>
      <c r="U151" s="816"/>
      <c r="V151" s="816"/>
      <c r="W151" s="817"/>
      <c r="X151" s="817"/>
      <c r="Y151" s="834"/>
      <c r="Z151" s="835"/>
      <c r="AA151" s="819"/>
    </row>
    <row r="152" spans="1:27" s="266" customFormat="1" ht="15" customHeight="1" x14ac:dyDescent="0.2">
      <c r="A152" s="898"/>
      <c r="B152" s="1310" t="s">
        <v>291</v>
      </c>
      <c r="C152" s="1310"/>
      <c r="D152" s="1310"/>
      <c r="E152" s="1310"/>
      <c r="F152" s="1311"/>
      <c r="G152" s="1312" t="s">
        <v>100</v>
      </c>
      <c r="H152" s="1313"/>
      <c r="I152" s="829"/>
      <c r="J152" s="857" t="str">
        <f>G152</f>
        <v>No</v>
      </c>
      <c r="K152" s="807"/>
      <c r="L152" s="806"/>
      <c r="M152" s="806"/>
      <c r="N152" s="806"/>
      <c r="O152" s="807"/>
      <c r="P152" s="806"/>
      <c r="Q152" s="806"/>
      <c r="R152" s="806"/>
      <c r="S152" s="806"/>
      <c r="T152" s="816"/>
      <c r="U152" s="816"/>
      <c r="V152" s="816"/>
      <c r="W152" s="817"/>
      <c r="X152" s="817"/>
      <c r="Y152" s="850" t="str">
        <f>B152</f>
        <v>a. service delivery point level (i.e., public sector health facilities)</v>
      </c>
      <c r="Z152" s="835"/>
      <c r="AA152" s="819"/>
    </row>
    <row r="153" spans="1:27" s="266" customFormat="1" ht="15.75" customHeight="1" x14ac:dyDescent="0.2">
      <c r="A153" s="893"/>
      <c r="B153" s="1293" t="s">
        <v>292</v>
      </c>
      <c r="C153" s="1293"/>
      <c r="D153" s="1293"/>
      <c r="E153" s="1293"/>
      <c r="F153" s="1294"/>
      <c r="G153" s="1295" t="s">
        <v>99</v>
      </c>
      <c r="H153" s="1296"/>
      <c r="I153" s="829"/>
      <c r="J153" s="813" t="str">
        <f>G153</f>
        <v>Yes</v>
      </c>
      <c r="K153" s="807"/>
      <c r="L153" s="806"/>
      <c r="M153" s="806"/>
      <c r="N153" s="806"/>
      <c r="O153" s="807"/>
      <c r="P153" s="806"/>
      <c r="Q153" s="806"/>
      <c r="R153" s="806"/>
      <c r="S153" s="806"/>
      <c r="T153" s="816"/>
      <c r="U153" s="816"/>
      <c r="V153" s="816"/>
      <c r="W153" s="817"/>
      <c r="X153" s="817"/>
      <c r="Y153" s="850" t="str">
        <f>B153</f>
        <v>b. central level (i.e., central level warehouse for the public sector)</v>
      </c>
      <c r="Z153" s="835"/>
      <c r="AA153" s="888"/>
    </row>
    <row r="154" spans="1:27" s="266" customFormat="1" ht="75.75" thickBot="1" x14ac:dyDescent="0.25">
      <c r="A154" s="1297" t="s">
        <v>864</v>
      </c>
      <c r="B154" s="1298"/>
      <c r="C154" s="1299"/>
      <c r="D154" s="1300" t="s">
        <v>1153</v>
      </c>
      <c r="E154" s="1301"/>
      <c r="F154" s="1301"/>
      <c r="G154" s="1301"/>
      <c r="H154" s="1302"/>
      <c r="I154" s="829"/>
      <c r="J154" s="857"/>
      <c r="K154" s="807" t="str">
        <f>A154</f>
        <v xml:space="preserve">F. Please note any overall comments about challenges and/or successes with contraceptive security in your country.
</v>
      </c>
      <c r="L154" s="806"/>
      <c r="M154" s="806"/>
      <c r="N154" s="806"/>
      <c r="O154" s="807" t="str">
        <f>D154</f>
        <v>After graduation from USAID assistance, the contraceptive security committee has been absorbed by the Interinstitutional and Intersectoral Alliance for Maternal Health, which is broader and became official in December 2012. For this reason, contraceptive security  is at the table again in the area of Maternal Health.</v>
      </c>
      <c r="P154" s="806"/>
      <c r="Q154" s="806"/>
      <c r="R154" s="806"/>
      <c r="S154" s="806"/>
      <c r="T154" s="816"/>
      <c r="U154" s="816"/>
      <c r="V154" s="816"/>
      <c r="W154" s="817"/>
      <c r="X154" s="817"/>
      <c r="Y154" s="834"/>
      <c r="Z154" s="835"/>
      <c r="AA154" s="819"/>
    </row>
    <row r="155" spans="1:27" s="885" customFormat="1" ht="15.75" x14ac:dyDescent="0.2">
      <c r="A155" s="1795"/>
      <c r="B155" s="1795"/>
      <c r="C155" s="1795"/>
      <c r="D155" s="1795"/>
      <c r="E155" s="1795"/>
      <c r="F155" s="1795"/>
      <c r="G155" s="1795"/>
      <c r="H155" s="1795"/>
      <c r="I155" s="831"/>
      <c r="J155" s="884"/>
      <c r="K155" s="807"/>
      <c r="L155" s="807"/>
      <c r="M155" s="806"/>
      <c r="N155" s="806"/>
      <c r="O155" s="807"/>
      <c r="P155" s="806"/>
      <c r="R155" s="806"/>
      <c r="S155" s="822"/>
      <c r="T155" s="823"/>
      <c r="U155" s="823"/>
      <c r="V155" s="823"/>
      <c r="W155" s="824"/>
      <c r="X155" s="824"/>
      <c r="Z155" s="886"/>
      <c r="AA155" s="819"/>
    </row>
    <row r="156" spans="1:27" s="825" customFormat="1" ht="18" x14ac:dyDescent="0.2">
      <c r="A156" s="1304"/>
      <c r="B156" s="1304"/>
      <c r="C156" s="1304"/>
      <c r="D156" s="1304"/>
      <c r="E156" s="1304"/>
      <c r="F156" s="1304"/>
      <c r="G156" s="1304"/>
      <c r="H156" s="1304"/>
      <c r="I156" s="889"/>
      <c r="J156" s="814"/>
      <c r="K156" s="807"/>
      <c r="L156" s="806"/>
      <c r="M156" s="806"/>
      <c r="N156" s="806"/>
      <c r="O156" s="807"/>
      <c r="P156" s="806"/>
      <c r="Q156" s="806"/>
      <c r="R156" s="806"/>
      <c r="S156" s="822"/>
      <c r="T156" s="823"/>
      <c r="U156" s="823"/>
      <c r="V156" s="823"/>
      <c r="W156" s="824"/>
      <c r="X156" s="890">
        <f>A156</f>
        <v>0</v>
      </c>
      <c r="Z156" s="826"/>
      <c r="AA156" s="819"/>
    </row>
    <row r="157" spans="1:27" s="885" customFormat="1" ht="9.75" customHeight="1" x14ac:dyDescent="0.2">
      <c r="A157" s="891"/>
      <c r="B157" s="891"/>
      <c r="C157" s="891"/>
      <c r="D157" s="891"/>
      <c r="E157" s="891"/>
      <c r="F157" s="891"/>
      <c r="G157" s="891"/>
      <c r="H157" s="891"/>
      <c r="I157" s="807"/>
      <c r="J157" s="884"/>
      <c r="K157" s="807"/>
      <c r="L157" s="806"/>
      <c r="M157" s="806"/>
      <c r="N157" s="806"/>
      <c r="O157" s="807"/>
      <c r="P157" s="806"/>
      <c r="Q157" s="806"/>
      <c r="R157" s="806"/>
      <c r="S157" s="822"/>
      <c r="T157" s="823"/>
      <c r="U157" s="823"/>
      <c r="V157" s="823"/>
      <c r="W157" s="824"/>
      <c r="X157" s="824"/>
      <c r="Z157" s="886"/>
      <c r="AA157" s="819"/>
    </row>
    <row r="158" spans="1:27" s="885" customFormat="1" ht="15" customHeight="1" x14ac:dyDescent="0.2">
      <c r="A158" s="891"/>
      <c r="B158" s="891"/>
      <c r="C158" s="891"/>
      <c r="D158" s="891"/>
      <c r="E158" s="891"/>
      <c r="F158" s="891"/>
      <c r="G158" s="891"/>
      <c r="H158" s="891"/>
      <c r="I158" s="807"/>
      <c r="J158" s="814"/>
      <c r="K158" s="807"/>
      <c r="L158" s="806"/>
      <c r="M158" s="806"/>
      <c r="N158" s="806"/>
      <c r="O158" s="807"/>
      <c r="P158" s="806"/>
      <c r="Q158" s="806"/>
      <c r="R158" s="806"/>
      <c r="S158" s="822"/>
      <c r="T158" s="823"/>
      <c r="U158" s="823"/>
      <c r="V158" s="823"/>
      <c r="W158" s="824"/>
      <c r="X158" s="824"/>
      <c r="Z158" s="886"/>
      <c r="AA158" s="819"/>
    </row>
    <row r="159" spans="1:27" x14ac:dyDescent="0.2">
      <c r="A159" s="288"/>
      <c r="B159" s="289"/>
      <c r="C159" s="289"/>
      <c r="D159" s="289"/>
      <c r="E159" s="289"/>
      <c r="F159" s="289"/>
      <c r="G159" s="290"/>
      <c r="H159" s="291"/>
      <c r="I159" s="806"/>
      <c r="O159" s="807"/>
    </row>
    <row r="160" spans="1:27" x14ac:dyDescent="0.2">
      <c r="A160" s="292"/>
      <c r="B160" s="292"/>
      <c r="G160" s="293"/>
      <c r="H160" s="257"/>
      <c r="I160" s="806"/>
    </row>
    <row r="161" spans="1:134" x14ac:dyDescent="0.2">
      <c r="A161" s="292"/>
      <c r="B161" s="292"/>
      <c r="G161" s="293"/>
      <c r="H161" s="257"/>
      <c r="I161" s="806"/>
    </row>
    <row r="162" spans="1:134" x14ac:dyDescent="0.2">
      <c r="A162" s="292"/>
      <c r="B162" s="292"/>
      <c r="G162" s="293"/>
      <c r="H162" s="257"/>
      <c r="I162" s="806"/>
    </row>
    <row r="163" spans="1:134" x14ac:dyDescent="0.2">
      <c r="A163" s="292"/>
      <c r="B163" s="292"/>
      <c r="G163" s="293"/>
      <c r="H163" s="257"/>
      <c r="I163" s="806"/>
    </row>
    <row r="164" spans="1:134" x14ac:dyDescent="0.2">
      <c r="A164" s="292"/>
      <c r="B164" s="292"/>
      <c r="G164" s="293"/>
      <c r="H164" s="257"/>
      <c r="I164" s="806"/>
    </row>
    <row r="165" spans="1:134" x14ac:dyDescent="0.2">
      <c r="A165" s="292"/>
      <c r="B165" s="292"/>
      <c r="G165" s="293"/>
      <c r="H165" s="257"/>
      <c r="I165" s="806"/>
    </row>
    <row r="166" spans="1:134" x14ac:dyDescent="0.2">
      <c r="A166" s="292"/>
      <c r="B166" s="292"/>
      <c r="G166" s="293"/>
      <c r="H166" s="257"/>
      <c r="I166" s="806"/>
    </row>
    <row r="167" spans="1:134" x14ac:dyDescent="0.2">
      <c r="A167" s="292"/>
      <c r="B167" s="292"/>
      <c r="G167" s="293"/>
      <c r="H167" s="257"/>
      <c r="I167" s="806"/>
    </row>
    <row r="168" spans="1:134" x14ac:dyDescent="0.2">
      <c r="A168" s="292"/>
      <c r="B168" s="292"/>
      <c r="G168" s="293"/>
      <c r="H168" s="257"/>
      <c r="I168" s="806"/>
    </row>
    <row r="169" spans="1:134" x14ac:dyDescent="0.2">
      <c r="A169" s="292"/>
      <c r="B169" s="292"/>
      <c r="G169" s="293"/>
      <c r="H169" s="257"/>
      <c r="I169" s="806"/>
    </row>
    <row r="170" spans="1:134" x14ac:dyDescent="0.2">
      <c r="A170" s="292"/>
      <c r="B170" s="292"/>
      <c r="G170" s="293"/>
      <c r="H170" s="257"/>
      <c r="I170" s="806"/>
    </row>
    <row r="171" spans="1:134" x14ac:dyDescent="0.2">
      <c r="A171" s="292"/>
      <c r="B171" s="292"/>
      <c r="G171" s="293"/>
      <c r="H171" s="257"/>
      <c r="I171" s="806"/>
    </row>
    <row r="172" spans="1:134" x14ac:dyDescent="0.2">
      <c r="A172" s="292"/>
      <c r="B172" s="292"/>
      <c r="G172" s="293"/>
      <c r="H172" s="257"/>
      <c r="I172" s="806"/>
    </row>
    <row r="173" spans="1:134" s="292" customFormat="1" x14ac:dyDescent="0.2">
      <c r="G173" s="293"/>
      <c r="H173" s="257"/>
      <c r="I173" s="806"/>
      <c r="J173" s="814"/>
      <c r="K173" s="807"/>
      <c r="L173" s="806"/>
      <c r="M173" s="806"/>
      <c r="N173" s="806"/>
      <c r="O173" s="806"/>
      <c r="P173" s="806"/>
      <c r="Q173" s="806"/>
      <c r="R173" s="806"/>
      <c r="S173" s="822"/>
      <c r="T173" s="823"/>
      <c r="U173" s="823"/>
      <c r="V173" s="823"/>
      <c r="W173" s="824"/>
      <c r="X173" s="824"/>
      <c r="Y173" s="825"/>
      <c r="Z173" s="826"/>
      <c r="AA173" s="819"/>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806"/>
      <c r="J174" s="814"/>
      <c r="K174" s="807"/>
      <c r="L174" s="806"/>
      <c r="M174" s="806"/>
      <c r="N174" s="806"/>
      <c r="O174" s="806"/>
      <c r="P174" s="806"/>
      <c r="Q174" s="806"/>
      <c r="R174" s="806"/>
      <c r="S174" s="822"/>
      <c r="T174" s="823"/>
      <c r="U174" s="823"/>
      <c r="V174" s="823"/>
      <c r="W174" s="824"/>
      <c r="X174" s="824"/>
      <c r="Y174" s="825"/>
      <c r="Z174" s="826"/>
      <c r="AA174" s="819"/>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806"/>
      <c r="J175" s="814"/>
      <c r="K175" s="807"/>
      <c r="L175" s="806"/>
      <c r="M175" s="806"/>
      <c r="N175" s="806"/>
      <c r="O175" s="806"/>
      <c r="P175" s="806"/>
      <c r="Q175" s="806"/>
      <c r="R175" s="806"/>
      <c r="S175" s="822"/>
      <c r="T175" s="823"/>
      <c r="U175" s="823"/>
      <c r="V175" s="823"/>
      <c r="W175" s="824"/>
      <c r="X175" s="824"/>
      <c r="Y175" s="825"/>
      <c r="Z175" s="826"/>
      <c r="AA175" s="819"/>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806"/>
      <c r="J176" s="814"/>
      <c r="K176" s="807"/>
      <c r="L176" s="806"/>
      <c r="M176" s="806"/>
      <c r="N176" s="806"/>
      <c r="O176" s="806"/>
      <c r="P176" s="806"/>
      <c r="Q176" s="806"/>
      <c r="R176" s="806"/>
      <c r="S176" s="822"/>
      <c r="T176" s="823"/>
      <c r="U176" s="823"/>
      <c r="V176" s="823"/>
      <c r="W176" s="824"/>
      <c r="X176" s="824"/>
      <c r="Y176" s="825"/>
      <c r="Z176" s="826"/>
      <c r="AA176" s="819"/>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806"/>
      <c r="J177" s="814"/>
      <c r="K177" s="807"/>
      <c r="L177" s="806"/>
      <c r="M177" s="806"/>
      <c r="N177" s="806"/>
      <c r="O177" s="806"/>
      <c r="P177" s="806"/>
      <c r="Q177" s="806"/>
      <c r="R177" s="806"/>
      <c r="S177" s="822"/>
      <c r="T177" s="823"/>
      <c r="U177" s="823"/>
      <c r="V177" s="823"/>
      <c r="W177" s="824"/>
      <c r="X177" s="824"/>
      <c r="Y177" s="825"/>
      <c r="Z177" s="826"/>
      <c r="AA177" s="819"/>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806"/>
      <c r="J178" s="814"/>
      <c r="K178" s="807"/>
      <c r="L178" s="806"/>
      <c r="M178" s="806"/>
      <c r="N178" s="806"/>
      <c r="O178" s="806"/>
      <c r="P178" s="806"/>
      <c r="Q178" s="806"/>
      <c r="R178" s="806"/>
      <c r="S178" s="822"/>
      <c r="T178" s="823"/>
      <c r="U178" s="823"/>
      <c r="V178" s="823"/>
      <c r="W178" s="824"/>
      <c r="X178" s="824"/>
      <c r="Y178" s="825"/>
      <c r="Z178" s="826"/>
      <c r="AA178" s="819"/>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806"/>
      <c r="J179" s="814"/>
      <c r="K179" s="807"/>
      <c r="L179" s="806"/>
      <c r="M179" s="806"/>
      <c r="N179" s="806"/>
      <c r="O179" s="806"/>
      <c r="P179" s="806"/>
      <c r="Q179" s="806"/>
      <c r="R179" s="806"/>
      <c r="S179" s="822"/>
      <c r="T179" s="823"/>
      <c r="U179" s="823"/>
      <c r="V179" s="823"/>
      <c r="W179" s="824"/>
      <c r="X179" s="824"/>
      <c r="Y179" s="825"/>
      <c r="Z179" s="826"/>
      <c r="AA179" s="81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806"/>
      <c r="J180" s="814"/>
      <c r="K180" s="807"/>
      <c r="L180" s="806"/>
      <c r="M180" s="806"/>
      <c r="N180" s="806"/>
      <c r="O180" s="806"/>
      <c r="P180" s="806"/>
      <c r="Q180" s="806"/>
      <c r="R180" s="806"/>
      <c r="S180" s="822"/>
      <c r="T180" s="823"/>
      <c r="U180" s="823"/>
      <c r="V180" s="823"/>
      <c r="W180" s="824"/>
      <c r="X180" s="824"/>
      <c r="Y180" s="825"/>
      <c r="Z180" s="826"/>
      <c r="AA180" s="819"/>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806"/>
      <c r="J181" s="814"/>
      <c r="K181" s="807"/>
      <c r="L181" s="806"/>
      <c r="M181" s="806"/>
      <c r="N181" s="806"/>
      <c r="O181" s="806"/>
      <c r="P181" s="806"/>
      <c r="Q181" s="806"/>
      <c r="R181" s="806"/>
      <c r="S181" s="822"/>
      <c r="T181" s="823"/>
      <c r="U181" s="823"/>
      <c r="V181" s="823"/>
      <c r="W181" s="824"/>
      <c r="X181" s="824"/>
      <c r="Y181" s="825"/>
      <c r="Z181" s="826"/>
      <c r="AA181" s="819"/>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806"/>
      <c r="J182" s="814"/>
      <c r="K182" s="807"/>
      <c r="L182" s="806"/>
      <c r="M182" s="806"/>
      <c r="N182" s="806"/>
      <c r="O182" s="806"/>
      <c r="P182" s="806"/>
      <c r="Q182" s="806"/>
      <c r="R182" s="806"/>
      <c r="S182" s="822"/>
      <c r="T182" s="823"/>
      <c r="U182" s="823"/>
      <c r="V182" s="823"/>
      <c r="W182" s="824"/>
      <c r="X182" s="824"/>
      <c r="Y182" s="825"/>
      <c r="Z182" s="826"/>
      <c r="AA182" s="819"/>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806"/>
      <c r="J183" s="814"/>
      <c r="K183" s="807"/>
      <c r="L183" s="806"/>
      <c r="M183" s="806"/>
      <c r="N183" s="806"/>
      <c r="O183" s="806"/>
      <c r="P183" s="806"/>
      <c r="Q183" s="806"/>
      <c r="R183" s="806"/>
      <c r="S183" s="822"/>
      <c r="T183" s="823"/>
      <c r="U183" s="823"/>
      <c r="V183" s="823"/>
      <c r="W183" s="824"/>
      <c r="X183" s="824"/>
      <c r="Y183" s="825"/>
      <c r="Z183" s="826"/>
      <c r="AA183" s="819"/>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2"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83"/>
  <sheetViews>
    <sheetView showGridLines="0" view="pageBreakPreview" zoomScaleSheetLayoutView="100" workbookViewId="0">
      <selection activeCell="F4" sqref="F4:H4"/>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row>
    <row r="2" spans="1:134" s="256" customFormat="1" ht="15.75" customHeight="1"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row>
    <row r="6" spans="1:134" ht="15.75" hidden="1" customHeight="1" x14ac:dyDescent="0.2">
      <c r="D6" s="303"/>
      <c r="E6" s="303"/>
      <c r="F6" s="303"/>
      <c r="G6" s="304"/>
      <c r="H6" s="305"/>
      <c r="I6" s="43"/>
      <c r="O6" s="22" t="s">
        <v>320</v>
      </c>
      <c r="Q6" s="22" t="s">
        <v>319</v>
      </c>
      <c r="R6" s="7" t="s">
        <v>320</v>
      </c>
      <c r="Y6" s="262" t="s">
        <v>137</v>
      </c>
    </row>
    <row r="7" spans="1:134" ht="24.75" customHeight="1" x14ac:dyDescent="0.2">
      <c r="A7" s="750" t="s">
        <v>846</v>
      </c>
      <c r="D7" s="750"/>
      <c r="E7" s="750"/>
      <c r="F7" s="750"/>
      <c r="G7" s="750"/>
      <c r="H7" s="750"/>
      <c r="I7" s="8"/>
      <c r="J7" s="40"/>
      <c r="N7" s="7"/>
      <c r="Q7" s="217" t="s">
        <v>318</v>
      </c>
      <c r="T7" s="70"/>
      <c r="X7" s="751" t="str">
        <f>A7</f>
        <v>Contraceptive Security (CS) Indicators Data, 2013</v>
      </c>
      <c r="Y7" s="262" t="s">
        <v>138</v>
      </c>
    </row>
    <row r="8" spans="1:134" ht="37.5" customHeight="1" x14ac:dyDescent="0.2">
      <c r="A8" s="1758" t="s">
        <v>1335</v>
      </c>
      <c r="B8" s="1451"/>
      <c r="C8" s="1451"/>
      <c r="D8" s="752"/>
      <c r="E8" s="752"/>
      <c r="F8" s="752"/>
      <c r="G8" s="753"/>
      <c r="H8" s="754"/>
      <c r="I8" s="6"/>
      <c r="J8" s="40"/>
      <c r="K8" s="755" t="str">
        <f>A8</f>
        <v>Country: Ethiopia</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t="s">
        <v>727</v>
      </c>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row>
    <row r="12" spans="1:134" s="266" customFormat="1" ht="45" x14ac:dyDescent="0.2">
      <c r="A12" s="1319" t="s">
        <v>231</v>
      </c>
      <c r="B12" s="1320"/>
      <c r="C12" s="1320"/>
      <c r="D12" s="1320"/>
      <c r="E12" s="1320"/>
      <c r="F12" s="1320"/>
      <c r="G12" s="1321"/>
      <c r="H12" s="393"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DS12" s="267"/>
      <c r="DT12" s="267"/>
      <c r="DU12" s="267"/>
      <c r="DV12" s="267"/>
      <c r="DW12" s="267"/>
      <c r="DX12" s="267"/>
      <c r="DY12" s="267"/>
      <c r="DZ12" s="267"/>
      <c r="EA12" s="267"/>
      <c r="EB12" s="267"/>
      <c r="EC12" s="268"/>
      <c r="ED12" s="268"/>
    </row>
    <row r="13" spans="1:134" s="266" customFormat="1" x14ac:dyDescent="0.2">
      <c r="A13" s="311"/>
      <c r="B13" s="1293" t="s">
        <v>30</v>
      </c>
      <c r="C13" s="1294"/>
      <c r="D13" s="1815" t="s">
        <v>728</v>
      </c>
      <c r="E13" s="1816"/>
      <c r="F13" s="1816"/>
      <c r="G13" s="1816"/>
      <c r="H13" s="1817"/>
      <c r="I13" s="6"/>
      <c r="J13" s="26"/>
      <c r="K13" s="7" t="str">
        <f>B13</f>
        <v>a. What is the name of the committee?</v>
      </c>
      <c r="L13" s="32" t="str">
        <f>D13</f>
        <v>Family Planning Technical Working Group (FPTWG)</v>
      </c>
      <c r="M13" s="22"/>
      <c r="N13" s="22"/>
      <c r="O13" s="25" t="str">
        <f>D13</f>
        <v>Family Planning Technical Working Group (FPTWG)</v>
      </c>
      <c r="P13" s="22"/>
      <c r="Q13" s="22"/>
      <c r="R13" s="22"/>
      <c r="S13" s="22"/>
      <c r="T13" s="17"/>
      <c r="U13" s="17"/>
      <c r="V13" s="17"/>
      <c r="W13" s="45"/>
      <c r="X13" s="45"/>
      <c r="Y13" s="46" t="s">
        <v>104</v>
      </c>
      <c r="Z13" s="54"/>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DS14" s="267"/>
      <c r="DT14" s="267"/>
      <c r="DU14" s="267"/>
      <c r="DV14" s="268"/>
      <c r="DW14" s="268"/>
      <c r="DX14" s="268"/>
      <c r="DY14" s="268"/>
      <c r="DZ14" s="268"/>
      <c r="EA14" s="268"/>
      <c r="EB14" s="268"/>
      <c r="EC14" s="268"/>
      <c r="ED14" s="268"/>
    </row>
    <row r="15" spans="1:134" s="266" customFormat="1" ht="45" x14ac:dyDescent="0.2">
      <c r="A15" s="312"/>
      <c r="B15" s="1390" t="s">
        <v>31</v>
      </c>
      <c r="C15" s="1450"/>
      <c r="D15" s="395" t="s">
        <v>99</v>
      </c>
      <c r="E15" s="313" t="s">
        <v>93</v>
      </c>
      <c r="F15" s="1806" t="s">
        <v>729</v>
      </c>
      <c r="G15" s="1807"/>
      <c r="H15" s="1808"/>
      <c r="I15" s="6"/>
      <c r="J15" s="26"/>
      <c r="K15" s="7" t="str">
        <f t="shared" ref="K15:K23" si="0">B15</f>
        <v>a. Social marketing</v>
      </c>
      <c r="L15" s="22"/>
      <c r="M15" s="22"/>
      <c r="N15" s="22"/>
      <c r="O15" s="7"/>
      <c r="P15" s="22"/>
      <c r="Q15" s="7" t="str">
        <f t="shared" ref="Q15:Q23" si="1">F15</f>
        <v>DKT</v>
      </c>
      <c r="R15" s="22"/>
      <c r="S15" s="22"/>
      <c r="T15" s="17"/>
      <c r="U15" s="17"/>
      <c r="V15" s="17"/>
      <c r="W15" s="45"/>
      <c r="X15" s="45"/>
      <c r="Y15" s="46"/>
      <c r="Z15" s="54"/>
      <c r="DS15" s="267"/>
      <c r="DT15" s="267"/>
      <c r="DU15" s="267"/>
      <c r="DV15" s="267"/>
      <c r="DW15" s="267"/>
      <c r="DX15" s="267"/>
      <c r="DY15" s="267"/>
      <c r="DZ15" s="267"/>
      <c r="EA15" s="267"/>
      <c r="EB15" s="267"/>
      <c r="EC15" s="268"/>
      <c r="ED15" s="268"/>
    </row>
    <row r="16" spans="1:134" s="266" customFormat="1" ht="75" x14ac:dyDescent="0.2">
      <c r="A16" s="314"/>
      <c r="B16" s="1293" t="s">
        <v>232</v>
      </c>
      <c r="C16" s="1294"/>
      <c r="D16" s="395" t="s">
        <v>99</v>
      </c>
      <c r="E16" s="315" t="s">
        <v>93</v>
      </c>
      <c r="F16" s="1806" t="s">
        <v>730</v>
      </c>
      <c r="G16" s="1807"/>
      <c r="H16" s="1808"/>
      <c r="I16" s="6"/>
      <c r="J16" s="26"/>
      <c r="K16" s="7" t="str">
        <f t="shared" si="0"/>
        <v>b. NGO (for example: service delivery, advocacy, Planned Parenthood affiliate, Marie Stopes affiliate, faith-based organizations, etc.)</v>
      </c>
      <c r="L16" s="22"/>
      <c r="M16" s="22"/>
      <c r="N16" s="22"/>
      <c r="O16" s="7"/>
      <c r="P16" s="22"/>
      <c r="Q16" s="7" t="str">
        <f t="shared" si="1"/>
        <v xml:space="preserve">Family Guidance Association of Ethiopia, Marie Stopes International Ethiopia, Integrated Family Health Programs, Engender Health, Ipas, Population Council, Family Health International, Consortium of Reproductive Health Association Ethiopia (CORHA) </v>
      </c>
      <c r="R16" s="22"/>
      <c r="S16" s="22"/>
      <c r="T16" s="17"/>
      <c r="U16" s="17"/>
      <c r="V16" s="17"/>
      <c r="W16" s="45"/>
      <c r="X16" s="45"/>
      <c r="Y16" s="46"/>
      <c r="Z16" s="54"/>
      <c r="DS16" s="267"/>
      <c r="DT16" s="267"/>
      <c r="DU16" s="267"/>
      <c r="DV16" s="267"/>
      <c r="DW16" s="267"/>
      <c r="DX16" s="267"/>
      <c r="DY16" s="267"/>
      <c r="DZ16" s="267"/>
      <c r="EA16" s="267"/>
      <c r="EB16" s="267"/>
      <c r="EC16" s="268"/>
      <c r="ED16" s="268"/>
    </row>
    <row r="17" spans="1:134" s="266" customFormat="1" ht="45" x14ac:dyDescent="0.2">
      <c r="A17" s="314"/>
      <c r="B17" s="1293" t="s">
        <v>233</v>
      </c>
      <c r="C17" s="1294"/>
      <c r="D17" s="395" t="s">
        <v>100</v>
      </c>
      <c r="E17" s="315" t="s">
        <v>93</v>
      </c>
      <c r="F17" s="1806"/>
      <c r="G17" s="1807"/>
      <c r="H17" s="1808"/>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DS17" s="267"/>
      <c r="DT17" s="267"/>
      <c r="DU17" s="267"/>
      <c r="DV17" s="267"/>
      <c r="DW17" s="267"/>
      <c r="DX17" s="267"/>
      <c r="DY17" s="267"/>
      <c r="DZ17" s="267"/>
      <c r="EA17" s="267"/>
      <c r="EB17" s="267"/>
      <c r="EC17" s="267"/>
      <c r="ED17" s="268"/>
    </row>
    <row r="18" spans="1:134" s="266" customFormat="1" ht="45" x14ac:dyDescent="0.2">
      <c r="A18" s="314"/>
      <c r="B18" s="1293" t="s">
        <v>32</v>
      </c>
      <c r="C18" s="1294"/>
      <c r="D18" s="395" t="s">
        <v>99</v>
      </c>
      <c r="E18" s="315" t="s">
        <v>94</v>
      </c>
      <c r="F18" s="1806" t="s">
        <v>731</v>
      </c>
      <c r="G18" s="1807"/>
      <c r="H18" s="1808"/>
      <c r="I18" s="6"/>
      <c r="J18" s="26"/>
      <c r="K18" s="7" t="str">
        <f t="shared" si="0"/>
        <v>d. Donors</v>
      </c>
      <c r="L18" s="22"/>
      <c r="M18" s="22"/>
      <c r="N18" s="22"/>
      <c r="O18" s="7"/>
      <c r="P18" s="22"/>
      <c r="Q18" s="7" t="str">
        <f t="shared" si="1"/>
        <v>USAID, Packard Foundation</v>
      </c>
      <c r="R18" s="22"/>
      <c r="S18" s="22"/>
      <c r="T18" s="17"/>
      <c r="U18" s="17"/>
      <c r="V18" s="17"/>
      <c r="W18" s="45"/>
      <c r="X18" s="45"/>
      <c r="Y18" s="46"/>
      <c r="Z18" s="54"/>
      <c r="DS18" s="267"/>
      <c r="DT18" s="267"/>
      <c r="DU18" s="267"/>
      <c r="DV18" s="267"/>
      <c r="DW18" s="267"/>
      <c r="DX18" s="267"/>
      <c r="DY18" s="267"/>
      <c r="DZ18" s="267"/>
      <c r="EA18" s="267"/>
      <c r="EB18" s="267"/>
      <c r="EC18" s="267"/>
      <c r="ED18" s="268"/>
    </row>
    <row r="19" spans="1:134" s="266" customFormat="1" ht="45" x14ac:dyDescent="0.2">
      <c r="A19" s="314"/>
      <c r="B19" s="1293" t="s">
        <v>33</v>
      </c>
      <c r="C19" s="1294"/>
      <c r="D19" s="395" t="s">
        <v>99</v>
      </c>
      <c r="E19" s="315" t="s">
        <v>95</v>
      </c>
      <c r="F19" s="1806" t="s">
        <v>732</v>
      </c>
      <c r="G19" s="1807"/>
      <c r="H19" s="1808"/>
      <c r="I19" s="6"/>
      <c r="J19" s="26"/>
      <c r="K19" s="7" t="str">
        <f t="shared" si="0"/>
        <v>e. UN agencies</v>
      </c>
      <c r="L19" s="22"/>
      <c r="M19" s="22"/>
      <c r="N19" s="22"/>
      <c r="O19" s="7"/>
      <c r="P19" s="22"/>
      <c r="Q19" s="7" t="str">
        <f t="shared" si="1"/>
        <v>UNFPA, WHO</v>
      </c>
      <c r="R19" s="22"/>
      <c r="S19" s="22"/>
      <c r="T19" s="17"/>
      <c r="U19" s="17"/>
      <c r="V19" s="17"/>
      <c r="W19" s="45"/>
      <c r="X19" s="45"/>
      <c r="Y19" s="46"/>
      <c r="Z19" s="54"/>
      <c r="DS19" s="267"/>
      <c r="DT19" s="267"/>
      <c r="DU19" s="267"/>
      <c r="DV19" s="268"/>
      <c r="DW19" s="268"/>
      <c r="DX19" s="268"/>
      <c r="DY19" s="268"/>
      <c r="DZ19" s="268"/>
      <c r="EA19" s="268"/>
      <c r="EB19" s="268"/>
      <c r="EC19" s="268"/>
      <c r="ED19" s="268"/>
    </row>
    <row r="20" spans="1:134" s="266" customFormat="1" ht="45" x14ac:dyDescent="0.2">
      <c r="A20" s="314"/>
      <c r="B20" s="1293" t="s">
        <v>234</v>
      </c>
      <c r="C20" s="1294"/>
      <c r="D20" s="395" t="s">
        <v>99</v>
      </c>
      <c r="E20" s="315" t="s">
        <v>96</v>
      </c>
      <c r="F20" s="1806" t="s">
        <v>733</v>
      </c>
      <c r="G20" s="1807"/>
      <c r="H20" s="1808"/>
      <c r="I20" s="6"/>
      <c r="J20" s="26"/>
      <c r="K20" s="7" t="str">
        <f t="shared" si="0"/>
        <v>f. Ministry of Health (for example: logistics, reproductive health, family planning, maternal and child health, HIV/AIDS, pharmacy units, etc.)</v>
      </c>
      <c r="L20" s="22"/>
      <c r="M20" s="22"/>
      <c r="N20" s="22"/>
      <c r="O20" s="7"/>
      <c r="P20" s="22"/>
      <c r="Q20" s="19" t="str">
        <f t="shared" si="1"/>
        <v>Urban Health Promotion and Disease Prevention Directorate &amp; Maternal Newborn and Child Health Coordinator</v>
      </c>
      <c r="R20" s="22"/>
      <c r="S20" s="22"/>
      <c r="T20" s="17"/>
      <c r="U20" s="17"/>
      <c r="V20" s="17"/>
      <c r="W20" s="45"/>
      <c r="X20" s="45"/>
      <c r="Y20" s="46"/>
      <c r="Z20" s="54"/>
      <c r="DS20" s="267"/>
      <c r="DT20" s="267"/>
      <c r="DU20" s="267"/>
      <c r="DV20" s="268"/>
      <c r="DW20" s="268"/>
      <c r="DX20" s="268"/>
      <c r="DY20" s="268"/>
      <c r="DZ20" s="268"/>
      <c r="EA20" s="268"/>
      <c r="ED20" s="268"/>
    </row>
    <row r="21" spans="1:134" s="266" customFormat="1" x14ac:dyDescent="0.2">
      <c r="A21" s="314"/>
      <c r="B21" s="1390" t="s">
        <v>34</v>
      </c>
      <c r="C21" s="1390"/>
      <c r="D21" s="395" t="s">
        <v>100</v>
      </c>
      <c r="E21" s="315" t="s">
        <v>97</v>
      </c>
      <c r="F21" s="1806"/>
      <c r="G21" s="1807"/>
      <c r="H21" s="1808"/>
      <c r="I21" s="6"/>
      <c r="J21" s="26"/>
      <c r="K21" s="7" t="str">
        <f t="shared" si="0"/>
        <v>g. Central Medical Store or Central Warehouse</v>
      </c>
      <c r="L21" s="22"/>
      <c r="M21" s="22"/>
      <c r="N21" s="22"/>
      <c r="O21" s="7"/>
      <c r="P21" s="22"/>
      <c r="Q21" s="7">
        <f t="shared" si="1"/>
        <v>0</v>
      </c>
      <c r="R21" s="22"/>
      <c r="S21" s="22"/>
      <c r="T21" s="17"/>
      <c r="U21" s="17"/>
      <c r="V21" s="17"/>
      <c r="W21" s="45"/>
      <c r="X21" s="45"/>
      <c r="Y21" s="46"/>
      <c r="Z21" s="54"/>
    </row>
    <row r="22" spans="1:134" s="266" customFormat="1" ht="30" x14ac:dyDescent="0.2">
      <c r="A22" s="314"/>
      <c r="B22" s="1390" t="s">
        <v>56</v>
      </c>
      <c r="C22" s="1390"/>
      <c r="D22" s="395" t="s">
        <v>99</v>
      </c>
      <c r="E22" s="315" t="s">
        <v>97</v>
      </c>
      <c r="F22" s="1806" t="s">
        <v>734</v>
      </c>
      <c r="G22" s="1807"/>
      <c r="H22" s="1808"/>
      <c r="I22" s="6"/>
      <c r="J22" s="26"/>
      <c r="K22" s="7" t="str">
        <f t="shared" si="0"/>
        <v xml:space="preserve">h. Ministry of Finance or Ministry of Planning </v>
      </c>
      <c r="L22" s="22"/>
      <c r="M22" s="22"/>
      <c r="N22" s="22"/>
      <c r="O22" s="7"/>
      <c r="P22" s="22"/>
      <c r="Q22" s="7" t="str">
        <f t="shared" si="1"/>
        <v>Population Department of Ministry of Finance and Economic Development (MOFED)</v>
      </c>
      <c r="R22" s="22"/>
      <c r="S22" s="22"/>
      <c r="T22" s="17"/>
      <c r="U22" s="17"/>
      <c r="V22" s="17"/>
      <c r="W22" s="45"/>
      <c r="X22" s="45"/>
      <c r="Y22" s="46"/>
      <c r="Z22" s="54"/>
    </row>
    <row r="23" spans="1:134" s="269" customFormat="1" x14ac:dyDescent="0.2">
      <c r="A23" s="314"/>
      <c r="B23" s="1390" t="s">
        <v>235</v>
      </c>
      <c r="C23" s="1390"/>
      <c r="D23" s="395" t="s">
        <v>99</v>
      </c>
      <c r="E23" s="315" t="s">
        <v>97</v>
      </c>
      <c r="F23" s="1806" t="s">
        <v>735</v>
      </c>
      <c r="G23" s="1807"/>
      <c r="H23" s="1808"/>
      <c r="I23" s="6"/>
      <c r="J23" s="26"/>
      <c r="K23" s="40" t="str">
        <f t="shared" si="0"/>
        <v>i. Other (for example: partners)</v>
      </c>
      <c r="L23" s="26"/>
      <c r="M23" s="26"/>
      <c r="N23" s="26"/>
      <c r="O23" s="40"/>
      <c r="P23" s="26"/>
      <c r="Q23" s="40" t="str">
        <f t="shared" si="1"/>
        <v>JHIPIEGO/ACCESS</v>
      </c>
      <c r="R23" s="26"/>
      <c r="S23" s="26"/>
      <c r="T23" s="26"/>
      <c r="U23" s="26"/>
      <c r="V23" s="26"/>
      <c r="W23" s="66"/>
      <c r="X23" s="66"/>
      <c r="Y23" s="65"/>
      <c r="Z23" s="65"/>
    </row>
    <row r="24" spans="1:134" s="266" customFormat="1" x14ac:dyDescent="0.2">
      <c r="A24" s="1308" t="s">
        <v>236</v>
      </c>
      <c r="B24" s="1293"/>
      <c r="C24" s="1293"/>
      <c r="D24" s="1293"/>
      <c r="E24" s="1293"/>
      <c r="F24" s="1293"/>
      <c r="G24" s="1293"/>
      <c r="H24" s="325" t="s">
        <v>101</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row>
    <row r="25" spans="1:134" s="266" customFormat="1" x14ac:dyDescent="0.2">
      <c r="A25" s="1381" t="s">
        <v>237</v>
      </c>
      <c r="B25" s="1382"/>
      <c r="C25" s="1382"/>
      <c r="D25" s="1390"/>
      <c r="E25" s="1390"/>
      <c r="F25" s="1390"/>
      <c r="G25" s="1391"/>
      <c r="H25" s="378" t="s">
        <v>100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row>
    <row r="26" spans="1:134" s="266" customFormat="1" ht="129" thickBot="1" x14ac:dyDescent="0.25">
      <c r="A26" s="1386" t="s">
        <v>238</v>
      </c>
      <c r="B26" s="1310"/>
      <c r="C26" s="1311"/>
      <c r="D26" s="316" t="s">
        <v>99</v>
      </c>
      <c r="E26" s="317" t="s">
        <v>91</v>
      </c>
      <c r="F26" s="318" t="s">
        <v>736</v>
      </c>
      <c r="G26" s="319" t="s">
        <v>51</v>
      </c>
      <c r="H26" s="756" t="s">
        <v>737</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row>
    <row r="28" spans="1:134" s="266" customFormat="1" x14ac:dyDescent="0.2">
      <c r="A28" s="1389" t="s">
        <v>223</v>
      </c>
      <c r="B28" s="1390"/>
      <c r="C28" s="1391"/>
      <c r="D28" s="1438" t="s">
        <v>144</v>
      </c>
      <c r="E28" s="1439"/>
      <c r="F28" s="320" t="s">
        <v>138</v>
      </c>
      <c r="G28" s="321" t="s">
        <v>145</v>
      </c>
      <c r="H28" s="322" t="s">
        <v>137</v>
      </c>
      <c r="I28" s="29"/>
      <c r="J28" s="27"/>
      <c r="K28" s="7">
        <f>B28</f>
        <v>0</v>
      </c>
      <c r="L28" s="22"/>
      <c r="M28" s="22"/>
      <c r="N28" s="22"/>
      <c r="O28" s="22"/>
      <c r="P28" s="22"/>
      <c r="Q28" s="22"/>
      <c r="R28" s="22"/>
      <c r="S28" s="22"/>
      <c r="T28" s="17"/>
      <c r="U28" s="17"/>
      <c r="V28" s="17"/>
      <c r="W28" s="45"/>
      <c r="X28" s="45"/>
      <c r="Y28" s="46"/>
      <c r="Z28" s="54"/>
    </row>
    <row r="29" spans="1:134" s="266" customFormat="1" ht="75" x14ac:dyDescent="0.2">
      <c r="A29" s="1308" t="s">
        <v>239</v>
      </c>
      <c r="B29" s="1293"/>
      <c r="C29" s="1293"/>
      <c r="D29" s="1293"/>
      <c r="E29" s="1293"/>
      <c r="F29" s="1294"/>
      <c r="G29" s="1440">
        <v>34582421</v>
      </c>
      <c r="H29" s="1441"/>
      <c r="I29" s="10"/>
      <c r="J29" s="40">
        <f>G29</f>
        <v>34582421</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row>
    <row r="30" spans="1:134" s="266" customFormat="1" ht="73.5" x14ac:dyDescent="0.2">
      <c r="A30" s="1308" t="s">
        <v>240</v>
      </c>
      <c r="B30" s="1293"/>
      <c r="C30" s="1293"/>
      <c r="D30" s="1293"/>
      <c r="E30" s="323" t="s">
        <v>367</v>
      </c>
      <c r="F30" s="324" t="s">
        <v>241</v>
      </c>
      <c r="G30" s="1442" t="s">
        <v>738</v>
      </c>
      <c r="H30" s="1443"/>
      <c r="I30" s="10"/>
      <c r="J30" s="40" t="str">
        <f>G30</f>
        <v xml:space="preserve">The FMOH and PFSA with the technical assistance from the USAID | DELIVER PROJECT </v>
      </c>
      <c r="K30" s="7"/>
      <c r="L30" s="22"/>
      <c r="M30" s="38" t="str">
        <f>E30</f>
        <v>07/11-06/12</v>
      </c>
      <c r="N30" s="22"/>
      <c r="O30" s="22"/>
      <c r="P30" s="22"/>
      <c r="Q30" s="22"/>
      <c r="R30" s="22"/>
      <c r="S30" s="22"/>
      <c r="T30" s="17"/>
      <c r="U30" s="17"/>
      <c r="V30" s="17"/>
      <c r="W30" s="45"/>
      <c r="X30" s="45"/>
      <c r="Y30" s="49" t="str">
        <f>A30</f>
        <v>B3. One-year time period covered by the forecast/quantification amount noted in B2 (mm/yy-mm/yy)
(should ideally be FY '11-'12)</v>
      </c>
      <c r="Z30" s="54"/>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s="244"/>
    </row>
    <row r="33" spans="1:27" s="266" customFormat="1" ht="15.75" customHeight="1" x14ac:dyDescent="0.2">
      <c r="A33" s="1308" t="s">
        <v>243</v>
      </c>
      <c r="B33" s="1293"/>
      <c r="C33" s="1293"/>
      <c r="D33" s="1293"/>
      <c r="E33" s="1293"/>
      <c r="F33" s="1293"/>
      <c r="G33" s="1293"/>
      <c r="H33" s="130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s="244"/>
    </row>
    <row r="34" spans="1:27" s="266" customFormat="1" ht="147" x14ac:dyDescent="0.2">
      <c r="A34" s="326"/>
      <c r="B34" s="1435" t="s">
        <v>322</v>
      </c>
      <c r="C34" s="1435"/>
      <c r="D34" s="1436"/>
      <c r="E34" s="32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s="244"/>
    </row>
    <row r="35" spans="1:27" s="266" customFormat="1" ht="60" x14ac:dyDescent="0.2">
      <c r="A35" s="314"/>
      <c r="B35" s="1435" t="s">
        <v>323</v>
      </c>
      <c r="C35" s="1435"/>
      <c r="D35" s="1436"/>
      <c r="E35" s="330">
        <v>711111</v>
      </c>
      <c r="F35" s="331" t="s">
        <v>367</v>
      </c>
      <c r="G35" s="332" t="s">
        <v>739</v>
      </c>
      <c r="H35" s="333" t="s">
        <v>740</v>
      </c>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s="757"/>
    </row>
    <row r="36" spans="1:27" s="266" customFormat="1" ht="75" x14ac:dyDescent="0.2">
      <c r="A36" s="314"/>
      <c r="B36" s="1435" t="s">
        <v>324</v>
      </c>
      <c r="C36" s="1435"/>
      <c r="D36" s="1436"/>
      <c r="E36" s="330">
        <v>16200000</v>
      </c>
      <c r="F36" s="331" t="s">
        <v>367</v>
      </c>
      <c r="G36" s="332" t="s">
        <v>741</v>
      </c>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s="244"/>
    </row>
    <row r="37" spans="1:27" s="266" customFormat="1" ht="210" x14ac:dyDescent="0.2">
      <c r="A37" s="334"/>
      <c r="B37" s="1310" t="s">
        <v>295</v>
      </c>
      <c r="C37" s="1310"/>
      <c r="D37" s="1311"/>
      <c r="E37" s="335">
        <f>E35+E36</f>
        <v>16911111</v>
      </c>
      <c r="F37" s="336"/>
      <c r="G37" s="336"/>
      <c r="H37" s="607" t="s">
        <v>742</v>
      </c>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s="758"/>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s="244"/>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s="244"/>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s="244"/>
    </row>
    <row r="41" spans="1:27" s="266" customFormat="1" ht="90" x14ac:dyDescent="0.2">
      <c r="A41" s="326"/>
      <c r="B41" s="1293" t="s">
        <v>253</v>
      </c>
      <c r="C41" s="1294"/>
      <c r="D41" s="635" t="s">
        <v>99</v>
      </c>
      <c r="E41" s="330">
        <v>400000</v>
      </c>
      <c r="F41" s="340" t="s">
        <v>367</v>
      </c>
      <c r="G41" s="341" t="s">
        <v>739</v>
      </c>
      <c r="H41" s="333" t="s">
        <v>743</v>
      </c>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s="244"/>
    </row>
    <row r="42" spans="1:27" s="266" customFormat="1" ht="30" x14ac:dyDescent="0.2">
      <c r="A42" s="326"/>
      <c r="B42" s="342"/>
      <c r="C42" s="343" t="s">
        <v>254</v>
      </c>
      <c r="D42" s="1340" t="s">
        <v>744</v>
      </c>
      <c r="E42" s="1341"/>
      <c r="F42" s="1341"/>
      <c r="G42" s="1341"/>
      <c r="H42" s="1342"/>
      <c r="I42" s="30"/>
      <c r="J42" s="27"/>
      <c r="K42" s="7" t="str">
        <f>C42</f>
        <v>i. Specify source(s) of internally generated funds spent (for example, from taxes)</v>
      </c>
      <c r="L42" s="22"/>
      <c r="M42" s="22"/>
      <c r="N42" s="22"/>
      <c r="O42" s="25" t="str">
        <f>D42</f>
        <v xml:space="preserve">tax revenue </v>
      </c>
      <c r="P42" s="22"/>
      <c r="Q42" s="22"/>
      <c r="R42" s="22"/>
      <c r="S42" s="22"/>
      <c r="T42" s="17"/>
      <c r="U42" s="17"/>
      <c r="V42" s="17"/>
      <c r="W42" s="45"/>
      <c r="X42" s="45"/>
      <c r="Y42" s="46"/>
      <c r="Z42" s="54"/>
      <c r="AA42" s="244"/>
    </row>
    <row r="43" spans="1:27" s="266" customFormat="1" ht="78.75" customHeight="1" x14ac:dyDescent="0.2">
      <c r="A43" s="326"/>
      <c r="B43" s="1293" t="s">
        <v>255</v>
      </c>
      <c r="C43" s="1294"/>
      <c r="D43" s="635" t="s">
        <v>99</v>
      </c>
      <c r="E43" s="330">
        <v>16200000</v>
      </c>
      <c r="F43" s="340" t="s">
        <v>367</v>
      </c>
      <c r="G43" s="332" t="s">
        <v>739</v>
      </c>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s="244"/>
    </row>
    <row r="44" spans="1:27" s="266" customFormat="1" ht="30" x14ac:dyDescent="0.2">
      <c r="A44" s="326"/>
      <c r="B44" s="342"/>
      <c r="C44" s="343" t="s">
        <v>256</v>
      </c>
      <c r="D44" s="1340" t="s">
        <v>745</v>
      </c>
      <c r="E44" s="1341"/>
      <c r="F44" s="1341"/>
      <c r="G44" s="1341"/>
      <c r="H44" s="1342"/>
      <c r="I44" s="30"/>
      <c r="J44" s="27"/>
      <c r="K44" s="7" t="str">
        <f>C44</f>
        <v>i. Specify source(s) of other government funds spent (for example: basket funding or specific donor)</v>
      </c>
      <c r="L44" s="22"/>
      <c r="M44" s="22"/>
      <c r="N44" s="22"/>
      <c r="O44" s="25" t="str">
        <f>D44</f>
        <v xml:space="preserve">World Bank basket funding, MDG pooled fund </v>
      </c>
      <c r="P44" s="22"/>
      <c r="Q44" s="22"/>
      <c r="R44" s="22"/>
      <c r="S44" s="22"/>
      <c r="T44" s="17"/>
      <c r="U44" s="17"/>
      <c r="V44" s="17"/>
      <c r="W44" s="45"/>
      <c r="X44" s="45"/>
      <c r="Y44" s="46"/>
      <c r="Z44" s="54"/>
      <c r="AA44" s="244"/>
    </row>
    <row r="45" spans="1:27" s="266" customFormat="1" ht="165" x14ac:dyDescent="0.2">
      <c r="A45" s="326"/>
      <c r="B45" s="1293" t="s">
        <v>257</v>
      </c>
      <c r="C45" s="1294"/>
      <c r="D45" s="344"/>
      <c r="E45" s="345">
        <f>E41+E43</f>
        <v>16600000</v>
      </c>
      <c r="F45" s="346"/>
      <c r="G45" s="346"/>
      <c r="H45" s="333" t="s">
        <v>746</v>
      </c>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s="244"/>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s="244"/>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s="244"/>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s="244"/>
    </row>
    <row r="49" spans="1:27" s="266" customFormat="1" x14ac:dyDescent="0.2">
      <c r="A49" s="326"/>
      <c r="B49" s="1293" t="s">
        <v>146</v>
      </c>
      <c r="C49" s="1294"/>
      <c r="D49" s="635" t="s">
        <v>99</v>
      </c>
      <c r="E49" s="330">
        <v>21825214</v>
      </c>
      <c r="F49" s="340" t="s">
        <v>367</v>
      </c>
      <c r="G49" s="353" t="s">
        <v>553</v>
      </c>
      <c r="H49" s="354"/>
      <c r="I49" s="10"/>
      <c r="J49" s="27"/>
      <c r="K49" s="7" t="str">
        <f>B49</f>
        <v>a. In-kind donations of contraceptives</v>
      </c>
      <c r="L49" s="22"/>
      <c r="M49" s="22"/>
      <c r="N49" s="22"/>
      <c r="O49" s="25"/>
      <c r="P49" s="22"/>
      <c r="Q49" s="22"/>
      <c r="R49" s="22"/>
      <c r="S49" s="22"/>
      <c r="T49" s="17"/>
      <c r="U49" s="17"/>
      <c r="V49" s="17"/>
      <c r="W49" s="45"/>
      <c r="X49" s="45"/>
      <c r="Y49" s="46"/>
      <c r="Z49" s="54"/>
      <c r="AA49" s="757"/>
    </row>
    <row r="50" spans="1:27" s="266" customFormat="1" x14ac:dyDescent="0.2">
      <c r="A50" s="326"/>
      <c r="B50" s="342"/>
      <c r="C50" s="343" t="s">
        <v>147</v>
      </c>
      <c r="D50" s="1428" t="s">
        <v>509</v>
      </c>
      <c r="E50" s="1429"/>
      <c r="F50" s="1429"/>
      <c r="G50" s="1429"/>
      <c r="H50" s="1430"/>
      <c r="I50" s="282"/>
      <c r="J50" s="27"/>
      <c r="K50" s="7" t="str">
        <f>C50</f>
        <v xml:space="preserve">i. Specify source(s) of in-kind donations </v>
      </c>
      <c r="L50" s="22"/>
      <c r="M50" s="22"/>
      <c r="N50" s="22"/>
      <c r="O50" s="25" t="str">
        <f>D50</f>
        <v>USAID, UNFPA</v>
      </c>
      <c r="P50" s="22"/>
      <c r="Q50" s="22"/>
      <c r="R50" s="22"/>
      <c r="S50" s="22"/>
      <c r="T50" s="17"/>
      <c r="U50" s="17"/>
      <c r="V50" s="17"/>
      <c r="W50" s="45"/>
      <c r="X50" s="45"/>
      <c r="Y50" s="46"/>
      <c r="Z50" s="54"/>
      <c r="AA50" s="244"/>
    </row>
    <row r="51" spans="1:27" s="266" customFormat="1" x14ac:dyDescent="0.2">
      <c r="A51" s="326"/>
      <c r="B51" s="1293" t="s">
        <v>264</v>
      </c>
      <c r="C51" s="1294"/>
      <c r="D51" s="635" t="s">
        <v>100</v>
      </c>
      <c r="E51" s="330">
        <v>0</v>
      </c>
      <c r="F51" s="340" t="s">
        <v>367</v>
      </c>
      <c r="G51" s="353" t="s">
        <v>553</v>
      </c>
      <c r="H51" s="354"/>
      <c r="I51" s="10"/>
      <c r="J51" s="27"/>
      <c r="K51" s="7" t="str">
        <f>B51</f>
        <v>b. Global Fund grants used to procure condoms</v>
      </c>
      <c r="L51" s="22"/>
      <c r="M51" s="22"/>
      <c r="N51" s="22"/>
      <c r="O51" s="25"/>
      <c r="P51" s="22"/>
      <c r="Q51" s="22"/>
      <c r="R51" s="22"/>
      <c r="S51" s="22"/>
      <c r="T51" s="17"/>
      <c r="U51" s="17"/>
      <c r="V51" s="17"/>
      <c r="W51" s="45"/>
      <c r="X51" s="45"/>
      <c r="Y51" s="46"/>
      <c r="Z51" s="54"/>
      <c r="AA51" s="244"/>
    </row>
    <row r="52" spans="1:27" s="266" customFormat="1" ht="75" x14ac:dyDescent="0.2">
      <c r="A52" s="326"/>
      <c r="B52" s="1293" t="s">
        <v>265</v>
      </c>
      <c r="C52" s="1294"/>
      <c r="D52" s="635" t="s">
        <v>100</v>
      </c>
      <c r="E52" s="330">
        <v>0</v>
      </c>
      <c r="F52" s="340" t="s">
        <v>367</v>
      </c>
      <c r="G52" s="353" t="s">
        <v>553</v>
      </c>
      <c r="H52" s="354" t="s">
        <v>1819</v>
      </c>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s="244"/>
    </row>
    <row r="53" spans="1:27" s="266" customFormat="1" ht="45" x14ac:dyDescent="0.2">
      <c r="A53" s="326"/>
      <c r="B53" s="1293" t="s">
        <v>266</v>
      </c>
      <c r="C53" s="1294"/>
      <c r="D53" s="344"/>
      <c r="E53" s="345">
        <f>E49+E51+E52</f>
        <v>21825214</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s="244"/>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s="24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s="244"/>
    </row>
    <row r="56" spans="1:27" s="266" customFormat="1" ht="150" x14ac:dyDescent="0.2">
      <c r="A56" s="1422" t="s">
        <v>267</v>
      </c>
      <c r="B56" s="1431"/>
      <c r="C56" s="1431"/>
      <c r="D56" s="1431"/>
      <c r="E56" s="1432"/>
      <c r="F56" s="356">
        <f>E45/(E45+E53)</f>
        <v>0.43200800391118188</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s="244"/>
    </row>
    <row r="57" spans="1:27" s="266" customFormat="1" ht="140.25" customHeight="1" x14ac:dyDescent="0.2">
      <c r="A57" s="1417" t="s">
        <v>325</v>
      </c>
      <c r="B57" s="1418"/>
      <c r="C57" s="1418"/>
      <c r="D57" s="1418"/>
      <c r="E57" s="1419"/>
      <c r="F57" s="356">
        <f>E41/E45</f>
        <v>2.4096385542168676E-2</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s="244"/>
    </row>
    <row r="58" spans="1:27" s="266" customFormat="1" ht="135" x14ac:dyDescent="0.2">
      <c r="A58" s="1422" t="s">
        <v>268</v>
      </c>
      <c r="B58" s="1423"/>
      <c r="C58" s="1423"/>
      <c r="D58" s="1423"/>
      <c r="E58" s="1424"/>
      <c r="F58" s="356">
        <f>(E45+E53)/G29</f>
        <v>1.1111198374457358</v>
      </c>
      <c r="G58" s="1420" t="s">
        <v>747</v>
      </c>
      <c r="H58" s="1421"/>
      <c r="I58" s="10"/>
      <c r="J58" s="31" t="str">
        <f>G58</f>
        <v xml:space="preserve">Comments: Out of the total government expenditure, 6.6 million USD was allocated for 2010/11, though spent in 2011/12.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s="244"/>
    </row>
    <row r="59" spans="1:27" s="266" customFormat="1" ht="60" x14ac:dyDescent="0.2">
      <c r="A59" s="1425" t="s">
        <v>326</v>
      </c>
      <c r="B59" s="1426"/>
      <c r="C59" s="1426"/>
      <c r="D59" s="1426"/>
      <c r="E59" s="1427"/>
      <c r="F59" s="634"/>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s="244"/>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s="244"/>
    </row>
    <row r="61" spans="1:27" s="266" customFormat="1" ht="45" x14ac:dyDescent="0.2">
      <c r="A61" s="1308" t="s">
        <v>269</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s="244"/>
    </row>
    <row r="62" spans="1:27" s="266" customFormat="1" x14ac:dyDescent="0.2">
      <c r="A62" s="314"/>
      <c r="B62" s="1293" t="s">
        <v>48</v>
      </c>
      <c r="C62" s="1293"/>
      <c r="D62" s="1293"/>
      <c r="E62" s="1293"/>
      <c r="F62" s="1305" t="s">
        <v>1820</v>
      </c>
      <c r="G62" s="1306"/>
      <c r="H62" s="1307"/>
      <c r="I62" s="10"/>
      <c r="J62" s="27"/>
      <c r="K62" s="7"/>
      <c r="L62" s="22"/>
      <c r="M62" s="39">
        <f>E62</f>
        <v>0</v>
      </c>
      <c r="N62" s="22"/>
      <c r="O62" s="22"/>
      <c r="P62" s="22"/>
      <c r="Q62" s="7" t="str">
        <f>F62</f>
        <v>Pharmaceutical Fund and Supply Agency (PFSA)</v>
      </c>
      <c r="R62" s="25" t="str">
        <f>B62</f>
        <v>a. Specify entity</v>
      </c>
      <c r="S62" s="22"/>
      <c r="T62" s="17"/>
      <c r="U62" s="17"/>
      <c r="V62" s="17"/>
      <c r="W62" s="45"/>
      <c r="X62" s="45"/>
      <c r="Y62" s="46"/>
      <c r="Z62" s="54"/>
      <c r="AA62" s="244"/>
    </row>
    <row r="63" spans="1:27" s="266" customFormat="1" ht="30.75" customHeight="1" x14ac:dyDescent="0.2">
      <c r="A63" s="619"/>
      <c r="B63" s="618"/>
      <c r="C63" s="1293" t="s">
        <v>293</v>
      </c>
      <c r="D63" s="1293"/>
      <c r="E63" s="1294"/>
      <c r="F63" s="1295" t="s">
        <v>99</v>
      </c>
      <c r="G63" s="1416"/>
      <c r="H63" s="1296"/>
      <c r="I63" s="10"/>
      <c r="J63" s="27"/>
      <c r="K63" s="7"/>
      <c r="L63" s="22"/>
      <c r="M63" s="22"/>
      <c r="N63" s="22"/>
      <c r="O63" s="22"/>
      <c r="P63" s="22"/>
      <c r="Q63" s="7" t="str">
        <f>F63</f>
        <v>Yes</v>
      </c>
      <c r="R63" s="25" t="str">
        <f>C63</f>
        <v>i. Is this a parastatal? (i.e., a company established and contracted by the government to undertake commercial activities on behalf of the government)</v>
      </c>
      <c r="S63" s="22"/>
      <c r="T63" s="17"/>
      <c r="U63" s="17"/>
      <c r="V63" s="17"/>
      <c r="W63" s="45"/>
      <c r="X63" s="45"/>
      <c r="Y63" s="46"/>
      <c r="Z63" s="54"/>
      <c r="AA63" s="244"/>
    </row>
    <row r="64" spans="1:27" s="266" customFormat="1" ht="210" x14ac:dyDescent="0.2">
      <c r="A64" s="1308" t="s">
        <v>270</v>
      </c>
      <c r="B64" s="1293"/>
      <c r="C64" s="1294"/>
      <c r="D64" s="1305" t="s">
        <v>1832</v>
      </c>
      <c r="E64" s="1306"/>
      <c r="F64" s="1306"/>
      <c r="G64" s="1306"/>
      <c r="H64" s="1307"/>
      <c r="I64" s="6"/>
      <c r="J64" s="27"/>
      <c r="K64" s="7" t="str">
        <f>A64</f>
        <v xml:space="preserve">B15. Please note any additional comments about finance and procurement.
</v>
      </c>
      <c r="L64" s="22"/>
      <c r="M64" s="22"/>
      <c r="N64" s="22"/>
      <c r="O64" s="7" t="str">
        <f>D64</f>
        <v xml:space="preserve">Financing: even though the amounts are not all that significant, the central government and a number of the regional governments continue to finance contraceptive procurement from internally generated (budget) funds. The existence of basket and MDG pooled funds, and the possibilities of future funding for commodities, as well as an overall increase in donor support for FP, have put the country in a generally better position. Procurement: Pharmaceutical Fund &amp; Supply Agency (PFSA) has handled the procurement of contraceptives from Protection of Basic Services (PBS)II, MDG pooled funds, and internally generated funds, except for IUCDs.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v>
      </c>
      <c r="P64" s="22"/>
      <c r="Q64" s="22"/>
      <c r="R64" s="7"/>
      <c r="S64" s="22"/>
      <c r="T64" s="17"/>
      <c r="U64" s="17"/>
      <c r="V64" s="17"/>
      <c r="W64" s="45"/>
      <c r="X64" s="45"/>
      <c r="Y64" s="46"/>
      <c r="Z64" s="54"/>
      <c r="AA64" s="24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s="244"/>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s="244"/>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s="244"/>
    </row>
    <row r="68" spans="1:27" s="266" customFormat="1" ht="30" x14ac:dyDescent="0.2">
      <c r="A68" s="370"/>
      <c r="B68" s="1401" t="s">
        <v>272</v>
      </c>
      <c r="C68" s="1402"/>
      <c r="D68" s="1828" t="s">
        <v>99</v>
      </c>
      <c r="E68" s="1828"/>
      <c r="F68" s="631" t="s">
        <v>99</v>
      </c>
      <c r="G68" s="631" t="s">
        <v>99</v>
      </c>
      <c r="H68" s="39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s="244"/>
    </row>
    <row r="69" spans="1:27" s="266" customFormat="1" x14ac:dyDescent="0.2">
      <c r="A69" s="371"/>
      <c r="B69" s="1401" t="s">
        <v>273</v>
      </c>
      <c r="C69" s="1402"/>
      <c r="D69" s="1828" t="s">
        <v>99</v>
      </c>
      <c r="E69" s="1828"/>
      <c r="F69" s="631" t="s">
        <v>99</v>
      </c>
      <c r="G69" s="631" t="s">
        <v>99</v>
      </c>
      <c r="H69" s="399" t="s">
        <v>99</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s="244"/>
    </row>
    <row r="70" spans="1:27" s="266" customFormat="1" x14ac:dyDescent="0.2">
      <c r="A70" s="371"/>
      <c r="B70" s="1401" t="s">
        <v>274</v>
      </c>
      <c r="C70" s="1402"/>
      <c r="D70" s="1828" t="s">
        <v>99</v>
      </c>
      <c r="E70" s="1828"/>
      <c r="F70" s="631" t="s">
        <v>99</v>
      </c>
      <c r="G70" s="631" t="s">
        <v>99</v>
      </c>
      <c r="H70" s="39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s="244"/>
    </row>
    <row r="71" spans="1:27" s="266" customFormat="1" x14ac:dyDescent="0.2">
      <c r="A71" s="371"/>
      <c r="B71" s="1401" t="s">
        <v>275</v>
      </c>
      <c r="C71" s="1402"/>
      <c r="D71" s="1828" t="s">
        <v>99</v>
      </c>
      <c r="E71" s="1828"/>
      <c r="F71" s="631" t="s">
        <v>99</v>
      </c>
      <c r="G71" s="631" t="s">
        <v>99</v>
      </c>
      <c r="H71" s="399" t="s">
        <v>99</v>
      </c>
      <c r="I71" s="6"/>
      <c r="J71" s="27"/>
      <c r="K71" s="7" t="str">
        <f t="shared" si="2"/>
        <v>d. Implants (for example, Jadelle, Implanon)</v>
      </c>
      <c r="L71" s="22"/>
      <c r="M71" s="22"/>
      <c r="N71" s="22"/>
      <c r="O71" s="22"/>
      <c r="P71" s="22"/>
      <c r="Q71" s="22"/>
      <c r="R71" s="7"/>
      <c r="S71" s="22"/>
      <c r="T71" s="17"/>
      <c r="U71" s="17"/>
      <c r="V71" s="17"/>
      <c r="W71" s="45"/>
      <c r="X71" s="45"/>
      <c r="Y71" s="46"/>
      <c r="Z71" s="54"/>
      <c r="AA71" s="244"/>
    </row>
    <row r="72" spans="1:27" s="266" customFormat="1" x14ac:dyDescent="0.2">
      <c r="A72" s="371"/>
      <c r="B72" s="1401" t="s">
        <v>276</v>
      </c>
      <c r="C72" s="1402"/>
      <c r="D72" s="1828" t="s">
        <v>99</v>
      </c>
      <c r="E72" s="1828"/>
      <c r="F72" s="631" t="s">
        <v>99</v>
      </c>
      <c r="G72" s="631" t="s">
        <v>99</v>
      </c>
      <c r="H72" s="399"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s="244"/>
    </row>
    <row r="73" spans="1:27" s="266" customFormat="1" x14ac:dyDescent="0.2">
      <c r="A73" s="371"/>
      <c r="B73" s="1401" t="s">
        <v>35</v>
      </c>
      <c r="C73" s="1402"/>
      <c r="D73" s="1828" t="s">
        <v>99</v>
      </c>
      <c r="E73" s="1828"/>
      <c r="F73" s="631" t="s">
        <v>99</v>
      </c>
      <c r="G73" s="631" t="s">
        <v>99</v>
      </c>
      <c r="H73" s="399" t="s">
        <v>99</v>
      </c>
      <c r="I73" s="6"/>
      <c r="J73" s="27"/>
      <c r="K73" s="7" t="str">
        <f t="shared" si="2"/>
        <v>f. Male condoms</v>
      </c>
      <c r="L73" s="22"/>
      <c r="M73" s="22"/>
      <c r="N73" s="22"/>
      <c r="O73" s="22"/>
      <c r="P73" s="22"/>
      <c r="Q73" s="22"/>
      <c r="R73" s="7"/>
      <c r="S73" s="22"/>
      <c r="T73" s="17"/>
      <c r="U73" s="17"/>
      <c r="V73" s="17"/>
      <c r="W73" s="45"/>
      <c r="X73" s="45"/>
      <c r="Y73" s="46"/>
      <c r="Z73" s="54"/>
      <c r="AA73" s="244"/>
    </row>
    <row r="74" spans="1:27" s="266" customFormat="1" x14ac:dyDescent="0.2">
      <c r="A74" s="371"/>
      <c r="B74" s="1401" t="s">
        <v>36</v>
      </c>
      <c r="C74" s="1402"/>
      <c r="D74" s="1828" t="s">
        <v>100</v>
      </c>
      <c r="E74" s="1828"/>
      <c r="F74" s="631" t="s">
        <v>100</v>
      </c>
      <c r="G74" s="631" t="s">
        <v>100</v>
      </c>
      <c r="H74" s="399" t="s">
        <v>99</v>
      </c>
      <c r="I74" s="6"/>
      <c r="J74" s="27"/>
      <c r="K74" s="7" t="str">
        <f t="shared" si="2"/>
        <v>g. Female condoms</v>
      </c>
      <c r="L74" s="22"/>
      <c r="M74" s="22"/>
      <c r="N74" s="22"/>
      <c r="O74" s="22"/>
      <c r="P74" s="22"/>
      <c r="Q74" s="22"/>
      <c r="R74" s="7"/>
      <c r="S74" s="22"/>
      <c r="T74" s="17"/>
      <c r="U74" s="17"/>
      <c r="V74" s="17"/>
      <c r="W74" s="45"/>
      <c r="X74" s="45"/>
      <c r="Y74" s="46"/>
      <c r="Z74" s="54"/>
      <c r="AA74" s="244"/>
    </row>
    <row r="75" spans="1:27" s="266" customFormat="1" x14ac:dyDescent="0.2">
      <c r="A75" s="371"/>
      <c r="B75" s="1401" t="s">
        <v>277</v>
      </c>
      <c r="C75" s="1402"/>
      <c r="D75" s="1828" t="s">
        <v>99</v>
      </c>
      <c r="E75" s="1828"/>
      <c r="F75" s="631" t="s">
        <v>99</v>
      </c>
      <c r="G75" s="631" t="s">
        <v>99</v>
      </c>
      <c r="H75" s="399" t="s">
        <v>99</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s="244"/>
    </row>
    <row r="76" spans="1:27" s="266" customFormat="1" x14ac:dyDescent="0.2">
      <c r="A76" s="371"/>
      <c r="B76" s="1401" t="s">
        <v>278</v>
      </c>
      <c r="C76" s="1402"/>
      <c r="D76" s="1828" t="s">
        <v>99</v>
      </c>
      <c r="E76" s="1828"/>
      <c r="F76" s="631" t="s">
        <v>99</v>
      </c>
      <c r="G76" s="631" t="s">
        <v>99</v>
      </c>
      <c r="H76" s="39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s="244"/>
    </row>
    <row r="77" spans="1:27" s="266" customFormat="1" x14ac:dyDescent="0.2">
      <c r="A77" s="371"/>
      <c r="B77" s="1401" t="s">
        <v>279</v>
      </c>
      <c r="C77" s="1402"/>
      <c r="D77" s="1828" t="s">
        <v>99</v>
      </c>
      <c r="E77" s="1828"/>
      <c r="F77" s="631" t="s">
        <v>99</v>
      </c>
      <c r="G77" s="631" t="s">
        <v>99</v>
      </c>
      <c r="H77" s="39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s="244"/>
    </row>
    <row r="78" spans="1:27" s="266" customFormat="1" x14ac:dyDescent="0.2">
      <c r="A78" s="371"/>
      <c r="B78" s="1401" t="s">
        <v>37</v>
      </c>
      <c r="C78" s="1402"/>
      <c r="D78" s="1828" t="s">
        <v>100</v>
      </c>
      <c r="E78" s="1828"/>
      <c r="F78" s="631" t="s">
        <v>100</v>
      </c>
      <c r="G78" s="631" t="s">
        <v>100</v>
      </c>
      <c r="H78" s="399" t="s">
        <v>100</v>
      </c>
      <c r="I78" s="6"/>
      <c r="J78" s="27"/>
      <c r="K78" s="7" t="str">
        <f t="shared" si="2"/>
        <v>k. CycleBeads</v>
      </c>
      <c r="L78" s="22"/>
      <c r="M78" s="22"/>
      <c r="N78" s="22"/>
      <c r="O78" s="22"/>
      <c r="P78" s="22"/>
      <c r="Q78" s="22"/>
      <c r="R78" s="7"/>
      <c r="S78" s="22"/>
      <c r="T78" s="17"/>
      <c r="U78" s="17"/>
      <c r="V78" s="17"/>
      <c r="W78" s="45"/>
      <c r="X78" s="45"/>
      <c r="Y78" s="46"/>
      <c r="Z78" s="54"/>
      <c r="AA78" s="244"/>
    </row>
    <row r="79" spans="1:27" s="266" customFormat="1" ht="45" x14ac:dyDescent="0.2">
      <c r="A79" s="372"/>
      <c r="B79" s="1404" t="s">
        <v>280</v>
      </c>
      <c r="C79" s="1405"/>
      <c r="D79" s="1828"/>
      <c r="E79" s="1828"/>
      <c r="F79" s="631"/>
      <c r="G79" s="631"/>
      <c r="H79" s="399"/>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s="244"/>
    </row>
    <row r="80" spans="1:27" s="266" customFormat="1" ht="90.75" thickBot="1" x14ac:dyDescent="0.25">
      <c r="A80" s="1386" t="s">
        <v>152</v>
      </c>
      <c r="B80" s="1310"/>
      <c r="C80" s="1311"/>
      <c r="D80" s="1823" t="s">
        <v>748</v>
      </c>
      <c r="E80" s="1824"/>
      <c r="F80" s="1824"/>
      <c r="G80" s="1824"/>
      <c r="H80" s="1825"/>
      <c r="I80" s="6"/>
      <c r="J80" s="27"/>
      <c r="K80" s="7" t="str">
        <f>A80</f>
        <v>C2. Please note any comments about the commodities offered.</v>
      </c>
      <c r="L80" s="22"/>
      <c r="M80" s="22"/>
      <c r="N80" s="22"/>
      <c r="O80" s="7" t="str">
        <f>D80</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P80" s="22"/>
      <c r="Q80" s="22"/>
      <c r="R80" s="7"/>
      <c r="S80" s="22"/>
      <c r="T80" s="17"/>
      <c r="U80" s="17"/>
      <c r="V80" s="17"/>
      <c r="W80" s="45"/>
      <c r="X80" s="45"/>
      <c r="Y80" s="46"/>
      <c r="Z80" s="54"/>
      <c r="AA80" s="244"/>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s="244"/>
    </row>
    <row r="82" spans="1:28" s="266" customFormat="1" ht="30" customHeight="1" x14ac:dyDescent="0.2">
      <c r="A82" s="1389" t="s">
        <v>281</v>
      </c>
      <c r="B82" s="1390"/>
      <c r="C82" s="1390"/>
      <c r="D82" s="1390"/>
      <c r="E82" s="1390"/>
      <c r="F82" s="1390"/>
      <c r="G82" s="1391"/>
      <c r="H82" s="393"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s="244"/>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s="244"/>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s="244"/>
    </row>
    <row r="85" spans="1:28" s="266" customFormat="1" ht="15.75" thickBot="1" x14ac:dyDescent="0.25">
      <c r="A85" s="1395"/>
      <c r="B85" s="377" t="s">
        <v>27</v>
      </c>
      <c r="C85" s="759" t="s">
        <v>496</v>
      </c>
      <c r="D85" s="1826" t="s">
        <v>525</v>
      </c>
      <c r="E85" s="1827"/>
      <c r="F85" s="636" t="s">
        <v>99</v>
      </c>
      <c r="G85" s="1818" t="s">
        <v>99</v>
      </c>
      <c r="H85" s="1819"/>
      <c r="I85" s="13"/>
      <c r="J85" s="31" t="str">
        <f>G85</f>
        <v>Yes</v>
      </c>
      <c r="K85" s="7" t="str">
        <f>B85</f>
        <v>a</v>
      </c>
      <c r="L85" s="22"/>
      <c r="M85" s="32">
        <f>E85</f>
        <v>0</v>
      </c>
      <c r="N85" s="22"/>
      <c r="O85" s="22"/>
      <c r="P85" s="22"/>
      <c r="Q85" s="22"/>
      <c r="R85" s="7"/>
      <c r="S85" s="7" t="str">
        <f>D85</f>
        <v>2006-2015</v>
      </c>
      <c r="T85" s="17"/>
      <c r="U85" s="17"/>
      <c r="V85" s="17"/>
      <c r="W85" s="45"/>
      <c r="X85" s="45"/>
      <c r="Y85" s="46"/>
      <c r="Z85" s="54"/>
      <c r="AA85" s="244"/>
    </row>
    <row r="86" spans="1:28" s="266" customFormat="1" ht="28.5" customHeight="1" x14ac:dyDescent="0.2">
      <c r="A86" s="1381" t="s">
        <v>118</v>
      </c>
      <c r="B86" s="1382"/>
      <c r="C86" s="1382"/>
      <c r="D86" s="1382"/>
      <c r="E86" s="1382"/>
      <c r="F86" s="1820" t="s">
        <v>100</v>
      </c>
      <c r="G86" s="1821"/>
      <c r="H86" s="1822"/>
      <c r="I86" s="13"/>
      <c r="J86" s="31"/>
      <c r="K86" s="7"/>
      <c r="L86" s="22"/>
      <c r="M86" s="22"/>
      <c r="N86" s="22"/>
      <c r="O86" s="22"/>
      <c r="P86" s="22"/>
      <c r="Q86" s="25" t="str">
        <f>F86</f>
        <v>No</v>
      </c>
      <c r="R86" s="7" t="str">
        <f>A86</f>
        <v>D2. Are any family planning commodities subject to duties, import taxes, or other fees?</v>
      </c>
      <c r="S86" s="22"/>
      <c r="T86" s="17"/>
      <c r="U86" s="17"/>
      <c r="V86" s="17"/>
      <c r="W86" s="45"/>
      <c r="X86" s="45"/>
      <c r="Y86" s="46"/>
      <c r="Z86" s="54"/>
      <c r="AA86" s="244"/>
    </row>
    <row r="87" spans="1:28" s="266" customFormat="1" ht="30" x14ac:dyDescent="0.2">
      <c r="A87" s="314"/>
      <c r="B87" s="1293" t="s">
        <v>153</v>
      </c>
      <c r="C87" s="1293"/>
      <c r="D87" s="1294"/>
      <c r="E87" s="1759" t="s">
        <v>320</v>
      </c>
      <c r="F87" s="1760"/>
      <c r="G87" s="1760"/>
      <c r="H87" s="1761"/>
      <c r="I87" s="13"/>
      <c r="J87" s="31"/>
      <c r="K87" s="7"/>
      <c r="L87" s="22"/>
      <c r="M87" s="32"/>
      <c r="N87" s="32" t="str">
        <f>E87</f>
        <v>Not applicable</v>
      </c>
      <c r="O87" s="22"/>
      <c r="P87" s="7" t="str">
        <f>B87</f>
        <v>a. If yes, for which sectors (public, NGO, social marketing, commercial)?</v>
      </c>
      <c r="Q87" s="22"/>
      <c r="R87" s="7"/>
      <c r="S87" s="22"/>
      <c r="T87" s="17"/>
      <c r="U87" s="17"/>
      <c r="V87" s="17"/>
      <c r="W87" s="45"/>
      <c r="X87" s="45"/>
      <c r="Y87" s="46"/>
      <c r="Z87" s="54"/>
      <c r="AA87" s="244"/>
    </row>
    <row r="88" spans="1:28" s="266" customFormat="1" x14ac:dyDescent="0.2">
      <c r="A88" s="314"/>
      <c r="B88" s="1293" t="s">
        <v>38</v>
      </c>
      <c r="C88" s="1293"/>
      <c r="D88" s="1294"/>
      <c r="E88" s="1759" t="s">
        <v>320</v>
      </c>
      <c r="F88" s="1760"/>
      <c r="G88" s="1760"/>
      <c r="H88" s="1761"/>
      <c r="I88" s="13"/>
      <c r="J88" s="31"/>
      <c r="K88" s="7"/>
      <c r="L88" s="22"/>
      <c r="M88" s="32"/>
      <c r="N88" s="32" t="str">
        <f>E88</f>
        <v>Not applicable</v>
      </c>
      <c r="O88" s="22"/>
      <c r="P88" s="7" t="str">
        <f>B88</f>
        <v>b. If yes, how much are the duties, taxes, or fees?</v>
      </c>
      <c r="Q88" s="22"/>
      <c r="R88" s="7"/>
      <c r="S88" s="22"/>
      <c r="T88" s="17"/>
      <c r="U88" s="17"/>
      <c r="V88" s="17"/>
      <c r="W88" s="45"/>
      <c r="X88" s="45"/>
      <c r="Y88" s="46"/>
      <c r="Z88" s="54"/>
      <c r="AA88" s="244"/>
    </row>
    <row r="89" spans="1:28" s="266" customFormat="1" ht="30" customHeight="1" x14ac:dyDescent="0.2">
      <c r="A89" s="1308" t="s">
        <v>283</v>
      </c>
      <c r="B89" s="1293"/>
      <c r="C89" s="1293"/>
      <c r="D89" s="1293"/>
      <c r="E89" s="1293"/>
      <c r="F89" s="1293"/>
      <c r="G89" s="1294"/>
      <c r="H89" s="378"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s="244"/>
    </row>
    <row r="90" spans="1:28" s="266" customFormat="1" x14ac:dyDescent="0.2">
      <c r="A90" s="314"/>
      <c r="B90" s="1293" t="s">
        <v>39</v>
      </c>
      <c r="C90" s="1293"/>
      <c r="D90" s="1786" t="s">
        <v>320</v>
      </c>
      <c r="E90" s="1787"/>
      <c r="F90" s="1787"/>
      <c r="G90" s="1787"/>
      <c r="H90" s="1788"/>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s="244"/>
    </row>
    <row r="91" spans="1:28" s="266" customFormat="1" ht="30" customHeight="1" x14ac:dyDescent="0.2">
      <c r="A91" s="1308" t="s">
        <v>284</v>
      </c>
      <c r="B91" s="1293"/>
      <c r="C91" s="1293"/>
      <c r="D91" s="1293"/>
      <c r="E91" s="1293"/>
      <c r="F91" s="1293"/>
      <c r="G91" s="1294"/>
      <c r="H91" s="378"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s="244"/>
    </row>
    <row r="92" spans="1:28" s="266" customFormat="1" ht="48.75" customHeight="1" x14ac:dyDescent="0.2">
      <c r="A92" s="314"/>
      <c r="B92" s="1293" t="s">
        <v>39</v>
      </c>
      <c r="C92" s="1293"/>
      <c r="D92" s="1815" t="s">
        <v>1818</v>
      </c>
      <c r="E92" s="1816"/>
      <c r="F92" s="1816"/>
      <c r="G92" s="1816"/>
      <c r="H92" s="1817"/>
      <c r="I92" s="13"/>
      <c r="J92" s="31"/>
      <c r="K92" s="7" t="str">
        <f>B92</f>
        <v>a. If yes, describe the policies.</v>
      </c>
      <c r="L92" s="22"/>
      <c r="M92" s="22"/>
      <c r="N92" s="24"/>
      <c r="O92" s="25" t="str">
        <f>D92</f>
        <v xml:space="preserve">National RH Strategy (mentions enhancing CS through the effective use of social marketing), Adolescent Reproductive Health Strategy, Family Planning Policy Guideline </v>
      </c>
      <c r="P92" s="7"/>
      <c r="Q92" s="22"/>
      <c r="R92" s="22"/>
      <c r="S92" s="22"/>
      <c r="T92" s="17"/>
      <c r="U92" s="17"/>
      <c r="V92" s="17"/>
      <c r="W92" s="45"/>
      <c r="X92" s="45"/>
      <c r="Y92" s="46"/>
      <c r="Z92" s="54"/>
      <c r="AA92" s="244"/>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379"/>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s="244"/>
    </row>
    <row r="95" spans="1:28" s="266" customFormat="1" ht="15" customHeight="1" x14ac:dyDescent="0.2">
      <c r="A95" s="285"/>
      <c r="B95" s="239" t="s">
        <v>27</v>
      </c>
      <c r="C95" s="235" t="s">
        <v>296</v>
      </c>
      <c r="D95" s="1365" t="s">
        <v>1241</v>
      </c>
      <c r="E95" s="1366"/>
      <c r="F95" s="1367"/>
      <c r="G95" s="1368" t="s">
        <v>317</v>
      </c>
      <c r="H95" s="1369"/>
      <c r="I95" s="12"/>
      <c r="J95" s="31" t="str">
        <f t="shared" si="3"/>
        <v>Nurse</v>
      </c>
      <c r="K95" s="7"/>
      <c r="L95" s="22"/>
      <c r="M95" s="32"/>
      <c r="N95" s="22"/>
      <c r="O95" s="7"/>
      <c r="P95" s="7"/>
      <c r="Q95" s="22"/>
      <c r="R95" s="22"/>
      <c r="S95" s="22"/>
      <c r="T95" s="219" t="str">
        <f>D95</f>
        <v>Health Extension Worker</v>
      </c>
      <c r="U95" s="53"/>
      <c r="V95" s="17"/>
      <c r="W95" s="45"/>
      <c r="X95" s="45"/>
      <c r="Y95" s="46"/>
      <c r="Z95" s="54"/>
      <c r="AA95" s="244"/>
    </row>
    <row r="96" spans="1:28" s="266" customFormat="1" ht="15" customHeight="1" x14ac:dyDescent="0.2">
      <c r="A96" s="285"/>
      <c r="B96" s="239" t="s">
        <v>28</v>
      </c>
      <c r="C96" s="236" t="s">
        <v>303</v>
      </c>
      <c r="D96" s="1365" t="s">
        <v>1241</v>
      </c>
      <c r="E96" s="1366"/>
      <c r="F96" s="1367"/>
      <c r="G96" s="1368" t="s">
        <v>317</v>
      </c>
      <c r="H96" s="1369"/>
      <c r="I96" s="12"/>
      <c r="J96" s="31" t="str">
        <f t="shared" si="3"/>
        <v>Nurse</v>
      </c>
      <c r="K96" s="7"/>
      <c r="L96" s="22"/>
      <c r="M96" s="32"/>
      <c r="N96" s="22"/>
      <c r="O96" s="7"/>
      <c r="P96" s="7"/>
      <c r="Q96" s="22"/>
      <c r="R96" s="22"/>
      <c r="S96" s="22"/>
      <c r="T96" s="219" t="str">
        <f t="shared" ref="T96:T102" si="4">D96</f>
        <v>Health Extension Worker</v>
      </c>
      <c r="U96" s="53"/>
      <c r="V96" s="17"/>
      <c r="W96" s="45"/>
      <c r="X96" s="45"/>
      <c r="Y96" s="46"/>
      <c r="Z96" s="54"/>
      <c r="AA96" s="244"/>
    </row>
    <row r="97" spans="1:27" s="266" customFormat="1" ht="15" customHeight="1" x14ac:dyDescent="0.2">
      <c r="A97" s="285"/>
      <c r="B97" s="239" t="s">
        <v>29</v>
      </c>
      <c r="C97" s="236" t="s">
        <v>304</v>
      </c>
      <c r="D97" s="1365" t="s">
        <v>1241</v>
      </c>
      <c r="E97" s="1366"/>
      <c r="F97" s="1367"/>
      <c r="G97" s="1368" t="s">
        <v>319</v>
      </c>
      <c r="H97" s="1369"/>
      <c r="I97" s="12"/>
      <c r="J97" s="31" t="str">
        <f t="shared" si="3"/>
        <v>Clinical Officer</v>
      </c>
      <c r="K97" s="7"/>
      <c r="L97" s="22"/>
      <c r="M97" s="32"/>
      <c r="N97" s="22"/>
      <c r="O97" s="7"/>
      <c r="P97" s="7"/>
      <c r="Q97" s="22"/>
      <c r="R97" s="22"/>
      <c r="S97" s="22"/>
      <c r="T97" s="219" t="str">
        <f t="shared" si="4"/>
        <v>Health Extension Worker</v>
      </c>
      <c r="U97" s="53"/>
      <c r="V97" s="17"/>
      <c r="W97" s="45"/>
      <c r="X97" s="45"/>
      <c r="Y97" s="46"/>
      <c r="Z97" s="54"/>
      <c r="AA97" s="244"/>
    </row>
    <row r="98" spans="1:27" s="266" customFormat="1" ht="15" customHeight="1" x14ac:dyDescent="0.2">
      <c r="A98" s="285"/>
      <c r="B98" s="238" t="s">
        <v>297</v>
      </c>
      <c r="C98" s="236" t="s">
        <v>305</v>
      </c>
      <c r="D98" s="1365" t="s">
        <v>317</v>
      </c>
      <c r="E98" s="1366"/>
      <c r="F98" s="1367"/>
      <c r="G98" s="1368" t="s">
        <v>319</v>
      </c>
      <c r="H98" s="1369"/>
      <c r="I98" s="12"/>
      <c r="J98" s="31" t="str">
        <f t="shared" si="3"/>
        <v>Clinical Officer</v>
      </c>
      <c r="K98" s="7"/>
      <c r="L98" s="22"/>
      <c r="M98" s="32"/>
      <c r="N98" s="22"/>
      <c r="O98" s="7"/>
      <c r="P98" s="7"/>
      <c r="Q98" s="22"/>
      <c r="R98" s="22"/>
      <c r="S98" s="22"/>
      <c r="T98" s="219" t="str">
        <f t="shared" si="4"/>
        <v>Nurse</v>
      </c>
      <c r="U98" s="53"/>
      <c r="V98" s="17"/>
      <c r="W98" s="45"/>
      <c r="X98" s="45"/>
      <c r="Y98" s="46"/>
      <c r="Z98" s="54"/>
      <c r="AA98" s="244"/>
    </row>
    <row r="99" spans="1:27" s="266" customFormat="1" ht="15" customHeight="1" x14ac:dyDescent="0.2">
      <c r="A99" s="285"/>
      <c r="B99" s="239" t="s">
        <v>298</v>
      </c>
      <c r="C99" s="236" t="s">
        <v>306</v>
      </c>
      <c r="D99" s="1365" t="s">
        <v>1241</v>
      </c>
      <c r="E99" s="1366"/>
      <c r="F99" s="1367"/>
      <c r="G99" s="1368" t="s">
        <v>317</v>
      </c>
      <c r="H99" s="1369"/>
      <c r="I99" s="12"/>
      <c r="J99" s="31" t="str">
        <f t="shared" si="3"/>
        <v>Nurse</v>
      </c>
      <c r="K99" s="7"/>
      <c r="L99" s="22"/>
      <c r="M99" s="32"/>
      <c r="N99" s="22"/>
      <c r="O99" s="7"/>
      <c r="P99" s="7"/>
      <c r="Q99" s="22"/>
      <c r="R99" s="22"/>
      <c r="S99" s="22"/>
      <c r="T99" s="219" t="str">
        <f t="shared" si="4"/>
        <v>Health Extension Worker</v>
      </c>
      <c r="U99" s="53"/>
      <c r="V99" s="17"/>
      <c r="W99" s="45"/>
      <c r="X99" s="45"/>
      <c r="Y99" s="46"/>
      <c r="Z99" s="54"/>
      <c r="AA99" s="244"/>
    </row>
    <row r="100" spans="1:27" s="266" customFormat="1" ht="15" customHeight="1" x14ac:dyDescent="0.2">
      <c r="A100" s="285"/>
      <c r="B100" s="239" t="s">
        <v>299</v>
      </c>
      <c r="C100" s="236" t="s">
        <v>307</v>
      </c>
      <c r="D100" s="1365" t="s">
        <v>1241</v>
      </c>
      <c r="E100" s="1366"/>
      <c r="F100" s="1367"/>
      <c r="G100" s="1368" t="s">
        <v>317</v>
      </c>
      <c r="H100" s="1369"/>
      <c r="I100" s="12"/>
      <c r="J100" s="31" t="str">
        <f t="shared" si="3"/>
        <v>Nurse</v>
      </c>
      <c r="K100" s="7"/>
      <c r="L100" s="22"/>
      <c r="M100" s="32"/>
      <c r="N100" s="22"/>
      <c r="O100" s="7"/>
      <c r="P100" s="7"/>
      <c r="Q100" s="22"/>
      <c r="R100" s="22"/>
      <c r="S100" s="22"/>
      <c r="T100" s="219" t="str">
        <f t="shared" si="4"/>
        <v>Health Extension Worker</v>
      </c>
      <c r="U100" s="53"/>
      <c r="V100" s="17"/>
      <c r="W100" s="45"/>
      <c r="X100" s="45"/>
      <c r="Y100" s="46"/>
      <c r="Z100" s="54"/>
      <c r="AA100" s="244"/>
    </row>
    <row r="101" spans="1:27" s="266" customFormat="1" ht="15" customHeight="1" x14ac:dyDescent="0.2">
      <c r="A101" s="285"/>
      <c r="B101" s="239" t="s">
        <v>300</v>
      </c>
      <c r="C101" s="236" t="s">
        <v>308</v>
      </c>
      <c r="D101" s="1365" t="s">
        <v>319</v>
      </c>
      <c r="E101" s="1366"/>
      <c r="F101" s="1367"/>
      <c r="G101" s="1368" t="s">
        <v>319</v>
      </c>
      <c r="H101" s="1369"/>
      <c r="I101" s="12"/>
      <c r="J101" s="31" t="str">
        <f t="shared" si="3"/>
        <v>Clinical Officer</v>
      </c>
      <c r="K101" s="7"/>
      <c r="L101" s="22"/>
      <c r="M101" s="32"/>
      <c r="N101" s="22"/>
      <c r="O101" s="7"/>
      <c r="P101" s="7"/>
      <c r="Q101" s="22"/>
      <c r="R101" s="22"/>
      <c r="S101" s="22"/>
      <c r="T101" s="219" t="str">
        <f t="shared" si="4"/>
        <v>Clinical Officer</v>
      </c>
      <c r="U101" s="53"/>
      <c r="V101" s="17"/>
      <c r="W101" s="45"/>
      <c r="X101" s="45"/>
      <c r="Y101" s="46"/>
      <c r="Z101" s="54"/>
      <c r="AA101" s="244"/>
    </row>
    <row r="102" spans="1:27" s="266" customFormat="1" ht="15" customHeight="1" thickBot="1" x14ac:dyDescent="0.25">
      <c r="A102" s="285"/>
      <c r="B102" s="240" t="s">
        <v>301</v>
      </c>
      <c r="C102" s="237" t="s">
        <v>309</v>
      </c>
      <c r="D102" s="1351"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s="244"/>
    </row>
    <row r="103" spans="1:27" s="266" customFormat="1" ht="75" x14ac:dyDescent="0.2">
      <c r="A103" s="1356" t="s">
        <v>321</v>
      </c>
      <c r="B103" s="1357"/>
      <c r="C103" s="1358"/>
      <c r="D103" s="1359" t="s">
        <v>749</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 xml:space="preserve">Health Extension Workers are allowed to insert the one-rod implant (Implanon). Pharmacists, pharmacy technicians, and druggists are allowed to dispense oral pills, emergency pills, and male and/or female condoms in retail outlets. </v>
      </c>
      <c r="P103" s="22"/>
      <c r="Q103" s="22"/>
      <c r="R103" s="7"/>
      <c r="S103" s="22"/>
      <c r="T103" s="218"/>
      <c r="U103" s="17"/>
      <c r="V103" s="17"/>
      <c r="W103" s="45"/>
      <c r="X103" s="45"/>
      <c r="Y103" s="46"/>
      <c r="Z103" s="54"/>
      <c r="AA103" s="244"/>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760"/>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s="244"/>
    </row>
    <row r="106" spans="1:27" s="266" customFormat="1" x14ac:dyDescent="0.2">
      <c r="A106" s="314"/>
      <c r="B106" s="1293" t="s">
        <v>154</v>
      </c>
      <c r="C106" s="1293"/>
      <c r="D106" s="761" t="s">
        <v>100</v>
      </c>
      <c r="E106" s="1786"/>
      <c r="F106" s="1787"/>
      <c r="G106" s="1811"/>
      <c r="H106" s="378"/>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s="244"/>
    </row>
    <row r="107" spans="1:27" s="266" customFormat="1" x14ac:dyDescent="0.2">
      <c r="A107" s="314"/>
      <c r="B107" s="1293" t="s">
        <v>40</v>
      </c>
      <c r="C107" s="1293"/>
      <c r="D107" s="761" t="s">
        <v>100</v>
      </c>
      <c r="E107" s="1786"/>
      <c r="F107" s="1787"/>
      <c r="G107" s="1811"/>
      <c r="H107" s="378"/>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s="244"/>
    </row>
    <row r="108" spans="1:27" s="266" customFormat="1" ht="15.75" thickBot="1" x14ac:dyDescent="0.25">
      <c r="A108" s="383"/>
      <c r="B108" s="1347" t="s">
        <v>41</v>
      </c>
      <c r="C108" s="1347"/>
      <c r="D108" s="762" t="s">
        <v>100</v>
      </c>
      <c r="E108" s="1812"/>
      <c r="F108" s="1813"/>
      <c r="G108" s="1814"/>
      <c r="H108" s="763"/>
      <c r="I108" s="11"/>
      <c r="J108" s="31"/>
      <c r="K108" s="7" t="str">
        <f>B108</f>
        <v>c. Other</v>
      </c>
      <c r="L108" s="22"/>
      <c r="M108" s="32">
        <f>E108</f>
        <v>0</v>
      </c>
      <c r="N108" s="22"/>
      <c r="O108" s="7"/>
      <c r="P108" s="22"/>
      <c r="Q108" s="22"/>
      <c r="R108" s="22"/>
      <c r="S108" s="22"/>
      <c r="T108" s="17"/>
      <c r="U108" s="17"/>
      <c r="V108" s="53">
        <f>E108</f>
        <v>0</v>
      </c>
      <c r="W108" s="45"/>
      <c r="X108" s="45"/>
      <c r="Y108" s="46"/>
      <c r="Z108" s="54"/>
      <c r="AA108" s="244"/>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760"/>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s="244"/>
    </row>
    <row r="111" spans="1:27" s="266" customFormat="1" ht="15" customHeight="1" x14ac:dyDescent="0.2">
      <c r="A111" s="314"/>
      <c r="B111" s="1293" t="s">
        <v>42</v>
      </c>
      <c r="C111" s="1293"/>
      <c r="D111" s="1293"/>
      <c r="E111" s="1293"/>
      <c r="F111" s="1294"/>
      <c r="G111" s="1809" t="s">
        <v>100</v>
      </c>
      <c r="H111" s="1810"/>
      <c r="I111" s="12"/>
      <c r="J111" s="31" t="str">
        <f>G111</f>
        <v>No</v>
      </c>
      <c r="K111" s="7"/>
      <c r="L111" s="22"/>
      <c r="M111" s="22"/>
      <c r="N111" s="22"/>
      <c r="O111" s="7"/>
      <c r="P111" s="22"/>
      <c r="Q111" s="22"/>
      <c r="R111" s="22"/>
      <c r="S111" s="22"/>
      <c r="T111" s="17"/>
      <c r="U111" s="17"/>
      <c r="V111" s="17"/>
      <c r="W111" s="45"/>
      <c r="X111" s="45"/>
      <c r="Y111" s="49" t="str">
        <f>B111</f>
        <v>a. Services?</v>
      </c>
      <c r="Z111" s="54"/>
      <c r="AA111" s="244"/>
    </row>
    <row r="112" spans="1:27" s="266" customFormat="1" ht="15" customHeight="1" x14ac:dyDescent="0.2">
      <c r="A112" s="314"/>
      <c r="B112" s="1293" t="s">
        <v>43</v>
      </c>
      <c r="C112" s="1293"/>
      <c r="D112" s="1293"/>
      <c r="E112" s="1293"/>
      <c r="F112" s="1294"/>
      <c r="G112" s="1809" t="s">
        <v>100</v>
      </c>
      <c r="H112" s="1810"/>
      <c r="I112" s="12"/>
      <c r="J112" s="31" t="str">
        <f>G112</f>
        <v>No</v>
      </c>
      <c r="K112" s="7"/>
      <c r="L112" s="22"/>
      <c r="M112" s="22"/>
      <c r="N112" s="22"/>
      <c r="O112" s="7"/>
      <c r="P112" s="22"/>
      <c r="Q112" s="22"/>
      <c r="R112" s="22"/>
      <c r="S112" s="22"/>
      <c r="T112" s="17"/>
      <c r="U112" s="17"/>
      <c r="V112" s="17"/>
      <c r="W112" s="45"/>
      <c r="X112" s="45"/>
      <c r="Y112" s="49" t="str">
        <f>B112</f>
        <v>b. Commodities?</v>
      </c>
      <c r="Z112" s="54"/>
      <c r="AA112" s="244"/>
    </row>
    <row r="113" spans="1:27" s="266" customFormat="1" ht="15" customHeight="1" x14ac:dyDescent="0.2">
      <c r="A113" s="314"/>
      <c r="B113" s="1293" t="s">
        <v>44</v>
      </c>
      <c r="C113" s="1293"/>
      <c r="D113" s="1293"/>
      <c r="E113" s="1293"/>
      <c r="F113" s="1294"/>
      <c r="G113" s="1809" t="s">
        <v>320</v>
      </c>
      <c r="H113" s="1810"/>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s="244"/>
    </row>
    <row r="114" spans="1:27" s="266" customFormat="1" x14ac:dyDescent="0.2">
      <c r="A114" s="314"/>
      <c r="B114" s="342"/>
      <c r="C114" s="343" t="s">
        <v>45</v>
      </c>
      <c r="D114" s="1786" t="s">
        <v>320</v>
      </c>
      <c r="E114" s="1787"/>
      <c r="F114" s="1787"/>
      <c r="G114" s="1787"/>
      <c r="H114" s="1788"/>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s="24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s="244"/>
    </row>
    <row r="116" spans="1:27" s="287" customFormat="1" ht="15.75" customHeight="1" x14ac:dyDescent="0.2">
      <c r="A116" s="384"/>
      <c r="B116" s="1293" t="s">
        <v>155</v>
      </c>
      <c r="C116" s="1293"/>
      <c r="D116" s="1293"/>
      <c r="E116" s="1293"/>
      <c r="F116" s="1294"/>
      <c r="G116" s="1809" t="s">
        <v>99</v>
      </c>
      <c r="H116" s="1810"/>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s="244"/>
    </row>
    <row r="117" spans="1:27" s="287" customFormat="1" ht="15.75" customHeight="1" x14ac:dyDescent="0.2">
      <c r="A117" s="384"/>
      <c r="B117" s="1293" t="s">
        <v>156</v>
      </c>
      <c r="C117" s="1293"/>
      <c r="D117" s="1293"/>
      <c r="E117" s="1293"/>
      <c r="F117" s="1294"/>
      <c r="G117" s="1809" t="s">
        <v>99</v>
      </c>
      <c r="H117" s="1810"/>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s="244"/>
    </row>
    <row r="118" spans="1:27" s="287" customFormat="1" ht="15.75" customHeight="1" x14ac:dyDescent="0.2">
      <c r="A118" s="384"/>
      <c r="B118" s="1293" t="s">
        <v>285</v>
      </c>
      <c r="C118" s="1293"/>
      <c r="D118" s="1293"/>
      <c r="E118" s="1293"/>
      <c r="F118" s="1294"/>
      <c r="G118" s="1809" t="s">
        <v>99</v>
      </c>
      <c r="H118" s="1810"/>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s="244"/>
    </row>
    <row r="119" spans="1:27" s="287" customFormat="1" ht="15.75" customHeight="1" x14ac:dyDescent="0.2">
      <c r="A119" s="384"/>
      <c r="B119" s="1293" t="s">
        <v>286</v>
      </c>
      <c r="C119" s="1293"/>
      <c r="D119" s="1293"/>
      <c r="E119" s="1293"/>
      <c r="F119" s="1294"/>
      <c r="G119" s="1809" t="s">
        <v>99</v>
      </c>
      <c r="H119" s="1810"/>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s="244"/>
    </row>
    <row r="120" spans="1:27" s="287" customFormat="1" ht="15.75" customHeight="1" x14ac:dyDescent="0.2">
      <c r="A120" s="384"/>
      <c r="B120" s="1293" t="s">
        <v>46</v>
      </c>
      <c r="C120" s="1293"/>
      <c r="D120" s="1293"/>
      <c r="E120" s="1293"/>
      <c r="F120" s="1294"/>
      <c r="G120" s="1809" t="s">
        <v>99</v>
      </c>
      <c r="H120" s="1810"/>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s="244"/>
    </row>
    <row r="121" spans="1:27" s="287" customFormat="1" ht="15.75" customHeight="1" x14ac:dyDescent="0.2">
      <c r="A121" s="384"/>
      <c r="B121" s="1293" t="s">
        <v>35</v>
      </c>
      <c r="C121" s="1293"/>
      <c r="D121" s="1293"/>
      <c r="E121" s="1293"/>
      <c r="F121" s="1294"/>
      <c r="G121" s="1809" t="s">
        <v>99</v>
      </c>
      <c r="H121" s="1810"/>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s="244"/>
    </row>
    <row r="122" spans="1:27" s="287" customFormat="1" ht="15.75" customHeight="1" x14ac:dyDescent="0.2">
      <c r="A122" s="384"/>
      <c r="B122" s="1293" t="s">
        <v>36</v>
      </c>
      <c r="C122" s="1293"/>
      <c r="D122" s="1293"/>
      <c r="E122" s="1293"/>
      <c r="F122" s="1294"/>
      <c r="G122" s="1809" t="s">
        <v>99</v>
      </c>
      <c r="H122" s="1810"/>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s="244"/>
    </row>
    <row r="123" spans="1:27" s="287" customFormat="1" ht="15.75" customHeight="1" x14ac:dyDescent="0.2">
      <c r="A123" s="384"/>
      <c r="B123" s="1293" t="s">
        <v>157</v>
      </c>
      <c r="C123" s="1293"/>
      <c r="D123" s="1293"/>
      <c r="E123" s="1293"/>
      <c r="F123" s="1294"/>
      <c r="G123" s="1809" t="s">
        <v>99</v>
      </c>
      <c r="H123" s="1810"/>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s="244"/>
    </row>
    <row r="124" spans="1:27" s="287" customFormat="1" ht="15.75" customHeight="1" x14ac:dyDescent="0.2">
      <c r="A124" s="384"/>
      <c r="B124" s="1293" t="s">
        <v>119</v>
      </c>
      <c r="C124" s="1293"/>
      <c r="D124" s="1293"/>
      <c r="E124" s="1293"/>
      <c r="F124" s="1294"/>
      <c r="G124" s="1809" t="s">
        <v>100</v>
      </c>
      <c r="H124" s="1810"/>
      <c r="I124" s="34"/>
      <c r="J124" s="31" t="str">
        <f>G124</f>
        <v>No</v>
      </c>
      <c r="K124" s="7"/>
      <c r="L124" s="7"/>
      <c r="M124" s="22"/>
      <c r="N124" s="22"/>
      <c r="O124" s="7"/>
      <c r="P124" s="22"/>
      <c r="Q124" s="1"/>
      <c r="R124" s="22"/>
      <c r="S124" s="23"/>
      <c r="T124" s="2"/>
      <c r="U124" s="2"/>
      <c r="V124" s="2"/>
      <c r="W124" s="41"/>
      <c r="X124" s="41"/>
      <c r="Y124" s="49" t="str">
        <f>B124</f>
        <v>i. CycleBeads</v>
      </c>
      <c r="Z124" s="58"/>
      <c r="AA124" s="244"/>
    </row>
    <row r="125" spans="1:27" s="287" customFormat="1" ht="15.75" customHeight="1" x14ac:dyDescent="0.2">
      <c r="A125" s="384"/>
      <c r="B125" s="1293" t="s">
        <v>158</v>
      </c>
      <c r="C125" s="1293"/>
      <c r="D125" s="1293"/>
      <c r="E125" s="1293"/>
      <c r="F125" s="1294"/>
      <c r="G125" s="1809" t="s">
        <v>99</v>
      </c>
      <c r="H125" s="1810"/>
      <c r="I125" s="34"/>
      <c r="J125" s="31" t="str">
        <f t="shared" si="5"/>
        <v>Yes</v>
      </c>
      <c r="K125" s="7"/>
      <c r="L125" s="7"/>
      <c r="M125" s="22"/>
      <c r="N125" s="22"/>
      <c r="O125" s="7"/>
      <c r="P125" s="22"/>
      <c r="Q125" s="1"/>
      <c r="R125" s="22"/>
      <c r="S125" s="23"/>
      <c r="T125" s="2"/>
      <c r="U125" s="2"/>
      <c r="V125" s="2"/>
      <c r="W125" s="41"/>
      <c r="X125" s="41"/>
      <c r="Y125" s="49" t="str">
        <f t="shared" si="6"/>
        <v>j. Any other contraceptive(s)?</v>
      </c>
      <c r="Z125" s="58"/>
      <c r="AA125" s="244"/>
    </row>
    <row r="126" spans="1:27" s="287" customFormat="1" ht="15.75" x14ac:dyDescent="0.2">
      <c r="A126" s="384"/>
      <c r="B126" s="616"/>
      <c r="C126" s="1293" t="s">
        <v>159</v>
      </c>
      <c r="D126" s="1293"/>
      <c r="E126" s="1294"/>
      <c r="F126" s="1800" t="s">
        <v>750</v>
      </c>
      <c r="G126" s="1801"/>
      <c r="H126" s="1802"/>
      <c r="I126" s="34"/>
      <c r="J126" s="31">
        <f t="shared" si="5"/>
        <v>0</v>
      </c>
      <c r="K126" s="7"/>
      <c r="L126" s="7"/>
      <c r="M126" s="22"/>
      <c r="N126" s="22"/>
      <c r="O126" s="7"/>
      <c r="P126" s="22"/>
      <c r="Q126" s="1"/>
      <c r="R126" s="7">
        <f>B126</f>
        <v>0</v>
      </c>
      <c r="S126" s="23"/>
      <c r="T126" s="2"/>
      <c r="U126" s="2"/>
      <c r="V126" s="2"/>
      <c r="W126" s="41"/>
      <c r="X126" s="41"/>
      <c r="Y126" s="1"/>
      <c r="Z126" s="58"/>
      <c r="AA126" s="244"/>
    </row>
    <row r="127" spans="1:27" s="287" customFormat="1" ht="15.75" x14ac:dyDescent="0.2">
      <c r="A127" s="1333" t="s">
        <v>313</v>
      </c>
      <c r="B127" s="1334"/>
      <c r="C127" s="1334"/>
      <c r="D127" s="1335"/>
      <c r="E127" s="1336"/>
      <c r="F127" s="1803">
        <v>2010</v>
      </c>
      <c r="G127" s="1804"/>
      <c r="H127" s="1805"/>
      <c r="I127" s="34"/>
      <c r="J127" s="31">
        <f t="shared" si="5"/>
        <v>0</v>
      </c>
      <c r="K127" s="7"/>
      <c r="L127" s="7"/>
      <c r="M127" s="22"/>
      <c r="N127" s="22"/>
      <c r="O127" s="7"/>
      <c r="P127" s="22"/>
      <c r="Q127" s="1"/>
      <c r="R127" s="7">
        <f>B127</f>
        <v>0</v>
      </c>
      <c r="S127" s="23"/>
      <c r="T127" s="2"/>
      <c r="U127" s="2"/>
      <c r="V127" s="2"/>
      <c r="W127" s="41"/>
      <c r="X127" s="41"/>
      <c r="Y127" s="1"/>
      <c r="Z127" s="58"/>
      <c r="AA127" s="244"/>
    </row>
    <row r="128" spans="1:27" s="287" customFormat="1" ht="30" x14ac:dyDescent="0.2">
      <c r="A128" s="1308" t="s">
        <v>751</v>
      </c>
      <c r="B128" s="1293"/>
      <c r="C128" s="1294"/>
      <c r="D128" s="1806" t="s">
        <v>752</v>
      </c>
      <c r="E128" s="1807"/>
      <c r="F128" s="1807"/>
      <c r="G128" s="1807"/>
      <c r="H128" s="1808"/>
      <c r="I128" s="34"/>
      <c r="J128" s="21"/>
      <c r="K128" s="7" t="str">
        <f>A128</f>
        <v xml:space="preserve">D11. Name of the list(s)
</v>
      </c>
      <c r="L128" s="7"/>
      <c r="M128" s="22"/>
      <c r="N128" s="22"/>
      <c r="O128" s="7" t="str">
        <f>D128</f>
        <v xml:space="preserve"> Essential Medicine List (EML)</v>
      </c>
      <c r="P128" s="22"/>
      <c r="Q128" s="1"/>
      <c r="R128" s="22"/>
      <c r="S128" s="23"/>
      <c r="T128" s="2"/>
      <c r="U128" s="2"/>
      <c r="V128" s="2"/>
      <c r="W128" s="41"/>
      <c r="X128" s="41"/>
      <c r="Y128" s="1"/>
      <c r="Z128" s="58"/>
      <c r="AA128" s="244"/>
    </row>
    <row r="129" spans="1:27" s="287" customFormat="1" ht="30" x14ac:dyDescent="0.2">
      <c r="A129" s="1308" t="s">
        <v>862</v>
      </c>
      <c r="B129" s="1293"/>
      <c r="C129" s="1294"/>
      <c r="D129" s="1777"/>
      <c r="E129" s="1778"/>
      <c r="F129" s="1778"/>
      <c r="G129" s="1778"/>
      <c r="H129" s="1779"/>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s="244"/>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s="244"/>
    </row>
    <row r="131" spans="1:27" s="287" customFormat="1" ht="30.75" customHeight="1" x14ac:dyDescent="0.2">
      <c r="A131" s="386"/>
      <c r="B131" s="1324" t="s">
        <v>287</v>
      </c>
      <c r="C131" s="1325"/>
      <c r="D131" s="1325"/>
      <c r="E131" s="1326"/>
      <c r="F131" s="1327">
        <v>2010</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s="244"/>
    </row>
    <row r="132" spans="1:27" s="287" customFormat="1" ht="15.75" customHeight="1" x14ac:dyDescent="0.2">
      <c r="A132" s="384"/>
      <c r="B132" s="1293" t="s">
        <v>112</v>
      </c>
      <c r="C132" s="1293"/>
      <c r="D132" s="1293"/>
      <c r="E132" s="1293"/>
      <c r="F132" s="1294"/>
      <c r="G132" s="1295" t="s">
        <v>100</v>
      </c>
      <c r="H132" s="1296"/>
      <c r="I132" s="34"/>
      <c r="J132" s="31" t="str">
        <f>G132</f>
        <v>No</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s="244"/>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s="244"/>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s="24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s="244"/>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s="244"/>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s="244"/>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s="244"/>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s="244"/>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s="244"/>
    </row>
    <row r="141" spans="1:27" s="266" customFormat="1" ht="15" customHeight="1" x14ac:dyDescent="0.2">
      <c r="A141" s="620"/>
      <c r="B141" s="1293" t="s">
        <v>156</v>
      </c>
      <c r="C141" s="1293"/>
      <c r="D141" s="1293"/>
      <c r="E141" s="1293"/>
      <c r="F141" s="1294"/>
      <c r="G141" s="1295" t="s">
        <v>99</v>
      </c>
      <c r="H141" s="1296"/>
      <c r="I141" s="6"/>
      <c r="J141" s="31" t="str">
        <f t="shared" si="7"/>
        <v>Yes</v>
      </c>
      <c r="K141" s="7"/>
      <c r="L141" s="22"/>
      <c r="M141" s="22"/>
      <c r="N141" s="22"/>
      <c r="O141" s="22"/>
      <c r="P141" s="22"/>
      <c r="Q141" s="22"/>
      <c r="R141" s="22"/>
      <c r="S141" s="22"/>
      <c r="T141" s="17"/>
      <c r="U141" s="17"/>
      <c r="V141" s="17"/>
      <c r="W141" s="45"/>
      <c r="X141" s="45"/>
      <c r="Y141" s="49" t="str">
        <f t="shared" si="8"/>
        <v>b. Progestin-only pills</v>
      </c>
      <c r="Z141" s="54"/>
      <c r="AA141" s="244"/>
    </row>
    <row r="142" spans="1:27" s="266" customFormat="1" ht="15" customHeight="1" x14ac:dyDescent="0.2">
      <c r="A142" s="617"/>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s="244"/>
    </row>
    <row r="143" spans="1:27" s="266" customFormat="1" ht="15" customHeight="1" x14ac:dyDescent="0.2">
      <c r="A143" s="617"/>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s="244"/>
    </row>
    <row r="144" spans="1:27" s="266" customFormat="1" ht="15" customHeight="1" x14ac:dyDescent="0.2">
      <c r="A144" s="617"/>
      <c r="B144" s="1293" t="s">
        <v>46</v>
      </c>
      <c r="C144" s="1293"/>
      <c r="D144" s="1293"/>
      <c r="E144" s="1293"/>
      <c r="F144" s="1294"/>
      <c r="G144" s="1295" t="s">
        <v>99</v>
      </c>
      <c r="H144" s="1296"/>
      <c r="I144" s="6"/>
      <c r="J144" s="31" t="str">
        <f t="shared" si="7"/>
        <v>Yes</v>
      </c>
      <c r="K144" s="7"/>
      <c r="L144" s="22"/>
      <c r="M144" s="22"/>
      <c r="N144" s="22"/>
      <c r="O144" s="22"/>
      <c r="P144" s="22"/>
      <c r="Q144" s="22"/>
      <c r="R144" s="22"/>
      <c r="S144" s="22"/>
      <c r="T144" s="17"/>
      <c r="U144" s="17"/>
      <c r="V144" s="17"/>
      <c r="W144" s="45"/>
      <c r="X144" s="45"/>
      <c r="Y144" s="49" t="str">
        <f t="shared" si="8"/>
        <v>e. Intrauterine devices (IUDs)</v>
      </c>
      <c r="Z144" s="54"/>
      <c r="AA144" s="2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s="244"/>
    </row>
    <row r="146" spans="1:27" s="266" customFormat="1" ht="15" customHeight="1" x14ac:dyDescent="0.2">
      <c r="A146" s="617"/>
      <c r="B146" s="1293" t="s">
        <v>36</v>
      </c>
      <c r="C146" s="1293"/>
      <c r="D146" s="1293"/>
      <c r="E146" s="1293"/>
      <c r="F146" s="1294"/>
      <c r="G146" s="1295" t="s">
        <v>320</v>
      </c>
      <c r="H146" s="1296"/>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s="244"/>
    </row>
    <row r="147" spans="1:27" s="266" customFormat="1" ht="15" customHeight="1" x14ac:dyDescent="0.2">
      <c r="A147" s="617"/>
      <c r="B147" s="1293" t="s">
        <v>157</v>
      </c>
      <c r="C147" s="1293"/>
      <c r="D147" s="1293"/>
      <c r="E147" s="1293"/>
      <c r="F147" s="1294"/>
      <c r="G147" s="1295" t="s">
        <v>100</v>
      </c>
      <c r="H147" s="1296"/>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s="244"/>
    </row>
    <row r="148" spans="1:27" s="266" customFormat="1" ht="15" customHeight="1" x14ac:dyDescent="0.2">
      <c r="A148" s="617"/>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s="244"/>
    </row>
    <row r="149" spans="1:27" s="266" customFormat="1" ht="30" x14ac:dyDescent="0.2">
      <c r="A149" s="617"/>
      <c r="B149" s="1293" t="s">
        <v>289</v>
      </c>
      <c r="C149" s="1293"/>
      <c r="D149" s="1293"/>
      <c r="E149" s="1293"/>
      <c r="F149" s="1305" t="s">
        <v>754</v>
      </c>
      <c r="G149" s="1306"/>
      <c r="H149" s="1307"/>
      <c r="I149" s="6"/>
      <c r="J149" s="31"/>
      <c r="K149" s="7"/>
      <c r="L149" s="22"/>
      <c r="M149" s="7"/>
      <c r="N149" s="22"/>
      <c r="O149" s="22"/>
      <c r="P149" s="22"/>
      <c r="Q149" s="7" t="str">
        <f>F149</f>
        <v xml:space="preserve">07/11-06/12 </v>
      </c>
      <c r="R149" s="7" t="str">
        <f>B149</f>
        <v xml:space="preserve">j. Time period covered by reports reviewed
(mm/yy - mm/yy) (for example, reports from 01/12-12/12) </v>
      </c>
      <c r="S149" s="22"/>
      <c r="T149" s="17"/>
      <c r="U149" s="17"/>
      <c r="V149" s="17"/>
      <c r="W149" s="45"/>
      <c r="X149" s="45"/>
      <c r="Y149" s="46"/>
      <c r="Z149" s="54"/>
      <c r="AA149" s="244"/>
    </row>
    <row r="150" spans="1:27" s="266" customFormat="1" ht="45" x14ac:dyDescent="0.2">
      <c r="A150" s="314"/>
      <c r="B150" s="1293" t="s">
        <v>290</v>
      </c>
      <c r="C150" s="1293"/>
      <c r="D150" s="1293"/>
      <c r="E150" s="1293"/>
      <c r="F150" s="1484" t="s">
        <v>755</v>
      </c>
      <c r="G150" s="1485"/>
      <c r="H150" s="1486"/>
      <c r="I150" s="6"/>
      <c r="J150" s="31"/>
      <c r="K150" s="7"/>
      <c r="L150" s="7"/>
      <c r="M150" s="22"/>
      <c r="N150" s="22"/>
      <c r="O150" s="22"/>
      <c r="P150" s="22"/>
      <c r="Q150" s="7" t="str">
        <f>F150</f>
        <v>LMIS</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s="244"/>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s="244"/>
    </row>
    <row r="152" spans="1:27" s="266" customFormat="1" ht="15" customHeight="1" x14ac:dyDescent="0.2">
      <c r="A152" s="619"/>
      <c r="B152" s="1310" t="s">
        <v>291</v>
      </c>
      <c r="C152" s="1310"/>
      <c r="D152" s="1310"/>
      <c r="E152" s="1310"/>
      <c r="F152" s="1311"/>
      <c r="G152" s="1312" t="s">
        <v>100</v>
      </c>
      <c r="H152" s="1313"/>
      <c r="I152" s="6"/>
      <c r="J152" s="31" t="str">
        <f>G152</f>
        <v>No</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s="244"/>
    </row>
    <row r="153" spans="1:27" s="266" customFormat="1" ht="15.75" customHeight="1" x14ac:dyDescent="0.2">
      <c r="A153" s="617"/>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764"/>
    </row>
    <row r="154" spans="1:27" s="266" customFormat="1" ht="75.75" thickBot="1" x14ac:dyDescent="0.25">
      <c r="A154" s="1297" t="s">
        <v>864</v>
      </c>
      <c r="B154" s="1298"/>
      <c r="C154" s="1299"/>
      <c r="D154" s="1797" t="s">
        <v>757</v>
      </c>
      <c r="E154" s="1798"/>
      <c r="F154" s="1798"/>
      <c r="G154" s="1798"/>
      <c r="H154" s="1799"/>
      <c r="I154" s="6"/>
      <c r="J154" s="31"/>
      <c r="K154" s="7" t="str">
        <f>A154</f>
        <v xml:space="preserve">F. Please note any overall comments about challenges and/or successes with contraceptive security in your country.
</v>
      </c>
      <c r="L154" s="22"/>
      <c r="M154" s="22"/>
      <c r="N154" s="22"/>
      <c r="O154" s="7" t="str">
        <f>D154</f>
        <v xml:space="preserve">PFSA has started distributing program commodities including contraceptives through the integrated system. Depending on the accessibility of facilities and availability of resources, hubs are applying different distribution modalities to deliver products to facilities. Project staff continue to provide technical support to PFSA and regional health bureaus (RHBs) in smoothing this transition. </v>
      </c>
      <c r="P154" s="22"/>
      <c r="Q154" s="22"/>
      <c r="R154" s="22"/>
      <c r="S154" s="22"/>
      <c r="T154" s="17"/>
      <c r="U154" s="17"/>
      <c r="V154" s="17"/>
      <c r="W154" s="45"/>
      <c r="X154" s="45"/>
      <c r="Y154" s="46"/>
      <c r="Z154" s="54"/>
      <c r="AA154" s="24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s="244"/>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s="244"/>
    </row>
    <row r="157" spans="1:27" s="1" customFormat="1" ht="18"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1">
    <mergeCell ref="A10:H10"/>
    <mergeCell ref="A11:G11"/>
    <mergeCell ref="A12:G12"/>
    <mergeCell ref="B13:C13"/>
    <mergeCell ref="D13:H13"/>
    <mergeCell ref="A1:H1"/>
    <mergeCell ref="A2:C2"/>
    <mergeCell ref="D2:E2"/>
    <mergeCell ref="A3:H3"/>
    <mergeCell ref="D4:E4"/>
    <mergeCell ref="F4:H4"/>
    <mergeCell ref="A5:C5"/>
    <mergeCell ref="A8:C8"/>
    <mergeCell ref="A9:H9"/>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68 D15">
      <formula1>$W$1:$W$4</formula1>
    </dataValidation>
    <dataValidation type="list" allowBlank="1" showInputMessage="1" showErrorMessage="1" error="Please choose from the dropdown list." sqref="G111:G113 H106:H108 D69:D78 F68:H78 G152:G153 G132:G135 F63 G148 G140:G146 D26 G147:H147 D16:D23 H25">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G116:H125 F59 D106:D108 H91 H89 F85:H86 D51:D52 D49 D43 D41">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46" fitToHeight="4" orientation="portrait" r:id="rId1"/>
  <rowBreaks count="2" manualBreakCount="2">
    <brk id="32" max="7" man="1"/>
    <brk id="54" max="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ED183"/>
  <sheetViews>
    <sheetView showGridLines="0" view="pageBreakPreview" zoomScaleSheetLayoutView="100" workbookViewId="0">
      <selection activeCell="AA1" sqref="AA1"/>
    </sheetView>
  </sheetViews>
  <sheetFormatPr defaultColWidth="9.140625"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419" hidden="1" customWidth="1"/>
    <col min="10" max="10" width="38.5703125" style="419" hidden="1" customWidth="1"/>
    <col min="11" max="11" width="64.42578125" style="413" hidden="1" customWidth="1"/>
    <col min="12" max="12" width="87.7109375" style="412" hidden="1" customWidth="1"/>
    <col min="13" max="13" width="37.28515625" style="412" hidden="1" customWidth="1"/>
    <col min="14" max="14" width="75.28515625" style="412" hidden="1" customWidth="1"/>
    <col min="15" max="15" width="81.7109375" style="412" hidden="1" customWidth="1"/>
    <col min="16" max="16" width="69.42578125" style="412" hidden="1" customWidth="1"/>
    <col min="17" max="17" width="57" style="412" hidden="1" customWidth="1"/>
    <col min="18" max="18" width="87.7109375" style="412" hidden="1" customWidth="1"/>
    <col min="19" max="19" width="25.42578125" style="425" hidden="1" customWidth="1"/>
    <col min="20" max="20" width="43.7109375" style="426" hidden="1" customWidth="1"/>
    <col min="21" max="21" width="37.28515625" style="426" hidden="1" customWidth="1"/>
    <col min="22" max="22" width="56.28515625" style="426" hidden="1" customWidth="1"/>
    <col min="23" max="23" width="11.7109375" style="427" hidden="1" customWidth="1"/>
    <col min="24" max="24" width="146.85546875" style="427" hidden="1" customWidth="1"/>
    <col min="25" max="25" width="107.42578125" style="264" hidden="1" customWidth="1"/>
    <col min="26" max="26" width="1.28515625" style="292" customWidth="1"/>
    <col min="27" max="27" width="13.42578125" style="422"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829"/>
      <c r="B1" s="1829"/>
      <c r="C1" s="1829"/>
      <c r="D1" s="1829"/>
      <c r="E1" s="1829"/>
      <c r="F1" s="1829"/>
      <c r="G1" s="1829"/>
      <c r="H1" s="1829"/>
      <c r="I1" s="411" t="s">
        <v>170</v>
      </c>
      <c r="J1" s="412" t="s">
        <v>120</v>
      </c>
      <c r="K1" s="413"/>
      <c r="L1" s="412" t="s">
        <v>125</v>
      </c>
      <c r="M1" s="412" t="s">
        <v>50</v>
      </c>
      <c r="N1" s="413" t="s">
        <v>88</v>
      </c>
      <c r="O1" s="414" t="s">
        <v>25</v>
      </c>
      <c r="P1" s="412"/>
      <c r="Q1" s="217" t="s">
        <v>314</v>
      </c>
      <c r="R1" s="413" t="s">
        <v>17</v>
      </c>
      <c r="S1" s="412"/>
      <c r="T1" s="412"/>
      <c r="U1" s="412"/>
      <c r="V1" s="412"/>
      <c r="W1" s="415" t="s">
        <v>99</v>
      </c>
      <c r="X1" s="416" t="s">
        <v>87</v>
      </c>
      <c r="Y1" s="259" t="s">
        <v>132</v>
      </c>
      <c r="Z1" s="259"/>
      <c r="AA1" s="417"/>
    </row>
    <row r="2" spans="1:134" s="256" customFormat="1" ht="15.75" x14ac:dyDescent="0.2">
      <c r="A2" s="1454"/>
      <c r="B2" s="1454"/>
      <c r="C2" s="1454"/>
      <c r="D2" s="1455"/>
      <c r="E2" s="1455"/>
      <c r="F2" s="571"/>
      <c r="G2" s="291"/>
      <c r="H2" s="291"/>
      <c r="I2" s="418"/>
      <c r="J2" s="419"/>
      <c r="K2" s="413" t="s">
        <v>122</v>
      </c>
      <c r="L2" s="412"/>
      <c r="M2" s="412"/>
      <c r="N2" s="413"/>
      <c r="O2" s="414" t="s">
        <v>98</v>
      </c>
      <c r="P2" s="412" t="s">
        <v>123</v>
      </c>
      <c r="Q2" s="217" t="s">
        <v>315</v>
      </c>
      <c r="R2" s="413" t="s">
        <v>103</v>
      </c>
      <c r="S2" s="412" t="s">
        <v>127</v>
      </c>
      <c r="T2" s="420" t="s">
        <v>128</v>
      </c>
      <c r="U2" s="267"/>
      <c r="V2" s="267" t="s">
        <v>129</v>
      </c>
      <c r="W2" s="421" t="s">
        <v>100</v>
      </c>
      <c r="X2" s="421"/>
      <c r="Y2" s="256" t="s">
        <v>133</v>
      </c>
      <c r="Z2" s="259"/>
      <c r="AA2" s="422"/>
    </row>
    <row r="3" spans="1:134" s="256" customFormat="1" ht="15.75" customHeight="1" x14ac:dyDescent="0.2">
      <c r="A3" s="1456"/>
      <c r="B3" s="1456"/>
      <c r="C3" s="1456"/>
      <c r="D3" s="1456"/>
      <c r="E3" s="1456"/>
      <c r="F3" s="1456"/>
      <c r="G3" s="1456"/>
      <c r="H3" s="1456"/>
      <c r="I3" s="418"/>
      <c r="J3" s="419"/>
      <c r="K3" s="413"/>
      <c r="L3" s="412"/>
      <c r="M3" s="412"/>
      <c r="N3" s="413"/>
      <c r="O3" s="414" t="s">
        <v>102</v>
      </c>
      <c r="P3" s="412"/>
      <c r="Q3" s="217" t="s">
        <v>302</v>
      </c>
      <c r="R3" s="413" t="s">
        <v>85</v>
      </c>
      <c r="S3" s="412"/>
      <c r="T3" s="420"/>
      <c r="U3" s="267"/>
      <c r="V3" s="267"/>
      <c r="W3" s="421" t="s">
        <v>104</v>
      </c>
      <c r="X3" s="421"/>
      <c r="Y3" s="256" t="s">
        <v>134</v>
      </c>
      <c r="Z3" s="259"/>
      <c r="AA3" s="422"/>
    </row>
    <row r="4" spans="1:134" s="256" customFormat="1" ht="27.75" customHeight="1" x14ac:dyDescent="0.2">
      <c r="A4" s="301"/>
      <c r="B4" s="301"/>
      <c r="C4" s="301"/>
      <c r="D4" s="1457"/>
      <c r="E4" s="1457"/>
      <c r="F4" s="1458"/>
      <c r="G4" s="1458"/>
      <c r="H4" s="1458"/>
      <c r="I4" s="423"/>
      <c r="J4" s="419"/>
      <c r="K4" s="413"/>
      <c r="L4" s="412"/>
      <c r="M4" s="412"/>
      <c r="N4" s="413"/>
      <c r="O4" s="413" t="s">
        <v>101</v>
      </c>
      <c r="P4" s="412"/>
      <c r="Q4" s="217" t="s">
        <v>316</v>
      </c>
      <c r="R4" s="421" t="s">
        <v>86</v>
      </c>
      <c r="S4" s="412"/>
      <c r="T4" s="420"/>
      <c r="U4" s="267"/>
      <c r="V4" s="267"/>
      <c r="W4" s="421" t="s">
        <v>320</v>
      </c>
      <c r="X4" s="421"/>
      <c r="Y4" s="256" t="s">
        <v>135</v>
      </c>
      <c r="Z4" s="259"/>
      <c r="AA4" s="422"/>
    </row>
    <row r="5" spans="1:134" s="256" customFormat="1" ht="34.5" customHeight="1" x14ac:dyDescent="0.2">
      <c r="A5" s="1461" t="s">
        <v>105</v>
      </c>
      <c r="B5" s="1461"/>
      <c r="C5" s="1461"/>
      <c r="D5" s="950"/>
      <c r="E5" s="951"/>
      <c r="F5" s="950"/>
      <c r="G5" s="749"/>
      <c r="H5" s="952"/>
      <c r="I5" s="423"/>
      <c r="J5" s="419"/>
      <c r="K5" s="413"/>
      <c r="L5" s="412"/>
      <c r="M5" s="412"/>
      <c r="N5" s="413"/>
      <c r="O5" s="413" t="s">
        <v>104</v>
      </c>
      <c r="P5" s="412"/>
      <c r="Q5" s="217" t="s">
        <v>317</v>
      </c>
      <c r="R5" s="413" t="s">
        <v>104</v>
      </c>
      <c r="S5" s="412"/>
      <c r="T5" s="420"/>
      <c r="U5" s="267"/>
      <c r="V5" s="267"/>
      <c r="X5" s="421"/>
      <c r="Y5" s="256" t="s">
        <v>136</v>
      </c>
      <c r="Z5" s="259"/>
      <c r="AA5" s="422"/>
    </row>
    <row r="6" spans="1:134" ht="15.75" hidden="1" customHeight="1" x14ac:dyDescent="0.2">
      <c r="A6" s="303"/>
      <c r="B6" s="303"/>
      <c r="C6" s="303"/>
      <c r="D6" s="303"/>
      <c r="E6" s="303"/>
      <c r="F6" s="303"/>
      <c r="G6" s="304"/>
      <c r="H6" s="305"/>
      <c r="I6" s="424"/>
      <c r="O6" s="412" t="s">
        <v>320</v>
      </c>
      <c r="Q6" s="412" t="s">
        <v>319</v>
      </c>
      <c r="R6" s="413" t="s">
        <v>320</v>
      </c>
      <c r="Y6" s="264" t="s">
        <v>137</v>
      </c>
    </row>
    <row r="7" spans="1:134" ht="24.75" customHeight="1" x14ac:dyDescent="0.2">
      <c r="A7" s="750" t="s">
        <v>846</v>
      </c>
      <c r="D7" s="306"/>
      <c r="E7" s="306"/>
      <c r="F7" s="306"/>
      <c r="G7" s="1452"/>
      <c r="H7" s="1452"/>
      <c r="I7" s="423"/>
      <c r="J7" s="418"/>
      <c r="N7" s="413"/>
      <c r="Q7" s="217" t="s">
        <v>318</v>
      </c>
      <c r="T7" s="428"/>
      <c r="X7" s="963" t="str">
        <f>A7</f>
        <v>Contraceptive Security (CS) Indicators Data, 2013</v>
      </c>
      <c r="Y7" s="264" t="s">
        <v>138</v>
      </c>
    </row>
    <row r="8" spans="1:134" ht="37.5" customHeight="1" x14ac:dyDescent="0.2">
      <c r="A8" s="1758" t="s">
        <v>1336</v>
      </c>
      <c r="B8" s="1451"/>
      <c r="C8" s="1451"/>
      <c r="D8" s="1452"/>
      <c r="E8" s="1452"/>
      <c r="F8" s="306"/>
      <c r="G8" s="1452"/>
      <c r="H8" s="1452"/>
      <c r="I8" s="430"/>
      <c r="J8" s="418"/>
      <c r="K8" s="966" t="str">
        <f>A8</f>
        <v>Country: Georgia</v>
      </c>
      <c r="N8" s="413"/>
      <c r="P8" s="412" t="s">
        <v>124</v>
      </c>
      <c r="Q8" s="217" t="s">
        <v>104</v>
      </c>
      <c r="S8" s="429"/>
      <c r="Y8" s="264" t="s">
        <v>139</v>
      </c>
    </row>
    <row r="9" spans="1:134" s="307" customFormat="1" ht="45" x14ac:dyDescent="0.2">
      <c r="A9" s="1469" t="s">
        <v>1817</v>
      </c>
      <c r="B9" s="1469"/>
      <c r="C9" s="1469"/>
      <c r="D9" s="1469"/>
      <c r="E9" s="1469"/>
      <c r="F9" s="1469"/>
      <c r="G9" s="1469"/>
      <c r="H9" s="1469"/>
      <c r="I9" s="431" t="s">
        <v>121</v>
      </c>
      <c r="J9" s="412"/>
      <c r="K9" s="413"/>
      <c r="L9" s="412"/>
      <c r="M9" s="412"/>
      <c r="N9" s="412"/>
      <c r="O9" s="413"/>
      <c r="P9" s="412"/>
      <c r="Q9" s="217" t="s">
        <v>320</v>
      </c>
      <c r="R9" s="412" t="s">
        <v>125</v>
      </c>
      <c r="S9" s="412"/>
      <c r="T9" s="412"/>
      <c r="U9" s="412"/>
      <c r="V9" s="412"/>
      <c r="W9" s="412"/>
      <c r="X9" s="267" t="str">
        <f>A9</f>
        <v>The CS Indicators are presented in the following sections:
               A. leadership &amp; coordination               B. finance &amp; procurement               C. commodities               D. policies               E. supply chain</v>
      </c>
      <c r="Y9" s="261" t="s">
        <v>140</v>
      </c>
      <c r="Z9" s="261"/>
      <c r="AA9" s="422"/>
      <c r="AB9" s="309"/>
      <c r="AC9" s="309"/>
      <c r="AD9" s="309"/>
      <c r="AE9" s="309"/>
      <c r="AF9" s="309"/>
      <c r="AG9" s="309"/>
      <c r="AH9" s="309"/>
    </row>
    <row r="10" spans="1:134" ht="150.75" thickBot="1" x14ac:dyDescent="0.25">
      <c r="A10" s="1470" t="s">
        <v>1531</v>
      </c>
      <c r="B10" s="1471"/>
      <c r="C10" s="1471"/>
      <c r="D10" s="1471"/>
      <c r="E10" s="1471"/>
      <c r="F10" s="1471"/>
      <c r="G10" s="1471"/>
      <c r="H10" s="1471"/>
      <c r="O10" s="413" t="s">
        <v>89</v>
      </c>
      <c r="Q10" s="264"/>
      <c r="X10" s="429"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4" t="s">
        <v>141</v>
      </c>
    </row>
    <row r="11" spans="1:134" s="256" customFormat="1" ht="16.5" customHeight="1" thickBot="1" x14ac:dyDescent="0.25">
      <c r="A11" s="1444" t="s">
        <v>21</v>
      </c>
      <c r="B11" s="1445"/>
      <c r="C11" s="1445"/>
      <c r="D11" s="1445"/>
      <c r="E11" s="1445"/>
      <c r="F11" s="1445"/>
      <c r="G11" s="1445"/>
      <c r="H11" s="310"/>
      <c r="I11" s="424"/>
      <c r="J11" s="419"/>
      <c r="K11" s="413"/>
      <c r="L11" s="412"/>
      <c r="M11" s="412"/>
      <c r="N11" s="412"/>
      <c r="O11" s="412"/>
      <c r="P11" s="412"/>
      <c r="Q11" s="260" t="s">
        <v>126</v>
      </c>
      <c r="R11" s="412"/>
      <c r="S11" s="412"/>
      <c r="T11" s="267"/>
      <c r="U11" s="267"/>
      <c r="V11" s="267"/>
      <c r="W11" s="421"/>
      <c r="X11" s="421"/>
      <c r="Y11" s="256" t="s">
        <v>142</v>
      </c>
      <c r="Z11" s="259"/>
      <c r="AA11" s="422"/>
    </row>
    <row r="12" spans="1:134" s="266" customFormat="1" ht="45" x14ac:dyDescent="0.2">
      <c r="A12" s="1319" t="s">
        <v>231</v>
      </c>
      <c r="B12" s="1320"/>
      <c r="C12" s="1320"/>
      <c r="D12" s="1320"/>
      <c r="E12" s="1320"/>
      <c r="F12" s="1320"/>
      <c r="G12" s="1321"/>
      <c r="H12" s="322" t="s">
        <v>99</v>
      </c>
      <c r="I12" s="432"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19"/>
      <c r="K12" s="413"/>
      <c r="L12" s="412"/>
      <c r="M12" s="412"/>
      <c r="N12" s="412"/>
      <c r="O12" s="412"/>
      <c r="P12" s="412"/>
      <c r="Q12" s="412"/>
      <c r="R12" s="412"/>
      <c r="S12" s="412"/>
      <c r="T12" s="267"/>
      <c r="U12" s="267"/>
      <c r="V12" s="267"/>
      <c r="W12" s="421"/>
      <c r="X12" s="421"/>
      <c r="Y12" s="266" t="s">
        <v>143</v>
      </c>
      <c r="Z12" s="433"/>
      <c r="AA12" s="422"/>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563</v>
      </c>
      <c r="E13" s="1476"/>
      <c r="F13" s="1476"/>
      <c r="G13" s="1476"/>
      <c r="H13" s="1369"/>
      <c r="I13" s="430"/>
      <c r="J13" s="419"/>
      <c r="K13" s="413" t="str">
        <f>B13</f>
        <v>a. What is the name of the committee?</v>
      </c>
      <c r="L13" s="434" t="str">
        <f>D13</f>
        <v xml:space="preserve">National Reproductive Health Council </v>
      </c>
      <c r="M13" s="412"/>
      <c r="N13" s="412"/>
      <c r="O13" s="414" t="str">
        <f>D13</f>
        <v xml:space="preserve">National Reproductive Health Council </v>
      </c>
      <c r="P13" s="412"/>
      <c r="Q13" s="412"/>
      <c r="R13" s="412"/>
      <c r="S13" s="412"/>
      <c r="T13" s="267"/>
      <c r="U13" s="267"/>
      <c r="V13" s="267"/>
      <c r="W13" s="421"/>
      <c r="X13" s="421"/>
      <c r="Y13" s="266" t="s">
        <v>104</v>
      </c>
      <c r="Z13" s="433"/>
      <c r="AA13" s="422"/>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432"/>
      <c r="J14" s="419"/>
      <c r="K14" s="413" t="str">
        <f>A14</f>
        <v>A2. Are the following organizations represented on the committee?</v>
      </c>
      <c r="L14" s="412"/>
      <c r="M14" s="412"/>
      <c r="N14" s="412"/>
      <c r="O14" s="413"/>
      <c r="P14" s="412"/>
      <c r="Q14" s="412"/>
      <c r="R14" s="412"/>
      <c r="S14" s="412"/>
      <c r="T14" s="267"/>
      <c r="U14" s="267"/>
      <c r="V14" s="267"/>
      <c r="W14" s="421"/>
      <c r="X14" s="421"/>
      <c r="Z14" s="433"/>
      <c r="AA14" s="422"/>
      <c r="DS14" s="267"/>
      <c r="DT14" s="267"/>
      <c r="DU14" s="267"/>
      <c r="DV14" s="268"/>
      <c r="DW14" s="268"/>
      <c r="DX14" s="268"/>
      <c r="DY14" s="268"/>
      <c r="DZ14" s="268"/>
      <c r="EA14" s="268"/>
      <c r="EB14" s="268"/>
      <c r="EC14" s="268"/>
      <c r="ED14" s="268"/>
    </row>
    <row r="15" spans="1:134" s="266" customFormat="1" ht="45" x14ac:dyDescent="0.2">
      <c r="A15" s="312"/>
      <c r="B15" s="1390" t="s">
        <v>31</v>
      </c>
      <c r="C15" s="1450"/>
      <c r="D15" s="561" t="s">
        <v>99</v>
      </c>
      <c r="E15" s="313" t="s">
        <v>93</v>
      </c>
      <c r="F15" s="1484" t="s">
        <v>564</v>
      </c>
      <c r="G15" s="1485"/>
      <c r="H15" s="1486"/>
      <c r="I15" s="430"/>
      <c r="J15" s="419"/>
      <c r="K15" s="413" t="str">
        <f t="shared" ref="K15:K23" si="0">B15</f>
        <v>a. Social marketing</v>
      </c>
      <c r="L15" s="412"/>
      <c r="M15" s="412"/>
      <c r="N15" s="412"/>
      <c r="O15" s="413"/>
      <c r="P15" s="412"/>
      <c r="Q15" s="413" t="str">
        <f t="shared" ref="Q15:Q23" si="1">F15</f>
        <v>John Snow, Inc. (JSI) (Under its USAID funded project, JSI is involved in social marketing of contraceptives in Georgia)</v>
      </c>
      <c r="R15" s="412"/>
      <c r="S15" s="412"/>
      <c r="T15" s="267"/>
      <c r="U15" s="267"/>
      <c r="V15" s="267"/>
      <c r="W15" s="421"/>
      <c r="X15" s="421"/>
      <c r="Z15" s="433"/>
      <c r="AA15" s="422"/>
      <c r="DS15" s="267"/>
      <c r="DT15" s="267"/>
      <c r="DU15" s="267"/>
      <c r="DV15" s="267"/>
      <c r="DW15" s="267"/>
      <c r="DX15" s="267"/>
      <c r="DY15" s="267"/>
      <c r="DZ15" s="267"/>
      <c r="EA15" s="267"/>
      <c r="EB15" s="267"/>
      <c r="EC15" s="268"/>
      <c r="ED15" s="268"/>
    </row>
    <row r="16" spans="1:134" s="266" customFormat="1" ht="45" x14ac:dyDescent="0.2">
      <c r="A16" s="314"/>
      <c r="B16" s="1293" t="s">
        <v>232</v>
      </c>
      <c r="C16" s="1294"/>
      <c r="D16" s="561" t="s">
        <v>99</v>
      </c>
      <c r="E16" s="315" t="s">
        <v>93</v>
      </c>
      <c r="F16" s="1484" t="s">
        <v>565</v>
      </c>
      <c r="G16" s="1485"/>
      <c r="H16" s="1486"/>
      <c r="I16" s="430"/>
      <c r="J16" s="419"/>
      <c r="K16" s="413" t="str">
        <f t="shared" si="0"/>
        <v>b. NGO (for example: service delivery, advocacy, Planned Parenthood affiliate, Marie Stopes affiliate, faith-based organizations, etc.)</v>
      </c>
      <c r="L16" s="412"/>
      <c r="M16" s="412"/>
      <c r="N16" s="412"/>
      <c r="O16" s="413"/>
      <c r="P16" s="412"/>
      <c r="Q16" s="413" t="str">
        <f t="shared" si="1"/>
        <v>John Snow, Inc. (JSI)</v>
      </c>
      <c r="R16" s="412"/>
      <c r="S16" s="412"/>
      <c r="T16" s="267"/>
      <c r="U16" s="267"/>
      <c r="V16" s="267"/>
      <c r="W16" s="421"/>
      <c r="X16" s="421"/>
      <c r="Z16" s="433"/>
      <c r="AA16" s="422"/>
      <c r="DS16" s="267"/>
      <c r="DT16" s="267"/>
      <c r="DU16" s="267"/>
      <c r="DV16" s="267"/>
      <c r="DW16" s="267"/>
      <c r="DX16" s="267"/>
      <c r="DY16" s="267"/>
      <c r="DZ16" s="267"/>
      <c r="EA16" s="267"/>
      <c r="EB16" s="267"/>
      <c r="EC16" s="268"/>
      <c r="ED16" s="268"/>
    </row>
    <row r="17" spans="1:134" s="266" customFormat="1" ht="45" x14ac:dyDescent="0.2">
      <c r="A17" s="314"/>
      <c r="B17" s="1293" t="s">
        <v>233</v>
      </c>
      <c r="C17" s="1294"/>
      <c r="D17" s="561" t="s">
        <v>100</v>
      </c>
      <c r="E17" s="315" t="s">
        <v>93</v>
      </c>
      <c r="F17" s="1484"/>
      <c r="G17" s="1485"/>
      <c r="H17" s="1486"/>
      <c r="I17" s="430"/>
      <c r="J17" s="419"/>
      <c r="K17" s="413" t="str">
        <f t="shared" si="0"/>
        <v>c. Commercial sector (for example: pharmacy associations, manufacturers, etc.)</v>
      </c>
      <c r="L17" s="412"/>
      <c r="M17" s="412"/>
      <c r="N17" s="412"/>
      <c r="O17" s="413"/>
      <c r="P17" s="412"/>
      <c r="Q17" s="413">
        <f t="shared" si="1"/>
        <v>0</v>
      </c>
      <c r="R17" s="412"/>
      <c r="S17" s="412"/>
      <c r="T17" s="267"/>
      <c r="U17" s="267"/>
      <c r="V17" s="267"/>
      <c r="W17" s="421"/>
      <c r="X17" s="421"/>
      <c r="Z17" s="433"/>
      <c r="AA17" s="422"/>
      <c r="DS17" s="267"/>
      <c r="DT17" s="267"/>
      <c r="DU17" s="267"/>
      <c r="DV17" s="267"/>
      <c r="DW17" s="267"/>
      <c r="DX17" s="267"/>
      <c r="DY17" s="267"/>
      <c r="DZ17" s="267"/>
      <c r="EA17" s="267"/>
      <c r="EB17" s="267"/>
      <c r="EC17" s="267"/>
      <c r="ED17" s="268"/>
    </row>
    <row r="18" spans="1:134" s="266" customFormat="1" ht="45" x14ac:dyDescent="0.2">
      <c r="A18" s="314"/>
      <c r="B18" s="1293" t="s">
        <v>32</v>
      </c>
      <c r="C18" s="1294"/>
      <c r="D18" s="561" t="s">
        <v>99</v>
      </c>
      <c r="E18" s="315" t="s">
        <v>94</v>
      </c>
      <c r="F18" s="1484" t="s">
        <v>363</v>
      </c>
      <c r="G18" s="1485"/>
      <c r="H18" s="1486"/>
      <c r="I18" s="430"/>
      <c r="J18" s="419"/>
      <c r="K18" s="413" t="str">
        <f t="shared" si="0"/>
        <v>d. Donors</v>
      </c>
      <c r="L18" s="412"/>
      <c r="M18" s="412"/>
      <c r="N18" s="412"/>
      <c r="O18" s="413"/>
      <c r="P18" s="412"/>
      <c r="Q18" s="413" t="str">
        <f t="shared" si="1"/>
        <v>USAID</v>
      </c>
      <c r="R18" s="412"/>
      <c r="S18" s="412"/>
      <c r="T18" s="267"/>
      <c r="U18" s="267"/>
      <c r="V18" s="267"/>
      <c r="W18" s="421"/>
      <c r="X18" s="421"/>
      <c r="Z18" s="433"/>
      <c r="AA18" s="422"/>
      <c r="DS18" s="267"/>
      <c r="DT18" s="267"/>
      <c r="DU18" s="267"/>
      <c r="DV18" s="267"/>
      <c r="DW18" s="267"/>
      <c r="DX18" s="267"/>
      <c r="DY18" s="267"/>
      <c r="DZ18" s="267"/>
      <c r="EA18" s="267"/>
      <c r="EB18" s="267"/>
      <c r="EC18" s="267"/>
      <c r="ED18" s="268"/>
    </row>
    <row r="19" spans="1:134" s="266" customFormat="1" ht="45" x14ac:dyDescent="0.2">
      <c r="A19" s="314"/>
      <c r="B19" s="1293" t="s">
        <v>33</v>
      </c>
      <c r="C19" s="1294"/>
      <c r="D19" s="561" t="s">
        <v>99</v>
      </c>
      <c r="E19" s="315" t="s">
        <v>95</v>
      </c>
      <c r="F19" s="1484" t="s">
        <v>566</v>
      </c>
      <c r="G19" s="1485"/>
      <c r="H19" s="1486"/>
      <c r="I19" s="430"/>
      <c r="J19" s="419"/>
      <c r="K19" s="413" t="str">
        <f t="shared" si="0"/>
        <v>e. UN agencies</v>
      </c>
      <c r="L19" s="412"/>
      <c r="M19" s="412"/>
      <c r="N19" s="412"/>
      <c r="O19" s="413"/>
      <c r="P19" s="412"/>
      <c r="Q19" s="413" t="str">
        <f t="shared" si="1"/>
        <v>UNFPA, UNICEF, WHO</v>
      </c>
      <c r="R19" s="412"/>
      <c r="S19" s="412"/>
      <c r="T19" s="267"/>
      <c r="U19" s="267"/>
      <c r="V19" s="267"/>
      <c r="W19" s="421"/>
      <c r="X19" s="421"/>
      <c r="Z19" s="433"/>
      <c r="AA19" s="422"/>
      <c r="DS19" s="267"/>
      <c r="DT19" s="267"/>
      <c r="DU19" s="267"/>
      <c r="DV19" s="268"/>
      <c r="DW19" s="268"/>
      <c r="DX19" s="268"/>
      <c r="DY19" s="268"/>
      <c r="DZ19" s="268"/>
      <c r="EA19" s="268"/>
      <c r="EB19" s="268"/>
      <c r="EC19" s="268"/>
      <c r="ED19" s="268"/>
    </row>
    <row r="20" spans="1:134" s="266" customFormat="1" ht="45" x14ac:dyDescent="0.2">
      <c r="A20" s="314"/>
      <c r="B20" s="1293" t="s">
        <v>234</v>
      </c>
      <c r="C20" s="1294"/>
      <c r="D20" s="561" t="s">
        <v>99</v>
      </c>
      <c r="E20" s="315" t="s">
        <v>96</v>
      </c>
      <c r="F20" s="1484" t="s">
        <v>567</v>
      </c>
      <c r="G20" s="1485"/>
      <c r="H20" s="1486"/>
      <c r="I20" s="430"/>
      <c r="J20" s="419"/>
      <c r="K20" s="413" t="str">
        <f t="shared" si="0"/>
        <v>f. Ministry of Health (for example: logistics, reproductive health, family planning, maternal and child health, HIV/AIDS, pharmacy units, etc.)</v>
      </c>
      <c r="L20" s="412"/>
      <c r="M20" s="412"/>
      <c r="N20" s="412"/>
      <c r="O20" s="413"/>
      <c r="P20" s="412"/>
      <c r="Q20" s="435" t="str">
        <f t="shared" si="1"/>
        <v>The committee is chaired by the First Lady of Georgia and co-chaired by the Minister of Health and Deputy Minister of Health.</v>
      </c>
      <c r="R20" s="412"/>
      <c r="S20" s="412"/>
      <c r="T20" s="267"/>
      <c r="U20" s="267"/>
      <c r="V20" s="267"/>
      <c r="W20" s="421"/>
      <c r="X20" s="421"/>
      <c r="Z20" s="433"/>
      <c r="AA20" s="422"/>
      <c r="DS20" s="267"/>
      <c r="DT20" s="267"/>
      <c r="DU20" s="267"/>
      <c r="DV20" s="268"/>
      <c r="DW20" s="268"/>
      <c r="DX20" s="268"/>
      <c r="DY20" s="268"/>
      <c r="DZ20" s="268"/>
      <c r="EA20" s="268"/>
      <c r="ED20" s="268"/>
    </row>
    <row r="21" spans="1:134" s="266" customFormat="1" ht="45" x14ac:dyDescent="0.2">
      <c r="A21" s="314"/>
      <c r="B21" s="1390" t="s">
        <v>34</v>
      </c>
      <c r="C21" s="1390"/>
      <c r="D21" s="561" t="s">
        <v>320</v>
      </c>
      <c r="E21" s="315" t="s">
        <v>97</v>
      </c>
      <c r="F21" s="1484"/>
      <c r="G21" s="1485"/>
      <c r="H21" s="1486"/>
      <c r="I21" s="430"/>
      <c r="J21" s="419"/>
      <c r="K21" s="413" t="str">
        <f t="shared" si="0"/>
        <v>g. Central Medical Store or Central Warehouse</v>
      </c>
      <c r="L21" s="412"/>
      <c r="M21" s="412"/>
      <c r="N21" s="412"/>
      <c r="O21" s="413"/>
      <c r="P21" s="412"/>
      <c r="Q21" s="413">
        <f t="shared" si="1"/>
        <v>0</v>
      </c>
      <c r="R21" s="412"/>
      <c r="S21" s="412"/>
      <c r="T21" s="267"/>
      <c r="U21" s="267"/>
      <c r="V21" s="267"/>
      <c r="W21" s="421"/>
      <c r="X21" s="421"/>
      <c r="Z21" s="433"/>
      <c r="AA21" s="422"/>
    </row>
    <row r="22" spans="1:134" s="266" customFormat="1" x14ac:dyDescent="0.2">
      <c r="A22" s="314"/>
      <c r="B22" s="1390" t="s">
        <v>56</v>
      </c>
      <c r="C22" s="1390"/>
      <c r="D22" s="561" t="s">
        <v>100</v>
      </c>
      <c r="E22" s="315" t="s">
        <v>97</v>
      </c>
      <c r="F22" s="1484"/>
      <c r="G22" s="1485"/>
      <c r="H22" s="1486"/>
      <c r="I22" s="430"/>
      <c r="J22" s="419"/>
      <c r="K22" s="413" t="str">
        <f t="shared" si="0"/>
        <v xml:space="preserve">h. Ministry of Finance or Ministry of Planning </v>
      </c>
      <c r="L22" s="412"/>
      <c r="M22" s="412"/>
      <c r="N22" s="412"/>
      <c r="O22" s="413"/>
      <c r="P22" s="412"/>
      <c r="Q22" s="413">
        <f t="shared" si="1"/>
        <v>0</v>
      </c>
      <c r="R22" s="412"/>
      <c r="S22" s="412"/>
      <c r="T22" s="267"/>
      <c r="U22" s="267"/>
      <c r="V22" s="267"/>
      <c r="W22" s="421"/>
      <c r="X22" s="421"/>
      <c r="Z22" s="433"/>
      <c r="AA22" s="422"/>
    </row>
    <row r="23" spans="1:134" s="269" customFormat="1" x14ac:dyDescent="0.2">
      <c r="A23" s="314"/>
      <c r="B23" s="1390" t="s">
        <v>235</v>
      </c>
      <c r="C23" s="1390"/>
      <c r="D23" s="561" t="s">
        <v>99</v>
      </c>
      <c r="E23" s="315" t="s">
        <v>97</v>
      </c>
      <c r="F23" s="1484" t="s">
        <v>568</v>
      </c>
      <c r="G23" s="1485"/>
      <c r="H23" s="1486"/>
      <c r="I23" s="430"/>
      <c r="J23" s="419"/>
      <c r="K23" s="418" t="str">
        <f t="shared" si="0"/>
        <v>i. Other (for example: partners)</v>
      </c>
      <c r="L23" s="419"/>
      <c r="M23" s="419"/>
      <c r="N23" s="419"/>
      <c r="O23" s="418"/>
      <c r="P23" s="419"/>
      <c r="Q23" s="418" t="str">
        <f t="shared" si="1"/>
        <v>National Perinatal Center</v>
      </c>
      <c r="R23" s="419"/>
      <c r="S23" s="419"/>
      <c r="T23" s="419"/>
      <c r="U23" s="419"/>
      <c r="V23" s="419"/>
      <c r="W23" s="436"/>
      <c r="X23" s="436"/>
      <c r="AA23" s="422"/>
    </row>
    <row r="24" spans="1:134" s="266" customFormat="1" x14ac:dyDescent="0.2">
      <c r="A24" s="1308" t="s">
        <v>236</v>
      </c>
      <c r="B24" s="1293"/>
      <c r="C24" s="1293"/>
      <c r="D24" s="1293"/>
      <c r="E24" s="1293"/>
      <c r="F24" s="1293"/>
      <c r="G24" s="1293"/>
      <c r="H24" s="325" t="s">
        <v>101</v>
      </c>
      <c r="I24" s="437" t="str">
        <f>A24</f>
        <v>A3. How many times did the committee meet during the last year? (0, 1-2, 3-5, or 6+)  (Please select from the dropdown.)</v>
      </c>
      <c r="J24" s="419"/>
      <c r="K24" s="413"/>
      <c r="L24" s="412"/>
      <c r="M24" s="412"/>
      <c r="N24" s="412"/>
      <c r="O24" s="413"/>
      <c r="P24" s="412"/>
      <c r="Q24" s="412"/>
      <c r="R24" s="412"/>
      <c r="S24" s="412"/>
      <c r="T24" s="267"/>
      <c r="U24" s="267"/>
      <c r="V24" s="267"/>
      <c r="W24" s="421"/>
      <c r="X24" s="421"/>
      <c r="Z24" s="433"/>
      <c r="AA24" s="422"/>
    </row>
    <row r="25" spans="1:134" s="266" customFormat="1" x14ac:dyDescent="0.2">
      <c r="A25" s="1381" t="s">
        <v>237</v>
      </c>
      <c r="B25" s="1382"/>
      <c r="C25" s="1382"/>
      <c r="D25" s="1390"/>
      <c r="E25" s="1390"/>
      <c r="F25" s="1390"/>
      <c r="G25" s="1391"/>
      <c r="H25" s="325" t="s">
        <v>100</v>
      </c>
      <c r="I25" s="437" t="str">
        <f>A25</f>
        <v xml:space="preserve">A4. Does the committee have legal status?  (Please select from the dropdown.)                                  </v>
      </c>
      <c r="J25" s="419"/>
      <c r="K25" s="413"/>
      <c r="L25" s="412"/>
      <c r="M25" s="412"/>
      <c r="N25" s="412"/>
      <c r="O25" s="413"/>
      <c r="P25" s="412"/>
      <c r="Q25" s="412"/>
      <c r="R25" s="412"/>
      <c r="S25" s="412"/>
      <c r="T25" s="267"/>
      <c r="U25" s="267"/>
      <c r="V25" s="267"/>
      <c r="W25" s="421"/>
      <c r="X25" s="421"/>
      <c r="Z25" s="433"/>
      <c r="AA25" s="422"/>
    </row>
    <row r="26" spans="1:134" s="266" customFormat="1" ht="45.75" thickBot="1" x14ac:dyDescent="0.25">
      <c r="A26" s="1386" t="s">
        <v>238</v>
      </c>
      <c r="B26" s="1310"/>
      <c r="C26" s="1311"/>
      <c r="D26" s="316" t="s">
        <v>100</v>
      </c>
      <c r="E26" s="317" t="s">
        <v>91</v>
      </c>
      <c r="F26" s="318" t="s">
        <v>320</v>
      </c>
      <c r="G26" s="319" t="s">
        <v>51</v>
      </c>
      <c r="H26" s="408" t="s">
        <v>320</v>
      </c>
      <c r="I26" s="437"/>
      <c r="J26" s="419"/>
      <c r="K26" s="413" t="str">
        <f>A26</f>
        <v>A5. Is there a Contraceptive Security "champion"? (someone who consistently brings up and advocates for contraceptive supplies)</v>
      </c>
      <c r="L26" s="412"/>
      <c r="M26" s="412"/>
      <c r="N26" s="412"/>
      <c r="O26" s="413"/>
      <c r="P26" s="412"/>
      <c r="Q26" s="412"/>
      <c r="R26" s="412"/>
      <c r="S26" s="412"/>
      <c r="T26" s="267"/>
      <c r="U26" s="267"/>
      <c r="V26" s="267"/>
      <c r="W26" s="421"/>
      <c r="X26" s="421"/>
      <c r="Z26" s="433"/>
      <c r="AA26" s="422"/>
    </row>
    <row r="27" spans="1:134" s="273" customFormat="1" ht="16.5" customHeight="1" thickBot="1" x14ac:dyDescent="0.3">
      <c r="A27" s="1444" t="s">
        <v>22</v>
      </c>
      <c r="B27" s="1445"/>
      <c r="C27" s="1445"/>
      <c r="D27" s="1445"/>
      <c r="E27" s="1445"/>
      <c r="F27" s="1445"/>
      <c r="G27" s="1445"/>
      <c r="H27" s="310"/>
      <c r="I27" s="424"/>
      <c r="J27" s="438"/>
      <c r="K27" s="439"/>
      <c r="L27" s="260"/>
      <c r="M27" s="260"/>
      <c r="N27" s="260"/>
      <c r="O27" s="260"/>
      <c r="P27" s="260"/>
      <c r="Q27" s="260"/>
      <c r="R27" s="260"/>
      <c r="S27" s="260"/>
      <c r="T27" s="438"/>
      <c r="U27" s="438"/>
      <c r="V27" s="438"/>
      <c r="W27" s="440"/>
      <c r="X27" s="440"/>
      <c r="Z27" s="441"/>
      <c r="AA27" s="422"/>
    </row>
    <row r="28" spans="1:134" s="266" customFormat="1" x14ac:dyDescent="0.2">
      <c r="A28" s="1389" t="s">
        <v>223</v>
      </c>
      <c r="B28" s="1390"/>
      <c r="C28" s="1391"/>
      <c r="D28" s="1438" t="s">
        <v>144</v>
      </c>
      <c r="E28" s="1439"/>
      <c r="F28" s="320" t="s">
        <v>132</v>
      </c>
      <c r="G28" s="321" t="s">
        <v>145</v>
      </c>
      <c r="H28" s="322" t="s">
        <v>143</v>
      </c>
      <c r="I28" s="442"/>
      <c r="J28" s="443"/>
      <c r="K28" s="413">
        <f>B28</f>
        <v>0</v>
      </c>
      <c r="L28" s="412"/>
      <c r="M28" s="412"/>
      <c r="N28" s="412"/>
      <c r="O28" s="412"/>
      <c r="P28" s="412"/>
      <c r="Q28" s="412"/>
      <c r="R28" s="412"/>
      <c r="S28" s="412"/>
      <c r="T28" s="267"/>
      <c r="U28" s="267"/>
      <c r="V28" s="267"/>
      <c r="W28" s="421"/>
      <c r="X28" s="421"/>
      <c r="Z28" s="433"/>
      <c r="AA28" s="422"/>
    </row>
    <row r="29" spans="1:134" s="266" customFormat="1" ht="75" x14ac:dyDescent="0.2">
      <c r="A29" s="1308" t="s">
        <v>239</v>
      </c>
      <c r="B29" s="1293"/>
      <c r="C29" s="1293"/>
      <c r="D29" s="1293"/>
      <c r="E29" s="1293"/>
      <c r="F29" s="1294"/>
      <c r="G29" s="1440" t="s">
        <v>569</v>
      </c>
      <c r="H29" s="1441"/>
      <c r="I29" s="444"/>
      <c r="J29" s="418" t="str">
        <f>G29</f>
        <v>Don’t know</v>
      </c>
      <c r="K29" s="413"/>
      <c r="L29" s="412"/>
      <c r="M29" s="445">
        <f>E29</f>
        <v>0</v>
      </c>
      <c r="N29" s="412"/>
      <c r="O29" s="412"/>
      <c r="P29" s="412"/>
      <c r="Q29" s="412"/>
      <c r="R29" s="412"/>
      <c r="S29" s="412"/>
      <c r="T29" s="267"/>
      <c r="U29" s="267"/>
      <c r="V29" s="267"/>
      <c r="W29" s="421"/>
      <c r="X29" s="421"/>
      <c r="Y29" s="446"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33"/>
      <c r="AA29" s="422"/>
    </row>
    <row r="30" spans="1:134" s="266" customFormat="1" ht="73.5" x14ac:dyDescent="0.2">
      <c r="A30" s="1308" t="s">
        <v>240</v>
      </c>
      <c r="B30" s="1293"/>
      <c r="C30" s="1293"/>
      <c r="D30" s="1293"/>
      <c r="E30" s="323" t="s">
        <v>570</v>
      </c>
      <c r="F30" s="324" t="s">
        <v>241</v>
      </c>
      <c r="G30" s="1442" t="s">
        <v>571</v>
      </c>
      <c r="H30" s="1443"/>
      <c r="I30" s="444"/>
      <c r="J30" s="418" t="str">
        <f>G30</f>
        <v>JSI</v>
      </c>
      <c r="K30" s="413"/>
      <c r="L30" s="412"/>
      <c r="M30" s="445" t="str">
        <f>E30</f>
        <v>12/11-12/12</v>
      </c>
      <c r="N30" s="412"/>
      <c r="O30" s="412"/>
      <c r="P30" s="412"/>
      <c r="Q30" s="412"/>
      <c r="R30" s="412"/>
      <c r="S30" s="412"/>
      <c r="T30" s="267"/>
      <c r="U30" s="267"/>
      <c r="V30" s="267"/>
      <c r="W30" s="421"/>
      <c r="X30" s="421"/>
      <c r="Y30" s="446" t="str">
        <f>A30</f>
        <v>B3. One-year time period covered by the forecast/quantification amount noted in B2 (mm/yy-mm/yy)
(should ideally be FY '11-'12)</v>
      </c>
      <c r="Z30" s="433"/>
      <c r="AA30" s="422"/>
    </row>
    <row r="31" spans="1:134" s="266" customFormat="1" ht="30" x14ac:dyDescent="0.2">
      <c r="A31" s="1308" t="s">
        <v>242</v>
      </c>
      <c r="B31" s="1293"/>
      <c r="C31" s="1293"/>
      <c r="D31" s="1293"/>
      <c r="E31" s="1293"/>
      <c r="F31" s="1293"/>
      <c r="G31" s="1294"/>
      <c r="H31" s="325" t="s">
        <v>100</v>
      </c>
      <c r="I31" s="437" t="str">
        <f>A31</f>
        <v>B4. Is there a government budget line item specifically for the procurement of contraceptives?  (Please select from the dropdown list.)</v>
      </c>
      <c r="J31" s="443"/>
      <c r="K31" s="413"/>
      <c r="L31" s="412"/>
      <c r="M31" s="412"/>
      <c r="N31" s="412"/>
      <c r="O31" s="412"/>
      <c r="P31" s="412"/>
      <c r="Q31" s="412"/>
      <c r="R31" s="412"/>
      <c r="S31" s="412"/>
      <c r="T31" s="267"/>
      <c r="U31" s="267"/>
      <c r="V31" s="267"/>
      <c r="W31" s="421"/>
      <c r="X31" s="421"/>
      <c r="Z31" s="433"/>
      <c r="AA31" s="422"/>
    </row>
    <row r="32" spans="1:134" s="266" customFormat="1" ht="90" customHeight="1" x14ac:dyDescent="0.2">
      <c r="A32" s="1356" t="s">
        <v>331</v>
      </c>
      <c r="B32" s="1435"/>
      <c r="C32" s="1435"/>
      <c r="D32" s="1435"/>
      <c r="E32" s="1435"/>
      <c r="F32" s="1435"/>
      <c r="G32" s="1436"/>
      <c r="H32" s="325" t="s">
        <v>100</v>
      </c>
      <c r="I32" s="43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43"/>
      <c r="K32" s="413"/>
      <c r="L32" s="412"/>
      <c r="M32" s="412"/>
      <c r="N32" s="412"/>
      <c r="O32" s="412"/>
      <c r="P32" s="412"/>
      <c r="Q32" s="412"/>
      <c r="R32" s="412"/>
      <c r="S32" s="412"/>
      <c r="T32" s="267"/>
      <c r="U32" s="267"/>
      <c r="V32" s="267"/>
      <c r="W32" s="421"/>
      <c r="X32" s="421"/>
      <c r="Z32" s="433"/>
      <c r="AA32" s="422"/>
    </row>
    <row r="33" spans="1:27" s="266" customFormat="1" ht="15.75" customHeight="1" x14ac:dyDescent="0.2">
      <c r="A33" s="1308" t="s">
        <v>243</v>
      </c>
      <c r="B33" s="1293"/>
      <c r="C33" s="1293"/>
      <c r="D33" s="1293"/>
      <c r="E33" s="1293"/>
      <c r="F33" s="1293"/>
      <c r="G33" s="1293"/>
      <c r="H33" s="1309"/>
      <c r="I33" s="437"/>
      <c r="J33" s="419"/>
      <c r="K33" s="413"/>
      <c r="L33" s="412"/>
      <c r="M33" s="412"/>
      <c r="N33" s="412"/>
      <c r="O33" s="412"/>
      <c r="P33" s="412"/>
      <c r="Q33" s="412"/>
      <c r="R33" s="412"/>
      <c r="S33" s="412"/>
      <c r="T33" s="267"/>
      <c r="U33" s="267"/>
      <c r="V33" s="267"/>
      <c r="W33" s="421"/>
      <c r="X33" s="446" t="str">
        <f>A33</f>
        <v>B6. Please complete the table below regarding government allocations for contraceptive procurement.</v>
      </c>
      <c r="Z33" s="433"/>
      <c r="AA33" s="422"/>
    </row>
    <row r="34" spans="1:27" s="266" customFormat="1" ht="147" x14ac:dyDescent="0.2">
      <c r="A34" s="326"/>
      <c r="B34" s="1435" t="s">
        <v>322</v>
      </c>
      <c r="C34" s="1435"/>
      <c r="D34" s="1436"/>
      <c r="E34" s="327" t="s">
        <v>244</v>
      </c>
      <c r="F34" s="327" t="s">
        <v>245</v>
      </c>
      <c r="G34" s="328" t="s">
        <v>246</v>
      </c>
      <c r="H34" s="329" t="s">
        <v>92</v>
      </c>
      <c r="I34" s="447"/>
      <c r="J34" s="443"/>
      <c r="K34" s="413" t="str">
        <f>B34</f>
        <v>Source of government funds allocated for contraceptive procurement
(funds originally designated for contraceptives, whether or not they ended up being spent on them)</v>
      </c>
      <c r="L34" s="412"/>
      <c r="M34" s="412"/>
      <c r="N34" s="412"/>
      <c r="O34" s="412"/>
      <c r="P34" s="412"/>
      <c r="Q34" s="412"/>
      <c r="R34" s="412"/>
      <c r="S34" s="412"/>
      <c r="T34" s="267"/>
      <c r="U34" s="267"/>
      <c r="V34" s="267"/>
      <c r="W34" s="421"/>
      <c r="X34" s="421"/>
      <c r="Z34" s="433"/>
      <c r="AA34" s="422"/>
    </row>
    <row r="35" spans="1:27" s="266" customFormat="1" ht="30" x14ac:dyDescent="0.2">
      <c r="A35" s="314"/>
      <c r="B35" s="1435" t="s">
        <v>323</v>
      </c>
      <c r="C35" s="1435"/>
      <c r="D35" s="1436"/>
      <c r="E35" s="330">
        <v>0</v>
      </c>
      <c r="F35" s="331" t="s">
        <v>381</v>
      </c>
      <c r="G35" s="332"/>
      <c r="H35" s="333"/>
      <c r="I35" s="442"/>
      <c r="J35" s="443"/>
      <c r="K35" s="413" t="str">
        <f>B35</f>
        <v>a. Internally generated funds allocated for contraceptive procurement</v>
      </c>
      <c r="L35" s="412"/>
      <c r="M35" s="412"/>
      <c r="N35" s="412"/>
      <c r="O35" s="412"/>
      <c r="P35" s="412"/>
      <c r="Q35" s="412"/>
      <c r="R35" s="412"/>
      <c r="S35" s="412"/>
      <c r="T35" s="267"/>
      <c r="U35" s="267"/>
      <c r="V35" s="267"/>
      <c r="W35" s="421"/>
      <c r="X35" s="421"/>
      <c r="Z35" s="433"/>
      <c r="AA35" s="422"/>
    </row>
    <row r="36" spans="1:27" s="266" customFormat="1" ht="75" x14ac:dyDescent="0.2">
      <c r="A36" s="314"/>
      <c r="B36" s="1435" t="s">
        <v>324</v>
      </c>
      <c r="C36" s="1435"/>
      <c r="D36" s="1436"/>
      <c r="E36" s="330">
        <v>0</v>
      </c>
      <c r="F36" s="331" t="s">
        <v>381</v>
      </c>
      <c r="G36" s="332"/>
      <c r="H36" s="333"/>
      <c r="I36" s="442"/>
      <c r="J36" s="443"/>
      <c r="K36" s="413" t="str">
        <f>B36</f>
        <v>b. Total of all other government funds allocated for contraceptive procurement. (For example, these other government funds could include basket funds, World Bank credits or loans, and other funds donors give to the government [e.g., direct budget support])</v>
      </c>
      <c r="L36" s="412"/>
      <c r="M36" s="412"/>
      <c r="N36" s="412"/>
      <c r="O36" s="412"/>
      <c r="P36" s="412"/>
      <c r="Q36" s="412"/>
      <c r="R36" s="412"/>
      <c r="S36" s="412"/>
      <c r="T36" s="267"/>
      <c r="U36" s="267"/>
      <c r="V36" s="267"/>
      <c r="W36" s="421"/>
      <c r="X36" s="421"/>
      <c r="Z36" s="433"/>
      <c r="AA36" s="422"/>
    </row>
    <row r="37" spans="1:27" s="266" customFormat="1" ht="60" x14ac:dyDescent="0.2">
      <c r="A37" s="334"/>
      <c r="B37" s="1310" t="s">
        <v>295</v>
      </c>
      <c r="C37" s="1310"/>
      <c r="D37" s="1311"/>
      <c r="E37" s="335">
        <f>E35+E36</f>
        <v>0</v>
      </c>
      <c r="F37" s="336"/>
      <c r="G37" s="336"/>
      <c r="H37" s="337" t="s">
        <v>572</v>
      </c>
      <c r="I37" s="442"/>
      <c r="J37" s="443"/>
      <c r="K37" s="413" t="str">
        <f>B37</f>
        <v>c. TOTAL government funds allocated for contraceptive procurement
This will auto-calculate.  (It will sum a &amp; b above.)</v>
      </c>
      <c r="L37" s="412"/>
      <c r="M37" s="412"/>
      <c r="N37" s="412"/>
      <c r="O37" s="414"/>
      <c r="P37" s="412"/>
      <c r="Q37" s="412"/>
      <c r="R37" s="412"/>
      <c r="S37" s="412"/>
      <c r="T37" s="267"/>
      <c r="U37" s="267"/>
      <c r="V37" s="267"/>
      <c r="W37" s="421"/>
      <c r="X37" s="421"/>
      <c r="Z37" s="433"/>
      <c r="AA37" s="422"/>
    </row>
    <row r="38" spans="1:27" s="266" customFormat="1" ht="82.5" customHeight="1" x14ac:dyDescent="0.2">
      <c r="A38" s="1308" t="s">
        <v>294</v>
      </c>
      <c r="B38" s="1293"/>
      <c r="C38" s="1293"/>
      <c r="D38" s="1293"/>
      <c r="E38" s="1293"/>
      <c r="F38" s="1293"/>
      <c r="G38" s="1294"/>
      <c r="H38" s="325" t="s">
        <v>100</v>
      </c>
      <c r="I38" s="43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43"/>
      <c r="K38" s="413"/>
      <c r="L38" s="412"/>
      <c r="M38" s="412"/>
      <c r="N38" s="412"/>
      <c r="O38" s="412"/>
      <c r="P38" s="412"/>
      <c r="Q38" s="412"/>
      <c r="R38" s="412"/>
      <c r="S38" s="412"/>
      <c r="T38" s="267"/>
      <c r="U38" s="267"/>
      <c r="V38" s="267"/>
      <c r="W38" s="421"/>
      <c r="X38" s="421"/>
      <c r="Z38" s="433"/>
      <c r="AA38" s="422"/>
    </row>
    <row r="39" spans="1:27" s="266" customFormat="1" ht="74.25" customHeight="1" thickBot="1" x14ac:dyDescent="0.25">
      <c r="A39" s="1308" t="s">
        <v>247</v>
      </c>
      <c r="B39" s="1293"/>
      <c r="C39" s="1293"/>
      <c r="D39" s="1293"/>
      <c r="E39" s="1293"/>
      <c r="F39" s="1293"/>
      <c r="G39" s="1293"/>
      <c r="H39" s="1309"/>
      <c r="I39" s="437"/>
      <c r="J39" s="443"/>
      <c r="K39" s="413"/>
      <c r="L39" s="412"/>
      <c r="M39" s="412"/>
      <c r="N39" s="412"/>
      <c r="O39" s="412"/>
      <c r="P39" s="412"/>
      <c r="Q39" s="412"/>
      <c r="R39" s="412"/>
      <c r="S39" s="412"/>
      <c r="T39" s="267"/>
      <c r="U39" s="267"/>
      <c r="V39" s="267"/>
      <c r="W39" s="421"/>
      <c r="X39" s="446"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Z39" s="433"/>
      <c r="AA39" s="422"/>
    </row>
    <row r="40" spans="1:27" s="266" customFormat="1" ht="129.75" x14ac:dyDescent="0.2">
      <c r="A40" s="326"/>
      <c r="B40" s="1433" t="s">
        <v>248</v>
      </c>
      <c r="C40" s="1434"/>
      <c r="D40" s="338" t="s">
        <v>249</v>
      </c>
      <c r="E40" s="327" t="s">
        <v>250</v>
      </c>
      <c r="F40" s="327" t="s">
        <v>251</v>
      </c>
      <c r="G40" s="328" t="s">
        <v>252</v>
      </c>
      <c r="H40" s="329" t="s">
        <v>92</v>
      </c>
      <c r="I40" s="448"/>
      <c r="J40" s="449"/>
      <c r="K40" s="413">
        <f>A40</f>
        <v>0</v>
      </c>
      <c r="L40" s="412"/>
      <c r="M40" s="412"/>
      <c r="N40" s="412"/>
      <c r="O40" s="412"/>
      <c r="P40" s="412"/>
      <c r="Q40" s="412"/>
      <c r="R40" s="412"/>
      <c r="S40" s="412"/>
      <c r="T40" s="267"/>
      <c r="U40" s="267"/>
      <c r="V40" s="267"/>
      <c r="W40" s="421"/>
      <c r="X40" s="421"/>
      <c r="Z40" s="433"/>
      <c r="AA40" s="422"/>
    </row>
    <row r="41" spans="1:27" s="266" customFormat="1" ht="30" x14ac:dyDescent="0.2">
      <c r="A41" s="326"/>
      <c r="B41" s="1293" t="s">
        <v>253</v>
      </c>
      <c r="C41" s="1294"/>
      <c r="D41" s="339" t="s">
        <v>100</v>
      </c>
      <c r="E41" s="330">
        <v>0</v>
      </c>
      <c r="F41" s="340" t="s">
        <v>381</v>
      </c>
      <c r="G41" s="341"/>
      <c r="H41" s="333"/>
      <c r="I41" s="442"/>
      <c r="J41" s="443"/>
      <c r="K41" s="413" t="str">
        <f>B41</f>
        <v>a. Internally generated funds spent on contraceptive procurement</v>
      </c>
      <c r="L41" s="412"/>
      <c r="M41" s="412"/>
      <c r="N41" s="412"/>
      <c r="O41" s="412"/>
      <c r="P41" s="412"/>
      <c r="Q41" s="412"/>
      <c r="R41" s="412"/>
      <c r="S41" s="412"/>
      <c r="T41" s="267"/>
      <c r="U41" s="267"/>
      <c r="V41" s="267"/>
      <c r="W41" s="421"/>
      <c r="X41" s="421"/>
      <c r="Z41" s="433"/>
      <c r="AA41" s="422"/>
    </row>
    <row r="42" spans="1:27" s="266" customFormat="1" ht="30" x14ac:dyDescent="0.2">
      <c r="A42" s="326"/>
      <c r="B42" s="342"/>
      <c r="C42" s="343" t="s">
        <v>254</v>
      </c>
      <c r="D42" s="1340" t="s">
        <v>320</v>
      </c>
      <c r="E42" s="1341"/>
      <c r="F42" s="1341"/>
      <c r="G42" s="1341"/>
      <c r="H42" s="1342"/>
      <c r="I42" s="450"/>
      <c r="J42" s="443"/>
      <c r="K42" s="413" t="str">
        <f>C42</f>
        <v>i. Specify source(s) of internally generated funds spent (for example, from taxes)</v>
      </c>
      <c r="L42" s="412"/>
      <c r="M42" s="412"/>
      <c r="N42" s="412"/>
      <c r="O42" s="414" t="str">
        <f>D42</f>
        <v>Not applicable</v>
      </c>
      <c r="P42" s="412"/>
      <c r="Q42" s="412"/>
      <c r="R42" s="412"/>
      <c r="S42" s="412"/>
      <c r="T42" s="267"/>
      <c r="U42" s="267"/>
      <c r="V42" s="267"/>
      <c r="W42" s="421"/>
      <c r="X42" s="421"/>
      <c r="Z42" s="433"/>
      <c r="AA42" s="422"/>
    </row>
    <row r="43" spans="1:27" s="266" customFormat="1" ht="78.75" customHeight="1" x14ac:dyDescent="0.2">
      <c r="A43" s="326"/>
      <c r="B43" s="1293" t="s">
        <v>255</v>
      </c>
      <c r="C43" s="1294"/>
      <c r="D43" s="339" t="s">
        <v>100</v>
      </c>
      <c r="E43" s="330">
        <v>0</v>
      </c>
      <c r="F43" s="340" t="s">
        <v>381</v>
      </c>
      <c r="G43" s="332"/>
      <c r="H43" s="333"/>
      <c r="I43" s="442"/>
      <c r="J43" s="443"/>
      <c r="K43" s="413" t="str">
        <f>B43</f>
        <v>b. Total of all other government funds spent on contraceptive procurement. (For example, these other government funds could include basket funds, World Bank credits or loans, and other funds donors gave to the government [e.g., direct budget support])</v>
      </c>
      <c r="L43" s="412"/>
      <c r="M43" s="412"/>
      <c r="N43" s="412"/>
      <c r="O43" s="412"/>
      <c r="P43" s="412"/>
      <c r="Q43" s="412"/>
      <c r="R43" s="412"/>
      <c r="S43" s="412"/>
      <c r="T43" s="267"/>
      <c r="U43" s="267"/>
      <c r="V43" s="267"/>
      <c r="W43" s="421"/>
      <c r="X43" s="421"/>
      <c r="Z43" s="433"/>
      <c r="AA43" s="422"/>
    </row>
    <row r="44" spans="1:27" s="266" customFormat="1" ht="30" x14ac:dyDescent="0.2">
      <c r="A44" s="326"/>
      <c r="B44" s="342"/>
      <c r="C44" s="343" t="s">
        <v>256</v>
      </c>
      <c r="D44" s="1340" t="s">
        <v>320</v>
      </c>
      <c r="E44" s="1341"/>
      <c r="F44" s="1341"/>
      <c r="G44" s="1341"/>
      <c r="H44" s="1342"/>
      <c r="I44" s="450"/>
      <c r="J44" s="443"/>
      <c r="K44" s="413" t="str">
        <f>C44</f>
        <v>i. Specify source(s) of other government funds spent (for example: basket funding or specific donor)</v>
      </c>
      <c r="L44" s="412"/>
      <c r="M44" s="412"/>
      <c r="N44" s="412"/>
      <c r="O44" s="414" t="str">
        <f>D44</f>
        <v>Not applicable</v>
      </c>
      <c r="P44" s="412"/>
      <c r="Q44" s="412"/>
      <c r="R44" s="412"/>
      <c r="S44" s="412"/>
      <c r="T44" s="267"/>
      <c r="U44" s="267"/>
      <c r="V44" s="267"/>
      <c r="W44" s="421"/>
      <c r="X44" s="421"/>
      <c r="Z44" s="433"/>
      <c r="AA44" s="422"/>
    </row>
    <row r="45" spans="1:27" s="266" customFormat="1" ht="45" x14ac:dyDescent="0.2">
      <c r="A45" s="326"/>
      <c r="B45" s="1293" t="s">
        <v>257</v>
      </c>
      <c r="C45" s="1294"/>
      <c r="D45" s="344"/>
      <c r="E45" s="345">
        <f>E41+E43</f>
        <v>0</v>
      </c>
      <c r="F45" s="346"/>
      <c r="G45" s="346"/>
      <c r="H45" s="333"/>
      <c r="I45" s="442"/>
      <c r="J45" s="443"/>
      <c r="K45" s="413" t="str">
        <f>B45</f>
        <v>c. TOTAL government funds spent on contraceptive procurement
This will auto-calculate.  (It will sum a &amp; b above.)</v>
      </c>
      <c r="L45" s="412"/>
      <c r="M45" s="412"/>
      <c r="N45" s="412"/>
      <c r="O45" s="414"/>
      <c r="P45" s="412"/>
      <c r="Q45" s="412"/>
      <c r="R45" s="412"/>
      <c r="S45" s="412"/>
      <c r="T45" s="267"/>
      <c r="U45" s="267"/>
      <c r="V45" s="267"/>
      <c r="W45" s="421"/>
      <c r="X45" s="421"/>
      <c r="Z45" s="433"/>
      <c r="AA45" s="422"/>
    </row>
    <row r="46" spans="1:27" s="256" customFormat="1" x14ac:dyDescent="0.2">
      <c r="A46" s="347"/>
      <c r="B46" s="348"/>
      <c r="C46" s="348"/>
      <c r="D46" s="349"/>
      <c r="E46" s="350"/>
      <c r="F46" s="350"/>
      <c r="G46" s="351"/>
      <c r="H46" s="352"/>
      <c r="I46" s="451"/>
      <c r="J46" s="443"/>
      <c r="K46" s="413">
        <f>A46</f>
        <v>0</v>
      </c>
      <c r="L46" s="412"/>
      <c r="M46" s="412"/>
      <c r="N46" s="412"/>
      <c r="O46" s="414"/>
      <c r="P46" s="412"/>
      <c r="Q46" s="412"/>
      <c r="R46" s="412"/>
      <c r="S46" s="412"/>
      <c r="T46" s="267"/>
      <c r="U46" s="267"/>
      <c r="V46" s="267"/>
      <c r="W46" s="421"/>
      <c r="X46" s="421"/>
      <c r="Z46" s="259"/>
      <c r="AA46" s="422"/>
    </row>
    <row r="47" spans="1:27" s="266" customFormat="1" ht="30" customHeight="1" x14ac:dyDescent="0.2">
      <c r="A47" s="1308" t="s">
        <v>258</v>
      </c>
      <c r="B47" s="1293"/>
      <c r="C47" s="1293"/>
      <c r="D47" s="1293"/>
      <c r="E47" s="1293"/>
      <c r="F47" s="1293"/>
      <c r="G47" s="1293"/>
      <c r="H47" s="1309"/>
      <c r="I47" s="437"/>
      <c r="J47" s="443"/>
      <c r="K47" s="413"/>
      <c r="L47" s="412"/>
      <c r="M47" s="412"/>
      <c r="N47" s="412"/>
      <c r="O47" s="412"/>
      <c r="P47" s="412"/>
      <c r="Q47" s="412"/>
      <c r="R47" s="412"/>
      <c r="S47" s="412"/>
      <c r="T47" s="267"/>
      <c r="U47" s="267"/>
      <c r="V47" s="267"/>
      <c r="W47" s="421"/>
      <c r="X47" s="446" t="str">
        <f>A47</f>
        <v xml:space="preserve">B9. Please complete the table below to indicate in-kind donations and Global Fund expenditures on contraceptive procurement in the most recent complete fiscal year (FY '11-'12).
</v>
      </c>
      <c r="Z47" s="433"/>
      <c r="AA47" s="422"/>
    </row>
    <row r="48" spans="1:27" s="266" customFormat="1" ht="129.75" x14ac:dyDescent="0.2">
      <c r="A48" s="326" t="s">
        <v>114</v>
      </c>
      <c r="B48" s="1433" t="s">
        <v>259</v>
      </c>
      <c r="C48" s="1294"/>
      <c r="D48" s="338" t="s">
        <v>260</v>
      </c>
      <c r="E48" s="327" t="s">
        <v>261</v>
      </c>
      <c r="F48" s="327" t="s">
        <v>262</v>
      </c>
      <c r="G48" s="328" t="s">
        <v>263</v>
      </c>
      <c r="H48" s="329" t="s">
        <v>92</v>
      </c>
      <c r="I48" s="447"/>
      <c r="J48" s="443"/>
      <c r="K48" s="413" t="str">
        <f>A48</f>
        <v xml:space="preserve">
</v>
      </c>
      <c r="L48" s="412"/>
      <c r="M48" s="412"/>
      <c r="N48" s="412"/>
      <c r="O48" s="414"/>
      <c r="P48" s="412"/>
      <c r="Q48" s="412"/>
      <c r="R48" s="412"/>
      <c r="S48" s="412"/>
      <c r="T48" s="267"/>
      <c r="U48" s="267"/>
      <c r="V48" s="267"/>
      <c r="W48" s="421"/>
      <c r="X48" s="421"/>
      <c r="Z48" s="433"/>
      <c r="AA48" s="422"/>
    </row>
    <row r="49" spans="1:27" s="266" customFormat="1" x14ac:dyDescent="0.2">
      <c r="A49" s="326"/>
      <c r="B49" s="1293" t="s">
        <v>146</v>
      </c>
      <c r="C49" s="1294"/>
      <c r="D49" s="339" t="s">
        <v>99</v>
      </c>
      <c r="E49" s="330">
        <v>203095</v>
      </c>
      <c r="F49" s="598" t="s">
        <v>381</v>
      </c>
      <c r="G49" s="281" t="s">
        <v>573</v>
      </c>
      <c r="H49" s="354"/>
      <c r="I49" s="444"/>
      <c r="J49" s="443"/>
      <c r="K49" s="413" t="str">
        <f>B49</f>
        <v>a. In-kind donations of contraceptives</v>
      </c>
      <c r="L49" s="412"/>
      <c r="M49" s="412"/>
      <c r="N49" s="412"/>
      <c r="O49" s="414"/>
      <c r="P49" s="412"/>
      <c r="Q49" s="412"/>
      <c r="R49" s="412"/>
      <c r="S49" s="412"/>
      <c r="T49" s="267"/>
      <c r="U49" s="267"/>
      <c r="V49" s="267"/>
      <c r="W49" s="421"/>
      <c r="X49" s="421"/>
      <c r="Z49" s="433"/>
      <c r="AA49" s="422"/>
    </row>
    <row r="50" spans="1:27" s="266" customFormat="1" ht="60" x14ac:dyDescent="0.2">
      <c r="A50" s="326"/>
      <c r="B50" s="342"/>
      <c r="C50" s="343" t="s">
        <v>147</v>
      </c>
      <c r="D50" s="1428" t="s">
        <v>574</v>
      </c>
      <c r="E50" s="1429"/>
      <c r="F50" s="1429"/>
      <c r="G50" s="1429"/>
      <c r="H50" s="1430"/>
      <c r="I50" s="282"/>
      <c r="J50" s="443"/>
      <c r="K50" s="413" t="str">
        <f>C50</f>
        <v xml:space="preserve">i. Specify source(s) of in-kind donations </v>
      </c>
      <c r="L50" s="412"/>
      <c r="M50" s="412"/>
      <c r="N50" s="412"/>
      <c r="O50" s="414" t="str">
        <f>D50</f>
        <v xml:space="preserve">USAID (for JSI SUSTAIN Project to distribute contraceptives). SUSTAIN distributes contraceptives to NGOs and private health facilities for free distribution and to pharmaceutical distributors for social marketing sales in pharmacies. </v>
      </c>
      <c r="P50" s="412"/>
      <c r="Q50" s="412"/>
      <c r="R50" s="412"/>
      <c r="S50" s="412"/>
      <c r="T50" s="267"/>
      <c r="U50" s="267"/>
      <c r="V50" s="267"/>
      <c r="W50" s="421"/>
      <c r="X50" s="421"/>
      <c r="Z50" s="433"/>
      <c r="AA50" s="422"/>
    </row>
    <row r="51" spans="1:27" s="266" customFormat="1" ht="30" x14ac:dyDescent="0.2">
      <c r="A51" s="326"/>
      <c r="B51" s="1293" t="s">
        <v>264</v>
      </c>
      <c r="C51" s="1294"/>
      <c r="D51" s="339" t="s">
        <v>99</v>
      </c>
      <c r="E51" s="330">
        <v>21000</v>
      </c>
      <c r="F51" s="340" t="s">
        <v>381</v>
      </c>
      <c r="G51" s="281" t="s">
        <v>575</v>
      </c>
      <c r="H51" s="354"/>
      <c r="I51" s="444"/>
      <c r="J51" s="443"/>
      <c r="K51" s="413" t="str">
        <f>B51</f>
        <v>b. Global Fund grants used to procure condoms</v>
      </c>
      <c r="L51" s="412"/>
      <c r="M51" s="412"/>
      <c r="N51" s="412"/>
      <c r="O51" s="414"/>
      <c r="P51" s="412"/>
      <c r="Q51" s="412"/>
      <c r="R51" s="412"/>
      <c r="S51" s="412"/>
      <c r="T51" s="267"/>
      <c r="U51" s="267"/>
      <c r="V51" s="267"/>
      <c r="W51" s="421"/>
      <c r="X51" s="421"/>
      <c r="Z51" s="433"/>
      <c r="AA51" s="422"/>
    </row>
    <row r="52" spans="1:27" s="266" customFormat="1" ht="30" x14ac:dyDescent="0.2">
      <c r="A52" s="326"/>
      <c r="B52" s="1293" t="s">
        <v>265</v>
      </c>
      <c r="C52" s="1294"/>
      <c r="D52" s="339" t="s">
        <v>104</v>
      </c>
      <c r="E52" s="330"/>
      <c r="F52" s="340" t="s">
        <v>381</v>
      </c>
      <c r="G52" s="353"/>
      <c r="H52" s="354"/>
      <c r="I52" s="444"/>
      <c r="J52" s="443"/>
      <c r="K52" s="413" t="str">
        <f>B52</f>
        <v>c. Global Fund grants used to procure contraceptives besides condoms</v>
      </c>
      <c r="L52" s="412"/>
      <c r="M52" s="412"/>
      <c r="N52" s="412"/>
      <c r="O52" s="414"/>
      <c r="P52" s="412"/>
      <c r="Q52" s="412"/>
      <c r="R52" s="412"/>
      <c r="S52" s="412"/>
      <c r="T52" s="267"/>
      <c r="U52" s="267"/>
      <c r="V52" s="267"/>
      <c r="W52" s="421"/>
      <c r="X52" s="421"/>
      <c r="Z52" s="433"/>
      <c r="AA52" s="422"/>
    </row>
    <row r="53" spans="1:27" s="266" customFormat="1" ht="45" x14ac:dyDescent="0.2">
      <c r="A53" s="326"/>
      <c r="B53" s="1293" t="s">
        <v>266</v>
      </c>
      <c r="C53" s="1294"/>
      <c r="D53" s="344"/>
      <c r="E53" s="345">
        <f>E49+E51+E52</f>
        <v>224095</v>
      </c>
      <c r="F53" s="346"/>
      <c r="G53" s="346"/>
      <c r="H53" s="355"/>
      <c r="I53" s="442"/>
      <c r="J53" s="443"/>
      <c r="K53" s="413" t="str">
        <f>B53</f>
        <v>d. TOTAL value of in-kind donations and Global Fund grants spent on contraceptive procurement
This will auto-calculate.  (It will sum a-c above.)</v>
      </c>
      <c r="L53" s="412"/>
      <c r="M53" s="412"/>
      <c r="N53" s="412"/>
      <c r="O53" s="414"/>
      <c r="P53" s="412"/>
      <c r="Q53" s="412"/>
      <c r="R53" s="412"/>
      <c r="S53" s="412"/>
      <c r="T53" s="267"/>
      <c r="U53" s="267"/>
      <c r="V53" s="267"/>
      <c r="W53" s="421"/>
      <c r="X53" s="421"/>
      <c r="Z53" s="433"/>
      <c r="AA53" s="422"/>
    </row>
    <row r="54" spans="1:27" s="256" customFormat="1" x14ac:dyDescent="0.2">
      <c r="A54" s="347"/>
      <c r="B54" s="348"/>
      <c r="C54" s="348"/>
      <c r="D54" s="349"/>
      <c r="E54" s="350"/>
      <c r="F54" s="350"/>
      <c r="G54" s="351"/>
      <c r="H54" s="352"/>
      <c r="I54" s="451"/>
      <c r="J54" s="443"/>
      <c r="K54" s="413">
        <f>A54</f>
        <v>0</v>
      </c>
      <c r="L54" s="412"/>
      <c r="M54" s="412"/>
      <c r="N54" s="412"/>
      <c r="O54" s="414"/>
      <c r="P54" s="412"/>
      <c r="Q54" s="412"/>
      <c r="R54" s="412"/>
      <c r="S54" s="412"/>
      <c r="T54" s="267"/>
      <c r="U54" s="267"/>
      <c r="V54" s="267"/>
      <c r="W54" s="421"/>
      <c r="X54" s="421"/>
      <c r="Z54" s="259"/>
      <c r="AA54" s="422"/>
    </row>
    <row r="55" spans="1:27" s="266" customFormat="1" ht="75" customHeight="1" x14ac:dyDescent="0.2">
      <c r="A55" s="1308" t="s">
        <v>330</v>
      </c>
      <c r="B55" s="1293"/>
      <c r="C55" s="1293"/>
      <c r="D55" s="1293"/>
      <c r="E55" s="1293"/>
      <c r="F55" s="1293"/>
      <c r="G55" s="1293"/>
      <c r="H55" s="1309"/>
      <c r="I55" s="437"/>
      <c r="J55" s="443"/>
      <c r="K55" s="413"/>
      <c r="L55" s="412"/>
      <c r="M55" s="412"/>
      <c r="N55" s="412"/>
      <c r="O55" s="412"/>
      <c r="P55" s="412"/>
      <c r="Q55" s="412"/>
      <c r="R55" s="412"/>
      <c r="S55" s="412"/>
      <c r="T55" s="267"/>
      <c r="U55" s="267"/>
      <c r="V55" s="267"/>
      <c r="W55" s="421"/>
      <c r="X55" s="44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433"/>
      <c r="AA55" s="422"/>
    </row>
    <row r="56" spans="1:27" s="266" customFormat="1" ht="150" x14ac:dyDescent="0.2">
      <c r="A56" s="1422" t="s">
        <v>267</v>
      </c>
      <c r="B56" s="1431"/>
      <c r="C56" s="1431"/>
      <c r="D56" s="1431"/>
      <c r="E56" s="1432"/>
      <c r="F56" s="356">
        <f>E45/(E45+E53)</f>
        <v>0</v>
      </c>
      <c r="G56" s="1420" t="s">
        <v>148</v>
      </c>
      <c r="H56" s="1421"/>
      <c r="I56" s="444"/>
      <c r="J56" s="452" t="str">
        <f>G56</f>
        <v xml:space="preserve">Comments:
</v>
      </c>
      <c r="K56" s="413"/>
      <c r="L56" s="412"/>
      <c r="M56" s="412"/>
      <c r="N56" s="412"/>
      <c r="O56" s="414"/>
      <c r="P56" s="412"/>
      <c r="Q56" s="412"/>
      <c r="R56" s="43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412"/>
      <c r="T56" s="267"/>
      <c r="U56" s="267"/>
      <c r="V56" s="267"/>
      <c r="W56" s="421"/>
      <c r="X56" s="421"/>
      <c r="Z56" s="433"/>
      <c r="AA56" s="422"/>
    </row>
    <row r="57" spans="1:27" s="266" customFormat="1" ht="140.25" customHeight="1" x14ac:dyDescent="0.2">
      <c r="A57" s="1417" t="s">
        <v>325</v>
      </c>
      <c r="B57" s="1418"/>
      <c r="C57" s="1418"/>
      <c r="D57" s="1418"/>
      <c r="E57" s="1419"/>
      <c r="F57" s="356" t="s">
        <v>320</v>
      </c>
      <c r="G57" s="1420" t="s">
        <v>148</v>
      </c>
      <c r="H57" s="1421"/>
      <c r="I57" s="444"/>
      <c r="J57" s="452" t="str">
        <f>G57</f>
        <v xml:space="preserve">Comments:
</v>
      </c>
      <c r="K57" s="413"/>
      <c r="L57" s="412"/>
      <c r="M57" s="412"/>
      <c r="N57" s="412"/>
      <c r="O57" s="414"/>
      <c r="P57" s="412"/>
      <c r="Q57" s="412"/>
      <c r="R57" s="43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412"/>
      <c r="T57" s="267"/>
      <c r="U57" s="267"/>
      <c r="V57" s="267"/>
      <c r="W57" s="421"/>
      <c r="X57" s="421"/>
      <c r="Z57" s="433"/>
      <c r="AA57" s="422"/>
    </row>
    <row r="58" spans="1:27" s="266" customFormat="1" ht="135" x14ac:dyDescent="0.2">
      <c r="A58" s="1422" t="s">
        <v>268</v>
      </c>
      <c r="B58" s="1423"/>
      <c r="C58" s="1423"/>
      <c r="D58" s="1423"/>
      <c r="E58" s="1424"/>
      <c r="F58" s="356" t="s">
        <v>104</v>
      </c>
      <c r="G58" s="1420" t="s">
        <v>171</v>
      </c>
      <c r="H58" s="1421"/>
      <c r="I58" s="444"/>
      <c r="J58" s="452" t="str">
        <f>G58</f>
        <v xml:space="preserve">Comments: </v>
      </c>
      <c r="K58" s="413"/>
      <c r="L58" s="412"/>
      <c r="M58" s="412"/>
      <c r="N58" s="412"/>
      <c r="O58" s="414"/>
      <c r="P58" s="412"/>
      <c r="Q58" s="412"/>
      <c r="R58" s="43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412"/>
      <c r="T58" s="267"/>
      <c r="U58" s="267"/>
      <c r="V58" s="267"/>
      <c r="W58" s="421"/>
      <c r="X58" s="421"/>
      <c r="Z58" s="433"/>
      <c r="AA58" s="422"/>
    </row>
    <row r="59" spans="1:27" s="266" customFormat="1" ht="60" x14ac:dyDescent="0.2">
      <c r="A59" s="1425" t="s">
        <v>326</v>
      </c>
      <c r="B59" s="1426"/>
      <c r="C59" s="1426"/>
      <c r="D59" s="1426"/>
      <c r="E59" s="1427"/>
      <c r="F59" s="357" t="s">
        <v>104</v>
      </c>
      <c r="G59" s="1420" t="s">
        <v>148</v>
      </c>
      <c r="H59" s="1421"/>
      <c r="I59" s="444"/>
      <c r="J59" s="452" t="str">
        <f>G59</f>
        <v xml:space="preserve">Comments:
</v>
      </c>
      <c r="K59" s="413"/>
      <c r="L59" s="412"/>
      <c r="M59" s="412"/>
      <c r="N59" s="412"/>
      <c r="O59" s="414"/>
      <c r="P59" s="412"/>
      <c r="Q59" s="412"/>
      <c r="R59" s="434" t="str">
        <f>A59</f>
        <v>B13. If B12 did not calculate automatically, please answer the following question:
Was there a funding gap for public sector contraceptives in the last complete fiscal year?
(Please select from the dropdown list.)</v>
      </c>
      <c r="S59" s="412"/>
      <c r="T59" s="267"/>
      <c r="U59" s="267"/>
      <c r="V59" s="267"/>
      <c r="W59" s="421"/>
      <c r="X59" s="421"/>
      <c r="Z59" s="433"/>
      <c r="AA59" s="422"/>
    </row>
    <row r="60" spans="1:27" s="256" customFormat="1" x14ac:dyDescent="0.2">
      <c r="A60" s="358"/>
      <c r="B60" s="359"/>
      <c r="C60" s="359"/>
      <c r="D60" s="360"/>
      <c r="E60" s="361"/>
      <c r="F60" s="361"/>
      <c r="G60" s="362"/>
      <c r="H60" s="363"/>
      <c r="I60" s="451"/>
      <c r="J60" s="443"/>
      <c r="K60" s="413">
        <f>A60</f>
        <v>0</v>
      </c>
      <c r="L60" s="412"/>
      <c r="M60" s="412"/>
      <c r="N60" s="412"/>
      <c r="O60" s="414"/>
      <c r="P60" s="412"/>
      <c r="Q60" s="412"/>
      <c r="R60" s="412"/>
      <c r="S60" s="412"/>
      <c r="T60" s="267"/>
      <c r="U60" s="267"/>
      <c r="V60" s="267"/>
      <c r="W60" s="421"/>
      <c r="X60" s="421"/>
      <c r="Z60" s="259"/>
      <c r="AA60" s="422"/>
    </row>
    <row r="61" spans="1:27" s="266" customFormat="1" ht="45" x14ac:dyDescent="0.2">
      <c r="A61" s="1308" t="s">
        <v>269</v>
      </c>
      <c r="B61" s="1293"/>
      <c r="C61" s="1293"/>
      <c r="D61" s="1293"/>
      <c r="E61" s="1294"/>
      <c r="F61" s="1295" t="s">
        <v>320</v>
      </c>
      <c r="G61" s="1416"/>
      <c r="H61" s="1296"/>
      <c r="I61" s="453"/>
      <c r="J61" s="443"/>
      <c r="K61" s="413"/>
      <c r="L61" s="412"/>
      <c r="M61" s="412"/>
      <c r="N61" s="412"/>
      <c r="O61" s="412"/>
      <c r="P61" s="412"/>
      <c r="Q61" s="413" t="str">
        <f>F61</f>
        <v>Not applicable</v>
      </c>
      <c r="R61" s="434" t="str">
        <f>A61</f>
        <v>B14. If the government financed any contraceptive procurement in the most recent complete fiscal year, which entity conducted the procurement(s)? (Please select from the dropdown.)</v>
      </c>
      <c r="S61" s="412"/>
      <c r="T61" s="267"/>
      <c r="U61" s="267"/>
      <c r="V61" s="267"/>
      <c r="W61" s="421"/>
      <c r="X61" s="421"/>
      <c r="Z61" s="433"/>
      <c r="AA61" s="422"/>
    </row>
    <row r="62" spans="1:27" s="266" customFormat="1" x14ac:dyDescent="0.2">
      <c r="A62" s="314"/>
      <c r="B62" s="1293" t="s">
        <v>48</v>
      </c>
      <c r="C62" s="1293"/>
      <c r="D62" s="1293"/>
      <c r="E62" s="1293"/>
      <c r="F62" s="1305" t="s">
        <v>320</v>
      </c>
      <c r="G62" s="1306"/>
      <c r="H62" s="1307"/>
      <c r="I62" s="444"/>
      <c r="J62" s="443"/>
      <c r="K62" s="413"/>
      <c r="L62" s="412"/>
      <c r="M62" s="454">
        <f>E62</f>
        <v>0</v>
      </c>
      <c r="N62" s="412"/>
      <c r="O62" s="412"/>
      <c r="P62" s="412"/>
      <c r="Q62" s="413" t="str">
        <f>F62</f>
        <v>Not applicable</v>
      </c>
      <c r="R62" s="414" t="str">
        <f>B62</f>
        <v>a. Specify entity</v>
      </c>
      <c r="S62" s="412"/>
      <c r="T62" s="267"/>
      <c r="U62" s="267"/>
      <c r="V62" s="267"/>
      <c r="W62" s="421"/>
      <c r="X62" s="421"/>
      <c r="Z62" s="433"/>
      <c r="AA62" s="422"/>
    </row>
    <row r="63" spans="1:27" s="266" customFormat="1" ht="30.75" customHeight="1" x14ac:dyDescent="0.2">
      <c r="A63" s="567"/>
      <c r="B63" s="566"/>
      <c r="C63" s="1293" t="s">
        <v>293</v>
      </c>
      <c r="D63" s="1293"/>
      <c r="E63" s="1294"/>
      <c r="F63" s="1295" t="s">
        <v>320</v>
      </c>
      <c r="G63" s="1416"/>
      <c r="H63" s="1296"/>
      <c r="I63" s="444"/>
      <c r="J63" s="443"/>
      <c r="K63" s="413"/>
      <c r="L63" s="412"/>
      <c r="M63" s="412"/>
      <c r="N63" s="412"/>
      <c r="O63" s="412"/>
      <c r="P63" s="412"/>
      <c r="Q63" s="413" t="str">
        <f>F63</f>
        <v>Not applicable</v>
      </c>
      <c r="R63" s="414" t="str">
        <f>C63</f>
        <v>i. Is this a parastatal? (i.e., a company established and contracted by the government to undertake commercial activities on behalf of the government)</v>
      </c>
      <c r="S63" s="412"/>
      <c r="T63" s="267"/>
      <c r="U63" s="267"/>
      <c r="V63" s="267"/>
      <c r="W63" s="421"/>
      <c r="X63" s="421"/>
      <c r="Z63" s="433"/>
      <c r="AA63" s="422"/>
    </row>
    <row r="64" spans="1:27" s="266" customFormat="1" ht="45" x14ac:dyDescent="0.2">
      <c r="A64" s="1308" t="s">
        <v>270</v>
      </c>
      <c r="B64" s="1293"/>
      <c r="C64" s="1294"/>
      <c r="D64" s="1305"/>
      <c r="E64" s="1306"/>
      <c r="F64" s="1306"/>
      <c r="G64" s="1306"/>
      <c r="H64" s="1307"/>
      <c r="I64" s="430"/>
      <c r="J64" s="443"/>
      <c r="K64" s="413" t="str">
        <f>A64</f>
        <v xml:space="preserve">B15. Please note any additional comments about finance and procurement.
</v>
      </c>
      <c r="L64" s="412"/>
      <c r="M64" s="412"/>
      <c r="N64" s="412"/>
      <c r="O64" s="413">
        <f>D64</f>
        <v>0</v>
      </c>
      <c r="P64" s="412"/>
      <c r="Q64" s="412"/>
      <c r="R64" s="413"/>
      <c r="S64" s="412"/>
      <c r="T64" s="267"/>
      <c r="U64" s="267"/>
      <c r="V64" s="267"/>
      <c r="W64" s="421"/>
      <c r="X64" s="421"/>
      <c r="Z64" s="433"/>
      <c r="AA64" s="422"/>
    </row>
    <row r="65" spans="1:27" s="266" customFormat="1" ht="16.5" customHeight="1" thickBot="1" x14ac:dyDescent="0.25">
      <c r="A65" s="1406" t="s">
        <v>23</v>
      </c>
      <c r="B65" s="1407"/>
      <c r="C65" s="1407"/>
      <c r="D65" s="1407"/>
      <c r="E65" s="1407"/>
      <c r="F65" s="1407"/>
      <c r="G65" s="1407"/>
      <c r="H65" s="366"/>
      <c r="I65" s="424"/>
      <c r="J65" s="443"/>
      <c r="K65" s="413"/>
      <c r="L65" s="412"/>
      <c r="M65" s="412"/>
      <c r="N65" s="412"/>
      <c r="O65" s="412"/>
      <c r="P65" s="412"/>
      <c r="Q65" s="412"/>
      <c r="R65" s="413"/>
      <c r="S65" s="412"/>
      <c r="T65" s="267"/>
      <c r="U65" s="267"/>
      <c r="V65" s="267"/>
      <c r="W65" s="421"/>
      <c r="X65" s="421"/>
      <c r="Z65" s="433"/>
      <c r="AA65" s="422"/>
    </row>
    <row r="66" spans="1:27" s="266" customFormat="1" ht="45" customHeight="1" x14ac:dyDescent="0.2">
      <c r="A66" s="1408" t="s">
        <v>271</v>
      </c>
      <c r="B66" s="1409"/>
      <c r="C66" s="1409"/>
      <c r="D66" s="1409"/>
      <c r="E66" s="1409"/>
      <c r="F66" s="1409"/>
      <c r="G66" s="1409"/>
      <c r="H66" s="1410"/>
      <c r="I66" s="455"/>
      <c r="J66" s="443"/>
      <c r="K66" s="413"/>
      <c r="L66" s="412"/>
      <c r="M66" s="412"/>
      <c r="N66" s="412"/>
      <c r="O66" s="412"/>
      <c r="P66" s="412"/>
      <c r="Q66" s="412"/>
      <c r="R66" s="413"/>
      <c r="S66" s="412"/>
      <c r="T66" s="267"/>
      <c r="U66" s="267"/>
      <c r="V66" s="267"/>
      <c r="W66" s="421"/>
      <c r="X66" s="446"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433"/>
      <c r="AA66" s="422"/>
    </row>
    <row r="67" spans="1:27" s="283" customFormat="1" ht="15.75" x14ac:dyDescent="0.25">
      <c r="A67" s="1411" t="s">
        <v>18</v>
      </c>
      <c r="B67" s="1412"/>
      <c r="C67" s="1413"/>
      <c r="D67" s="1414" t="s">
        <v>131</v>
      </c>
      <c r="E67" s="1415"/>
      <c r="F67" s="367" t="s">
        <v>149</v>
      </c>
      <c r="G67" s="368" t="s">
        <v>150</v>
      </c>
      <c r="H67" s="369" t="s">
        <v>151</v>
      </c>
      <c r="I67" s="456"/>
      <c r="J67" s="457"/>
      <c r="K67" s="413" t="str">
        <f>A67</f>
        <v>Contraceptive Method</v>
      </c>
      <c r="L67" s="260"/>
      <c r="M67" s="260"/>
      <c r="N67" s="260"/>
      <c r="O67" s="260"/>
      <c r="P67" s="260"/>
      <c r="Q67" s="260"/>
      <c r="R67" s="439"/>
      <c r="S67" s="260"/>
      <c r="T67" s="458"/>
      <c r="U67" s="458"/>
      <c r="V67" s="458"/>
      <c r="W67" s="459"/>
      <c r="X67" s="459"/>
      <c r="Z67" s="460"/>
      <c r="AA67" s="422"/>
    </row>
    <row r="68" spans="1:27" s="266" customFormat="1" ht="30" x14ac:dyDescent="0.2">
      <c r="A68" s="370"/>
      <c r="B68" s="1401" t="s">
        <v>272</v>
      </c>
      <c r="C68" s="1402"/>
      <c r="D68" s="1475" t="s">
        <v>99</v>
      </c>
      <c r="E68" s="1475"/>
      <c r="F68" s="574" t="s">
        <v>320</v>
      </c>
      <c r="G68" s="574" t="s">
        <v>99</v>
      </c>
      <c r="H68" s="249" t="s">
        <v>99</v>
      </c>
      <c r="I68" s="430"/>
      <c r="J68" s="443"/>
      <c r="K68" s="413" t="str">
        <f t="shared" ref="K68:K79" si="2">B68</f>
        <v>a. Combined oral contraceptives (estrogen + progestin - for  example, LoFemenol, Microgynon)</v>
      </c>
      <c r="L68" s="412"/>
      <c r="M68" s="412"/>
      <c r="N68" s="412"/>
      <c r="O68" s="412"/>
      <c r="P68" s="412"/>
      <c r="Q68" s="412"/>
      <c r="R68" s="413"/>
      <c r="S68" s="412"/>
      <c r="T68" s="267"/>
      <c r="U68" s="267"/>
      <c r="V68" s="267"/>
      <c r="W68" s="421"/>
      <c r="X68" s="421"/>
      <c r="Z68" s="433"/>
      <c r="AA68" s="422"/>
    </row>
    <row r="69" spans="1:27" s="266" customFormat="1" x14ac:dyDescent="0.2">
      <c r="A69" s="371"/>
      <c r="B69" s="1401" t="s">
        <v>273</v>
      </c>
      <c r="C69" s="1402"/>
      <c r="D69" s="1475" t="s">
        <v>99</v>
      </c>
      <c r="E69" s="1475"/>
      <c r="F69" s="574" t="s">
        <v>320</v>
      </c>
      <c r="G69" s="574" t="s">
        <v>99</v>
      </c>
      <c r="H69" s="249" t="s">
        <v>99</v>
      </c>
      <c r="I69" s="430"/>
      <c r="J69" s="443"/>
      <c r="K69" s="413" t="str">
        <f t="shared" si="2"/>
        <v>b. Progestin-only pills (for example, Ovrette, Microlut)</v>
      </c>
      <c r="L69" s="412"/>
      <c r="M69" s="412"/>
      <c r="N69" s="412"/>
      <c r="O69" s="412"/>
      <c r="P69" s="412"/>
      <c r="Q69" s="412"/>
      <c r="R69" s="413"/>
      <c r="S69" s="412"/>
      <c r="T69" s="267"/>
      <c r="U69" s="267"/>
      <c r="V69" s="267"/>
      <c r="W69" s="421"/>
      <c r="X69" s="421"/>
      <c r="Z69" s="433"/>
      <c r="AA69" s="422"/>
    </row>
    <row r="70" spans="1:27" s="266" customFormat="1" x14ac:dyDescent="0.2">
      <c r="A70" s="371"/>
      <c r="B70" s="1401" t="s">
        <v>274</v>
      </c>
      <c r="C70" s="1402"/>
      <c r="D70" s="1475" t="s">
        <v>100</v>
      </c>
      <c r="E70" s="1475"/>
      <c r="F70" s="574" t="s">
        <v>320</v>
      </c>
      <c r="G70" s="574" t="s">
        <v>100</v>
      </c>
      <c r="H70" s="249" t="s">
        <v>100</v>
      </c>
      <c r="I70" s="430"/>
      <c r="J70" s="443"/>
      <c r="K70" s="413" t="str">
        <f t="shared" si="2"/>
        <v>c. Injectables (for example, DepoProvera, Noristerat)</v>
      </c>
      <c r="L70" s="412"/>
      <c r="M70" s="412"/>
      <c r="N70" s="412"/>
      <c r="O70" s="412"/>
      <c r="P70" s="412"/>
      <c r="Q70" s="412"/>
      <c r="R70" s="413"/>
      <c r="S70" s="412"/>
      <c r="T70" s="267"/>
      <c r="U70" s="267"/>
      <c r="V70" s="267"/>
      <c r="W70" s="421"/>
      <c r="X70" s="421"/>
      <c r="Z70" s="433"/>
      <c r="AA70" s="422"/>
    </row>
    <row r="71" spans="1:27" s="266" customFormat="1" x14ac:dyDescent="0.2">
      <c r="A71" s="371"/>
      <c r="B71" s="1401" t="s">
        <v>275</v>
      </c>
      <c r="C71" s="1402"/>
      <c r="D71" s="1475" t="s">
        <v>99</v>
      </c>
      <c r="E71" s="1475"/>
      <c r="F71" s="574" t="s">
        <v>320</v>
      </c>
      <c r="G71" s="574" t="s">
        <v>100</v>
      </c>
      <c r="H71" s="249" t="s">
        <v>100</v>
      </c>
      <c r="I71" s="430"/>
      <c r="J71" s="443"/>
      <c r="K71" s="413" t="str">
        <f t="shared" si="2"/>
        <v>d. Implants (for example, Jadelle, Implanon)</v>
      </c>
      <c r="L71" s="412"/>
      <c r="M71" s="412"/>
      <c r="N71" s="412"/>
      <c r="O71" s="412"/>
      <c r="P71" s="412"/>
      <c r="Q71" s="412"/>
      <c r="R71" s="413"/>
      <c r="S71" s="412"/>
      <c r="T71" s="267"/>
      <c r="U71" s="267"/>
      <c r="V71" s="267"/>
      <c r="W71" s="421"/>
      <c r="X71" s="421"/>
      <c r="Z71" s="433"/>
      <c r="AA71" s="422"/>
    </row>
    <row r="72" spans="1:27" s="266" customFormat="1" x14ac:dyDescent="0.2">
      <c r="A72" s="371"/>
      <c r="B72" s="1401" t="s">
        <v>276</v>
      </c>
      <c r="C72" s="1402"/>
      <c r="D72" s="1475" t="s">
        <v>99</v>
      </c>
      <c r="E72" s="1475"/>
      <c r="F72" s="574" t="s">
        <v>320</v>
      </c>
      <c r="G72" s="574" t="s">
        <v>100</v>
      </c>
      <c r="H72" s="249" t="s">
        <v>100</v>
      </c>
      <c r="I72" s="430"/>
      <c r="J72" s="443"/>
      <c r="K72" s="413" t="str">
        <f t="shared" si="2"/>
        <v>e. Intrauterine devices (IUDs) (for example, Optima Copper T)</v>
      </c>
      <c r="L72" s="412"/>
      <c r="M72" s="412"/>
      <c r="N72" s="412"/>
      <c r="O72" s="412"/>
      <c r="P72" s="412"/>
      <c r="Q72" s="412"/>
      <c r="R72" s="413"/>
      <c r="S72" s="412"/>
      <c r="T72" s="267"/>
      <c r="U72" s="267"/>
      <c r="V72" s="267"/>
      <c r="W72" s="421"/>
      <c r="X72" s="421"/>
      <c r="Z72" s="433"/>
      <c r="AA72" s="422"/>
    </row>
    <row r="73" spans="1:27" s="266" customFormat="1" x14ac:dyDescent="0.2">
      <c r="A73" s="371"/>
      <c r="B73" s="1401" t="s">
        <v>35</v>
      </c>
      <c r="C73" s="1402"/>
      <c r="D73" s="1475" t="s">
        <v>99</v>
      </c>
      <c r="E73" s="1475"/>
      <c r="F73" s="574" t="s">
        <v>320</v>
      </c>
      <c r="G73" s="574" t="s">
        <v>99</v>
      </c>
      <c r="H73" s="249" t="s">
        <v>99</v>
      </c>
      <c r="I73" s="430"/>
      <c r="J73" s="443"/>
      <c r="K73" s="413" t="str">
        <f t="shared" si="2"/>
        <v>f. Male condoms</v>
      </c>
      <c r="L73" s="412"/>
      <c r="M73" s="412"/>
      <c r="N73" s="412"/>
      <c r="O73" s="412"/>
      <c r="P73" s="412"/>
      <c r="Q73" s="412"/>
      <c r="R73" s="413"/>
      <c r="S73" s="412"/>
      <c r="T73" s="267"/>
      <c r="U73" s="267"/>
      <c r="V73" s="267"/>
      <c r="W73" s="421"/>
      <c r="X73" s="421"/>
      <c r="Z73" s="433"/>
      <c r="AA73" s="422"/>
    </row>
    <row r="74" spans="1:27" s="266" customFormat="1" x14ac:dyDescent="0.2">
      <c r="A74" s="371"/>
      <c r="B74" s="1401" t="s">
        <v>36</v>
      </c>
      <c r="C74" s="1402"/>
      <c r="D74" s="1475" t="s">
        <v>99</v>
      </c>
      <c r="E74" s="1475"/>
      <c r="F74" s="574" t="s">
        <v>320</v>
      </c>
      <c r="G74" s="574" t="s">
        <v>100</v>
      </c>
      <c r="H74" s="249" t="s">
        <v>100</v>
      </c>
      <c r="I74" s="430"/>
      <c r="J74" s="443"/>
      <c r="K74" s="413" t="str">
        <f t="shared" si="2"/>
        <v>g. Female condoms</v>
      </c>
      <c r="L74" s="412"/>
      <c r="M74" s="412"/>
      <c r="N74" s="412"/>
      <c r="O74" s="412"/>
      <c r="P74" s="412"/>
      <c r="Q74" s="412"/>
      <c r="R74" s="413"/>
      <c r="S74" s="412"/>
      <c r="T74" s="267"/>
      <c r="U74" s="267"/>
      <c r="V74" s="267"/>
      <c r="W74" s="421"/>
      <c r="X74" s="421"/>
      <c r="Z74" s="433"/>
      <c r="AA74" s="422"/>
    </row>
    <row r="75" spans="1:27" s="266" customFormat="1" x14ac:dyDescent="0.2">
      <c r="A75" s="371"/>
      <c r="B75" s="1401" t="s">
        <v>277</v>
      </c>
      <c r="C75" s="1402"/>
      <c r="D75" s="1475" t="s">
        <v>99</v>
      </c>
      <c r="E75" s="1475"/>
      <c r="F75" s="574" t="s">
        <v>320</v>
      </c>
      <c r="G75" s="574" t="s">
        <v>100</v>
      </c>
      <c r="H75" s="249" t="s">
        <v>100</v>
      </c>
      <c r="I75" s="430"/>
      <c r="J75" s="443"/>
      <c r="K75" s="413" t="str">
        <f t="shared" si="2"/>
        <v>h. Emergency contraceptive pills (for example, Postinor)</v>
      </c>
      <c r="L75" s="412"/>
      <c r="M75" s="412"/>
      <c r="N75" s="412"/>
      <c r="O75" s="412"/>
      <c r="P75" s="412"/>
      <c r="Q75" s="412"/>
      <c r="R75" s="413"/>
      <c r="S75" s="412"/>
      <c r="T75" s="267"/>
      <c r="U75" s="267"/>
      <c r="V75" s="267"/>
      <c r="W75" s="421"/>
      <c r="X75" s="421"/>
      <c r="Z75" s="433"/>
      <c r="AA75" s="422"/>
    </row>
    <row r="76" spans="1:27" s="266" customFormat="1" x14ac:dyDescent="0.2">
      <c r="A76" s="371"/>
      <c r="B76" s="1401" t="s">
        <v>278</v>
      </c>
      <c r="C76" s="1402"/>
      <c r="D76" s="1475" t="s">
        <v>100</v>
      </c>
      <c r="E76" s="1475"/>
      <c r="F76" s="574" t="s">
        <v>320</v>
      </c>
      <c r="G76" s="574" t="s">
        <v>100</v>
      </c>
      <c r="H76" s="249" t="s">
        <v>100</v>
      </c>
      <c r="I76" s="430"/>
      <c r="J76" s="443"/>
      <c r="K76" s="413" t="str">
        <f t="shared" si="2"/>
        <v>i. Long-acting permanent method for males (vasectomy)</v>
      </c>
      <c r="L76" s="412"/>
      <c r="M76" s="412"/>
      <c r="N76" s="412"/>
      <c r="O76" s="412"/>
      <c r="P76" s="412"/>
      <c r="Q76" s="412"/>
      <c r="R76" s="413"/>
      <c r="S76" s="412"/>
      <c r="T76" s="267"/>
      <c r="U76" s="267"/>
      <c r="V76" s="267"/>
      <c r="W76" s="421"/>
      <c r="X76" s="421"/>
      <c r="Z76" s="433"/>
      <c r="AA76" s="422"/>
    </row>
    <row r="77" spans="1:27" s="266" customFormat="1" x14ac:dyDescent="0.2">
      <c r="A77" s="371"/>
      <c r="B77" s="1401" t="s">
        <v>279</v>
      </c>
      <c r="C77" s="1402"/>
      <c r="D77" s="1475" t="s">
        <v>99</v>
      </c>
      <c r="E77" s="1475"/>
      <c r="F77" s="574" t="s">
        <v>320</v>
      </c>
      <c r="G77" s="574" t="s">
        <v>100</v>
      </c>
      <c r="H77" s="249" t="s">
        <v>100</v>
      </c>
      <c r="I77" s="430"/>
      <c r="J77" s="443"/>
      <c r="K77" s="413" t="str">
        <f t="shared" si="2"/>
        <v>j. Long-acting permanent method for females (tubal ligation)</v>
      </c>
      <c r="L77" s="412"/>
      <c r="M77" s="412"/>
      <c r="N77" s="412"/>
      <c r="O77" s="412"/>
      <c r="P77" s="412"/>
      <c r="Q77" s="412"/>
      <c r="R77" s="413"/>
      <c r="S77" s="412"/>
      <c r="T77" s="267"/>
      <c r="U77" s="267"/>
      <c r="V77" s="267"/>
      <c r="W77" s="421"/>
      <c r="X77" s="421"/>
      <c r="Z77" s="433"/>
      <c r="AA77" s="422"/>
    </row>
    <row r="78" spans="1:27" s="266" customFormat="1" x14ac:dyDescent="0.2">
      <c r="A78" s="371"/>
      <c r="B78" s="1401" t="s">
        <v>37</v>
      </c>
      <c r="C78" s="1402"/>
      <c r="D78" s="1475" t="s">
        <v>99</v>
      </c>
      <c r="E78" s="1475"/>
      <c r="F78" s="574" t="s">
        <v>320</v>
      </c>
      <c r="G78" s="574" t="s">
        <v>100</v>
      </c>
      <c r="H78" s="249" t="s">
        <v>100</v>
      </c>
      <c r="I78" s="430"/>
      <c r="J78" s="443"/>
      <c r="K78" s="413" t="str">
        <f t="shared" si="2"/>
        <v>k. CycleBeads</v>
      </c>
      <c r="L78" s="412"/>
      <c r="M78" s="412"/>
      <c r="N78" s="412"/>
      <c r="O78" s="412"/>
      <c r="P78" s="412"/>
      <c r="Q78" s="412"/>
      <c r="R78" s="413"/>
      <c r="S78" s="412"/>
      <c r="T78" s="267"/>
      <c r="U78" s="267"/>
      <c r="V78" s="267"/>
      <c r="W78" s="421"/>
      <c r="X78" s="421"/>
      <c r="Z78" s="433"/>
      <c r="AA78" s="422"/>
    </row>
    <row r="79" spans="1:27" s="266" customFormat="1" ht="45" x14ac:dyDescent="0.2">
      <c r="A79" s="372"/>
      <c r="B79" s="1404" t="s">
        <v>280</v>
      </c>
      <c r="C79" s="1405"/>
      <c r="D79" s="1475"/>
      <c r="E79" s="1475"/>
      <c r="F79" s="574"/>
      <c r="G79" s="574"/>
      <c r="H79" s="249"/>
      <c r="I79" s="430"/>
      <c r="J79" s="443"/>
      <c r="K79" s="413" t="str">
        <f t="shared" si="2"/>
        <v>l. Other contraceptive methods - specify 
(Please provide the name of the other contraceptive(s) offered, by sector.)</v>
      </c>
      <c r="L79" s="412"/>
      <c r="M79" s="412"/>
      <c r="N79" s="412"/>
      <c r="O79" s="412"/>
      <c r="P79" s="412"/>
      <c r="Q79" s="412"/>
      <c r="R79" s="413"/>
      <c r="S79" s="412"/>
      <c r="T79" s="267"/>
      <c r="U79" s="267"/>
      <c r="V79" s="267"/>
      <c r="W79" s="421"/>
      <c r="X79" s="421"/>
      <c r="Z79" s="433"/>
      <c r="AA79" s="422"/>
    </row>
    <row r="80" spans="1:27" s="266" customFormat="1" ht="75.75" thickBot="1" x14ac:dyDescent="0.25">
      <c r="A80" s="1386" t="s">
        <v>152</v>
      </c>
      <c r="B80" s="1310"/>
      <c r="C80" s="1311"/>
      <c r="D80" s="1767" t="s">
        <v>576</v>
      </c>
      <c r="E80" s="1768"/>
      <c r="F80" s="1768"/>
      <c r="G80" s="1768"/>
      <c r="H80" s="1769"/>
      <c r="I80" s="430"/>
      <c r="J80" s="443"/>
      <c r="K80" s="413" t="str">
        <f>A80</f>
        <v>C2. Please note any comments about the commodities offered.</v>
      </c>
      <c r="L80" s="412"/>
      <c r="M80" s="412"/>
      <c r="N80" s="412"/>
      <c r="O80" s="413" t="str">
        <f>D80</f>
        <v>There are no government health facilities anymore; the entire health system is privatized. Implanon is currently available for free distribution only in selected maternity hospitals and polyclinics where Ob/Gyns have been trained (facilities do charge a fee-for-service equivalent, or no more than the fees charged for an IUD).</v>
      </c>
      <c r="P80" s="412"/>
      <c r="Q80" s="412"/>
      <c r="R80" s="413"/>
      <c r="S80" s="412"/>
      <c r="T80" s="267"/>
      <c r="U80" s="267"/>
      <c r="V80" s="267"/>
      <c r="W80" s="421"/>
      <c r="X80" s="421"/>
      <c r="Z80" s="433"/>
      <c r="AA80" s="422"/>
    </row>
    <row r="81" spans="1:28" s="284" customFormat="1" ht="16.5" customHeight="1" thickBot="1" x14ac:dyDescent="0.3">
      <c r="A81" s="1387" t="s">
        <v>19</v>
      </c>
      <c r="B81" s="1388"/>
      <c r="C81" s="1388"/>
      <c r="D81" s="1388"/>
      <c r="E81" s="1388"/>
      <c r="F81" s="1388"/>
      <c r="G81" s="1388"/>
      <c r="H81" s="373"/>
      <c r="I81" s="424"/>
      <c r="J81" s="457"/>
      <c r="K81" s="413"/>
      <c r="L81" s="260"/>
      <c r="M81" s="260"/>
      <c r="N81" s="260"/>
      <c r="O81" s="260"/>
      <c r="P81" s="260"/>
      <c r="Q81" s="260"/>
      <c r="R81" s="439"/>
      <c r="S81" s="260"/>
      <c r="T81" s="458"/>
      <c r="U81" s="458"/>
      <c r="V81" s="458"/>
      <c r="W81" s="459"/>
      <c r="X81" s="459"/>
      <c r="Z81" s="461"/>
      <c r="AA81" s="422"/>
    </row>
    <row r="82" spans="1:28" s="266" customFormat="1" ht="30" customHeight="1" x14ac:dyDescent="0.2">
      <c r="A82" s="1389" t="s">
        <v>281</v>
      </c>
      <c r="B82" s="1390"/>
      <c r="C82" s="1390"/>
      <c r="D82" s="1390"/>
      <c r="E82" s="1390"/>
      <c r="F82" s="1390"/>
      <c r="G82" s="1391"/>
      <c r="H82" s="322" t="s">
        <v>99</v>
      </c>
      <c r="I82" s="462" t="str">
        <f>A82</f>
        <v>D1. Is there a contraceptive security or reproductive health commodity security strategy or is contraceptive security explicitly included in a country strategy? (Please select from the dropdown list.)</v>
      </c>
      <c r="J82" s="443"/>
      <c r="K82" s="413"/>
      <c r="L82" s="412"/>
      <c r="M82" s="412"/>
      <c r="N82" s="412"/>
      <c r="O82" s="412"/>
      <c r="P82" s="412"/>
      <c r="Q82" s="412"/>
      <c r="R82" s="413"/>
      <c r="S82" s="412"/>
      <c r="T82" s="267"/>
      <c r="U82" s="267"/>
      <c r="V82" s="267"/>
      <c r="W82" s="421"/>
      <c r="X82" s="421"/>
      <c r="Z82" s="433"/>
      <c r="AA82" s="422"/>
    </row>
    <row r="83" spans="1:28" s="266" customFormat="1" ht="15.75" thickBot="1" x14ac:dyDescent="0.25">
      <c r="A83" s="1392" t="s">
        <v>117</v>
      </c>
      <c r="B83" s="1393"/>
      <c r="C83" s="1393"/>
      <c r="D83" s="374"/>
      <c r="E83" s="374"/>
      <c r="F83" s="374"/>
      <c r="G83" s="374"/>
      <c r="H83" s="375"/>
      <c r="I83" s="463"/>
      <c r="J83" s="443"/>
      <c r="K83" s="413"/>
      <c r="L83" s="412"/>
      <c r="M83" s="412"/>
      <c r="N83" s="412"/>
      <c r="O83" s="412"/>
      <c r="P83" s="412"/>
      <c r="Q83" s="412"/>
      <c r="R83" s="413"/>
      <c r="S83" s="412"/>
      <c r="T83" s="267"/>
      <c r="U83" s="267"/>
      <c r="V83" s="267"/>
      <c r="W83" s="421"/>
      <c r="X83" s="421"/>
      <c r="Z83" s="433"/>
      <c r="AA83" s="422"/>
    </row>
    <row r="84" spans="1:28" s="266" customFormat="1" ht="64.5" customHeight="1" x14ac:dyDescent="0.2">
      <c r="A84" s="1394"/>
      <c r="B84" s="1396" t="s">
        <v>54</v>
      </c>
      <c r="C84" s="1397"/>
      <c r="D84" s="1397" t="s">
        <v>282</v>
      </c>
      <c r="E84" s="1397"/>
      <c r="F84" s="569" t="s">
        <v>52</v>
      </c>
      <c r="G84" s="1397" t="s">
        <v>53</v>
      </c>
      <c r="H84" s="1398"/>
      <c r="I84" s="462"/>
      <c r="J84" s="452" t="str">
        <f>G84</f>
        <v>Is the contraceptive security strategy being implemented?</v>
      </c>
      <c r="K84" s="413" t="str">
        <f>B84</f>
        <v>Strategy name</v>
      </c>
      <c r="L84" s="412"/>
      <c r="M84" s="434">
        <f>E84</f>
        <v>0</v>
      </c>
      <c r="N84" s="412"/>
      <c r="O84" s="412"/>
      <c r="P84" s="412"/>
      <c r="Q84" s="412"/>
      <c r="R84" s="413"/>
      <c r="S84" s="413" t="str">
        <f>D84</f>
        <v>Years Covered (including strategy updates)</v>
      </c>
      <c r="T84" s="267"/>
      <c r="U84" s="267"/>
      <c r="V84" s="267"/>
      <c r="W84" s="421"/>
      <c r="X84" s="421"/>
      <c r="Z84" s="433"/>
      <c r="AA84" s="422"/>
    </row>
    <row r="85" spans="1:28" s="266" customFormat="1" ht="15.75" thickBot="1" x14ac:dyDescent="0.25">
      <c r="A85" s="1395"/>
      <c r="B85" s="377" t="s">
        <v>27</v>
      </c>
      <c r="C85" s="559" t="s">
        <v>577</v>
      </c>
      <c r="D85" s="1755" t="s">
        <v>578</v>
      </c>
      <c r="E85" s="1756"/>
      <c r="F85" s="560" t="s">
        <v>99</v>
      </c>
      <c r="G85" s="1351" t="s">
        <v>99</v>
      </c>
      <c r="H85" s="1757"/>
      <c r="I85" s="462"/>
      <c r="J85" s="452" t="str">
        <f>G85</f>
        <v>Yes</v>
      </c>
      <c r="K85" s="413" t="str">
        <f>B85</f>
        <v>a</v>
      </c>
      <c r="L85" s="412"/>
      <c r="M85" s="434">
        <f>E85</f>
        <v>0</v>
      </c>
      <c r="N85" s="412"/>
      <c r="O85" s="412"/>
      <c r="P85" s="412"/>
      <c r="Q85" s="412"/>
      <c r="R85" s="413"/>
      <c r="S85" s="413" t="str">
        <f>D85</f>
        <v>2005-2015</v>
      </c>
      <c r="T85" s="267"/>
      <c r="U85" s="267"/>
      <c r="V85" s="267"/>
      <c r="W85" s="421"/>
      <c r="X85" s="421"/>
      <c r="Z85" s="433"/>
      <c r="AA85" s="422"/>
    </row>
    <row r="86" spans="1:28" s="266" customFormat="1" ht="28.5" customHeight="1" x14ac:dyDescent="0.2">
      <c r="A86" s="1381" t="s">
        <v>118</v>
      </c>
      <c r="B86" s="1382"/>
      <c r="C86" s="1382"/>
      <c r="D86" s="1382"/>
      <c r="E86" s="1382"/>
      <c r="F86" s="1383" t="s">
        <v>99</v>
      </c>
      <c r="G86" s="1384"/>
      <c r="H86" s="1385"/>
      <c r="I86" s="462"/>
      <c r="J86" s="452"/>
      <c r="K86" s="413"/>
      <c r="L86" s="412"/>
      <c r="M86" s="412"/>
      <c r="N86" s="412"/>
      <c r="O86" s="412"/>
      <c r="P86" s="412"/>
      <c r="Q86" s="414" t="str">
        <f>F86</f>
        <v>Yes</v>
      </c>
      <c r="R86" s="413" t="str">
        <f>A86</f>
        <v>D2. Are any family planning commodities subject to duties, import taxes, or other fees?</v>
      </c>
      <c r="S86" s="412"/>
      <c r="T86" s="267"/>
      <c r="U86" s="267"/>
      <c r="V86" s="267"/>
      <c r="W86" s="421"/>
      <c r="X86" s="421"/>
      <c r="Z86" s="433"/>
      <c r="AA86" s="422"/>
    </row>
    <row r="87" spans="1:28" s="266" customFormat="1" ht="30" x14ac:dyDescent="0.2">
      <c r="A87" s="314"/>
      <c r="B87" s="1293" t="s">
        <v>153</v>
      </c>
      <c r="C87" s="1293"/>
      <c r="D87" s="1294"/>
      <c r="E87" s="1368" t="s">
        <v>579</v>
      </c>
      <c r="F87" s="1476"/>
      <c r="G87" s="1476"/>
      <c r="H87" s="1369"/>
      <c r="I87" s="462"/>
      <c r="J87" s="452"/>
      <c r="K87" s="413"/>
      <c r="L87" s="412"/>
      <c r="M87" s="434"/>
      <c r="N87" s="434" t="str">
        <f>E87</f>
        <v>Commercial sector, social marketing, and NGO</v>
      </c>
      <c r="O87" s="412"/>
      <c r="P87" s="413" t="str">
        <f>B87</f>
        <v>a. If yes, for which sectors (public, NGO, social marketing, commercial)?</v>
      </c>
      <c r="Q87" s="412"/>
      <c r="R87" s="413"/>
      <c r="S87" s="412"/>
      <c r="T87" s="267"/>
      <c r="U87" s="267"/>
      <c r="V87" s="267"/>
      <c r="W87" s="421"/>
      <c r="X87" s="421"/>
      <c r="Z87" s="433"/>
      <c r="AA87" s="422"/>
    </row>
    <row r="88" spans="1:28" s="266" customFormat="1" ht="90" x14ac:dyDescent="0.2">
      <c r="A88" s="314"/>
      <c r="B88" s="1293" t="s">
        <v>38</v>
      </c>
      <c r="C88" s="1293"/>
      <c r="D88" s="1294"/>
      <c r="E88" s="1368" t="s">
        <v>580</v>
      </c>
      <c r="F88" s="1476"/>
      <c r="G88" s="1476"/>
      <c r="H88" s="1369"/>
      <c r="I88" s="462"/>
      <c r="J88" s="452"/>
      <c r="K88" s="413"/>
      <c r="L88" s="412"/>
      <c r="M88" s="434"/>
      <c r="N88" s="434" t="str">
        <f>E88</f>
        <v>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v>
      </c>
      <c r="O88" s="412"/>
      <c r="P88" s="413" t="str">
        <f>B88</f>
        <v>b. If yes, how much are the duties, taxes, or fees?</v>
      </c>
      <c r="Q88" s="412"/>
      <c r="R88" s="413"/>
      <c r="S88" s="412"/>
      <c r="T88" s="267"/>
      <c r="U88" s="267"/>
      <c r="V88" s="267"/>
      <c r="W88" s="421"/>
      <c r="X88" s="421"/>
      <c r="Z88" s="433"/>
      <c r="AA88" s="422"/>
    </row>
    <row r="89" spans="1:28" s="266" customFormat="1" ht="30" customHeight="1" x14ac:dyDescent="0.2">
      <c r="A89" s="1308" t="s">
        <v>283</v>
      </c>
      <c r="B89" s="1293"/>
      <c r="C89" s="1293"/>
      <c r="D89" s="1293"/>
      <c r="E89" s="1293"/>
      <c r="F89" s="1293"/>
      <c r="G89" s="1294"/>
      <c r="H89" s="325" t="s">
        <v>100</v>
      </c>
      <c r="I89" s="462" t="str">
        <f>A89</f>
        <v>D3. Are there policies that hinder the ability of the private sector (commercial sector, NGOs, or social marketing) to provide contraceptive methods (for example: price controls, distribution limitations, taxes/duties, advertising bans, etc.)?</v>
      </c>
      <c r="J89" s="452"/>
      <c r="K89" s="413"/>
      <c r="L89" s="412"/>
      <c r="M89" s="412"/>
      <c r="N89" s="412"/>
      <c r="O89" s="412"/>
      <c r="P89" s="413"/>
      <c r="Q89" s="412"/>
      <c r="R89" s="413"/>
      <c r="S89" s="412"/>
      <c r="T89" s="267"/>
      <c r="U89" s="267"/>
      <c r="V89" s="267"/>
      <c r="W89" s="421"/>
      <c r="X89" s="421"/>
      <c r="Z89" s="433"/>
      <c r="AA89" s="422"/>
    </row>
    <row r="90" spans="1:28" s="266" customFormat="1" x14ac:dyDescent="0.2">
      <c r="A90" s="314"/>
      <c r="B90" s="1293" t="s">
        <v>39</v>
      </c>
      <c r="C90" s="1293"/>
      <c r="D90" s="1340" t="s">
        <v>320</v>
      </c>
      <c r="E90" s="1341"/>
      <c r="F90" s="1341"/>
      <c r="G90" s="1341"/>
      <c r="H90" s="1342"/>
      <c r="I90" s="462"/>
      <c r="J90" s="452"/>
      <c r="K90" s="413" t="str">
        <f>B90</f>
        <v>a. If yes, describe the policies.</v>
      </c>
      <c r="L90" s="412"/>
      <c r="M90" s="412"/>
      <c r="N90" s="464"/>
      <c r="O90" s="414" t="str">
        <f>D90</f>
        <v>Not applicable</v>
      </c>
      <c r="P90" s="413"/>
      <c r="Q90" s="412"/>
      <c r="R90" s="412"/>
      <c r="S90" s="412"/>
      <c r="T90" s="267"/>
      <c r="U90" s="267"/>
      <c r="V90" s="267"/>
      <c r="W90" s="421"/>
      <c r="X90" s="421"/>
      <c r="Z90" s="433"/>
      <c r="AA90" s="422"/>
    </row>
    <row r="91" spans="1:28" s="266" customFormat="1" ht="30" customHeight="1" x14ac:dyDescent="0.2">
      <c r="A91" s="1308" t="s">
        <v>284</v>
      </c>
      <c r="B91" s="1293"/>
      <c r="C91" s="1293"/>
      <c r="D91" s="1293"/>
      <c r="E91" s="1293"/>
      <c r="F91" s="1293"/>
      <c r="G91" s="1294"/>
      <c r="H91" s="325" t="s">
        <v>100</v>
      </c>
      <c r="I91" s="462" t="str">
        <f>A91</f>
        <v>D4. Are there policies that enable the private sector (commercial sector, NGOs, or social marketing) to provide contraceptive methods?</v>
      </c>
      <c r="J91" s="452"/>
      <c r="K91" s="413"/>
      <c r="L91" s="412"/>
      <c r="M91" s="412"/>
      <c r="N91" s="412"/>
      <c r="O91" s="412"/>
      <c r="P91" s="413"/>
      <c r="Q91" s="412"/>
      <c r="R91" s="413"/>
      <c r="S91" s="412"/>
      <c r="T91" s="267"/>
      <c r="U91" s="267"/>
      <c r="V91" s="267"/>
      <c r="W91" s="421"/>
      <c r="X91" s="421"/>
      <c r="Z91" s="433"/>
      <c r="AA91" s="422"/>
    </row>
    <row r="92" spans="1:28" s="266" customFormat="1" x14ac:dyDescent="0.2">
      <c r="A92" s="314"/>
      <c r="B92" s="1293" t="s">
        <v>39</v>
      </c>
      <c r="C92" s="1293"/>
      <c r="D92" s="1340" t="s">
        <v>320</v>
      </c>
      <c r="E92" s="1341"/>
      <c r="F92" s="1341"/>
      <c r="G92" s="1341"/>
      <c r="H92" s="1342"/>
      <c r="I92" s="462"/>
      <c r="J92" s="452"/>
      <c r="K92" s="413" t="str">
        <f>B92</f>
        <v>a. If yes, describe the policies.</v>
      </c>
      <c r="L92" s="412"/>
      <c r="M92" s="412"/>
      <c r="N92" s="464"/>
      <c r="O92" s="414" t="str">
        <f>D92</f>
        <v>Not applicable</v>
      </c>
      <c r="P92" s="413"/>
      <c r="Q92" s="412"/>
      <c r="R92" s="412"/>
      <c r="S92" s="412"/>
      <c r="T92" s="267"/>
      <c r="U92" s="267"/>
      <c r="V92" s="267"/>
      <c r="W92" s="421"/>
      <c r="X92" s="421"/>
      <c r="Z92" s="433"/>
      <c r="AA92" s="42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65"/>
      <c r="B94" s="1373" t="s">
        <v>90</v>
      </c>
      <c r="C94" s="1374"/>
      <c r="D94" s="1375" t="s">
        <v>328</v>
      </c>
      <c r="E94" s="1376"/>
      <c r="F94" s="1377"/>
      <c r="G94" s="1375" t="s">
        <v>329</v>
      </c>
      <c r="H94" s="1378"/>
      <c r="I94" s="466"/>
      <c r="J94" s="467" t="str">
        <f t="shared" ref="J94:J102" si="3">G94</f>
        <v>Note the lowest level provider that is allowed to sell or dispense the method in the private sector</v>
      </c>
      <c r="K94" s="413"/>
      <c r="L94" s="412"/>
      <c r="M94" s="434"/>
      <c r="N94" s="412"/>
      <c r="O94" s="413"/>
      <c r="P94" s="413"/>
      <c r="Q94" s="412"/>
      <c r="R94" s="412"/>
      <c r="S94" s="412"/>
      <c r="T94" s="468" t="str">
        <f t="shared" ref="T94:T102" si="4">D94</f>
        <v>Note the lowest level provider that is allowed to sell or dispense the method in the public sector</v>
      </c>
      <c r="U94" s="469"/>
      <c r="V94" s="267"/>
      <c r="W94" s="421"/>
      <c r="X94" s="421"/>
      <c r="Z94" s="433"/>
      <c r="AA94" s="422"/>
    </row>
    <row r="95" spans="1:28" s="266" customFormat="1" ht="45" x14ac:dyDescent="0.2">
      <c r="A95" s="285"/>
      <c r="B95" s="239" t="s">
        <v>27</v>
      </c>
      <c r="C95" s="235" t="s">
        <v>296</v>
      </c>
      <c r="D95" s="1365" t="s">
        <v>581</v>
      </c>
      <c r="E95" s="1366"/>
      <c r="F95" s="1367"/>
      <c r="G95" s="1368" t="s">
        <v>582</v>
      </c>
      <c r="H95" s="1369"/>
      <c r="I95" s="470"/>
      <c r="J95" s="452" t="str">
        <f t="shared" si="3"/>
        <v>Doctor must prescribe and the commodity should be dispensed or sold by pharmacists in the pharmacy</v>
      </c>
      <c r="K95" s="413"/>
      <c r="L95" s="412"/>
      <c r="M95" s="434"/>
      <c r="N95" s="412"/>
      <c r="O95" s="413"/>
      <c r="P95" s="413"/>
      <c r="Q95" s="412"/>
      <c r="R95" s="412"/>
      <c r="S95" s="412"/>
      <c r="T95" s="468" t="str">
        <f t="shared" si="4"/>
        <v xml:space="preserve">Not applicable, there is no public sector </v>
      </c>
      <c r="U95" s="469"/>
      <c r="V95" s="267"/>
      <c r="W95" s="421"/>
      <c r="X95" s="421"/>
      <c r="Z95" s="433"/>
      <c r="AA95" s="422"/>
    </row>
    <row r="96" spans="1:28" s="266" customFormat="1" x14ac:dyDescent="0.2">
      <c r="A96" s="285"/>
      <c r="B96" s="239" t="s">
        <v>28</v>
      </c>
      <c r="C96" s="236" t="s">
        <v>303</v>
      </c>
      <c r="D96" s="1365" t="s">
        <v>581</v>
      </c>
      <c r="E96" s="1366"/>
      <c r="F96" s="1367"/>
      <c r="G96" s="1368" t="s">
        <v>320</v>
      </c>
      <c r="H96" s="1369"/>
      <c r="I96" s="470"/>
      <c r="J96" s="452" t="str">
        <f t="shared" si="3"/>
        <v>Not applicable</v>
      </c>
      <c r="K96" s="413"/>
      <c r="L96" s="412"/>
      <c r="M96" s="434"/>
      <c r="N96" s="412"/>
      <c r="O96" s="413"/>
      <c r="P96" s="413"/>
      <c r="Q96" s="412"/>
      <c r="R96" s="412"/>
      <c r="S96" s="412"/>
      <c r="T96" s="468" t="str">
        <f t="shared" si="4"/>
        <v xml:space="preserve">Not applicable, there is no public sector </v>
      </c>
      <c r="U96" s="469"/>
      <c r="V96" s="267"/>
      <c r="W96" s="421"/>
      <c r="X96" s="421"/>
      <c r="Z96" s="433"/>
      <c r="AA96" s="422"/>
    </row>
    <row r="97" spans="1:27" s="266" customFormat="1" ht="15" customHeight="1" x14ac:dyDescent="0.2">
      <c r="A97" s="285"/>
      <c r="B97" s="239" t="s">
        <v>29</v>
      </c>
      <c r="C97" s="236" t="s">
        <v>304</v>
      </c>
      <c r="D97" s="1365" t="s">
        <v>581</v>
      </c>
      <c r="E97" s="1366"/>
      <c r="F97" s="1367"/>
      <c r="G97" s="1368" t="s">
        <v>318</v>
      </c>
      <c r="H97" s="1369"/>
      <c r="I97" s="470"/>
      <c r="J97" s="452" t="str">
        <f t="shared" si="3"/>
        <v>Doctor</v>
      </c>
      <c r="K97" s="413"/>
      <c r="L97" s="412"/>
      <c r="M97" s="434"/>
      <c r="N97" s="412"/>
      <c r="O97" s="413"/>
      <c r="P97" s="413"/>
      <c r="Q97" s="412"/>
      <c r="R97" s="412"/>
      <c r="S97" s="412"/>
      <c r="T97" s="468" t="str">
        <f t="shared" si="4"/>
        <v xml:space="preserve">Not applicable, there is no public sector </v>
      </c>
      <c r="U97" s="469"/>
      <c r="V97" s="267"/>
      <c r="W97" s="421"/>
      <c r="X97" s="421"/>
      <c r="Z97" s="433"/>
      <c r="AA97" s="422"/>
    </row>
    <row r="98" spans="1:27" s="266" customFormat="1" ht="15" customHeight="1" x14ac:dyDescent="0.2">
      <c r="A98" s="285"/>
      <c r="B98" s="238" t="s">
        <v>297</v>
      </c>
      <c r="C98" s="236" t="s">
        <v>305</v>
      </c>
      <c r="D98" s="1365" t="s">
        <v>581</v>
      </c>
      <c r="E98" s="1366"/>
      <c r="F98" s="1367"/>
      <c r="G98" s="1368" t="s">
        <v>318</v>
      </c>
      <c r="H98" s="1369"/>
      <c r="I98" s="470"/>
      <c r="J98" s="452" t="str">
        <f t="shared" si="3"/>
        <v>Doctor</v>
      </c>
      <c r="K98" s="413"/>
      <c r="L98" s="412"/>
      <c r="M98" s="434"/>
      <c r="N98" s="412"/>
      <c r="O98" s="413"/>
      <c r="P98" s="413"/>
      <c r="Q98" s="412"/>
      <c r="R98" s="412"/>
      <c r="S98" s="412"/>
      <c r="T98" s="468" t="str">
        <f t="shared" si="4"/>
        <v xml:space="preserve">Not applicable, there is no public sector </v>
      </c>
      <c r="U98" s="469"/>
      <c r="V98" s="267"/>
      <c r="W98" s="421"/>
      <c r="X98" s="421"/>
      <c r="Z98" s="433"/>
      <c r="AA98" s="422"/>
    </row>
    <row r="99" spans="1:27" s="266" customFormat="1" ht="15" customHeight="1" x14ac:dyDescent="0.2">
      <c r="A99" s="285"/>
      <c r="B99" s="239" t="s">
        <v>298</v>
      </c>
      <c r="C99" s="236" t="s">
        <v>306</v>
      </c>
      <c r="D99" s="1365" t="s">
        <v>581</v>
      </c>
      <c r="E99" s="1366"/>
      <c r="F99" s="1367"/>
      <c r="G99" s="1368" t="s">
        <v>314</v>
      </c>
      <c r="H99" s="1369"/>
      <c r="I99" s="470"/>
      <c r="J99" s="452" t="str">
        <f t="shared" si="3"/>
        <v>Community health worker</v>
      </c>
      <c r="K99" s="413"/>
      <c r="L99" s="412"/>
      <c r="M99" s="434"/>
      <c r="N99" s="412"/>
      <c r="O99" s="413"/>
      <c r="P99" s="413"/>
      <c r="Q99" s="412"/>
      <c r="R99" s="412"/>
      <c r="S99" s="412"/>
      <c r="T99" s="468" t="str">
        <f t="shared" si="4"/>
        <v xml:space="preserve">Not applicable, there is no public sector </v>
      </c>
      <c r="U99" s="469"/>
      <c r="V99" s="267"/>
      <c r="W99" s="421"/>
      <c r="X99" s="421"/>
      <c r="Z99" s="433"/>
      <c r="AA99" s="422"/>
    </row>
    <row r="100" spans="1:27" s="266" customFormat="1" ht="45" x14ac:dyDescent="0.2">
      <c r="A100" s="285"/>
      <c r="B100" s="239" t="s">
        <v>299</v>
      </c>
      <c r="C100" s="236" t="s">
        <v>307</v>
      </c>
      <c r="D100" s="1365" t="s">
        <v>581</v>
      </c>
      <c r="E100" s="1366"/>
      <c r="F100" s="1367"/>
      <c r="G100" s="1368" t="s">
        <v>582</v>
      </c>
      <c r="H100" s="1369"/>
      <c r="I100" s="470"/>
      <c r="J100" s="452" t="str">
        <f t="shared" si="3"/>
        <v>Doctor must prescribe and the commodity should be dispensed or sold by pharmacists in the pharmacy</v>
      </c>
      <c r="K100" s="413"/>
      <c r="L100" s="412"/>
      <c r="M100" s="434"/>
      <c r="N100" s="412"/>
      <c r="O100" s="413"/>
      <c r="P100" s="413"/>
      <c r="Q100" s="412"/>
      <c r="R100" s="412"/>
      <c r="S100" s="412"/>
      <c r="T100" s="468" t="str">
        <f t="shared" si="4"/>
        <v xml:space="preserve">Not applicable, there is no public sector </v>
      </c>
      <c r="U100" s="469"/>
      <c r="V100" s="267"/>
      <c r="W100" s="421"/>
      <c r="X100" s="421"/>
      <c r="Z100" s="433"/>
      <c r="AA100" s="422"/>
    </row>
    <row r="101" spans="1:27" s="266" customFormat="1" ht="15" customHeight="1" x14ac:dyDescent="0.2">
      <c r="A101" s="285"/>
      <c r="B101" s="239" t="s">
        <v>300</v>
      </c>
      <c r="C101" s="236" t="s">
        <v>308</v>
      </c>
      <c r="D101" s="1365" t="s">
        <v>581</v>
      </c>
      <c r="E101" s="1366"/>
      <c r="F101" s="1367"/>
      <c r="G101" s="1368" t="s">
        <v>318</v>
      </c>
      <c r="H101" s="1369"/>
      <c r="I101" s="470"/>
      <c r="J101" s="452" t="str">
        <f t="shared" si="3"/>
        <v>Doctor</v>
      </c>
      <c r="K101" s="413"/>
      <c r="L101" s="412"/>
      <c r="M101" s="434"/>
      <c r="N101" s="412"/>
      <c r="O101" s="413"/>
      <c r="P101" s="413"/>
      <c r="Q101" s="412"/>
      <c r="R101" s="412"/>
      <c r="S101" s="412"/>
      <c r="T101" s="468" t="str">
        <f t="shared" si="4"/>
        <v xml:space="preserve">Not applicable, there is no public sector </v>
      </c>
      <c r="U101" s="469"/>
      <c r="V101" s="267"/>
      <c r="W101" s="421"/>
      <c r="X101" s="421"/>
      <c r="Z101" s="433"/>
      <c r="AA101" s="422"/>
    </row>
    <row r="102" spans="1:27" s="266" customFormat="1" ht="15" customHeight="1" thickBot="1" x14ac:dyDescent="0.25">
      <c r="A102" s="285"/>
      <c r="B102" s="240" t="s">
        <v>301</v>
      </c>
      <c r="C102" s="237" t="s">
        <v>309</v>
      </c>
      <c r="D102" s="1351" t="s">
        <v>581</v>
      </c>
      <c r="E102" s="1352"/>
      <c r="F102" s="1353"/>
      <c r="G102" s="1354" t="s">
        <v>314</v>
      </c>
      <c r="H102" s="1355"/>
      <c r="I102" s="470"/>
      <c r="J102" s="452" t="str">
        <f t="shared" si="3"/>
        <v>Community health worker</v>
      </c>
      <c r="K102" s="413"/>
      <c r="L102" s="412"/>
      <c r="M102" s="434"/>
      <c r="N102" s="412"/>
      <c r="O102" s="413"/>
      <c r="P102" s="413"/>
      <c r="Q102" s="412"/>
      <c r="R102" s="412"/>
      <c r="S102" s="412"/>
      <c r="T102" s="468" t="str">
        <f t="shared" si="4"/>
        <v xml:space="preserve">Not applicable, there is no public sector </v>
      </c>
      <c r="U102" s="469"/>
      <c r="V102" s="267"/>
      <c r="W102" s="421"/>
      <c r="X102" s="421"/>
      <c r="Z102" s="433"/>
      <c r="AA102" s="422"/>
    </row>
    <row r="103" spans="1:27" s="266" customFormat="1" ht="105" x14ac:dyDescent="0.2">
      <c r="A103" s="1356" t="s">
        <v>321</v>
      </c>
      <c r="B103" s="1357"/>
      <c r="C103" s="1358"/>
      <c r="D103" s="1359" t="s">
        <v>583</v>
      </c>
      <c r="E103" s="1360"/>
      <c r="F103" s="1360"/>
      <c r="G103" s="1360"/>
      <c r="H103" s="1361"/>
      <c r="I103" s="430"/>
      <c r="J103" s="443"/>
      <c r="K103" s="413"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412"/>
      <c r="M103" s="412"/>
      <c r="N103" s="412"/>
      <c r="O103" s="413" t="str">
        <f>D103</f>
        <v>IUDs and implants must be inserted by an Ob/Gyn. Combined oral contraceptives, progestin-only pills, and emergency contraceptive pills must be prescribed by a general practitioner or Ob/Gyn, and only a pharmacist from the pharmacy is allowed to sell or dispense them. Theoretically only doctors can prescribe injectables, but the product is currently no longer available. Depo-Provera was available in Georgia for a period of time both through the commercial sector and through the UNFPA program.</v>
      </c>
      <c r="P103" s="412"/>
      <c r="Q103" s="412"/>
      <c r="R103" s="413"/>
      <c r="S103" s="412"/>
      <c r="T103" s="471"/>
      <c r="U103" s="267"/>
      <c r="V103" s="267"/>
      <c r="W103" s="421"/>
      <c r="X103" s="421"/>
      <c r="Z103" s="433"/>
      <c r="AA103" s="422"/>
    </row>
    <row r="104" spans="1:27" s="380" customFormat="1" ht="15.75" thickBot="1" x14ac:dyDescent="0.25">
      <c r="A104" s="1343"/>
      <c r="B104" s="1344"/>
      <c r="C104" s="1344"/>
      <c r="D104" s="1344"/>
      <c r="E104" s="1344"/>
      <c r="F104" s="1344"/>
      <c r="G104" s="1344"/>
      <c r="H104" s="1345"/>
      <c r="I104" s="472"/>
      <c r="J104" s="473"/>
      <c r="K104" s="474">
        <f>C104</f>
        <v>0</v>
      </c>
      <c r="L104" s="474"/>
      <c r="M104" s="474"/>
      <c r="N104" s="474"/>
      <c r="O104" s="474"/>
      <c r="P104" s="474"/>
      <c r="Q104" s="474"/>
      <c r="R104" s="474"/>
      <c r="S104" s="474"/>
      <c r="T104" s="474"/>
      <c r="U104" s="474"/>
      <c r="V104" s="474"/>
      <c r="W104" s="475"/>
      <c r="X104" s="475"/>
      <c r="AA104" s="476"/>
    </row>
    <row r="105" spans="1:27" s="266" customFormat="1" ht="45" customHeight="1" x14ac:dyDescent="0.2">
      <c r="A105" s="1319" t="s">
        <v>310</v>
      </c>
      <c r="B105" s="1320"/>
      <c r="C105" s="1320"/>
      <c r="D105" s="381" t="s">
        <v>49</v>
      </c>
      <c r="E105" s="1362" t="s">
        <v>55</v>
      </c>
      <c r="F105" s="1363"/>
      <c r="G105" s="1364"/>
      <c r="H105" s="382" t="s">
        <v>47</v>
      </c>
      <c r="I105" s="456"/>
      <c r="J105" s="452"/>
      <c r="K105" s="413" t="str">
        <f>A105</f>
        <v>D7. Does the country have laws, regulations, or policies that make it difficult for the following sub-populations to access effective family planning services?</v>
      </c>
      <c r="L105" s="412"/>
      <c r="M105" s="412"/>
      <c r="N105" s="412"/>
      <c r="O105" s="413"/>
      <c r="P105" s="412"/>
      <c r="Q105" s="412"/>
      <c r="R105" s="412"/>
      <c r="S105" s="412"/>
      <c r="T105" s="267"/>
      <c r="U105" s="267"/>
      <c r="V105" s="469" t="str">
        <f>E105</f>
        <v xml:space="preserve">If yes, describe laws/regulations/policies affecting access </v>
      </c>
      <c r="W105" s="421"/>
      <c r="X105" s="421"/>
      <c r="Z105" s="433"/>
      <c r="AA105" s="422"/>
    </row>
    <row r="106" spans="1:27" s="266" customFormat="1" x14ac:dyDescent="0.2">
      <c r="A106" s="314"/>
      <c r="B106" s="1293" t="s">
        <v>154</v>
      </c>
      <c r="C106" s="1293"/>
      <c r="D106" s="250" t="s">
        <v>100</v>
      </c>
      <c r="E106" s="1340"/>
      <c r="F106" s="1341"/>
      <c r="G106" s="1346"/>
      <c r="H106" s="325"/>
      <c r="I106" s="453"/>
      <c r="J106" s="452"/>
      <c r="K106" s="413" t="str">
        <f>B106</f>
        <v>a. Unmarried people</v>
      </c>
      <c r="L106" s="412"/>
      <c r="M106" s="434">
        <f>E106</f>
        <v>0</v>
      </c>
      <c r="N106" s="412"/>
      <c r="O106" s="413"/>
      <c r="P106" s="412"/>
      <c r="Q106" s="412"/>
      <c r="R106" s="412"/>
      <c r="S106" s="412"/>
      <c r="T106" s="267"/>
      <c r="U106" s="267"/>
      <c r="V106" s="469">
        <f>E106</f>
        <v>0</v>
      </c>
      <c r="W106" s="421"/>
      <c r="X106" s="421"/>
      <c r="Z106" s="433"/>
      <c r="AA106" s="422"/>
    </row>
    <row r="107" spans="1:27" s="266" customFormat="1" x14ac:dyDescent="0.2">
      <c r="A107" s="314"/>
      <c r="B107" s="1293" t="s">
        <v>40</v>
      </c>
      <c r="C107" s="1293"/>
      <c r="D107" s="250" t="s">
        <v>100</v>
      </c>
      <c r="E107" s="1340"/>
      <c r="F107" s="1341"/>
      <c r="G107" s="1346"/>
      <c r="H107" s="325"/>
      <c r="I107" s="453"/>
      <c r="J107" s="452"/>
      <c r="K107" s="413" t="str">
        <f>B107</f>
        <v>b. Young people</v>
      </c>
      <c r="L107" s="412"/>
      <c r="M107" s="434">
        <f>E107</f>
        <v>0</v>
      </c>
      <c r="N107" s="412"/>
      <c r="O107" s="413"/>
      <c r="P107" s="412"/>
      <c r="Q107" s="412"/>
      <c r="R107" s="412"/>
      <c r="S107" s="412"/>
      <c r="T107" s="267"/>
      <c r="U107" s="267"/>
      <c r="V107" s="469">
        <f>E107</f>
        <v>0</v>
      </c>
      <c r="W107" s="421"/>
      <c r="X107" s="421"/>
      <c r="Z107" s="433"/>
      <c r="AA107" s="422"/>
    </row>
    <row r="108" spans="1:27" s="266" customFormat="1" ht="15.75" thickBot="1" x14ac:dyDescent="0.25">
      <c r="A108" s="383"/>
      <c r="B108" s="1347" t="s">
        <v>41</v>
      </c>
      <c r="C108" s="1347"/>
      <c r="D108" s="286" t="s">
        <v>100</v>
      </c>
      <c r="E108" s="1348"/>
      <c r="F108" s="1349"/>
      <c r="G108" s="1350"/>
      <c r="H108" s="406"/>
      <c r="I108" s="453"/>
      <c r="J108" s="452"/>
      <c r="K108" s="413" t="str">
        <f>B108</f>
        <v>c. Other</v>
      </c>
      <c r="L108" s="412"/>
      <c r="M108" s="434">
        <f>E108</f>
        <v>0</v>
      </c>
      <c r="N108" s="412"/>
      <c r="O108" s="413"/>
      <c r="P108" s="412"/>
      <c r="Q108" s="412"/>
      <c r="R108" s="412"/>
      <c r="S108" s="412"/>
      <c r="T108" s="267"/>
      <c r="U108" s="267"/>
      <c r="V108" s="469">
        <f>E108</f>
        <v>0</v>
      </c>
      <c r="W108" s="421"/>
      <c r="X108" s="421"/>
      <c r="Z108" s="433"/>
      <c r="AA108" s="422"/>
    </row>
    <row r="109" spans="1:27" s="269" customFormat="1" x14ac:dyDescent="0.2">
      <c r="A109" s="1343"/>
      <c r="B109" s="1344"/>
      <c r="C109" s="1344"/>
      <c r="D109" s="1344"/>
      <c r="E109" s="1344"/>
      <c r="F109" s="1344"/>
      <c r="G109" s="1344"/>
      <c r="H109" s="1345"/>
      <c r="I109" s="463"/>
      <c r="J109" s="452"/>
      <c r="K109" s="418">
        <f>C109</f>
        <v>0</v>
      </c>
      <c r="L109" s="419"/>
      <c r="M109" s="419"/>
      <c r="N109" s="419"/>
      <c r="O109" s="418"/>
      <c r="P109" s="419"/>
      <c r="Q109" s="419"/>
      <c r="R109" s="419"/>
      <c r="S109" s="419"/>
      <c r="T109" s="419"/>
      <c r="U109" s="419"/>
      <c r="V109" s="419"/>
      <c r="W109" s="436"/>
      <c r="X109" s="436"/>
      <c r="AA109" s="476"/>
    </row>
    <row r="110" spans="1:27" s="266" customFormat="1" ht="45" x14ac:dyDescent="0.2">
      <c r="A110" s="1308" t="s">
        <v>311</v>
      </c>
      <c r="B110" s="1293"/>
      <c r="C110" s="1293"/>
      <c r="D110" s="1293"/>
      <c r="E110" s="1293"/>
      <c r="F110" s="1293"/>
      <c r="G110" s="1293"/>
      <c r="H110" s="1309"/>
      <c r="I110" s="456"/>
      <c r="J110" s="452"/>
      <c r="K110" s="413"/>
      <c r="L110" s="412"/>
      <c r="M110" s="412"/>
      <c r="N110" s="412"/>
      <c r="O110" s="413"/>
      <c r="P110" s="412"/>
      <c r="Q110" s="412"/>
      <c r="R110" s="412"/>
      <c r="S110" s="412"/>
      <c r="T110" s="267"/>
      <c r="U110" s="267"/>
      <c r="V110" s="267"/>
      <c r="W110" s="421"/>
      <c r="X110" s="420" t="str">
        <f>A110</f>
        <v xml:space="preserve">D8. Are there charges* to the client in the public sector for family planning:
*(This question refers to charges by policy, not under-the-table charges.)
</v>
      </c>
      <c r="Z110" s="433"/>
      <c r="AA110" s="422"/>
    </row>
    <row r="111" spans="1:27" s="266" customFormat="1" ht="15" customHeight="1" x14ac:dyDescent="0.2">
      <c r="A111" s="314"/>
      <c r="B111" s="1293" t="s">
        <v>42</v>
      </c>
      <c r="C111" s="1293"/>
      <c r="D111" s="1293"/>
      <c r="E111" s="1293"/>
      <c r="F111" s="1294"/>
      <c r="G111" s="1365" t="s">
        <v>320</v>
      </c>
      <c r="H111" s="1477"/>
      <c r="I111" s="470"/>
      <c r="J111" s="452" t="str">
        <f>G111</f>
        <v>Not applicable</v>
      </c>
      <c r="K111" s="413"/>
      <c r="L111" s="412"/>
      <c r="M111" s="412"/>
      <c r="N111" s="412"/>
      <c r="O111" s="413"/>
      <c r="P111" s="412"/>
      <c r="Q111" s="412"/>
      <c r="R111" s="412"/>
      <c r="S111" s="412"/>
      <c r="T111" s="267"/>
      <c r="U111" s="267"/>
      <c r="V111" s="267"/>
      <c r="W111" s="421"/>
      <c r="X111" s="421"/>
      <c r="Y111" s="446" t="str">
        <f>B111</f>
        <v>a. Services?</v>
      </c>
      <c r="Z111" s="433"/>
      <c r="AA111" s="422"/>
    </row>
    <row r="112" spans="1:27" s="266" customFormat="1" ht="15" customHeight="1" x14ac:dyDescent="0.2">
      <c r="A112" s="314"/>
      <c r="B112" s="1293" t="s">
        <v>43</v>
      </c>
      <c r="C112" s="1293"/>
      <c r="D112" s="1293"/>
      <c r="E112" s="1293"/>
      <c r="F112" s="1294"/>
      <c r="G112" s="1365" t="s">
        <v>320</v>
      </c>
      <c r="H112" s="1477"/>
      <c r="I112" s="470"/>
      <c r="J112" s="452" t="str">
        <f>G112</f>
        <v>Not applicable</v>
      </c>
      <c r="K112" s="413"/>
      <c r="L112" s="412"/>
      <c r="M112" s="412"/>
      <c r="N112" s="412"/>
      <c r="O112" s="413"/>
      <c r="P112" s="412"/>
      <c r="Q112" s="412"/>
      <c r="R112" s="412"/>
      <c r="S112" s="412"/>
      <c r="T112" s="267"/>
      <c r="U112" s="267"/>
      <c r="V112" s="267"/>
      <c r="W112" s="421"/>
      <c r="X112" s="421"/>
      <c r="Y112" s="446" t="str">
        <f>B112</f>
        <v>b. Commodities?</v>
      </c>
      <c r="Z112" s="433"/>
      <c r="AA112" s="422"/>
    </row>
    <row r="113" spans="1:27" s="266" customFormat="1" ht="15" customHeight="1" x14ac:dyDescent="0.2">
      <c r="A113" s="314"/>
      <c r="B113" s="1293" t="s">
        <v>44</v>
      </c>
      <c r="C113" s="1293"/>
      <c r="D113" s="1293"/>
      <c r="E113" s="1293"/>
      <c r="F113" s="1294"/>
      <c r="G113" s="1365" t="s">
        <v>320</v>
      </c>
      <c r="H113" s="1477"/>
      <c r="I113" s="470"/>
      <c r="J113" s="452" t="str">
        <f>G113</f>
        <v>Not applicable</v>
      </c>
      <c r="K113" s="413"/>
      <c r="L113" s="412"/>
      <c r="M113" s="412"/>
      <c r="N113" s="412"/>
      <c r="O113" s="413"/>
      <c r="P113" s="412"/>
      <c r="Q113" s="412"/>
      <c r="R113" s="412"/>
      <c r="S113" s="412"/>
      <c r="T113" s="267"/>
      <c r="U113" s="267"/>
      <c r="V113" s="267"/>
      <c r="W113" s="421"/>
      <c r="X113" s="421"/>
      <c r="Y113" s="446" t="str">
        <f>B113</f>
        <v>c. If yes, are there exemptions for people who cannot afford to pay?</v>
      </c>
      <c r="Z113" s="433"/>
      <c r="AA113" s="422"/>
    </row>
    <row r="114" spans="1:27" s="266" customFormat="1" ht="33.75" customHeight="1" x14ac:dyDescent="0.2">
      <c r="A114" s="314"/>
      <c r="B114" s="342"/>
      <c r="C114" s="343" t="s">
        <v>45</v>
      </c>
      <c r="D114" s="1368" t="s">
        <v>584</v>
      </c>
      <c r="E114" s="1476"/>
      <c r="F114" s="1476"/>
      <c r="G114" s="1476"/>
      <c r="H114" s="1369"/>
      <c r="I114" s="470"/>
      <c r="J114" s="452"/>
      <c r="K114" s="413" t="str">
        <f>C114</f>
        <v>i. If yes, describe the exemptions.</v>
      </c>
      <c r="L114" s="412"/>
      <c r="M114" s="412"/>
      <c r="N114" s="464"/>
      <c r="O114" s="414" t="str">
        <f>D114</f>
        <v>Not applicable because there are no public-sector facilities. There is a state insurance program for poor people.</v>
      </c>
      <c r="P114" s="412"/>
      <c r="Q114" s="412"/>
      <c r="R114" s="412"/>
      <c r="S114" s="412"/>
      <c r="T114" s="267"/>
      <c r="U114" s="267"/>
      <c r="V114" s="267"/>
      <c r="W114" s="421"/>
      <c r="X114" s="421"/>
      <c r="Z114" s="433"/>
      <c r="AA114" s="422"/>
    </row>
    <row r="115" spans="1:27" s="287" customFormat="1" ht="30" x14ac:dyDescent="0.2">
      <c r="A115" s="1308" t="s">
        <v>312</v>
      </c>
      <c r="B115" s="1293"/>
      <c r="C115" s="1293"/>
      <c r="D115" s="1293"/>
      <c r="E115" s="1293"/>
      <c r="F115" s="1293"/>
      <c r="G115" s="1293"/>
      <c r="H115" s="1309"/>
      <c r="I115" s="260"/>
      <c r="J115" s="477"/>
      <c r="K115" s="413"/>
      <c r="L115" s="413"/>
      <c r="M115" s="412"/>
      <c r="N115" s="412"/>
      <c r="O115" s="413"/>
      <c r="P115" s="412"/>
      <c r="R115" s="412"/>
      <c r="S115" s="425"/>
      <c r="T115" s="426"/>
      <c r="U115" s="426"/>
      <c r="V115" s="426"/>
      <c r="W115" s="427"/>
      <c r="X115" s="420" t="str">
        <f>A115</f>
        <v>D9. Are the following contraceptives included in the country's National Essential Medicine List (NEML) or other equivalent priority list? (for example, the National Medical Device List)</v>
      </c>
      <c r="Z115" s="478"/>
      <c r="AA115" s="422"/>
    </row>
    <row r="116" spans="1:27" s="287" customFormat="1" ht="15.75" customHeight="1" x14ac:dyDescent="0.2">
      <c r="A116" s="384"/>
      <c r="B116" s="1293" t="s">
        <v>155</v>
      </c>
      <c r="C116" s="1293"/>
      <c r="D116" s="1293"/>
      <c r="E116" s="1293"/>
      <c r="F116" s="1294"/>
      <c r="G116" s="1365" t="s">
        <v>100</v>
      </c>
      <c r="H116" s="1477"/>
      <c r="I116" s="260"/>
      <c r="J116" s="452" t="str">
        <f t="shared" ref="J116:J127" si="5">G116</f>
        <v>No</v>
      </c>
      <c r="K116" s="413"/>
      <c r="L116" s="413"/>
      <c r="M116" s="412"/>
      <c r="N116" s="412"/>
      <c r="O116" s="413"/>
      <c r="P116" s="412"/>
      <c r="R116" s="412"/>
      <c r="S116" s="425"/>
      <c r="T116" s="426"/>
      <c r="U116" s="426"/>
      <c r="V116" s="426"/>
      <c r="W116" s="427"/>
      <c r="X116" s="427"/>
      <c r="Y116" s="446" t="str">
        <f t="shared" ref="Y116:Y125" si="6">B116</f>
        <v>a. Combined oral contraceptives</v>
      </c>
      <c r="Z116" s="478"/>
      <c r="AA116" s="422"/>
    </row>
    <row r="117" spans="1:27" s="287" customFormat="1" ht="15.75" customHeight="1" x14ac:dyDescent="0.2">
      <c r="A117" s="384"/>
      <c r="B117" s="1293" t="s">
        <v>156</v>
      </c>
      <c r="C117" s="1293"/>
      <c r="D117" s="1293"/>
      <c r="E117" s="1293"/>
      <c r="F117" s="1294"/>
      <c r="G117" s="1365" t="s">
        <v>100</v>
      </c>
      <c r="H117" s="1477"/>
      <c r="I117" s="260"/>
      <c r="J117" s="452" t="str">
        <f t="shared" si="5"/>
        <v>No</v>
      </c>
      <c r="K117" s="413"/>
      <c r="L117" s="413"/>
      <c r="M117" s="412"/>
      <c r="N117" s="412"/>
      <c r="O117" s="413"/>
      <c r="P117" s="412"/>
      <c r="R117" s="412"/>
      <c r="S117" s="425"/>
      <c r="T117" s="426"/>
      <c r="U117" s="426"/>
      <c r="V117" s="426"/>
      <c r="W117" s="427"/>
      <c r="X117" s="427"/>
      <c r="Y117" s="446" t="str">
        <f t="shared" si="6"/>
        <v>b. Progestin-only pills</v>
      </c>
      <c r="Z117" s="478"/>
      <c r="AA117" s="422"/>
    </row>
    <row r="118" spans="1:27" s="287" customFormat="1" ht="15.75" customHeight="1" x14ac:dyDescent="0.2">
      <c r="A118" s="384"/>
      <c r="B118" s="1293" t="s">
        <v>285</v>
      </c>
      <c r="C118" s="1293"/>
      <c r="D118" s="1293"/>
      <c r="E118" s="1293"/>
      <c r="F118" s="1294"/>
      <c r="G118" s="1365" t="s">
        <v>100</v>
      </c>
      <c r="H118" s="1477"/>
      <c r="I118" s="260"/>
      <c r="J118" s="452" t="str">
        <f t="shared" si="5"/>
        <v>No</v>
      </c>
      <c r="K118" s="413"/>
      <c r="L118" s="413"/>
      <c r="M118" s="412"/>
      <c r="N118" s="412"/>
      <c r="O118" s="413"/>
      <c r="P118" s="412"/>
      <c r="R118" s="412"/>
      <c r="S118" s="425"/>
      <c r="T118" s="426"/>
      <c r="U118" s="426"/>
      <c r="V118" s="426"/>
      <c r="W118" s="427"/>
      <c r="X118" s="427"/>
      <c r="Y118" s="446" t="str">
        <f t="shared" si="6"/>
        <v>c. Injectables</v>
      </c>
      <c r="Z118" s="478"/>
      <c r="AA118" s="422"/>
    </row>
    <row r="119" spans="1:27" s="287" customFormat="1" ht="15.75" customHeight="1" x14ac:dyDescent="0.2">
      <c r="A119" s="384"/>
      <c r="B119" s="1293" t="s">
        <v>286</v>
      </c>
      <c r="C119" s="1293"/>
      <c r="D119" s="1293"/>
      <c r="E119" s="1293"/>
      <c r="F119" s="1294"/>
      <c r="G119" s="1365" t="s">
        <v>100</v>
      </c>
      <c r="H119" s="1477"/>
      <c r="I119" s="260"/>
      <c r="J119" s="452" t="str">
        <f t="shared" si="5"/>
        <v>No</v>
      </c>
      <c r="K119" s="413"/>
      <c r="L119" s="413"/>
      <c r="M119" s="412"/>
      <c r="N119" s="412"/>
      <c r="O119" s="413"/>
      <c r="P119" s="412"/>
      <c r="R119" s="412"/>
      <c r="S119" s="425"/>
      <c r="T119" s="426"/>
      <c r="U119" s="426"/>
      <c r="V119" s="426"/>
      <c r="W119" s="427"/>
      <c r="X119" s="427"/>
      <c r="Y119" s="446" t="str">
        <f t="shared" si="6"/>
        <v>d. Implants</v>
      </c>
      <c r="Z119" s="478"/>
      <c r="AA119" s="422"/>
    </row>
    <row r="120" spans="1:27" s="287" customFormat="1" ht="15.75" customHeight="1" x14ac:dyDescent="0.2">
      <c r="A120" s="384"/>
      <c r="B120" s="1293" t="s">
        <v>46</v>
      </c>
      <c r="C120" s="1293"/>
      <c r="D120" s="1293"/>
      <c r="E120" s="1293"/>
      <c r="F120" s="1294"/>
      <c r="G120" s="1365" t="s">
        <v>100</v>
      </c>
      <c r="H120" s="1477"/>
      <c r="I120" s="260"/>
      <c r="J120" s="452" t="str">
        <f t="shared" si="5"/>
        <v>No</v>
      </c>
      <c r="K120" s="413"/>
      <c r="L120" s="413"/>
      <c r="M120" s="412"/>
      <c r="N120" s="412"/>
      <c r="O120" s="413"/>
      <c r="P120" s="412"/>
      <c r="R120" s="412"/>
      <c r="S120" s="425"/>
      <c r="T120" s="426"/>
      <c r="U120" s="426"/>
      <c r="V120" s="426"/>
      <c r="W120" s="427"/>
      <c r="X120" s="427"/>
      <c r="Y120" s="446" t="str">
        <f t="shared" si="6"/>
        <v>e. Intrauterine devices (IUDs)</v>
      </c>
      <c r="Z120" s="478"/>
      <c r="AA120" s="422"/>
    </row>
    <row r="121" spans="1:27" s="287" customFormat="1" ht="15.75" customHeight="1" x14ac:dyDescent="0.2">
      <c r="A121" s="384"/>
      <c r="B121" s="1293" t="s">
        <v>35</v>
      </c>
      <c r="C121" s="1293"/>
      <c r="D121" s="1293"/>
      <c r="E121" s="1293"/>
      <c r="F121" s="1294"/>
      <c r="G121" s="1365" t="s">
        <v>100</v>
      </c>
      <c r="H121" s="1477"/>
      <c r="I121" s="260"/>
      <c r="J121" s="452" t="str">
        <f t="shared" si="5"/>
        <v>No</v>
      </c>
      <c r="K121" s="413"/>
      <c r="L121" s="413"/>
      <c r="M121" s="412"/>
      <c r="N121" s="412"/>
      <c r="O121" s="413"/>
      <c r="P121" s="412"/>
      <c r="R121" s="412"/>
      <c r="S121" s="425"/>
      <c r="T121" s="426"/>
      <c r="U121" s="426"/>
      <c r="V121" s="426"/>
      <c r="W121" s="427"/>
      <c r="X121" s="427"/>
      <c r="Y121" s="446" t="str">
        <f t="shared" si="6"/>
        <v>f. Male condoms</v>
      </c>
      <c r="Z121" s="478"/>
      <c r="AA121" s="422"/>
    </row>
    <row r="122" spans="1:27" s="287" customFormat="1" ht="15.75" customHeight="1" x14ac:dyDescent="0.2">
      <c r="A122" s="384"/>
      <c r="B122" s="1293" t="s">
        <v>36</v>
      </c>
      <c r="C122" s="1293"/>
      <c r="D122" s="1293"/>
      <c r="E122" s="1293"/>
      <c r="F122" s="1294"/>
      <c r="G122" s="1365" t="s">
        <v>100</v>
      </c>
      <c r="H122" s="1477"/>
      <c r="I122" s="260"/>
      <c r="J122" s="452" t="str">
        <f t="shared" si="5"/>
        <v>No</v>
      </c>
      <c r="K122" s="413"/>
      <c r="L122" s="413"/>
      <c r="M122" s="412"/>
      <c r="N122" s="412"/>
      <c r="O122" s="413"/>
      <c r="P122" s="412"/>
      <c r="R122" s="412"/>
      <c r="S122" s="425"/>
      <c r="T122" s="426"/>
      <c r="U122" s="426"/>
      <c r="V122" s="426"/>
      <c r="W122" s="427"/>
      <c r="X122" s="427"/>
      <c r="Y122" s="446" t="str">
        <f t="shared" si="6"/>
        <v>g. Female condoms</v>
      </c>
      <c r="Z122" s="478"/>
      <c r="AA122" s="422"/>
    </row>
    <row r="123" spans="1:27" s="287" customFormat="1" ht="15.75" customHeight="1" x14ac:dyDescent="0.2">
      <c r="A123" s="384"/>
      <c r="B123" s="1293" t="s">
        <v>157</v>
      </c>
      <c r="C123" s="1293"/>
      <c r="D123" s="1293"/>
      <c r="E123" s="1293"/>
      <c r="F123" s="1294"/>
      <c r="G123" s="1365" t="s">
        <v>100</v>
      </c>
      <c r="H123" s="1477"/>
      <c r="I123" s="260"/>
      <c r="J123" s="452" t="str">
        <f t="shared" si="5"/>
        <v>No</v>
      </c>
      <c r="K123" s="413"/>
      <c r="L123" s="413"/>
      <c r="M123" s="412"/>
      <c r="N123" s="412"/>
      <c r="O123" s="413"/>
      <c r="P123" s="412"/>
      <c r="R123" s="412"/>
      <c r="S123" s="425"/>
      <c r="T123" s="426"/>
      <c r="U123" s="426"/>
      <c r="V123" s="426"/>
      <c r="W123" s="427"/>
      <c r="X123" s="427"/>
      <c r="Y123" s="446" t="str">
        <f t="shared" si="6"/>
        <v>h. Emergency contraceptive pills</v>
      </c>
      <c r="Z123" s="478"/>
      <c r="AA123" s="422"/>
    </row>
    <row r="124" spans="1:27" s="287" customFormat="1" ht="15.75" customHeight="1" x14ac:dyDescent="0.2">
      <c r="A124" s="384"/>
      <c r="B124" s="1293" t="s">
        <v>119</v>
      </c>
      <c r="C124" s="1293"/>
      <c r="D124" s="1293"/>
      <c r="E124" s="1293"/>
      <c r="F124" s="1294"/>
      <c r="G124" s="1365" t="s">
        <v>100</v>
      </c>
      <c r="H124" s="1477"/>
      <c r="I124" s="260"/>
      <c r="J124" s="452" t="str">
        <f t="shared" si="5"/>
        <v>No</v>
      </c>
      <c r="K124" s="413"/>
      <c r="L124" s="413"/>
      <c r="M124" s="412"/>
      <c r="N124" s="412"/>
      <c r="O124" s="413"/>
      <c r="P124" s="412"/>
      <c r="R124" s="412"/>
      <c r="S124" s="425"/>
      <c r="T124" s="426"/>
      <c r="U124" s="426"/>
      <c r="V124" s="426"/>
      <c r="W124" s="427"/>
      <c r="X124" s="427"/>
      <c r="Y124" s="446" t="str">
        <f t="shared" si="6"/>
        <v>i. CycleBeads</v>
      </c>
      <c r="Z124" s="478"/>
      <c r="AA124" s="422"/>
    </row>
    <row r="125" spans="1:27" s="287" customFormat="1" ht="15.75" customHeight="1" x14ac:dyDescent="0.2">
      <c r="A125" s="384"/>
      <c r="B125" s="1293" t="s">
        <v>158</v>
      </c>
      <c r="C125" s="1293"/>
      <c r="D125" s="1293"/>
      <c r="E125" s="1293"/>
      <c r="F125" s="1294"/>
      <c r="G125" s="1365" t="s">
        <v>100</v>
      </c>
      <c r="H125" s="1477"/>
      <c r="I125" s="260"/>
      <c r="J125" s="452" t="str">
        <f t="shared" si="5"/>
        <v>No</v>
      </c>
      <c r="K125" s="413"/>
      <c r="L125" s="413"/>
      <c r="M125" s="412"/>
      <c r="N125" s="412"/>
      <c r="O125" s="413"/>
      <c r="P125" s="412"/>
      <c r="R125" s="412"/>
      <c r="S125" s="425"/>
      <c r="T125" s="426"/>
      <c r="U125" s="426"/>
      <c r="V125" s="426"/>
      <c r="W125" s="427"/>
      <c r="X125" s="427"/>
      <c r="Y125" s="446" t="str">
        <f t="shared" si="6"/>
        <v>j. Any other contraceptive(s)?</v>
      </c>
      <c r="Z125" s="478"/>
      <c r="AA125" s="422"/>
    </row>
    <row r="126" spans="1:27" s="287" customFormat="1" ht="15.75" x14ac:dyDescent="0.2">
      <c r="A126" s="384"/>
      <c r="B126" s="562"/>
      <c r="C126" s="1293" t="s">
        <v>159</v>
      </c>
      <c r="D126" s="1293"/>
      <c r="E126" s="1294"/>
      <c r="F126" s="1478" t="s">
        <v>320</v>
      </c>
      <c r="G126" s="1479"/>
      <c r="H126" s="1480"/>
      <c r="I126" s="260"/>
      <c r="J126" s="452">
        <f t="shared" si="5"/>
        <v>0</v>
      </c>
      <c r="K126" s="413"/>
      <c r="L126" s="413"/>
      <c r="M126" s="412"/>
      <c r="N126" s="412"/>
      <c r="O126" s="413"/>
      <c r="P126" s="412"/>
      <c r="R126" s="413">
        <f>B126</f>
        <v>0</v>
      </c>
      <c r="S126" s="425"/>
      <c r="T126" s="426"/>
      <c r="U126" s="426"/>
      <c r="V126" s="426"/>
      <c r="W126" s="427"/>
      <c r="X126" s="427"/>
      <c r="Z126" s="478"/>
      <c r="AA126" s="422"/>
    </row>
    <row r="127" spans="1:27" s="287" customFormat="1" ht="15.75" x14ac:dyDescent="0.2">
      <c r="A127" s="1333" t="s">
        <v>313</v>
      </c>
      <c r="B127" s="1334"/>
      <c r="C127" s="1334"/>
      <c r="D127" s="1335"/>
      <c r="E127" s="1336"/>
      <c r="F127" s="1748" t="s">
        <v>320</v>
      </c>
      <c r="G127" s="1482"/>
      <c r="H127" s="1483"/>
      <c r="I127" s="260"/>
      <c r="J127" s="452">
        <f t="shared" si="5"/>
        <v>0</v>
      </c>
      <c r="K127" s="413"/>
      <c r="L127" s="413"/>
      <c r="M127" s="412"/>
      <c r="N127" s="412"/>
      <c r="O127" s="413"/>
      <c r="P127" s="412"/>
      <c r="R127" s="413">
        <f>B127</f>
        <v>0</v>
      </c>
      <c r="S127" s="425"/>
      <c r="T127" s="426"/>
      <c r="U127" s="426"/>
      <c r="V127" s="426"/>
      <c r="W127" s="427"/>
      <c r="X127" s="427"/>
      <c r="Z127" s="478"/>
      <c r="AA127" s="422"/>
    </row>
    <row r="128" spans="1:27" s="287" customFormat="1" ht="30" x14ac:dyDescent="0.2">
      <c r="A128" s="1308" t="s">
        <v>751</v>
      </c>
      <c r="B128" s="1293"/>
      <c r="C128" s="1294"/>
      <c r="D128" s="1484" t="s">
        <v>585</v>
      </c>
      <c r="E128" s="1485"/>
      <c r="F128" s="1485"/>
      <c r="G128" s="1485"/>
      <c r="H128" s="1486"/>
      <c r="I128" s="260"/>
      <c r="J128" s="477"/>
      <c r="K128" s="413" t="str">
        <f>A128</f>
        <v xml:space="preserve">D11. Name of the list(s)
</v>
      </c>
      <c r="L128" s="413"/>
      <c r="M128" s="412"/>
      <c r="N128" s="412"/>
      <c r="O128" s="413" t="str">
        <f>D128</f>
        <v>Insurance company lists</v>
      </c>
      <c r="P128" s="412"/>
      <c r="R128" s="412"/>
      <c r="S128" s="425"/>
      <c r="T128" s="426"/>
      <c r="U128" s="426"/>
      <c r="V128" s="426"/>
      <c r="W128" s="427"/>
      <c r="X128" s="427"/>
      <c r="Z128" s="478"/>
      <c r="AA128" s="422"/>
    </row>
    <row r="129" spans="1:27" s="287" customFormat="1" ht="30" x14ac:dyDescent="0.2">
      <c r="A129" s="1308" t="s">
        <v>862</v>
      </c>
      <c r="B129" s="1293"/>
      <c r="C129" s="1294"/>
      <c r="D129" s="1305"/>
      <c r="E129" s="1306"/>
      <c r="F129" s="1306"/>
      <c r="G129" s="1306"/>
      <c r="H129" s="1307"/>
      <c r="I129" s="260"/>
      <c r="J129" s="477"/>
      <c r="K129" s="413" t="str">
        <f>A129</f>
        <v xml:space="preserve">D12. Notes about the list(s)
</v>
      </c>
      <c r="L129" s="413"/>
      <c r="M129" s="412"/>
      <c r="N129" s="412"/>
      <c r="O129" s="413">
        <f>D129</f>
        <v>0</v>
      </c>
      <c r="P129" s="412"/>
      <c r="R129" s="412"/>
      <c r="S129" s="425"/>
      <c r="T129" s="426"/>
      <c r="U129" s="426"/>
      <c r="V129" s="426"/>
      <c r="W129" s="427"/>
      <c r="X129" s="427"/>
      <c r="Z129" s="478"/>
      <c r="AA129" s="422"/>
    </row>
    <row r="130" spans="1:27" s="266" customFormat="1" ht="21.75" customHeight="1" x14ac:dyDescent="0.2">
      <c r="A130" s="1308" t="s">
        <v>753</v>
      </c>
      <c r="B130" s="1293"/>
      <c r="C130" s="1293"/>
      <c r="D130" s="1293"/>
      <c r="E130" s="1293"/>
      <c r="F130" s="1293"/>
      <c r="G130" s="1293"/>
      <c r="H130" s="1309"/>
      <c r="I130" s="299"/>
      <c r="J130" s="452"/>
      <c r="K130" s="413"/>
      <c r="L130" s="412"/>
      <c r="M130" s="412"/>
      <c r="N130" s="412"/>
      <c r="O130" s="413"/>
      <c r="P130" s="412"/>
      <c r="Q130" s="412"/>
      <c r="R130" s="412"/>
      <c r="S130" s="412"/>
      <c r="T130" s="267"/>
      <c r="U130" s="267"/>
      <c r="V130" s="267"/>
      <c r="W130" s="421"/>
      <c r="X130" s="420" t="str">
        <f>A130</f>
        <v xml:space="preserve">D13.  Information on country's Poverty Reduction Strategy Paper (PRSP)
</v>
      </c>
      <c r="Z130" s="433"/>
      <c r="AA130" s="422"/>
    </row>
    <row r="131" spans="1:27" s="287" customFormat="1" ht="30.75" customHeight="1" x14ac:dyDescent="0.2">
      <c r="A131" s="386"/>
      <c r="B131" s="1324" t="s">
        <v>287</v>
      </c>
      <c r="C131" s="1325"/>
      <c r="D131" s="1325"/>
      <c r="E131" s="1326"/>
      <c r="F131" s="1327">
        <v>2003</v>
      </c>
      <c r="G131" s="1328"/>
      <c r="H131" s="1329"/>
      <c r="I131" s="260"/>
      <c r="J131" s="452">
        <f>G131</f>
        <v>0</v>
      </c>
      <c r="K131" s="413"/>
      <c r="L131" s="413"/>
      <c r="M131" s="412"/>
      <c r="N131" s="412"/>
      <c r="O131" s="413"/>
      <c r="P131" s="412"/>
      <c r="R131" s="413" t="str">
        <f>B131</f>
        <v>a. What year is the Poverty Reduction Strategy Paper from? (most recent actual PRSP on IMF's site [not progress or summary report])</v>
      </c>
      <c r="S131" s="425"/>
      <c r="T131" s="426"/>
      <c r="U131" s="426"/>
      <c r="V131" s="426"/>
      <c r="W131" s="427"/>
      <c r="X131" s="427"/>
      <c r="Z131" s="478"/>
      <c r="AA131" s="422"/>
    </row>
    <row r="132" spans="1:27" s="287" customFormat="1" ht="15.75" customHeight="1" x14ac:dyDescent="0.2">
      <c r="A132" s="384"/>
      <c r="B132" s="1293" t="s">
        <v>112</v>
      </c>
      <c r="C132" s="1293"/>
      <c r="D132" s="1293"/>
      <c r="E132" s="1293"/>
      <c r="F132" s="1294"/>
      <c r="G132" s="1295" t="s">
        <v>100</v>
      </c>
      <c r="H132" s="1296"/>
      <c r="I132" s="260"/>
      <c r="J132" s="452" t="str">
        <f>G132</f>
        <v>No</v>
      </c>
      <c r="K132" s="413"/>
      <c r="L132" s="413"/>
      <c r="M132" s="412"/>
      <c r="N132" s="412"/>
      <c r="O132" s="413"/>
      <c r="P132" s="412"/>
      <c r="R132" s="412"/>
      <c r="S132" s="425"/>
      <c r="T132" s="426"/>
      <c r="U132" s="426"/>
      <c r="V132" s="426"/>
      <c r="W132" s="427"/>
      <c r="X132" s="427"/>
      <c r="Y132" s="446" t="str">
        <f>B132</f>
        <v>b. Is family planning or reproductive health a priority in the PRSP?</v>
      </c>
      <c r="Z132" s="478"/>
      <c r="AA132" s="422"/>
    </row>
    <row r="133" spans="1:27" s="287" customFormat="1" ht="15.75" customHeight="1" x14ac:dyDescent="0.2">
      <c r="A133" s="384"/>
      <c r="B133" s="1293" t="s">
        <v>113</v>
      </c>
      <c r="C133" s="1293"/>
      <c r="D133" s="1293"/>
      <c r="E133" s="1293"/>
      <c r="F133" s="1294"/>
      <c r="G133" s="1295" t="s">
        <v>100</v>
      </c>
      <c r="H133" s="1296"/>
      <c r="I133" s="260"/>
      <c r="J133" s="452" t="str">
        <f>G133</f>
        <v>No</v>
      </c>
      <c r="K133" s="413"/>
      <c r="L133" s="413"/>
      <c r="M133" s="412"/>
      <c r="N133" s="412"/>
      <c r="O133" s="413"/>
      <c r="P133" s="412"/>
      <c r="R133" s="412"/>
      <c r="S133" s="425"/>
      <c r="T133" s="426"/>
      <c r="U133" s="426"/>
      <c r="V133" s="426"/>
      <c r="W133" s="427"/>
      <c r="X133" s="427"/>
      <c r="Y133" s="446" t="str">
        <f>B133</f>
        <v>c. Is contraceptive security included in the PRSP?</v>
      </c>
      <c r="Z133" s="478"/>
      <c r="AA133" s="422"/>
    </row>
    <row r="134" spans="1:27" s="287" customFormat="1" ht="15.75" customHeight="1" x14ac:dyDescent="0.2">
      <c r="A134" s="384"/>
      <c r="B134" s="1293" t="s">
        <v>57</v>
      </c>
      <c r="C134" s="1293"/>
      <c r="D134" s="1293"/>
      <c r="E134" s="1293"/>
      <c r="F134" s="1294"/>
      <c r="G134" s="1295" t="s">
        <v>100</v>
      </c>
      <c r="H134" s="1296"/>
      <c r="I134" s="260"/>
      <c r="J134" s="452" t="str">
        <f>G134</f>
        <v>No</v>
      </c>
      <c r="K134" s="413"/>
      <c r="L134" s="413"/>
      <c r="M134" s="412"/>
      <c r="N134" s="412"/>
      <c r="O134" s="413"/>
      <c r="P134" s="412"/>
      <c r="R134" s="412"/>
      <c r="S134" s="425"/>
      <c r="T134" s="426"/>
      <c r="U134" s="426"/>
      <c r="V134" s="426"/>
      <c r="W134" s="427"/>
      <c r="X134" s="427"/>
      <c r="Y134" s="446" t="str">
        <f>B134</f>
        <v>d. Is contraceptive prevalence rate (CPR) included as an indicator in the PRSP?</v>
      </c>
      <c r="Z134" s="478"/>
      <c r="AA134" s="422"/>
    </row>
    <row r="135" spans="1:27" s="287" customFormat="1" ht="15.75" customHeight="1" x14ac:dyDescent="0.2">
      <c r="A135" s="384"/>
      <c r="B135" s="1293" t="s">
        <v>58</v>
      </c>
      <c r="C135" s="1293"/>
      <c r="D135" s="1293"/>
      <c r="E135" s="1293"/>
      <c r="F135" s="1294"/>
      <c r="G135" s="1295" t="s">
        <v>100</v>
      </c>
      <c r="H135" s="1296"/>
      <c r="I135" s="260"/>
      <c r="J135" s="452" t="str">
        <f>G135</f>
        <v>No</v>
      </c>
      <c r="K135" s="413"/>
      <c r="L135" s="413"/>
      <c r="M135" s="412"/>
      <c r="N135" s="412"/>
      <c r="O135" s="413"/>
      <c r="P135" s="412"/>
      <c r="R135" s="412"/>
      <c r="S135" s="425"/>
      <c r="T135" s="426"/>
      <c r="U135" s="426"/>
      <c r="V135" s="426"/>
      <c r="W135" s="427"/>
      <c r="X135" s="427"/>
      <c r="Y135" s="446" t="str">
        <f>B135</f>
        <v>e. Are contraceptive supply indicators included in the PRSP?</v>
      </c>
      <c r="Z135" s="478"/>
      <c r="AA135" s="422"/>
    </row>
    <row r="136" spans="1:27" s="287" customFormat="1" ht="15.75" customHeight="1" thickBot="1" x14ac:dyDescent="0.25">
      <c r="A136" s="314" t="s">
        <v>59</v>
      </c>
      <c r="B136" s="1293" t="s">
        <v>60</v>
      </c>
      <c r="C136" s="1294"/>
      <c r="D136" s="1314"/>
      <c r="E136" s="1315"/>
      <c r="F136" s="1315"/>
      <c r="G136" s="1315"/>
      <c r="H136" s="1316"/>
      <c r="I136" s="260"/>
      <c r="J136" s="477"/>
      <c r="K136" s="413" t="str">
        <f>B136</f>
        <v>f. Notes about the Poverty Reduction Strategy Paper</v>
      </c>
      <c r="L136" s="413"/>
      <c r="M136" s="412"/>
      <c r="N136" s="412"/>
      <c r="O136" s="413">
        <f>D136</f>
        <v>0</v>
      </c>
      <c r="P136" s="412"/>
      <c r="R136" s="412"/>
      <c r="S136" s="425"/>
      <c r="T136" s="426"/>
      <c r="U136" s="426"/>
      <c r="V136" s="426"/>
      <c r="W136" s="427"/>
      <c r="X136" s="427"/>
      <c r="Z136" s="478"/>
      <c r="AA136" s="422"/>
    </row>
    <row r="137" spans="1:27" s="266" customFormat="1" ht="16.5" customHeight="1" thickBot="1" x14ac:dyDescent="0.25">
      <c r="A137" s="1317" t="s">
        <v>20</v>
      </c>
      <c r="B137" s="1318"/>
      <c r="C137" s="1318"/>
      <c r="D137" s="1318"/>
      <c r="E137" s="1318"/>
      <c r="F137" s="1318"/>
      <c r="G137" s="1318"/>
      <c r="H137" s="387"/>
      <c r="I137" s="423"/>
      <c r="J137" s="452"/>
      <c r="K137" s="413"/>
      <c r="L137" s="412"/>
      <c r="M137" s="412"/>
      <c r="N137" s="412"/>
      <c r="O137" s="413"/>
      <c r="P137" s="412"/>
      <c r="Q137" s="412"/>
      <c r="R137" s="412"/>
      <c r="S137" s="412"/>
      <c r="T137" s="267"/>
      <c r="U137" s="267"/>
      <c r="V137" s="267"/>
      <c r="W137" s="421"/>
      <c r="X137" s="421"/>
      <c r="Z137" s="433"/>
      <c r="AA137" s="422"/>
    </row>
    <row r="138" spans="1:27" s="266" customFormat="1" ht="30" customHeight="1" x14ac:dyDescent="0.2">
      <c r="A138" s="1319" t="s">
        <v>288</v>
      </c>
      <c r="B138" s="1320"/>
      <c r="C138" s="1320"/>
      <c r="D138" s="1320"/>
      <c r="E138" s="1320"/>
      <c r="F138" s="1321"/>
      <c r="G138" s="1322" t="s">
        <v>320</v>
      </c>
      <c r="H138" s="1323"/>
      <c r="I138" s="430"/>
      <c r="J138" s="452" t="str">
        <f>G138</f>
        <v>Not applicable</v>
      </c>
      <c r="K138" s="413"/>
      <c r="L138" s="412"/>
      <c r="M138" s="412"/>
      <c r="N138" s="412"/>
      <c r="O138" s="413"/>
      <c r="P138" s="412"/>
      <c r="Q138" s="412"/>
      <c r="R138" s="412"/>
      <c r="S138" s="412"/>
      <c r="T138" s="267"/>
      <c r="U138" s="267"/>
      <c r="V138" s="267"/>
      <c r="W138" s="421"/>
      <c r="X138" s="421"/>
      <c r="Y138" s="446" t="str">
        <f>A138</f>
        <v>E1. Have stockouts occurred for any contraceptive at the central* level in the last 12 months?  
*(The central level refers to the central level warehouse for the public sector.)</v>
      </c>
      <c r="Z138" s="433"/>
      <c r="AA138" s="422"/>
    </row>
    <row r="139" spans="1:27" s="266" customFormat="1" ht="45" x14ac:dyDescent="0.2">
      <c r="A139" s="1308" t="s">
        <v>1528</v>
      </c>
      <c r="B139" s="1293"/>
      <c r="C139" s="1293"/>
      <c r="D139" s="1293"/>
      <c r="E139" s="1293"/>
      <c r="F139" s="1293"/>
      <c r="G139" s="1293"/>
      <c r="H139" s="1309"/>
      <c r="I139" s="437"/>
      <c r="J139" s="452"/>
      <c r="K139" s="413"/>
      <c r="L139" s="412"/>
      <c r="M139" s="412"/>
      <c r="N139" s="412"/>
      <c r="O139" s="413"/>
      <c r="P139" s="412"/>
      <c r="Q139" s="412"/>
      <c r="R139" s="412"/>
      <c r="S139" s="412"/>
      <c r="T139" s="267"/>
      <c r="U139" s="267"/>
      <c r="V139" s="267"/>
      <c r="W139" s="421"/>
      <c r="X139" s="420"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433"/>
      <c r="AA139" s="422"/>
    </row>
    <row r="140" spans="1:27" s="266" customFormat="1" ht="15" customHeight="1" x14ac:dyDescent="0.2">
      <c r="A140" s="564"/>
      <c r="B140" s="1293" t="s">
        <v>155</v>
      </c>
      <c r="C140" s="1293"/>
      <c r="D140" s="1293"/>
      <c r="E140" s="1293"/>
      <c r="F140" s="1294"/>
      <c r="G140" s="1295" t="s">
        <v>320</v>
      </c>
      <c r="H140" s="1296"/>
      <c r="I140" s="430"/>
      <c r="J140" s="452" t="str">
        <f t="shared" ref="J140:J148" si="7">G140</f>
        <v>Not applicable</v>
      </c>
      <c r="K140" s="413"/>
      <c r="L140" s="412"/>
      <c r="M140" s="412"/>
      <c r="N140" s="412"/>
      <c r="O140" s="413"/>
      <c r="P140" s="412"/>
      <c r="Q140" s="412"/>
      <c r="R140" s="412"/>
      <c r="S140" s="412"/>
      <c r="T140" s="267"/>
      <c r="U140" s="267"/>
      <c r="V140" s="267"/>
      <c r="W140" s="421"/>
      <c r="X140" s="421"/>
      <c r="Y140" s="446" t="str">
        <f t="shared" ref="Y140:Y148" si="8">B140</f>
        <v>a. Combined oral contraceptives</v>
      </c>
      <c r="Z140" s="433"/>
      <c r="AA140" s="422"/>
    </row>
    <row r="141" spans="1:27" s="266" customFormat="1" ht="15" customHeight="1" x14ac:dyDescent="0.2">
      <c r="A141" s="568"/>
      <c r="B141" s="1293" t="s">
        <v>156</v>
      </c>
      <c r="C141" s="1293"/>
      <c r="D141" s="1293"/>
      <c r="E141" s="1293"/>
      <c r="F141" s="1294"/>
      <c r="G141" s="1295" t="s">
        <v>320</v>
      </c>
      <c r="H141" s="1296"/>
      <c r="I141" s="430"/>
      <c r="J141" s="452" t="str">
        <f t="shared" si="7"/>
        <v>Not applicable</v>
      </c>
      <c r="K141" s="413"/>
      <c r="L141" s="412"/>
      <c r="M141" s="412"/>
      <c r="N141" s="412"/>
      <c r="O141" s="412"/>
      <c r="P141" s="412"/>
      <c r="Q141" s="412"/>
      <c r="R141" s="412"/>
      <c r="S141" s="412"/>
      <c r="T141" s="267"/>
      <c r="U141" s="267"/>
      <c r="V141" s="267"/>
      <c r="W141" s="421"/>
      <c r="X141" s="421"/>
      <c r="Y141" s="446" t="str">
        <f t="shared" si="8"/>
        <v>b. Progestin-only pills</v>
      </c>
      <c r="Z141" s="433"/>
      <c r="AA141" s="422"/>
    </row>
    <row r="142" spans="1:27" s="266" customFormat="1" ht="15" customHeight="1" x14ac:dyDescent="0.2">
      <c r="A142" s="564"/>
      <c r="B142" s="1293" t="s">
        <v>285</v>
      </c>
      <c r="C142" s="1293"/>
      <c r="D142" s="1293"/>
      <c r="E142" s="1293"/>
      <c r="F142" s="1294"/>
      <c r="G142" s="1295" t="s">
        <v>320</v>
      </c>
      <c r="H142" s="1296"/>
      <c r="I142" s="430"/>
      <c r="J142" s="452" t="str">
        <f t="shared" si="7"/>
        <v>Not applicable</v>
      </c>
      <c r="K142" s="413"/>
      <c r="L142" s="412"/>
      <c r="M142" s="412"/>
      <c r="N142" s="412"/>
      <c r="O142" s="412"/>
      <c r="P142" s="412"/>
      <c r="Q142" s="412"/>
      <c r="R142" s="412"/>
      <c r="S142" s="412"/>
      <c r="T142" s="267"/>
      <c r="U142" s="267"/>
      <c r="V142" s="267"/>
      <c r="W142" s="421"/>
      <c r="X142" s="421"/>
      <c r="Y142" s="446" t="str">
        <f t="shared" si="8"/>
        <v>c. Injectables</v>
      </c>
      <c r="Z142" s="433"/>
      <c r="AA142" s="422"/>
    </row>
    <row r="143" spans="1:27" s="266" customFormat="1" ht="15" customHeight="1" x14ac:dyDescent="0.2">
      <c r="A143" s="564"/>
      <c r="B143" s="1293" t="s">
        <v>286</v>
      </c>
      <c r="C143" s="1293"/>
      <c r="D143" s="1293"/>
      <c r="E143" s="1293"/>
      <c r="F143" s="1294"/>
      <c r="G143" s="1295" t="s">
        <v>320</v>
      </c>
      <c r="H143" s="1296"/>
      <c r="I143" s="430"/>
      <c r="J143" s="452" t="str">
        <f t="shared" si="7"/>
        <v>Not applicable</v>
      </c>
      <c r="K143" s="413"/>
      <c r="L143" s="412"/>
      <c r="M143" s="412"/>
      <c r="N143" s="412"/>
      <c r="O143" s="412"/>
      <c r="P143" s="412"/>
      <c r="Q143" s="412"/>
      <c r="R143" s="412"/>
      <c r="S143" s="412"/>
      <c r="T143" s="267"/>
      <c r="U143" s="267"/>
      <c r="V143" s="267"/>
      <c r="W143" s="421"/>
      <c r="X143" s="421"/>
      <c r="Y143" s="446" t="str">
        <f t="shared" si="8"/>
        <v>d. Implants</v>
      </c>
      <c r="Z143" s="433"/>
      <c r="AA143" s="422"/>
    </row>
    <row r="144" spans="1:27" s="266" customFormat="1" ht="15" customHeight="1" x14ac:dyDescent="0.2">
      <c r="A144" s="564"/>
      <c r="B144" s="1293" t="s">
        <v>46</v>
      </c>
      <c r="C144" s="1293"/>
      <c r="D144" s="1293"/>
      <c r="E144" s="1293"/>
      <c r="F144" s="1294"/>
      <c r="G144" s="1295" t="s">
        <v>320</v>
      </c>
      <c r="H144" s="1296"/>
      <c r="I144" s="430"/>
      <c r="J144" s="452" t="str">
        <f t="shared" si="7"/>
        <v>Not applicable</v>
      </c>
      <c r="K144" s="413"/>
      <c r="L144" s="412"/>
      <c r="M144" s="412"/>
      <c r="N144" s="412"/>
      <c r="O144" s="412"/>
      <c r="P144" s="412"/>
      <c r="Q144" s="412"/>
      <c r="R144" s="412"/>
      <c r="S144" s="412"/>
      <c r="T144" s="267"/>
      <c r="U144" s="267"/>
      <c r="V144" s="267"/>
      <c r="W144" s="421"/>
      <c r="X144" s="421"/>
      <c r="Y144" s="446" t="str">
        <f t="shared" si="8"/>
        <v>e. Intrauterine devices (IUDs)</v>
      </c>
      <c r="Z144" s="433"/>
      <c r="AA144" s="422"/>
    </row>
    <row r="145" spans="1:27" s="266" customFormat="1" ht="15" customHeight="1" x14ac:dyDescent="0.2">
      <c r="A145" s="564"/>
      <c r="B145" s="1293" t="s">
        <v>35</v>
      </c>
      <c r="C145" s="1293"/>
      <c r="D145" s="1293"/>
      <c r="E145" s="1293"/>
      <c r="F145" s="1294"/>
      <c r="G145" s="1295" t="s">
        <v>320</v>
      </c>
      <c r="H145" s="1296"/>
      <c r="I145" s="430"/>
      <c r="J145" s="452" t="str">
        <f t="shared" si="7"/>
        <v>Not applicable</v>
      </c>
      <c r="K145" s="413"/>
      <c r="L145" s="412"/>
      <c r="M145" s="412"/>
      <c r="N145" s="412"/>
      <c r="O145" s="412"/>
      <c r="P145" s="412"/>
      <c r="Q145" s="412"/>
      <c r="R145" s="412"/>
      <c r="S145" s="412"/>
      <c r="T145" s="267"/>
      <c r="U145" s="267"/>
      <c r="V145" s="267"/>
      <c r="W145" s="421"/>
      <c r="X145" s="421"/>
      <c r="Y145" s="446" t="str">
        <f t="shared" si="8"/>
        <v>f. Male condoms</v>
      </c>
      <c r="Z145" s="433"/>
      <c r="AA145" s="422"/>
    </row>
    <row r="146" spans="1:27" s="266" customFormat="1" ht="15" customHeight="1" x14ac:dyDescent="0.2">
      <c r="A146" s="564"/>
      <c r="B146" s="1293" t="s">
        <v>36</v>
      </c>
      <c r="C146" s="1293"/>
      <c r="D146" s="1293"/>
      <c r="E146" s="1293"/>
      <c r="F146" s="1294"/>
      <c r="G146" s="1295" t="s">
        <v>320</v>
      </c>
      <c r="H146" s="1296"/>
      <c r="I146" s="430"/>
      <c r="J146" s="452" t="str">
        <f t="shared" si="7"/>
        <v>Not applicable</v>
      </c>
      <c r="K146" s="413"/>
      <c r="L146" s="412"/>
      <c r="M146" s="412"/>
      <c r="N146" s="412"/>
      <c r="O146" s="412"/>
      <c r="P146" s="412"/>
      <c r="Q146" s="412"/>
      <c r="R146" s="412"/>
      <c r="S146" s="412"/>
      <c r="T146" s="267"/>
      <c r="U146" s="267"/>
      <c r="V146" s="267"/>
      <c r="W146" s="421"/>
      <c r="X146" s="421"/>
      <c r="Y146" s="446" t="str">
        <f t="shared" si="8"/>
        <v>g. Female condoms</v>
      </c>
      <c r="Z146" s="433"/>
      <c r="AA146" s="422"/>
    </row>
    <row r="147" spans="1:27" s="266" customFormat="1" ht="15" customHeight="1" x14ac:dyDescent="0.2">
      <c r="A147" s="564"/>
      <c r="B147" s="1293" t="s">
        <v>157</v>
      </c>
      <c r="C147" s="1293"/>
      <c r="D147" s="1293"/>
      <c r="E147" s="1293"/>
      <c r="F147" s="1294"/>
      <c r="G147" s="1295" t="s">
        <v>320</v>
      </c>
      <c r="H147" s="1296"/>
      <c r="I147" s="430"/>
      <c r="J147" s="452" t="str">
        <f t="shared" si="7"/>
        <v>Not applicable</v>
      </c>
      <c r="K147" s="413"/>
      <c r="L147" s="412"/>
      <c r="M147" s="412"/>
      <c r="N147" s="412"/>
      <c r="O147" s="412"/>
      <c r="P147" s="412"/>
      <c r="Q147" s="412"/>
      <c r="R147" s="412"/>
      <c r="S147" s="412"/>
      <c r="T147" s="267"/>
      <c r="U147" s="267"/>
      <c r="V147" s="267"/>
      <c r="W147" s="421"/>
      <c r="X147" s="421"/>
      <c r="Y147" s="446" t="str">
        <f t="shared" si="8"/>
        <v>h. Emergency contraceptive pills</v>
      </c>
      <c r="Z147" s="433"/>
      <c r="AA147" s="422"/>
    </row>
    <row r="148" spans="1:27" s="266" customFormat="1" ht="15" customHeight="1" x14ac:dyDescent="0.2">
      <c r="A148" s="564"/>
      <c r="B148" s="1293" t="s">
        <v>119</v>
      </c>
      <c r="C148" s="1293"/>
      <c r="D148" s="1293"/>
      <c r="E148" s="1293"/>
      <c r="F148" s="1294"/>
      <c r="G148" s="1295" t="s">
        <v>320</v>
      </c>
      <c r="H148" s="1296"/>
      <c r="I148" s="430"/>
      <c r="J148" s="452" t="str">
        <f t="shared" si="7"/>
        <v>Not applicable</v>
      </c>
      <c r="K148" s="413"/>
      <c r="L148" s="412"/>
      <c r="M148" s="412"/>
      <c r="N148" s="412"/>
      <c r="O148" s="412"/>
      <c r="P148" s="412"/>
      <c r="Q148" s="412"/>
      <c r="R148" s="412"/>
      <c r="S148" s="412"/>
      <c r="T148" s="267"/>
      <c r="U148" s="267"/>
      <c r="V148" s="267"/>
      <c r="W148" s="421"/>
      <c r="X148" s="421"/>
      <c r="Y148" s="446" t="str">
        <f t="shared" si="8"/>
        <v>i. CycleBeads</v>
      </c>
      <c r="Z148" s="433"/>
      <c r="AA148" s="422"/>
    </row>
    <row r="149" spans="1:27" s="266" customFormat="1" ht="30" x14ac:dyDescent="0.2">
      <c r="A149" s="564"/>
      <c r="B149" s="1293" t="s">
        <v>289</v>
      </c>
      <c r="C149" s="1293"/>
      <c r="D149" s="1293"/>
      <c r="E149" s="1293"/>
      <c r="F149" s="1831" t="s">
        <v>381</v>
      </c>
      <c r="G149" s="1306"/>
      <c r="H149" s="1307"/>
      <c r="I149" s="430"/>
      <c r="J149" s="452"/>
      <c r="K149" s="413"/>
      <c r="L149" s="412"/>
      <c r="M149" s="413"/>
      <c r="N149" s="412"/>
      <c r="O149" s="412"/>
      <c r="P149" s="412"/>
      <c r="Q149" s="413" t="str">
        <f>F149</f>
        <v>01/12-12/12</v>
      </c>
      <c r="R149" s="413" t="str">
        <f>B149</f>
        <v xml:space="preserve">j. Time period covered by reports reviewed
(mm/yy - mm/yy) (for example, reports from 01/12-12/12) </v>
      </c>
      <c r="S149" s="412"/>
      <c r="T149" s="267"/>
      <c r="U149" s="267"/>
      <c r="V149" s="267"/>
      <c r="W149" s="421"/>
      <c r="X149" s="421"/>
      <c r="Z149" s="433"/>
      <c r="AA149" s="422"/>
    </row>
    <row r="150" spans="1:27" s="266" customFormat="1" ht="45" x14ac:dyDescent="0.2">
      <c r="A150" s="314"/>
      <c r="B150" s="1293" t="s">
        <v>290</v>
      </c>
      <c r="C150" s="1293"/>
      <c r="D150" s="1293"/>
      <c r="E150" s="1293"/>
      <c r="F150" s="1305" t="s">
        <v>586</v>
      </c>
      <c r="G150" s="1306"/>
      <c r="H150" s="1307"/>
      <c r="I150" s="430"/>
      <c r="J150" s="452"/>
      <c r="K150" s="413"/>
      <c r="L150" s="413"/>
      <c r="M150" s="412"/>
      <c r="N150" s="412"/>
      <c r="O150" s="412"/>
      <c r="P150" s="412"/>
      <c r="Q150" s="413" t="str">
        <f>F150</f>
        <v>Public-sector facilities ceased to exist in 2012.</v>
      </c>
      <c r="R150" s="413" t="str">
        <f>B150</f>
        <v>k. Data source
(for example: Procurement Planning and Monitoring Report, Logistics Management Information System, periodic physical inventory, warehouse reports)</v>
      </c>
      <c r="S150" s="412"/>
      <c r="T150" s="267"/>
      <c r="U150" s="267"/>
      <c r="V150" s="267"/>
      <c r="W150" s="421"/>
      <c r="X150" s="421"/>
      <c r="Z150" s="433"/>
      <c r="AA150" s="422"/>
    </row>
    <row r="151" spans="1:27" s="266" customFormat="1" x14ac:dyDescent="0.2">
      <c r="A151" s="1308" t="s">
        <v>756</v>
      </c>
      <c r="B151" s="1293"/>
      <c r="C151" s="1293"/>
      <c r="D151" s="1293"/>
      <c r="E151" s="1293"/>
      <c r="F151" s="1293"/>
      <c r="G151" s="1293"/>
      <c r="H151" s="1309"/>
      <c r="I151" s="437"/>
      <c r="J151" s="443"/>
      <c r="K151" s="413"/>
      <c r="L151" s="412"/>
      <c r="M151" s="412"/>
      <c r="N151" s="412"/>
      <c r="O151" s="413"/>
      <c r="P151" s="412"/>
      <c r="Q151" s="412"/>
      <c r="R151" s="412"/>
      <c r="S151" s="412"/>
      <c r="T151" s="267"/>
      <c r="U151" s="267"/>
      <c r="V151" s="267"/>
      <c r="W151" s="421"/>
      <c r="X151" s="421"/>
      <c r="Z151" s="433"/>
      <c r="AA151" s="422"/>
    </row>
    <row r="152" spans="1:27" s="266" customFormat="1" ht="15" customHeight="1" x14ac:dyDescent="0.2">
      <c r="A152" s="567"/>
      <c r="B152" s="1310" t="s">
        <v>291</v>
      </c>
      <c r="C152" s="1310"/>
      <c r="D152" s="1310"/>
      <c r="E152" s="1310"/>
      <c r="F152" s="1311"/>
      <c r="G152" s="1312" t="s">
        <v>320</v>
      </c>
      <c r="H152" s="1313"/>
      <c r="I152" s="430"/>
      <c r="J152" s="452" t="str">
        <f>G152</f>
        <v>Not applicable</v>
      </c>
      <c r="K152" s="413"/>
      <c r="L152" s="412"/>
      <c r="M152" s="412"/>
      <c r="N152" s="412"/>
      <c r="O152" s="413"/>
      <c r="P152" s="412"/>
      <c r="Q152" s="412"/>
      <c r="R152" s="412"/>
      <c r="S152" s="412"/>
      <c r="T152" s="267"/>
      <c r="U152" s="267"/>
      <c r="V152" s="267"/>
      <c r="W152" s="421"/>
      <c r="X152" s="421"/>
      <c r="Y152" s="446" t="str">
        <f>B152</f>
        <v>a. service delivery point level (i.e., public sector health facilities)</v>
      </c>
      <c r="Z152" s="433"/>
      <c r="AA152" s="422"/>
    </row>
    <row r="153" spans="1:27" s="266" customFormat="1" ht="15.75" customHeight="1" x14ac:dyDescent="0.2">
      <c r="A153" s="564"/>
      <c r="B153" s="1293" t="s">
        <v>292</v>
      </c>
      <c r="C153" s="1293"/>
      <c r="D153" s="1293"/>
      <c r="E153" s="1293"/>
      <c r="F153" s="1294"/>
      <c r="G153" s="1295" t="s">
        <v>320</v>
      </c>
      <c r="H153" s="1296"/>
      <c r="I153" s="430"/>
      <c r="J153" s="418" t="str">
        <f>G153</f>
        <v>Not applicable</v>
      </c>
      <c r="K153" s="413"/>
      <c r="L153" s="412"/>
      <c r="M153" s="412"/>
      <c r="N153" s="412"/>
      <c r="O153" s="413"/>
      <c r="P153" s="412"/>
      <c r="Q153" s="412"/>
      <c r="R153" s="412"/>
      <c r="S153" s="412"/>
      <c r="T153" s="267"/>
      <c r="U153" s="267"/>
      <c r="V153" s="267"/>
      <c r="W153" s="421"/>
      <c r="X153" s="421"/>
      <c r="Y153" s="446" t="str">
        <f>B153</f>
        <v>b. central level (i.e., central level warehouse for the public sector)</v>
      </c>
      <c r="Z153" s="433"/>
      <c r="AA153" s="479"/>
    </row>
    <row r="154" spans="1:27" s="266" customFormat="1" ht="45.75" thickBot="1" x14ac:dyDescent="0.25">
      <c r="A154" s="1297" t="s">
        <v>864</v>
      </c>
      <c r="B154" s="1298"/>
      <c r="C154" s="1299"/>
      <c r="D154" s="1300"/>
      <c r="E154" s="1301"/>
      <c r="F154" s="1301"/>
      <c r="G154" s="1301"/>
      <c r="H154" s="1302"/>
      <c r="I154" s="430"/>
      <c r="J154" s="452"/>
      <c r="K154" s="413" t="str">
        <f>A154</f>
        <v xml:space="preserve">F. Please note any overall comments about challenges and/or successes with contraceptive security in your country.
</v>
      </c>
      <c r="L154" s="412"/>
      <c r="M154" s="412"/>
      <c r="N154" s="412"/>
      <c r="O154" s="413">
        <f>D154</f>
        <v>0</v>
      </c>
      <c r="P154" s="412"/>
      <c r="Q154" s="412"/>
      <c r="R154" s="412"/>
      <c r="S154" s="412"/>
      <c r="T154" s="267"/>
      <c r="U154" s="267"/>
      <c r="V154" s="267"/>
      <c r="W154" s="421"/>
      <c r="X154" s="421"/>
      <c r="Z154" s="433"/>
      <c r="AA154" s="422"/>
    </row>
    <row r="155" spans="1:27" s="287" customFormat="1" ht="15.75" x14ac:dyDescent="0.2">
      <c r="A155" s="1830"/>
      <c r="B155" s="1830"/>
      <c r="C155" s="1830"/>
      <c r="D155" s="1830"/>
      <c r="E155" s="1830"/>
      <c r="F155" s="1830"/>
      <c r="G155" s="1830"/>
      <c r="H155" s="1830"/>
      <c r="I155" s="260"/>
      <c r="J155" s="477"/>
      <c r="K155" s="413"/>
      <c r="L155" s="413"/>
      <c r="M155" s="412"/>
      <c r="N155" s="412"/>
      <c r="O155" s="413"/>
      <c r="P155" s="412"/>
      <c r="R155" s="412"/>
      <c r="S155" s="425"/>
      <c r="T155" s="426"/>
      <c r="U155" s="426"/>
      <c r="V155" s="426"/>
      <c r="W155" s="427"/>
      <c r="X155" s="427"/>
      <c r="Z155" s="478"/>
      <c r="AA155" s="422"/>
    </row>
    <row r="156" spans="1:27" ht="18" x14ac:dyDescent="0.2">
      <c r="A156" s="1304"/>
      <c r="B156" s="1304"/>
      <c r="C156" s="1304"/>
      <c r="D156" s="1304"/>
      <c r="E156" s="1304"/>
      <c r="F156" s="1304"/>
      <c r="G156" s="1304"/>
      <c r="H156" s="1304"/>
      <c r="I156" s="572"/>
      <c r="O156" s="413"/>
      <c r="X156" s="480">
        <f>A156</f>
        <v>0</v>
      </c>
    </row>
    <row r="157" spans="1:27" s="287" customFormat="1" ht="9.75" customHeight="1" x14ac:dyDescent="0.2">
      <c r="A157" s="481"/>
      <c r="B157" s="481"/>
      <c r="C157" s="481"/>
      <c r="D157" s="481"/>
      <c r="E157" s="481"/>
      <c r="F157" s="481"/>
      <c r="G157" s="481"/>
      <c r="H157" s="481"/>
      <c r="I157" s="413"/>
      <c r="J157" s="477"/>
      <c r="K157" s="413"/>
      <c r="L157" s="412"/>
      <c r="M157" s="412"/>
      <c r="N157" s="412"/>
      <c r="O157" s="413"/>
      <c r="P157" s="412"/>
      <c r="Q157" s="412"/>
      <c r="R157" s="412"/>
      <c r="S157" s="425"/>
      <c r="T157" s="426"/>
      <c r="U157" s="426"/>
      <c r="V157" s="426"/>
      <c r="W157" s="427"/>
      <c r="X157" s="427"/>
      <c r="Z157" s="478"/>
      <c r="AA157" s="422"/>
    </row>
    <row r="158" spans="1:27" s="287" customFormat="1" ht="15" customHeight="1" x14ac:dyDescent="0.2">
      <c r="A158" s="481"/>
      <c r="B158" s="481"/>
      <c r="C158" s="481"/>
      <c r="D158" s="481"/>
      <c r="E158" s="481"/>
      <c r="F158" s="481"/>
      <c r="G158" s="481"/>
      <c r="H158" s="481"/>
      <c r="I158" s="413"/>
      <c r="J158" s="419"/>
      <c r="K158" s="413"/>
      <c r="L158" s="412"/>
      <c r="M158" s="412"/>
      <c r="N158" s="412"/>
      <c r="O158" s="413"/>
      <c r="P158" s="412"/>
      <c r="Q158" s="412"/>
      <c r="R158" s="412"/>
      <c r="S158" s="425"/>
      <c r="T158" s="426"/>
      <c r="U158" s="426"/>
      <c r="V158" s="426"/>
      <c r="W158" s="427"/>
      <c r="X158" s="427"/>
      <c r="Z158" s="478"/>
      <c r="AA158" s="422"/>
    </row>
    <row r="159" spans="1:27" x14ac:dyDescent="0.2">
      <c r="A159" s="288"/>
      <c r="B159" s="289"/>
      <c r="C159" s="289"/>
      <c r="D159" s="289"/>
      <c r="E159" s="289"/>
      <c r="F159" s="289"/>
      <c r="G159" s="290"/>
      <c r="H159" s="291"/>
      <c r="I159" s="412"/>
      <c r="O159" s="413"/>
    </row>
    <row r="160" spans="1:27" x14ac:dyDescent="0.2">
      <c r="A160" s="292"/>
      <c r="B160" s="292"/>
      <c r="G160" s="293"/>
      <c r="H160" s="257"/>
      <c r="I160" s="412"/>
    </row>
    <row r="161" spans="1:134" x14ac:dyDescent="0.2">
      <c r="A161" s="292"/>
      <c r="B161" s="292"/>
      <c r="G161" s="293"/>
      <c r="H161" s="257"/>
      <c r="I161" s="412"/>
    </row>
    <row r="162" spans="1:134" x14ac:dyDescent="0.2">
      <c r="A162" s="292"/>
      <c r="B162" s="292"/>
      <c r="G162" s="293"/>
      <c r="H162" s="257"/>
      <c r="I162" s="412"/>
    </row>
    <row r="163" spans="1:134" x14ac:dyDescent="0.2">
      <c r="A163" s="292"/>
      <c r="B163" s="292"/>
      <c r="G163" s="293"/>
      <c r="H163" s="257"/>
      <c r="I163" s="412"/>
    </row>
    <row r="164" spans="1:134" x14ac:dyDescent="0.2">
      <c r="A164" s="292"/>
      <c r="B164" s="292"/>
      <c r="G164" s="293"/>
      <c r="H164" s="257"/>
      <c r="I164" s="412"/>
    </row>
    <row r="165" spans="1:134" x14ac:dyDescent="0.2">
      <c r="A165" s="292"/>
      <c r="B165" s="292"/>
      <c r="G165" s="293"/>
      <c r="H165" s="257"/>
      <c r="I165" s="412"/>
    </row>
    <row r="166" spans="1:134" x14ac:dyDescent="0.2">
      <c r="A166" s="292"/>
      <c r="B166" s="292"/>
      <c r="G166" s="293"/>
      <c r="H166" s="257"/>
      <c r="I166" s="412"/>
    </row>
    <row r="167" spans="1:134" x14ac:dyDescent="0.2">
      <c r="A167" s="292"/>
      <c r="B167" s="292"/>
      <c r="G167" s="293"/>
      <c r="H167" s="257"/>
      <c r="I167" s="412"/>
    </row>
    <row r="168" spans="1:134" x14ac:dyDescent="0.2">
      <c r="A168" s="292"/>
      <c r="B168" s="292"/>
      <c r="G168" s="293"/>
      <c r="H168" s="257"/>
      <c r="I168" s="412"/>
    </row>
    <row r="169" spans="1:134" x14ac:dyDescent="0.2">
      <c r="A169" s="292"/>
      <c r="B169" s="292"/>
      <c r="G169" s="293"/>
      <c r="H169" s="257"/>
      <c r="I169" s="412"/>
    </row>
    <row r="170" spans="1:134" x14ac:dyDescent="0.2">
      <c r="A170" s="292"/>
      <c r="B170" s="292"/>
      <c r="G170" s="293"/>
      <c r="H170" s="257"/>
      <c r="I170" s="412"/>
    </row>
    <row r="171" spans="1:134" x14ac:dyDescent="0.2">
      <c r="A171" s="292"/>
      <c r="B171" s="292"/>
      <c r="G171" s="293"/>
      <c r="H171" s="257"/>
      <c r="I171" s="412"/>
    </row>
    <row r="172" spans="1:134" x14ac:dyDescent="0.2">
      <c r="A172" s="292"/>
      <c r="B172" s="292"/>
      <c r="G172" s="293"/>
      <c r="H172" s="257"/>
      <c r="I172" s="412"/>
    </row>
    <row r="173" spans="1:134" s="292" customFormat="1" x14ac:dyDescent="0.2">
      <c r="G173" s="293"/>
      <c r="H173" s="257"/>
      <c r="I173" s="412"/>
      <c r="J173" s="419"/>
      <c r="K173" s="413"/>
      <c r="L173" s="412"/>
      <c r="M173" s="412"/>
      <c r="N173" s="412"/>
      <c r="O173" s="412"/>
      <c r="P173" s="412"/>
      <c r="Q173" s="412"/>
      <c r="R173" s="412"/>
      <c r="S173" s="425"/>
      <c r="T173" s="426"/>
      <c r="U173" s="426"/>
      <c r="V173" s="426"/>
      <c r="W173" s="427"/>
      <c r="X173" s="427"/>
      <c r="Y173" s="264"/>
      <c r="AA173" s="422"/>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412"/>
      <c r="J174" s="419"/>
      <c r="K174" s="413"/>
      <c r="L174" s="412"/>
      <c r="M174" s="412"/>
      <c r="N174" s="412"/>
      <c r="O174" s="412"/>
      <c r="P174" s="412"/>
      <c r="Q174" s="412"/>
      <c r="R174" s="412"/>
      <c r="S174" s="425"/>
      <c r="T174" s="426"/>
      <c r="U174" s="426"/>
      <c r="V174" s="426"/>
      <c r="W174" s="427"/>
      <c r="X174" s="427"/>
      <c r="Y174" s="264"/>
      <c r="AA174" s="422"/>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412"/>
      <c r="J175" s="419"/>
      <c r="K175" s="413"/>
      <c r="L175" s="412"/>
      <c r="M175" s="412"/>
      <c r="N175" s="412"/>
      <c r="O175" s="412"/>
      <c r="P175" s="412"/>
      <c r="Q175" s="412"/>
      <c r="R175" s="412"/>
      <c r="S175" s="425"/>
      <c r="T175" s="426"/>
      <c r="U175" s="426"/>
      <c r="V175" s="426"/>
      <c r="W175" s="427"/>
      <c r="X175" s="427"/>
      <c r="Y175" s="264"/>
      <c r="AA175" s="422"/>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412"/>
      <c r="J176" s="419"/>
      <c r="K176" s="413"/>
      <c r="L176" s="412"/>
      <c r="M176" s="412"/>
      <c r="N176" s="412"/>
      <c r="O176" s="412"/>
      <c r="P176" s="412"/>
      <c r="Q176" s="412"/>
      <c r="R176" s="412"/>
      <c r="S176" s="425"/>
      <c r="T176" s="426"/>
      <c r="U176" s="426"/>
      <c r="V176" s="426"/>
      <c r="W176" s="427"/>
      <c r="X176" s="427"/>
      <c r="Y176" s="264"/>
      <c r="AA176" s="422"/>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412"/>
      <c r="J177" s="419"/>
      <c r="K177" s="413"/>
      <c r="L177" s="412"/>
      <c r="M177" s="412"/>
      <c r="N177" s="412"/>
      <c r="O177" s="412"/>
      <c r="P177" s="412"/>
      <c r="Q177" s="412"/>
      <c r="R177" s="412"/>
      <c r="S177" s="425"/>
      <c r="T177" s="426"/>
      <c r="U177" s="426"/>
      <c r="V177" s="426"/>
      <c r="W177" s="427"/>
      <c r="X177" s="427"/>
      <c r="Y177" s="264"/>
      <c r="AA177" s="422"/>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412"/>
      <c r="J178" s="419"/>
      <c r="K178" s="413"/>
      <c r="L178" s="412"/>
      <c r="M178" s="412"/>
      <c r="N178" s="412"/>
      <c r="O178" s="412"/>
      <c r="P178" s="412"/>
      <c r="Q178" s="412"/>
      <c r="R178" s="412"/>
      <c r="S178" s="425"/>
      <c r="T178" s="426"/>
      <c r="U178" s="426"/>
      <c r="V178" s="426"/>
      <c r="W178" s="427"/>
      <c r="X178" s="427"/>
      <c r="Y178" s="264"/>
      <c r="AA178" s="422"/>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412"/>
      <c r="J179" s="419"/>
      <c r="K179" s="413"/>
      <c r="L179" s="412"/>
      <c r="M179" s="412"/>
      <c r="N179" s="412"/>
      <c r="O179" s="412"/>
      <c r="P179" s="412"/>
      <c r="Q179" s="412"/>
      <c r="R179" s="412"/>
      <c r="S179" s="425"/>
      <c r="T179" s="426"/>
      <c r="U179" s="426"/>
      <c r="V179" s="426"/>
      <c r="W179" s="427"/>
      <c r="X179" s="427"/>
      <c r="Y179" s="264"/>
      <c r="AA179" s="422"/>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412"/>
      <c r="J180" s="419"/>
      <c r="K180" s="413"/>
      <c r="L180" s="412"/>
      <c r="M180" s="412"/>
      <c r="N180" s="412"/>
      <c r="O180" s="412"/>
      <c r="P180" s="412"/>
      <c r="Q180" s="412"/>
      <c r="R180" s="412"/>
      <c r="S180" s="425"/>
      <c r="T180" s="426"/>
      <c r="U180" s="426"/>
      <c r="V180" s="426"/>
      <c r="W180" s="427"/>
      <c r="X180" s="427"/>
      <c r="Y180" s="264"/>
      <c r="AA180" s="422"/>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412"/>
      <c r="J181" s="419"/>
      <c r="K181" s="413"/>
      <c r="L181" s="412"/>
      <c r="M181" s="412"/>
      <c r="N181" s="412"/>
      <c r="O181" s="412"/>
      <c r="P181" s="412"/>
      <c r="Q181" s="412"/>
      <c r="R181" s="412"/>
      <c r="S181" s="425"/>
      <c r="T181" s="426"/>
      <c r="U181" s="426"/>
      <c r="V181" s="426"/>
      <c r="W181" s="427"/>
      <c r="X181" s="427"/>
      <c r="Y181" s="264"/>
      <c r="AA181" s="422"/>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412"/>
      <c r="J182" s="419"/>
      <c r="K182" s="413"/>
      <c r="L182" s="412"/>
      <c r="M182" s="412"/>
      <c r="N182" s="412"/>
      <c r="O182" s="412"/>
      <c r="P182" s="412"/>
      <c r="Q182" s="412"/>
      <c r="R182" s="412"/>
      <c r="S182" s="425"/>
      <c r="T182" s="426"/>
      <c r="U182" s="426"/>
      <c r="V182" s="426"/>
      <c r="W182" s="427"/>
      <c r="X182" s="427"/>
      <c r="Y182" s="264"/>
      <c r="AA182" s="42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412"/>
      <c r="J183" s="419"/>
      <c r="K183" s="413"/>
      <c r="L183" s="412"/>
      <c r="M183" s="412"/>
      <c r="N183" s="412"/>
      <c r="O183" s="412"/>
      <c r="P183" s="412"/>
      <c r="Q183" s="412"/>
      <c r="R183" s="412"/>
      <c r="S183" s="425"/>
      <c r="T183" s="426"/>
      <c r="U183" s="426"/>
      <c r="V183" s="426"/>
      <c r="W183" s="427"/>
      <c r="X183" s="427"/>
      <c r="Y183" s="264"/>
      <c r="AA183" s="422"/>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48" fitToHeight="4" orientation="portrait" r:id="rId1"/>
  <rowBreaks count="2" manualBreakCount="2">
    <brk id="33" max="7" man="1"/>
    <brk id="92" max="7"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ED183"/>
  <sheetViews>
    <sheetView showGridLines="0" view="pageBreakPreview" zoomScaleNormal="9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419" hidden="1" customWidth="1"/>
    <col min="10" max="10" width="38.5703125" style="419" hidden="1" customWidth="1"/>
    <col min="11" max="11" width="64.42578125" style="413" hidden="1" customWidth="1"/>
    <col min="12" max="12" width="87.7109375" style="412" hidden="1" customWidth="1"/>
    <col min="13" max="13" width="37.28515625" style="412" hidden="1" customWidth="1"/>
    <col min="14" max="14" width="75.28515625" style="412" hidden="1" customWidth="1"/>
    <col min="15" max="15" width="81.7109375" style="412" hidden="1" customWidth="1"/>
    <col min="16" max="16" width="69.42578125" style="412" hidden="1" customWidth="1"/>
    <col min="17" max="17" width="57" style="412" hidden="1" customWidth="1"/>
    <col min="18" max="18" width="87.7109375" style="412" hidden="1" customWidth="1"/>
    <col min="19" max="19" width="25.42578125" style="425" hidden="1" customWidth="1"/>
    <col min="20" max="20" width="43.7109375" style="426" hidden="1" customWidth="1"/>
    <col min="21" max="21" width="37.28515625" style="426" hidden="1" customWidth="1"/>
    <col min="22" max="22" width="56.28515625" style="426" hidden="1" customWidth="1"/>
    <col min="23" max="23" width="11.7109375" style="427" hidden="1" customWidth="1"/>
    <col min="24" max="24" width="146.85546875" style="427" hidden="1" customWidth="1"/>
    <col min="25" max="25" width="107.42578125" style="264" hidden="1" customWidth="1"/>
    <col min="26" max="26" width="1.28515625" style="292" customWidth="1"/>
    <col min="27" max="27" width="13.42578125" style="422"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256" width="9.140625" style="264"/>
    <col min="257" max="258" width="2.140625" style="264" customWidth="1"/>
    <col min="259" max="259" width="63" style="264" customWidth="1"/>
    <col min="260" max="260" width="7.140625" style="264" customWidth="1"/>
    <col min="261" max="262" width="19" style="264" customWidth="1"/>
    <col min="263" max="264" width="19.7109375" style="264" customWidth="1"/>
    <col min="265" max="281" width="0" style="264" hidden="1" customWidth="1"/>
    <col min="282" max="282" width="1.28515625" style="264" customWidth="1"/>
    <col min="283" max="283" width="13.42578125" style="264" customWidth="1"/>
    <col min="284" max="284" width="13.28515625" style="264" customWidth="1"/>
    <col min="285" max="285" width="15.85546875" style="264" customWidth="1"/>
    <col min="286" max="291" width="11.7109375" style="264" customWidth="1"/>
    <col min="292" max="292" width="24.7109375" style="264" customWidth="1"/>
    <col min="293" max="295" width="11.7109375" style="264" customWidth="1"/>
    <col min="296" max="296" width="20" style="264" customWidth="1"/>
    <col min="297" max="297" width="25.85546875" style="264" customWidth="1"/>
    <col min="298" max="298" width="23.85546875" style="264" customWidth="1"/>
    <col min="299" max="299" width="14.140625" style="264" customWidth="1"/>
    <col min="300" max="325" width="11.7109375" style="264" customWidth="1"/>
    <col min="326" max="326" width="12.42578125" style="264" customWidth="1"/>
    <col min="327" max="330" width="11.7109375" style="264" customWidth="1"/>
    <col min="331" max="331" width="20.7109375" style="264" customWidth="1"/>
    <col min="332" max="332" width="11.7109375" style="264" customWidth="1"/>
    <col min="333" max="333" width="17.42578125" style="264" customWidth="1"/>
    <col min="334" max="347" width="11.7109375" style="264" customWidth="1"/>
    <col min="348" max="348" width="13.42578125" style="264" customWidth="1"/>
    <col min="349" max="363" width="11.7109375" style="264" customWidth="1"/>
    <col min="364" max="364" width="16.28515625" style="264" customWidth="1"/>
    <col min="365" max="373" width="11.7109375" style="264" customWidth="1"/>
    <col min="374" max="374" width="13.42578125" style="264" customWidth="1"/>
    <col min="375" max="375" width="11.7109375" style="264" customWidth="1"/>
    <col min="376" max="376" width="15.140625" style="264" customWidth="1"/>
    <col min="377" max="377" width="13.42578125" style="264" customWidth="1"/>
    <col min="378" max="386" width="11.7109375" style="264" customWidth="1"/>
    <col min="387" max="387" width="13.7109375" style="264" customWidth="1"/>
    <col min="388" max="388" width="12" style="264" customWidth="1"/>
    <col min="389" max="512" width="9.140625" style="264"/>
    <col min="513" max="514" width="2.140625" style="264" customWidth="1"/>
    <col min="515" max="515" width="63" style="264" customWidth="1"/>
    <col min="516" max="516" width="7.140625" style="264" customWidth="1"/>
    <col min="517" max="518" width="19" style="264" customWidth="1"/>
    <col min="519" max="520" width="19.7109375" style="264" customWidth="1"/>
    <col min="521" max="537" width="0" style="264" hidden="1" customWidth="1"/>
    <col min="538" max="538" width="1.28515625" style="264" customWidth="1"/>
    <col min="539" max="539" width="13.42578125" style="264" customWidth="1"/>
    <col min="540" max="540" width="13.28515625" style="264" customWidth="1"/>
    <col min="541" max="541" width="15.85546875" style="264" customWidth="1"/>
    <col min="542" max="547" width="11.7109375" style="264" customWidth="1"/>
    <col min="548" max="548" width="24.7109375" style="264" customWidth="1"/>
    <col min="549" max="551" width="11.7109375" style="264" customWidth="1"/>
    <col min="552" max="552" width="20" style="264" customWidth="1"/>
    <col min="553" max="553" width="25.85546875" style="264" customWidth="1"/>
    <col min="554" max="554" width="23.85546875" style="264" customWidth="1"/>
    <col min="555" max="555" width="14.140625" style="264" customWidth="1"/>
    <col min="556" max="581" width="11.7109375" style="264" customWidth="1"/>
    <col min="582" max="582" width="12.42578125" style="264" customWidth="1"/>
    <col min="583" max="586" width="11.7109375" style="264" customWidth="1"/>
    <col min="587" max="587" width="20.7109375" style="264" customWidth="1"/>
    <col min="588" max="588" width="11.7109375" style="264" customWidth="1"/>
    <col min="589" max="589" width="17.42578125" style="264" customWidth="1"/>
    <col min="590" max="603" width="11.7109375" style="264" customWidth="1"/>
    <col min="604" max="604" width="13.42578125" style="264" customWidth="1"/>
    <col min="605" max="619" width="11.7109375" style="264" customWidth="1"/>
    <col min="620" max="620" width="16.28515625" style="264" customWidth="1"/>
    <col min="621" max="629" width="11.7109375" style="264" customWidth="1"/>
    <col min="630" max="630" width="13.42578125" style="264" customWidth="1"/>
    <col min="631" max="631" width="11.7109375" style="264" customWidth="1"/>
    <col min="632" max="632" width="15.140625" style="264" customWidth="1"/>
    <col min="633" max="633" width="13.42578125" style="264" customWidth="1"/>
    <col min="634" max="642" width="11.7109375" style="264" customWidth="1"/>
    <col min="643" max="643" width="13.7109375" style="264" customWidth="1"/>
    <col min="644" max="644" width="12" style="264" customWidth="1"/>
    <col min="645" max="768" width="9.140625" style="264"/>
    <col min="769" max="770" width="2.140625" style="264" customWidth="1"/>
    <col min="771" max="771" width="63" style="264" customWidth="1"/>
    <col min="772" max="772" width="7.140625" style="264" customWidth="1"/>
    <col min="773" max="774" width="19" style="264" customWidth="1"/>
    <col min="775" max="776" width="19.7109375" style="264" customWidth="1"/>
    <col min="777" max="793" width="0" style="264" hidden="1" customWidth="1"/>
    <col min="794" max="794" width="1.28515625" style="264" customWidth="1"/>
    <col min="795" max="795" width="13.42578125" style="264" customWidth="1"/>
    <col min="796" max="796" width="13.28515625" style="264" customWidth="1"/>
    <col min="797" max="797" width="15.85546875" style="264" customWidth="1"/>
    <col min="798" max="803" width="11.7109375" style="264" customWidth="1"/>
    <col min="804" max="804" width="24.7109375" style="264" customWidth="1"/>
    <col min="805" max="807" width="11.7109375" style="264" customWidth="1"/>
    <col min="808" max="808" width="20" style="264" customWidth="1"/>
    <col min="809" max="809" width="25.85546875" style="264" customWidth="1"/>
    <col min="810" max="810" width="23.85546875" style="264" customWidth="1"/>
    <col min="811" max="811" width="14.140625" style="264" customWidth="1"/>
    <col min="812" max="837" width="11.7109375" style="264" customWidth="1"/>
    <col min="838" max="838" width="12.42578125" style="264" customWidth="1"/>
    <col min="839" max="842" width="11.7109375" style="264" customWidth="1"/>
    <col min="843" max="843" width="20.7109375" style="264" customWidth="1"/>
    <col min="844" max="844" width="11.7109375" style="264" customWidth="1"/>
    <col min="845" max="845" width="17.42578125" style="264" customWidth="1"/>
    <col min="846" max="859" width="11.7109375" style="264" customWidth="1"/>
    <col min="860" max="860" width="13.42578125" style="264" customWidth="1"/>
    <col min="861" max="875" width="11.7109375" style="264" customWidth="1"/>
    <col min="876" max="876" width="16.28515625" style="264" customWidth="1"/>
    <col min="877" max="885" width="11.7109375" style="264" customWidth="1"/>
    <col min="886" max="886" width="13.42578125" style="264" customWidth="1"/>
    <col min="887" max="887" width="11.7109375" style="264" customWidth="1"/>
    <col min="888" max="888" width="15.140625" style="264" customWidth="1"/>
    <col min="889" max="889" width="13.42578125" style="264" customWidth="1"/>
    <col min="890" max="898" width="11.7109375" style="264" customWidth="1"/>
    <col min="899" max="899" width="13.7109375" style="264" customWidth="1"/>
    <col min="900" max="900" width="12" style="264" customWidth="1"/>
    <col min="901" max="1024" width="9.140625" style="264"/>
    <col min="1025" max="1026" width="2.140625" style="264" customWidth="1"/>
    <col min="1027" max="1027" width="63" style="264" customWidth="1"/>
    <col min="1028" max="1028" width="7.140625" style="264" customWidth="1"/>
    <col min="1029" max="1030" width="19" style="264" customWidth="1"/>
    <col min="1031" max="1032" width="19.7109375" style="264" customWidth="1"/>
    <col min="1033" max="1049" width="0" style="264" hidden="1" customWidth="1"/>
    <col min="1050" max="1050" width="1.28515625" style="264" customWidth="1"/>
    <col min="1051" max="1051" width="13.42578125" style="264" customWidth="1"/>
    <col min="1052" max="1052" width="13.28515625" style="264" customWidth="1"/>
    <col min="1053" max="1053" width="15.85546875" style="264" customWidth="1"/>
    <col min="1054" max="1059" width="11.7109375" style="264" customWidth="1"/>
    <col min="1060" max="1060" width="24.7109375" style="264" customWidth="1"/>
    <col min="1061" max="1063" width="11.7109375" style="264" customWidth="1"/>
    <col min="1064" max="1064" width="20" style="264" customWidth="1"/>
    <col min="1065" max="1065" width="25.85546875" style="264" customWidth="1"/>
    <col min="1066" max="1066" width="23.85546875" style="264" customWidth="1"/>
    <col min="1067" max="1067" width="14.140625" style="264" customWidth="1"/>
    <col min="1068" max="1093" width="11.7109375" style="264" customWidth="1"/>
    <col min="1094" max="1094" width="12.42578125" style="264" customWidth="1"/>
    <col min="1095" max="1098" width="11.7109375" style="264" customWidth="1"/>
    <col min="1099" max="1099" width="20.7109375" style="264" customWidth="1"/>
    <col min="1100" max="1100" width="11.7109375" style="264" customWidth="1"/>
    <col min="1101" max="1101" width="17.42578125" style="264" customWidth="1"/>
    <col min="1102" max="1115" width="11.7109375" style="264" customWidth="1"/>
    <col min="1116" max="1116" width="13.42578125" style="264" customWidth="1"/>
    <col min="1117" max="1131" width="11.7109375" style="264" customWidth="1"/>
    <col min="1132" max="1132" width="16.28515625" style="264" customWidth="1"/>
    <col min="1133" max="1141" width="11.7109375" style="264" customWidth="1"/>
    <col min="1142" max="1142" width="13.42578125" style="264" customWidth="1"/>
    <col min="1143" max="1143" width="11.7109375" style="264" customWidth="1"/>
    <col min="1144" max="1144" width="15.140625" style="264" customWidth="1"/>
    <col min="1145" max="1145" width="13.42578125" style="264" customWidth="1"/>
    <col min="1146" max="1154" width="11.7109375" style="264" customWidth="1"/>
    <col min="1155" max="1155" width="13.7109375" style="264" customWidth="1"/>
    <col min="1156" max="1156" width="12" style="264" customWidth="1"/>
    <col min="1157" max="1280" width="9.140625" style="264"/>
    <col min="1281" max="1282" width="2.140625" style="264" customWidth="1"/>
    <col min="1283" max="1283" width="63" style="264" customWidth="1"/>
    <col min="1284" max="1284" width="7.140625" style="264" customWidth="1"/>
    <col min="1285" max="1286" width="19" style="264" customWidth="1"/>
    <col min="1287" max="1288" width="19.7109375" style="264" customWidth="1"/>
    <col min="1289" max="1305" width="0" style="264" hidden="1" customWidth="1"/>
    <col min="1306" max="1306" width="1.28515625" style="264" customWidth="1"/>
    <col min="1307" max="1307" width="13.42578125" style="264" customWidth="1"/>
    <col min="1308" max="1308" width="13.28515625" style="264" customWidth="1"/>
    <col min="1309" max="1309" width="15.85546875" style="264" customWidth="1"/>
    <col min="1310" max="1315" width="11.7109375" style="264" customWidth="1"/>
    <col min="1316" max="1316" width="24.7109375" style="264" customWidth="1"/>
    <col min="1317" max="1319" width="11.7109375" style="264" customWidth="1"/>
    <col min="1320" max="1320" width="20" style="264" customWidth="1"/>
    <col min="1321" max="1321" width="25.85546875" style="264" customWidth="1"/>
    <col min="1322" max="1322" width="23.85546875" style="264" customWidth="1"/>
    <col min="1323" max="1323" width="14.140625" style="264" customWidth="1"/>
    <col min="1324" max="1349" width="11.7109375" style="264" customWidth="1"/>
    <col min="1350" max="1350" width="12.42578125" style="264" customWidth="1"/>
    <col min="1351" max="1354" width="11.7109375" style="264" customWidth="1"/>
    <col min="1355" max="1355" width="20.7109375" style="264" customWidth="1"/>
    <col min="1356" max="1356" width="11.7109375" style="264" customWidth="1"/>
    <col min="1357" max="1357" width="17.42578125" style="264" customWidth="1"/>
    <col min="1358" max="1371" width="11.7109375" style="264" customWidth="1"/>
    <col min="1372" max="1372" width="13.42578125" style="264" customWidth="1"/>
    <col min="1373" max="1387" width="11.7109375" style="264" customWidth="1"/>
    <col min="1388" max="1388" width="16.28515625" style="264" customWidth="1"/>
    <col min="1389" max="1397" width="11.7109375" style="264" customWidth="1"/>
    <col min="1398" max="1398" width="13.42578125" style="264" customWidth="1"/>
    <col min="1399" max="1399" width="11.7109375" style="264" customWidth="1"/>
    <col min="1400" max="1400" width="15.140625" style="264" customWidth="1"/>
    <col min="1401" max="1401" width="13.42578125" style="264" customWidth="1"/>
    <col min="1402" max="1410" width="11.7109375" style="264" customWidth="1"/>
    <col min="1411" max="1411" width="13.7109375" style="264" customWidth="1"/>
    <col min="1412" max="1412" width="12" style="264" customWidth="1"/>
    <col min="1413" max="1536" width="9.140625" style="264"/>
    <col min="1537" max="1538" width="2.140625" style="264" customWidth="1"/>
    <col min="1539" max="1539" width="63" style="264" customWidth="1"/>
    <col min="1540" max="1540" width="7.140625" style="264" customWidth="1"/>
    <col min="1541" max="1542" width="19" style="264" customWidth="1"/>
    <col min="1543" max="1544" width="19.7109375" style="264" customWidth="1"/>
    <col min="1545" max="1561" width="0" style="264" hidden="1" customWidth="1"/>
    <col min="1562" max="1562" width="1.28515625" style="264" customWidth="1"/>
    <col min="1563" max="1563" width="13.42578125" style="264" customWidth="1"/>
    <col min="1564" max="1564" width="13.28515625" style="264" customWidth="1"/>
    <col min="1565" max="1565" width="15.85546875" style="264" customWidth="1"/>
    <col min="1566" max="1571" width="11.7109375" style="264" customWidth="1"/>
    <col min="1572" max="1572" width="24.7109375" style="264" customWidth="1"/>
    <col min="1573" max="1575" width="11.7109375" style="264" customWidth="1"/>
    <col min="1576" max="1576" width="20" style="264" customWidth="1"/>
    <col min="1577" max="1577" width="25.85546875" style="264" customWidth="1"/>
    <col min="1578" max="1578" width="23.85546875" style="264" customWidth="1"/>
    <col min="1579" max="1579" width="14.140625" style="264" customWidth="1"/>
    <col min="1580" max="1605" width="11.7109375" style="264" customWidth="1"/>
    <col min="1606" max="1606" width="12.42578125" style="264" customWidth="1"/>
    <col min="1607" max="1610" width="11.7109375" style="264" customWidth="1"/>
    <col min="1611" max="1611" width="20.7109375" style="264" customWidth="1"/>
    <col min="1612" max="1612" width="11.7109375" style="264" customWidth="1"/>
    <col min="1613" max="1613" width="17.42578125" style="264" customWidth="1"/>
    <col min="1614" max="1627" width="11.7109375" style="264" customWidth="1"/>
    <col min="1628" max="1628" width="13.42578125" style="264" customWidth="1"/>
    <col min="1629" max="1643" width="11.7109375" style="264" customWidth="1"/>
    <col min="1644" max="1644" width="16.28515625" style="264" customWidth="1"/>
    <col min="1645" max="1653" width="11.7109375" style="264" customWidth="1"/>
    <col min="1654" max="1654" width="13.42578125" style="264" customWidth="1"/>
    <col min="1655" max="1655" width="11.7109375" style="264" customWidth="1"/>
    <col min="1656" max="1656" width="15.140625" style="264" customWidth="1"/>
    <col min="1657" max="1657" width="13.42578125" style="264" customWidth="1"/>
    <col min="1658" max="1666" width="11.7109375" style="264" customWidth="1"/>
    <col min="1667" max="1667" width="13.7109375" style="264" customWidth="1"/>
    <col min="1668" max="1668" width="12" style="264" customWidth="1"/>
    <col min="1669" max="1792" width="9.140625" style="264"/>
    <col min="1793" max="1794" width="2.140625" style="264" customWidth="1"/>
    <col min="1795" max="1795" width="63" style="264" customWidth="1"/>
    <col min="1796" max="1796" width="7.140625" style="264" customWidth="1"/>
    <col min="1797" max="1798" width="19" style="264" customWidth="1"/>
    <col min="1799" max="1800" width="19.7109375" style="264" customWidth="1"/>
    <col min="1801" max="1817" width="0" style="264" hidden="1" customWidth="1"/>
    <col min="1818" max="1818" width="1.28515625" style="264" customWidth="1"/>
    <col min="1819" max="1819" width="13.42578125" style="264" customWidth="1"/>
    <col min="1820" max="1820" width="13.28515625" style="264" customWidth="1"/>
    <col min="1821" max="1821" width="15.85546875" style="264" customWidth="1"/>
    <col min="1822" max="1827" width="11.7109375" style="264" customWidth="1"/>
    <col min="1828" max="1828" width="24.7109375" style="264" customWidth="1"/>
    <col min="1829" max="1831" width="11.7109375" style="264" customWidth="1"/>
    <col min="1832" max="1832" width="20" style="264" customWidth="1"/>
    <col min="1833" max="1833" width="25.85546875" style="264" customWidth="1"/>
    <col min="1834" max="1834" width="23.85546875" style="264" customWidth="1"/>
    <col min="1835" max="1835" width="14.140625" style="264" customWidth="1"/>
    <col min="1836" max="1861" width="11.7109375" style="264" customWidth="1"/>
    <col min="1862" max="1862" width="12.42578125" style="264" customWidth="1"/>
    <col min="1863" max="1866" width="11.7109375" style="264" customWidth="1"/>
    <col min="1867" max="1867" width="20.7109375" style="264" customWidth="1"/>
    <col min="1868" max="1868" width="11.7109375" style="264" customWidth="1"/>
    <col min="1869" max="1869" width="17.42578125" style="264" customWidth="1"/>
    <col min="1870" max="1883" width="11.7109375" style="264" customWidth="1"/>
    <col min="1884" max="1884" width="13.42578125" style="264" customWidth="1"/>
    <col min="1885" max="1899" width="11.7109375" style="264" customWidth="1"/>
    <col min="1900" max="1900" width="16.28515625" style="264" customWidth="1"/>
    <col min="1901" max="1909" width="11.7109375" style="264" customWidth="1"/>
    <col min="1910" max="1910" width="13.42578125" style="264" customWidth="1"/>
    <col min="1911" max="1911" width="11.7109375" style="264" customWidth="1"/>
    <col min="1912" max="1912" width="15.140625" style="264" customWidth="1"/>
    <col min="1913" max="1913" width="13.42578125" style="264" customWidth="1"/>
    <col min="1914" max="1922" width="11.7109375" style="264" customWidth="1"/>
    <col min="1923" max="1923" width="13.7109375" style="264" customWidth="1"/>
    <col min="1924" max="1924" width="12" style="264" customWidth="1"/>
    <col min="1925" max="2048" width="9.140625" style="264"/>
    <col min="2049" max="2050" width="2.140625" style="264" customWidth="1"/>
    <col min="2051" max="2051" width="63" style="264" customWidth="1"/>
    <col min="2052" max="2052" width="7.140625" style="264" customWidth="1"/>
    <col min="2053" max="2054" width="19" style="264" customWidth="1"/>
    <col min="2055" max="2056" width="19.7109375" style="264" customWidth="1"/>
    <col min="2057" max="2073" width="0" style="264" hidden="1" customWidth="1"/>
    <col min="2074" max="2074" width="1.28515625" style="264" customWidth="1"/>
    <col min="2075" max="2075" width="13.42578125" style="264" customWidth="1"/>
    <col min="2076" max="2076" width="13.28515625" style="264" customWidth="1"/>
    <col min="2077" max="2077" width="15.85546875" style="264" customWidth="1"/>
    <col min="2078" max="2083" width="11.7109375" style="264" customWidth="1"/>
    <col min="2084" max="2084" width="24.7109375" style="264" customWidth="1"/>
    <col min="2085" max="2087" width="11.7109375" style="264" customWidth="1"/>
    <col min="2088" max="2088" width="20" style="264" customWidth="1"/>
    <col min="2089" max="2089" width="25.85546875" style="264" customWidth="1"/>
    <col min="2090" max="2090" width="23.85546875" style="264" customWidth="1"/>
    <col min="2091" max="2091" width="14.140625" style="264" customWidth="1"/>
    <col min="2092" max="2117" width="11.7109375" style="264" customWidth="1"/>
    <col min="2118" max="2118" width="12.42578125" style="264" customWidth="1"/>
    <col min="2119" max="2122" width="11.7109375" style="264" customWidth="1"/>
    <col min="2123" max="2123" width="20.7109375" style="264" customWidth="1"/>
    <col min="2124" max="2124" width="11.7109375" style="264" customWidth="1"/>
    <col min="2125" max="2125" width="17.42578125" style="264" customWidth="1"/>
    <col min="2126" max="2139" width="11.7109375" style="264" customWidth="1"/>
    <col min="2140" max="2140" width="13.42578125" style="264" customWidth="1"/>
    <col min="2141" max="2155" width="11.7109375" style="264" customWidth="1"/>
    <col min="2156" max="2156" width="16.28515625" style="264" customWidth="1"/>
    <col min="2157" max="2165" width="11.7109375" style="264" customWidth="1"/>
    <col min="2166" max="2166" width="13.42578125" style="264" customWidth="1"/>
    <col min="2167" max="2167" width="11.7109375" style="264" customWidth="1"/>
    <col min="2168" max="2168" width="15.140625" style="264" customWidth="1"/>
    <col min="2169" max="2169" width="13.42578125" style="264" customWidth="1"/>
    <col min="2170" max="2178" width="11.7109375" style="264" customWidth="1"/>
    <col min="2179" max="2179" width="13.7109375" style="264" customWidth="1"/>
    <col min="2180" max="2180" width="12" style="264" customWidth="1"/>
    <col min="2181" max="2304" width="9.140625" style="264"/>
    <col min="2305" max="2306" width="2.140625" style="264" customWidth="1"/>
    <col min="2307" max="2307" width="63" style="264" customWidth="1"/>
    <col min="2308" max="2308" width="7.140625" style="264" customWidth="1"/>
    <col min="2309" max="2310" width="19" style="264" customWidth="1"/>
    <col min="2311" max="2312" width="19.7109375" style="264" customWidth="1"/>
    <col min="2313" max="2329" width="0" style="264" hidden="1" customWidth="1"/>
    <col min="2330" max="2330" width="1.28515625" style="264" customWidth="1"/>
    <col min="2331" max="2331" width="13.42578125" style="264" customWidth="1"/>
    <col min="2332" max="2332" width="13.28515625" style="264" customWidth="1"/>
    <col min="2333" max="2333" width="15.85546875" style="264" customWidth="1"/>
    <col min="2334" max="2339" width="11.7109375" style="264" customWidth="1"/>
    <col min="2340" max="2340" width="24.7109375" style="264" customWidth="1"/>
    <col min="2341" max="2343" width="11.7109375" style="264" customWidth="1"/>
    <col min="2344" max="2344" width="20" style="264" customWidth="1"/>
    <col min="2345" max="2345" width="25.85546875" style="264" customWidth="1"/>
    <col min="2346" max="2346" width="23.85546875" style="264" customWidth="1"/>
    <col min="2347" max="2347" width="14.140625" style="264" customWidth="1"/>
    <col min="2348" max="2373" width="11.7109375" style="264" customWidth="1"/>
    <col min="2374" max="2374" width="12.42578125" style="264" customWidth="1"/>
    <col min="2375" max="2378" width="11.7109375" style="264" customWidth="1"/>
    <col min="2379" max="2379" width="20.7109375" style="264" customWidth="1"/>
    <col min="2380" max="2380" width="11.7109375" style="264" customWidth="1"/>
    <col min="2381" max="2381" width="17.42578125" style="264" customWidth="1"/>
    <col min="2382" max="2395" width="11.7109375" style="264" customWidth="1"/>
    <col min="2396" max="2396" width="13.42578125" style="264" customWidth="1"/>
    <col min="2397" max="2411" width="11.7109375" style="264" customWidth="1"/>
    <col min="2412" max="2412" width="16.28515625" style="264" customWidth="1"/>
    <col min="2413" max="2421" width="11.7109375" style="264" customWidth="1"/>
    <col min="2422" max="2422" width="13.42578125" style="264" customWidth="1"/>
    <col min="2423" max="2423" width="11.7109375" style="264" customWidth="1"/>
    <col min="2424" max="2424" width="15.140625" style="264" customWidth="1"/>
    <col min="2425" max="2425" width="13.42578125" style="264" customWidth="1"/>
    <col min="2426" max="2434" width="11.7109375" style="264" customWidth="1"/>
    <col min="2435" max="2435" width="13.7109375" style="264" customWidth="1"/>
    <col min="2436" max="2436" width="12" style="264" customWidth="1"/>
    <col min="2437" max="2560" width="9.140625" style="264"/>
    <col min="2561" max="2562" width="2.140625" style="264" customWidth="1"/>
    <col min="2563" max="2563" width="63" style="264" customWidth="1"/>
    <col min="2564" max="2564" width="7.140625" style="264" customWidth="1"/>
    <col min="2565" max="2566" width="19" style="264" customWidth="1"/>
    <col min="2567" max="2568" width="19.7109375" style="264" customWidth="1"/>
    <col min="2569" max="2585" width="0" style="264" hidden="1" customWidth="1"/>
    <col min="2586" max="2586" width="1.28515625" style="264" customWidth="1"/>
    <col min="2587" max="2587" width="13.42578125" style="264" customWidth="1"/>
    <col min="2588" max="2588" width="13.28515625" style="264" customWidth="1"/>
    <col min="2589" max="2589" width="15.85546875" style="264" customWidth="1"/>
    <col min="2590" max="2595" width="11.7109375" style="264" customWidth="1"/>
    <col min="2596" max="2596" width="24.7109375" style="264" customWidth="1"/>
    <col min="2597" max="2599" width="11.7109375" style="264" customWidth="1"/>
    <col min="2600" max="2600" width="20" style="264" customWidth="1"/>
    <col min="2601" max="2601" width="25.85546875" style="264" customWidth="1"/>
    <col min="2602" max="2602" width="23.85546875" style="264" customWidth="1"/>
    <col min="2603" max="2603" width="14.140625" style="264" customWidth="1"/>
    <col min="2604" max="2629" width="11.7109375" style="264" customWidth="1"/>
    <col min="2630" max="2630" width="12.42578125" style="264" customWidth="1"/>
    <col min="2631" max="2634" width="11.7109375" style="264" customWidth="1"/>
    <col min="2635" max="2635" width="20.7109375" style="264" customWidth="1"/>
    <col min="2636" max="2636" width="11.7109375" style="264" customWidth="1"/>
    <col min="2637" max="2637" width="17.42578125" style="264" customWidth="1"/>
    <col min="2638" max="2651" width="11.7109375" style="264" customWidth="1"/>
    <col min="2652" max="2652" width="13.42578125" style="264" customWidth="1"/>
    <col min="2653" max="2667" width="11.7109375" style="264" customWidth="1"/>
    <col min="2668" max="2668" width="16.28515625" style="264" customWidth="1"/>
    <col min="2669" max="2677" width="11.7109375" style="264" customWidth="1"/>
    <col min="2678" max="2678" width="13.42578125" style="264" customWidth="1"/>
    <col min="2679" max="2679" width="11.7109375" style="264" customWidth="1"/>
    <col min="2680" max="2680" width="15.140625" style="264" customWidth="1"/>
    <col min="2681" max="2681" width="13.42578125" style="264" customWidth="1"/>
    <col min="2682" max="2690" width="11.7109375" style="264" customWidth="1"/>
    <col min="2691" max="2691" width="13.7109375" style="264" customWidth="1"/>
    <col min="2692" max="2692" width="12" style="264" customWidth="1"/>
    <col min="2693" max="2816" width="9.140625" style="264"/>
    <col min="2817" max="2818" width="2.140625" style="264" customWidth="1"/>
    <col min="2819" max="2819" width="63" style="264" customWidth="1"/>
    <col min="2820" max="2820" width="7.140625" style="264" customWidth="1"/>
    <col min="2821" max="2822" width="19" style="264" customWidth="1"/>
    <col min="2823" max="2824" width="19.7109375" style="264" customWidth="1"/>
    <col min="2825" max="2841" width="0" style="264" hidden="1" customWidth="1"/>
    <col min="2842" max="2842" width="1.28515625" style="264" customWidth="1"/>
    <col min="2843" max="2843" width="13.42578125" style="264" customWidth="1"/>
    <col min="2844" max="2844" width="13.28515625" style="264" customWidth="1"/>
    <col min="2845" max="2845" width="15.85546875" style="264" customWidth="1"/>
    <col min="2846" max="2851" width="11.7109375" style="264" customWidth="1"/>
    <col min="2852" max="2852" width="24.7109375" style="264" customWidth="1"/>
    <col min="2853" max="2855" width="11.7109375" style="264" customWidth="1"/>
    <col min="2856" max="2856" width="20" style="264" customWidth="1"/>
    <col min="2857" max="2857" width="25.85546875" style="264" customWidth="1"/>
    <col min="2858" max="2858" width="23.85546875" style="264" customWidth="1"/>
    <col min="2859" max="2859" width="14.140625" style="264" customWidth="1"/>
    <col min="2860" max="2885" width="11.7109375" style="264" customWidth="1"/>
    <col min="2886" max="2886" width="12.42578125" style="264" customWidth="1"/>
    <col min="2887" max="2890" width="11.7109375" style="264" customWidth="1"/>
    <col min="2891" max="2891" width="20.7109375" style="264" customWidth="1"/>
    <col min="2892" max="2892" width="11.7109375" style="264" customWidth="1"/>
    <col min="2893" max="2893" width="17.42578125" style="264" customWidth="1"/>
    <col min="2894" max="2907" width="11.7109375" style="264" customWidth="1"/>
    <col min="2908" max="2908" width="13.42578125" style="264" customWidth="1"/>
    <col min="2909" max="2923" width="11.7109375" style="264" customWidth="1"/>
    <col min="2924" max="2924" width="16.28515625" style="264" customWidth="1"/>
    <col min="2925" max="2933" width="11.7109375" style="264" customWidth="1"/>
    <col min="2934" max="2934" width="13.42578125" style="264" customWidth="1"/>
    <col min="2935" max="2935" width="11.7109375" style="264" customWidth="1"/>
    <col min="2936" max="2936" width="15.140625" style="264" customWidth="1"/>
    <col min="2937" max="2937" width="13.42578125" style="264" customWidth="1"/>
    <col min="2938" max="2946" width="11.7109375" style="264" customWidth="1"/>
    <col min="2947" max="2947" width="13.7109375" style="264" customWidth="1"/>
    <col min="2948" max="2948" width="12" style="264" customWidth="1"/>
    <col min="2949" max="3072" width="9.140625" style="264"/>
    <col min="3073" max="3074" width="2.140625" style="264" customWidth="1"/>
    <col min="3075" max="3075" width="63" style="264" customWidth="1"/>
    <col min="3076" max="3076" width="7.140625" style="264" customWidth="1"/>
    <col min="3077" max="3078" width="19" style="264" customWidth="1"/>
    <col min="3079" max="3080" width="19.7109375" style="264" customWidth="1"/>
    <col min="3081" max="3097" width="0" style="264" hidden="1" customWidth="1"/>
    <col min="3098" max="3098" width="1.28515625" style="264" customWidth="1"/>
    <col min="3099" max="3099" width="13.42578125" style="264" customWidth="1"/>
    <col min="3100" max="3100" width="13.28515625" style="264" customWidth="1"/>
    <col min="3101" max="3101" width="15.85546875" style="264" customWidth="1"/>
    <col min="3102" max="3107" width="11.7109375" style="264" customWidth="1"/>
    <col min="3108" max="3108" width="24.7109375" style="264" customWidth="1"/>
    <col min="3109" max="3111" width="11.7109375" style="264" customWidth="1"/>
    <col min="3112" max="3112" width="20" style="264" customWidth="1"/>
    <col min="3113" max="3113" width="25.85546875" style="264" customWidth="1"/>
    <col min="3114" max="3114" width="23.85546875" style="264" customWidth="1"/>
    <col min="3115" max="3115" width="14.140625" style="264" customWidth="1"/>
    <col min="3116" max="3141" width="11.7109375" style="264" customWidth="1"/>
    <col min="3142" max="3142" width="12.42578125" style="264" customWidth="1"/>
    <col min="3143" max="3146" width="11.7109375" style="264" customWidth="1"/>
    <col min="3147" max="3147" width="20.7109375" style="264" customWidth="1"/>
    <col min="3148" max="3148" width="11.7109375" style="264" customWidth="1"/>
    <col min="3149" max="3149" width="17.42578125" style="264" customWidth="1"/>
    <col min="3150" max="3163" width="11.7109375" style="264" customWidth="1"/>
    <col min="3164" max="3164" width="13.42578125" style="264" customWidth="1"/>
    <col min="3165" max="3179" width="11.7109375" style="264" customWidth="1"/>
    <col min="3180" max="3180" width="16.28515625" style="264" customWidth="1"/>
    <col min="3181" max="3189" width="11.7109375" style="264" customWidth="1"/>
    <col min="3190" max="3190" width="13.42578125" style="264" customWidth="1"/>
    <col min="3191" max="3191" width="11.7109375" style="264" customWidth="1"/>
    <col min="3192" max="3192" width="15.140625" style="264" customWidth="1"/>
    <col min="3193" max="3193" width="13.42578125" style="264" customWidth="1"/>
    <col min="3194" max="3202" width="11.7109375" style="264" customWidth="1"/>
    <col min="3203" max="3203" width="13.7109375" style="264" customWidth="1"/>
    <col min="3204" max="3204" width="12" style="264" customWidth="1"/>
    <col min="3205" max="3328" width="9.140625" style="264"/>
    <col min="3329" max="3330" width="2.140625" style="264" customWidth="1"/>
    <col min="3331" max="3331" width="63" style="264" customWidth="1"/>
    <col min="3332" max="3332" width="7.140625" style="264" customWidth="1"/>
    <col min="3333" max="3334" width="19" style="264" customWidth="1"/>
    <col min="3335" max="3336" width="19.7109375" style="264" customWidth="1"/>
    <col min="3337" max="3353" width="0" style="264" hidden="1" customWidth="1"/>
    <col min="3354" max="3354" width="1.28515625" style="264" customWidth="1"/>
    <col min="3355" max="3355" width="13.42578125" style="264" customWidth="1"/>
    <col min="3356" max="3356" width="13.28515625" style="264" customWidth="1"/>
    <col min="3357" max="3357" width="15.85546875" style="264" customWidth="1"/>
    <col min="3358" max="3363" width="11.7109375" style="264" customWidth="1"/>
    <col min="3364" max="3364" width="24.7109375" style="264" customWidth="1"/>
    <col min="3365" max="3367" width="11.7109375" style="264" customWidth="1"/>
    <col min="3368" max="3368" width="20" style="264" customWidth="1"/>
    <col min="3369" max="3369" width="25.85546875" style="264" customWidth="1"/>
    <col min="3370" max="3370" width="23.85546875" style="264" customWidth="1"/>
    <col min="3371" max="3371" width="14.140625" style="264" customWidth="1"/>
    <col min="3372" max="3397" width="11.7109375" style="264" customWidth="1"/>
    <col min="3398" max="3398" width="12.42578125" style="264" customWidth="1"/>
    <col min="3399" max="3402" width="11.7109375" style="264" customWidth="1"/>
    <col min="3403" max="3403" width="20.7109375" style="264" customWidth="1"/>
    <col min="3404" max="3404" width="11.7109375" style="264" customWidth="1"/>
    <col min="3405" max="3405" width="17.42578125" style="264" customWidth="1"/>
    <col min="3406" max="3419" width="11.7109375" style="264" customWidth="1"/>
    <col min="3420" max="3420" width="13.42578125" style="264" customWidth="1"/>
    <col min="3421" max="3435" width="11.7109375" style="264" customWidth="1"/>
    <col min="3436" max="3436" width="16.28515625" style="264" customWidth="1"/>
    <col min="3437" max="3445" width="11.7109375" style="264" customWidth="1"/>
    <col min="3446" max="3446" width="13.42578125" style="264" customWidth="1"/>
    <col min="3447" max="3447" width="11.7109375" style="264" customWidth="1"/>
    <col min="3448" max="3448" width="15.140625" style="264" customWidth="1"/>
    <col min="3449" max="3449" width="13.42578125" style="264" customWidth="1"/>
    <col min="3450" max="3458" width="11.7109375" style="264" customWidth="1"/>
    <col min="3459" max="3459" width="13.7109375" style="264" customWidth="1"/>
    <col min="3460" max="3460" width="12" style="264" customWidth="1"/>
    <col min="3461" max="3584" width="9.140625" style="264"/>
    <col min="3585" max="3586" width="2.140625" style="264" customWidth="1"/>
    <col min="3587" max="3587" width="63" style="264" customWidth="1"/>
    <col min="3588" max="3588" width="7.140625" style="264" customWidth="1"/>
    <col min="3589" max="3590" width="19" style="264" customWidth="1"/>
    <col min="3591" max="3592" width="19.7109375" style="264" customWidth="1"/>
    <col min="3593" max="3609" width="0" style="264" hidden="1" customWidth="1"/>
    <col min="3610" max="3610" width="1.28515625" style="264" customWidth="1"/>
    <col min="3611" max="3611" width="13.42578125" style="264" customWidth="1"/>
    <col min="3612" max="3612" width="13.28515625" style="264" customWidth="1"/>
    <col min="3613" max="3613" width="15.85546875" style="264" customWidth="1"/>
    <col min="3614" max="3619" width="11.7109375" style="264" customWidth="1"/>
    <col min="3620" max="3620" width="24.7109375" style="264" customWidth="1"/>
    <col min="3621" max="3623" width="11.7109375" style="264" customWidth="1"/>
    <col min="3624" max="3624" width="20" style="264" customWidth="1"/>
    <col min="3625" max="3625" width="25.85546875" style="264" customWidth="1"/>
    <col min="3626" max="3626" width="23.85546875" style="264" customWidth="1"/>
    <col min="3627" max="3627" width="14.140625" style="264" customWidth="1"/>
    <col min="3628" max="3653" width="11.7109375" style="264" customWidth="1"/>
    <col min="3654" max="3654" width="12.42578125" style="264" customWidth="1"/>
    <col min="3655" max="3658" width="11.7109375" style="264" customWidth="1"/>
    <col min="3659" max="3659" width="20.7109375" style="264" customWidth="1"/>
    <col min="3660" max="3660" width="11.7109375" style="264" customWidth="1"/>
    <col min="3661" max="3661" width="17.42578125" style="264" customWidth="1"/>
    <col min="3662" max="3675" width="11.7109375" style="264" customWidth="1"/>
    <col min="3676" max="3676" width="13.42578125" style="264" customWidth="1"/>
    <col min="3677" max="3691" width="11.7109375" style="264" customWidth="1"/>
    <col min="3692" max="3692" width="16.28515625" style="264" customWidth="1"/>
    <col min="3693" max="3701" width="11.7109375" style="264" customWidth="1"/>
    <col min="3702" max="3702" width="13.42578125" style="264" customWidth="1"/>
    <col min="3703" max="3703" width="11.7109375" style="264" customWidth="1"/>
    <col min="3704" max="3704" width="15.140625" style="264" customWidth="1"/>
    <col min="3705" max="3705" width="13.42578125" style="264" customWidth="1"/>
    <col min="3706" max="3714" width="11.7109375" style="264" customWidth="1"/>
    <col min="3715" max="3715" width="13.7109375" style="264" customWidth="1"/>
    <col min="3716" max="3716" width="12" style="264" customWidth="1"/>
    <col min="3717" max="3840" width="9.140625" style="264"/>
    <col min="3841" max="3842" width="2.140625" style="264" customWidth="1"/>
    <col min="3843" max="3843" width="63" style="264" customWidth="1"/>
    <col min="3844" max="3844" width="7.140625" style="264" customWidth="1"/>
    <col min="3845" max="3846" width="19" style="264" customWidth="1"/>
    <col min="3847" max="3848" width="19.7109375" style="264" customWidth="1"/>
    <col min="3849" max="3865" width="0" style="264" hidden="1" customWidth="1"/>
    <col min="3866" max="3866" width="1.28515625" style="264" customWidth="1"/>
    <col min="3867" max="3867" width="13.42578125" style="264" customWidth="1"/>
    <col min="3868" max="3868" width="13.28515625" style="264" customWidth="1"/>
    <col min="3869" max="3869" width="15.85546875" style="264" customWidth="1"/>
    <col min="3870" max="3875" width="11.7109375" style="264" customWidth="1"/>
    <col min="3876" max="3876" width="24.7109375" style="264" customWidth="1"/>
    <col min="3877" max="3879" width="11.7109375" style="264" customWidth="1"/>
    <col min="3880" max="3880" width="20" style="264" customWidth="1"/>
    <col min="3881" max="3881" width="25.85546875" style="264" customWidth="1"/>
    <col min="3882" max="3882" width="23.85546875" style="264" customWidth="1"/>
    <col min="3883" max="3883" width="14.140625" style="264" customWidth="1"/>
    <col min="3884" max="3909" width="11.7109375" style="264" customWidth="1"/>
    <col min="3910" max="3910" width="12.42578125" style="264" customWidth="1"/>
    <col min="3911" max="3914" width="11.7109375" style="264" customWidth="1"/>
    <col min="3915" max="3915" width="20.7109375" style="264" customWidth="1"/>
    <col min="3916" max="3916" width="11.7109375" style="264" customWidth="1"/>
    <col min="3917" max="3917" width="17.42578125" style="264" customWidth="1"/>
    <col min="3918" max="3931" width="11.7109375" style="264" customWidth="1"/>
    <col min="3932" max="3932" width="13.42578125" style="264" customWidth="1"/>
    <col min="3933" max="3947" width="11.7109375" style="264" customWidth="1"/>
    <col min="3948" max="3948" width="16.28515625" style="264" customWidth="1"/>
    <col min="3949" max="3957" width="11.7109375" style="264" customWidth="1"/>
    <col min="3958" max="3958" width="13.42578125" style="264" customWidth="1"/>
    <col min="3959" max="3959" width="11.7109375" style="264" customWidth="1"/>
    <col min="3960" max="3960" width="15.140625" style="264" customWidth="1"/>
    <col min="3961" max="3961" width="13.42578125" style="264" customWidth="1"/>
    <col min="3962" max="3970" width="11.7109375" style="264" customWidth="1"/>
    <col min="3971" max="3971" width="13.7109375" style="264" customWidth="1"/>
    <col min="3972" max="3972" width="12" style="264" customWidth="1"/>
    <col min="3973" max="4096" width="9.140625" style="264"/>
    <col min="4097" max="4098" width="2.140625" style="264" customWidth="1"/>
    <col min="4099" max="4099" width="63" style="264" customWidth="1"/>
    <col min="4100" max="4100" width="7.140625" style="264" customWidth="1"/>
    <col min="4101" max="4102" width="19" style="264" customWidth="1"/>
    <col min="4103" max="4104" width="19.7109375" style="264" customWidth="1"/>
    <col min="4105" max="4121" width="0" style="264" hidden="1" customWidth="1"/>
    <col min="4122" max="4122" width="1.28515625" style="264" customWidth="1"/>
    <col min="4123" max="4123" width="13.42578125" style="264" customWidth="1"/>
    <col min="4124" max="4124" width="13.28515625" style="264" customWidth="1"/>
    <col min="4125" max="4125" width="15.85546875" style="264" customWidth="1"/>
    <col min="4126" max="4131" width="11.7109375" style="264" customWidth="1"/>
    <col min="4132" max="4132" width="24.7109375" style="264" customWidth="1"/>
    <col min="4133" max="4135" width="11.7109375" style="264" customWidth="1"/>
    <col min="4136" max="4136" width="20" style="264" customWidth="1"/>
    <col min="4137" max="4137" width="25.85546875" style="264" customWidth="1"/>
    <col min="4138" max="4138" width="23.85546875" style="264" customWidth="1"/>
    <col min="4139" max="4139" width="14.140625" style="264" customWidth="1"/>
    <col min="4140" max="4165" width="11.7109375" style="264" customWidth="1"/>
    <col min="4166" max="4166" width="12.42578125" style="264" customWidth="1"/>
    <col min="4167" max="4170" width="11.7109375" style="264" customWidth="1"/>
    <col min="4171" max="4171" width="20.7109375" style="264" customWidth="1"/>
    <col min="4172" max="4172" width="11.7109375" style="264" customWidth="1"/>
    <col min="4173" max="4173" width="17.42578125" style="264" customWidth="1"/>
    <col min="4174" max="4187" width="11.7109375" style="264" customWidth="1"/>
    <col min="4188" max="4188" width="13.42578125" style="264" customWidth="1"/>
    <col min="4189" max="4203" width="11.7109375" style="264" customWidth="1"/>
    <col min="4204" max="4204" width="16.28515625" style="264" customWidth="1"/>
    <col min="4205" max="4213" width="11.7109375" style="264" customWidth="1"/>
    <col min="4214" max="4214" width="13.42578125" style="264" customWidth="1"/>
    <col min="4215" max="4215" width="11.7109375" style="264" customWidth="1"/>
    <col min="4216" max="4216" width="15.140625" style="264" customWidth="1"/>
    <col min="4217" max="4217" width="13.42578125" style="264" customWidth="1"/>
    <col min="4218" max="4226" width="11.7109375" style="264" customWidth="1"/>
    <col min="4227" max="4227" width="13.7109375" style="264" customWidth="1"/>
    <col min="4228" max="4228" width="12" style="264" customWidth="1"/>
    <col min="4229" max="4352" width="9.140625" style="264"/>
    <col min="4353" max="4354" width="2.140625" style="264" customWidth="1"/>
    <col min="4355" max="4355" width="63" style="264" customWidth="1"/>
    <col min="4356" max="4356" width="7.140625" style="264" customWidth="1"/>
    <col min="4357" max="4358" width="19" style="264" customWidth="1"/>
    <col min="4359" max="4360" width="19.7109375" style="264" customWidth="1"/>
    <col min="4361" max="4377" width="0" style="264" hidden="1" customWidth="1"/>
    <col min="4378" max="4378" width="1.28515625" style="264" customWidth="1"/>
    <col min="4379" max="4379" width="13.42578125" style="264" customWidth="1"/>
    <col min="4380" max="4380" width="13.28515625" style="264" customWidth="1"/>
    <col min="4381" max="4381" width="15.85546875" style="264" customWidth="1"/>
    <col min="4382" max="4387" width="11.7109375" style="264" customWidth="1"/>
    <col min="4388" max="4388" width="24.7109375" style="264" customWidth="1"/>
    <col min="4389" max="4391" width="11.7109375" style="264" customWidth="1"/>
    <col min="4392" max="4392" width="20" style="264" customWidth="1"/>
    <col min="4393" max="4393" width="25.85546875" style="264" customWidth="1"/>
    <col min="4394" max="4394" width="23.85546875" style="264" customWidth="1"/>
    <col min="4395" max="4395" width="14.140625" style="264" customWidth="1"/>
    <col min="4396" max="4421" width="11.7109375" style="264" customWidth="1"/>
    <col min="4422" max="4422" width="12.42578125" style="264" customWidth="1"/>
    <col min="4423" max="4426" width="11.7109375" style="264" customWidth="1"/>
    <col min="4427" max="4427" width="20.7109375" style="264" customWidth="1"/>
    <col min="4428" max="4428" width="11.7109375" style="264" customWidth="1"/>
    <col min="4429" max="4429" width="17.42578125" style="264" customWidth="1"/>
    <col min="4430" max="4443" width="11.7109375" style="264" customWidth="1"/>
    <col min="4444" max="4444" width="13.42578125" style="264" customWidth="1"/>
    <col min="4445" max="4459" width="11.7109375" style="264" customWidth="1"/>
    <col min="4460" max="4460" width="16.28515625" style="264" customWidth="1"/>
    <col min="4461" max="4469" width="11.7109375" style="264" customWidth="1"/>
    <col min="4470" max="4470" width="13.42578125" style="264" customWidth="1"/>
    <col min="4471" max="4471" width="11.7109375" style="264" customWidth="1"/>
    <col min="4472" max="4472" width="15.140625" style="264" customWidth="1"/>
    <col min="4473" max="4473" width="13.42578125" style="264" customWidth="1"/>
    <col min="4474" max="4482" width="11.7109375" style="264" customWidth="1"/>
    <col min="4483" max="4483" width="13.7109375" style="264" customWidth="1"/>
    <col min="4484" max="4484" width="12" style="264" customWidth="1"/>
    <col min="4485" max="4608" width="9.140625" style="264"/>
    <col min="4609" max="4610" width="2.140625" style="264" customWidth="1"/>
    <col min="4611" max="4611" width="63" style="264" customWidth="1"/>
    <col min="4612" max="4612" width="7.140625" style="264" customWidth="1"/>
    <col min="4613" max="4614" width="19" style="264" customWidth="1"/>
    <col min="4615" max="4616" width="19.7109375" style="264" customWidth="1"/>
    <col min="4617" max="4633" width="0" style="264" hidden="1" customWidth="1"/>
    <col min="4634" max="4634" width="1.28515625" style="264" customWidth="1"/>
    <col min="4635" max="4635" width="13.42578125" style="264" customWidth="1"/>
    <col min="4636" max="4636" width="13.28515625" style="264" customWidth="1"/>
    <col min="4637" max="4637" width="15.85546875" style="264" customWidth="1"/>
    <col min="4638" max="4643" width="11.7109375" style="264" customWidth="1"/>
    <col min="4644" max="4644" width="24.7109375" style="264" customWidth="1"/>
    <col min="4645" max="4647" width="11.7109375" style="264" customWidth="1"/>
    <col min="4648" max="4648" width="20" style="264" customWidth="1"/>
    <col min="4649" max="4649" width="25.85546875" style="264" customWidth="1"/>
    <col min="4650" max="4650" width="23.85546875" style="264" customWidth="1"/>
    <col min="4651" max="4651" width="14.140625" style="264" customWidth="1"/>
    <col min="4652" max="4677" width="11.7109375" style="264" customWidth="1"/>
    <col min="4678" max="4678" width="12.42578125" style="264" customWidth="1"/>
    <col min="4679" max="4682" width="11.7109375" style="264" customWidth="1"/>
    <col min="4683" max="4683" width="20.7109375" style="264" customWidth="1"/>
    <col min="4684" max="4684" width="11.7109375" style="264" customWidth="1"/>
    <col min="4685" max="4685" width="17.42578125" style="264" customWidth="1"/>
    <col min="4686" max="4699" width="11.7109375" style="264" customWidth="1"/>
    <col min="4700" max="4700" width="13.42578125" style="264" customWidth="1"/>
    <col min="4701" max="4715" width="11.7109375" style="264" customWidth="1"/>
    <col min="4716" max="4716" width="16.28515625" style="264" customWidth="1"/>
    <col min="4717" max="4725" width="11.7109375" style="264" customWidth="1"/>
    <col min="4726" max="4726" width="13.42578125" style="264" customWidth="1"/>
    <col min="4727" max="4727" width="11.7109375" style="264" customWidth="1"/>
    <col min="4728" max="4728" width="15.140625" style="264" customWidth="1"/>
    <col min="4729" max="4729" width="13.42578125" style="264" customWidth="1"/>
    <col min="4730" max="4738" width="11.7109375" style="264" customWidth="1"/>
    <col min="4739" max="4739" width="13.7109375" style="264" customWidth="1"/>
    <col min="4740" max="4740" width="12" style="264" customWidth="1"/>
    <col min="4741" max="4864" width="9.140625" style="264"/>
    <col min="4865" max="4866" width="2.140625" style="264" customWidth="1"/>
    <col min="4867" max="4867" width="63" style="264" customWidth="1"/>
    <col min="4868" max="4868" width="7.140625" style="264" customWidth="1"/>
    <col min="4869" max="4870" width="19" style="264" customWidth="1"/>
    <col min="4871" max="4872" width="19.7109375" style="264" customWidth="1"/>
    <col min="4873" max="4889" width="0" style="264" hidden="1" customWidth="1"/>
    <col min="4890" max="4890" width="1.28515625" style="264" customWidth="1"/>
    <col min="4891" max="4891" width="13.42578125" style="264" customWidth="1"/>
    <col min="4892" max="4892" width="13.28515625" style="264" customWidth="1"/>
    <col min="4893" max="4893" width="15.85546875" style="264" customWidth="1"/>
    <col min="4894" max="4899" width="11.7109375" style="264" customWidth="1"/>
    <col min="4900" max="4900" width="24.7109375" style="264" customWidth="1"/>
    <col min="4901" max="4903" width="11.7109375" style="264" customWidth="1"/>
    <col min="4904" max="4904" width="20" style="264" customWidth="1"/>
    <col min="4905" max="4905" width="25.85546875" style="264" customWidth="1"/>
    <col min="4906" max="4906" width="23.85546875" style="264" customWidth="1"/>
    <col min="4907" max="4907" width="14.140625" style="264" customWidth="1"/>
    <col min="4908" max="4933" width="11.7109375" style="264" customWidth="1"/>
    <col min="4934" max="4934" width="12.42578125" style="264" customWidth="1"/>
    <col min="4935" max="4938" width="11.7109375" style="264" customWidth="1"/>
    <col min="4939" max="4939" width="20.7109375" style="264" customWidth="1"/>
    <col min="4940" max="4940" width="11.7109375" style="264" customWidth="1"/>
    <col min="4941" max="4941" width="17.42578125" style="264" customWidth="1"/>
    <col min="4942" max="4955" width="11.7109375" style="264" customWidth="1"/>
    <col min="4956" max="4956" width="13.42578125" style="264" customWidth="1"/>
    <col min="4957" max="4971" width="11.7109375" style="264" customWidth="1"/>
    <col min="4972" max="4972" width="16.28515625" style="264" customWidth="1"/>
    <col min="4973" max="4981" width="11.7109375" style="264" customWidth="1"/>
    <col min="4982" max="4982" width="13.42578125" style="264" customWidth="1"/>
    <col min="4983" max="4983" width="11.7109375" style="264" customWidth="1"/>
    <col min="4984" max="4984" width="15.140625" style="264" customWidth="1"/>
    <col min="4985" max="4985" width="13.42578125" style="264" customWidth="1"/>
    <col min="4986" max="4994" width="11.7109375" style="264" customWidth="1"/>
    <col min="4995" max="4995" width="13.7109375" style="264" customWidth="1"/>
    <col min="4996" max="4996" width="12" style="264" customWidth="1"/>
    <col min="4997" max="5120" width="9.140625" style="264"/>
    <col min="5121" max="5122" width="2.140625" style="264" customWidth="1"/>
    <col min="5123" max="5123" width="63" style="264" customWidth="1"/>
    <col min="5124" max="5124" width="7.140625" style="264" customWidth="1"/>
    <col min="5125" max="5126" width="19" style="264" customWidth="1"/>
    <col min="5127" max="5128" width="19.7109375" style="264" customWidth="1"/>
    <col min="5129" max="5145" width="0" style="264" hidden="1" customWidth="1"/>
    <col min="5146" max="5146" width="1.28515625" style="264" customWidth="1"/>
    <col min="5147" max="5147" width="13.42578125" style="264" customWidth="1"/>
    <col min="5148" max="5148" width="13.28515625" style="264" customWidth="1"/>
    <col min="5149" max="5149" width="15.85546875" style="264" customWidth="1"/>
    <col min="5150" max="5155" width="11.7109375" style="264" customWidth="1"/>
    <col min="5156" max="5156" width="24.7109375" style="264" customWidth="1"/>
    <col min="5157" max="5159" width="11.7109375" style="264" customWidth="1"/>
    <col min="5160" max="5160" width="20" style="264" customWidth="1"/>
    <col min="5161" max="5161" width="25.85546875" style="264" customWidth="1"/>
    <col min="5162" max="5162" width="23.85546875" style="264" customWidth="1"/>
    <col min="5163" max="5163" width="14.140625" style="264" customWidth="1"/>
    <col min="5164" max="5189" width="11.7109375" style="264" customWidth="1"/>
    <col min="5190" max="5190" width="12.42578125" style="264" customWidth="1"/>
    <col min="5191" max="5194" width="11.7109375" style="264" customWidth="1"/>
    <col min="5195" max="5195" width="20.7109375" style="264" customWidth="1"/>
    <col min="5196" max="5196" width="11.7109375" style="264" customWidth="1"/>
    <col min="5197" max="5197" width="17.42578125" style="264" customWidth="1"/>
    <col min="5198" max="5211" width="11.7109375" style="264" customWidth="1"/>
    <col min="5212" max="5212" width="13.42578125" style="264" customWidth="1"/>
    <col min="5213" max="5227" width="11.7109375" style="264" customWidth="1"/>
    <col min="5228" max="5228" width="16.28515625" style="264" customWidth="1"/>
    <col min="5229" max="5237" width="11.7109375" style="264" customWidth="1"/>
    <col min="5238" max="5238" width="13.42578125" style="264" customWidth="1"/>
    <col min="5239" max="5239" width="11.7109375" style="264" customWidth="1"/>
    <col min="5240" max="5240" width="15.140625" style="264" customWidth="1"/>
    <col min="5241" max="5241" width="13.42578125" style="264" customWidth="1"/>
    <col min="5242" max="5250" width="11.7109375" style="264" customWidth="1"/>
    <col min="5251" max="5251" width="13.7109375" style="264" customWidth="1"/>
    <col min="5252" max="5252" width="12" style="264" customWidth="1"/>
    <col min="5253" max="5376" width="9.140625" style="264"/>
    <col min="5377" max="5378" width="2.140625" style="264" customWidth="1"/>
    <col min="5379" max="5379" width="63" style="264" customWidth="1"/>
    <col min="5380" max="5380" width="7.140625" style="264" customWidth="1"/>
    <col min="5381" max="5382" width="19" style="264" customWidth="1"/>
    <col min="5383" max="5384" width="19.7109375" style="264" customWidth="1"/>
    <col min="5385" max="5401" width="0" style="264" hidden="1" customWidth="1"/>
    <col min="5402" max="5402" width="1.28515625" style="264" customWidth="1"/>
    <col min="5403" max="5403" width="13.42578125" style="264" customWidth="1"/>
    <col min="5404" max="5404" width="13.28515625" style="264" customWidth="1"/>
    <col min="5405" max="5405" width="15.85546875" style="264" customWidth="1"/>
    <col min="5406" max="5411" width="11.7109375" style="264" customWidth="1"/>
    <col min="5412" max="5412" width="24.7109375" style="264" customWidth="1"/>
    <col min="5413" max="5415" width="11.7109375" style="264" customWidth="1"/>
    <col min="5416" max="5416" width="20" style="264" customWidth="1"/>
    <col min="5417" max="5417" width="25.85546875" style="264" customWidth="1"/>
    <col min="5418" max="5418" width="23.85546875" style="264" customWidth="1"/>
    <col min="5419" max="5419" width="14.140625" style="264" customWidth="1"/>
    <col min="5420" max="5445" width="11.7109375" style="264" customWidth="1"/>
    <col min="5446" max="5446" width="12.42578125" style="264" customWidth="1"/>
    <col min="5447" max="5450" width="11.7109375" style="264" customWidth="1"/>
    <col min="5451" max="5451" width="20.7109375" style="264" customWidth="1"/>
    <col min="5452" max="5452" width="11.7109375" style="264" customWidth="1"/>
    <col min="5453" max="5453" width="17.42578125" style="264" customWidth="1"/>
    <col min="5454" max="5467" width="11.7109375" style="264" customWidth="1"/>
    <col min="5468" max="5468" width="13.42578125" style="264" customWidth="1"/>
    <col min="5469" max="5483" width="11.7109375" style="264" customWidth="1"/>
    <col min="5484" max="5484" width="16.28515625" style="264" customWidth="1"/>
    <col min="5485" max="5493" width="11.7109375" style="264" customWidth="1"/>
    <col min="5494" max="5494" width="13.42578125" style="264" customWidth="1"/>
    <col min="5495" max="5495" width="11.7109375" style="264" customWidth="1"/>
    <col min="5496" max="5496" width="15.140625" style="264" customWidth="1"/>
    <col min="5497" max="5497" width="13.42578125" style="264" customWidth="1"/>
    <col min="5498" max="5506" width="11.7109375" style="264" customWidth="1"/>
    <col min="5507" max="5507" width="13.7109375" style="264" customWidth="1"/>
    <col min="5508" max="5508" width="12" style="264" customWidth="1"/>
    <col min="5509" max="5632" width="9.140625" style="264"/>
    <col min="5633" max="5634" width="2.140625" style="264" customWidth="1"/>
    <col min="5635" max="5635" width="63" style="264" customWidth="1"/>
    <col min="5636" max="5636" width="7.140625" style="264" customWidth="1"/>
    <col min="5637" max="5638" width="19" style="264" customWidth="1"/>
    <col min="5639" max="5640" width="19.7109375" style="264" customWidth="1"/>
    <col min="5641" max="5657" width="0" style="264" hidden="1" customWidth="1"/>
    <col min="5658" max="5658" width="1.28515625" style="264" customWidth="1"/>
    <col min="5659" max="5659" width="13.42578125" style="264" customWidth="1"/>
    <col min="5660" max="5660" width="13.28515625" style="264" customWidth="1"/>
    <col min="5661" max="5661" width="15.85546875" style="264" customWidth="1"/>
    <col min="5662" max="5667" width="11.7109375" style="264" customWidth="1"/>
    <col min="5668" max="5668" width="24.7109375" style="264" customWidth="1"/>
    <col min="5669" max="5671" width="11.7109375" style="264" customWidth="1"/>
    <col min="5672" max="5672" width="20" style="264" customWidth="1"/>
    <col min="5673" max="5673" width="25.85546875" style="264" customWidth="1"/>
    <col min="5674" max="5674" width="23.85546875" style="264" customWidth="1"/>
    <col min="5675" max="5675" width="14.140625" style="264" customWidth="1"/>
    <col min="5676" max="5701" width="11.7109375" style="264" customWidth="1"/>
    <col min="5702" max="5702" width="12.42578125" style="264" customWidth="1"/>
    <col min="5703" max="5706" width="11.7109375" style="264" customWidth="1"/>
    <col min="5707" max="5707" width="20.7109375" style="264" customWidth="1"/>
    <col min="5708" max="5708" width="11.7109375" style="264" customWidth="1"/>
    <col min="5709" max="5709" width="17.42578125" style="264" customWidth="1"/>
    <col min="5710" max="5723" width="11.7109375" style="264" customWidth="1"/>
    <col min="5724" max="5724" width="13.42578125" style="264" customWidth="1"/>
    <col min="5725" max="5739" width="11.7109375" style="264" customWidth="1"/>
    <col min="5740" max="5740" width="16.28515625" style="264" customWidth="1"/>
    <col min="5741" max="5749" width="11.7109375" style="264" customWidth="1"/>
    <col min="5750" max="5750" width="13.42578125" style="264" customWidth="1"/>
    <col min="5751" max="5751" width="11.7109375" style="264" customWidth="1"/>
    <col min="5752" max="5752" width="15.140625" style="264" customWidth="1"/>
    <col min="5753" max="5753" width="13.42578125" style="264" customWidth="1"/>
    <col min="5754" max="5762" width="11.7109375" style="264" customWidth="1"/>
    <col min="5763" max="5763" width="13.7109375" style="264" customWidth="1"/>
    <col min="5764" max="5764" width="12" style="264" customWidth="1"/>
    <col min="5765" max="5888" width="9.140625" style="264"/>
    <col min="5889" max="5890" width="2.140625" style="264" customWidth="1"/>
    <col min="5891" max="5891" width="63" style="264" customWidth="1"/>
    <col min="5892" max="5892" width="7.140625" style="264" customWidth="1"/>
    <col min="5893" max="5894" width="19" style="264" customWidth="1"/>
    <col min="5895" max="5896" width="19.7109375" style="264" customWidth="1"/>
    <col min="5897" max="5913" width="0" style="264" hidden="1" customWidth="1"/>
    <col min="5914" max="5914" width="1.28515625" style="264" customWidth="1"/>
    <col min="5915" max="5915" width="13.42578125" style="264" customWidth="1"/>
    <col min="5916" max="5916" width="13.28515625" style="264" customWidth="1"/>
    <col min="5917" max="5917" width="15.85546875" style="264" customWidth="1"/>
    <col min="5918" max="5923" width="11.7109375" style="264" customWidth="1"/>
    <col min="5924" max="5924" width="24.7109375" style="264" customWidth="1"/>
    <col min="5925" max="5927" width="11.7109375" style="264" customWidth="1"/>
    <col min="5928" max="5928" width="20" style="264" customWidth="1"/>
    <col min="5929" max="5929" width="25.85546875" style="264" customWidth="1"/>
    <col min="5930" max="5930" width="23.85546875" style="264" customWidth="1"/>
    <col min="5931" max="5931" width="14.140625" style="264" customWidth="1"/>
    <col min="5932" max="5957" width="11.7109375" style="264" customWidth="1"/>
    <col min="5958" max="5958" width="12.42578125" style="264" customWidth="1"/>
    <col min="5959" max="5962" width="11.7109375" style="264" customWidth="1"/>
    <col min="5963" max="5963" width="20.7109375" style="264" customWidth="1"/>
    <col min="5964" max="5964" width="11.7109375" style="264" customWidth="1"/>
    <col min="5965" max="5965" width="17.42578125" style="264" customWidth="1"/>
    <col min="5966" max="5979" width="11.7109375" style="264" customWidth="1"/>
    <col min="5980" max="5980" width="13.42578125" style="264" customWidth="1"/>
    <col min="5981" max="5995" width="11.7109375" style="264" customWidth="1"/>
    <col min="5996" max="5996" width="16.28515625" style="264" customWidth="1"/>
    <col min="5997" max="6005" width="11.7109375" style="264" customWidth="1"/>
    <col min="6006" max="6006" width="13.42578125" style="264" customWidth="1"/>
    <col min="6007" max="6007" width="11.7109375" style="264" customWidth="1"/>
    <col min="6008" max="6008" width="15.140625" style="264" customWidth="1"/>
    <col min="6009" max="6009" width="13.42578125" style="264" customWidth="1"/>
    <col min="6010" max="6018" width="11.7109375" style="264" customWidth="1"/>
    <col min="6019" max="6019" width="13.7109375" style="264" customWidth="1"/>
    <col min="6020" max="6020" width="12" style="264" customWidth="1"/>
    <col min="6021" max="6144" width="9.140625" style="264"/>
    <col min="6145" max="6146" width="2.140625" style="264" customWidth="1"/>
    <col min="6147" max="6147" width="63" style="264" customWidth="1"/>
    <col min="6148" max="6148" width="7.140625" style="264" customWidth="1"/>
    <col min="6149" max="6150" width="19" style="264" customWidth="1"/>
    <col min="6151" max="6152" width="19.7109375" style="264" customWidth="1"/>
    <col min="6153" max="6169" width="0" style="264" hidden="1" customWidth="1"/>
    <col min="6170" max="6170" width="1.28515625" style="264" customWidth="1"/>
    <col min="6171" max="6171" width="13.42578125" style="264" customWidth="1"/>
    <col min="6172" max="6172" width="13.28515625" style="264" customWidth="1"/>
    <col min="6173" max="6173" width="15.85546875" style="264" customWidth="1"/>
    <col min="6174" max="6179" width="11.7109375" style="264" customWidth="1"/>
    <col min="6180" max="6180" width="24.7109375" style="264" customWidth="1"/>
    <col min="6181" max="6183" width="11.7109375" style="264" customWidth="1"/>
    <col min="6184" max="6184" width="20" style="264" customWidth="1"/>
    <col min="6185" max="6185" width="25.85546875" style="264" customWidth="1"/>
    <col min="6186" max="6186" width="23.85546875" style="264" customWidth="1"/>
    <col min="6187" max="6187" width="14.140625" style="264" customWidth="1"/>
    <col min="6188" max="6213" width="11.7109375" style="264" customWidth="1"/>
    <col min="6214" max="6214" width="12.42578125" style="264" customWidth="1"/>
    <col min="6215" max="6218" width="11.7109375" style="264" customWidth="1"/>
    <col min="6219" max="6219" width="20.7109375" style="264" customWidth="1"/>
    <col min="6220" max="6220" width="11.7109375" style="264" customWidth="1"/>
    <col min="6221" max="6221" width="17.42578125" style="264" customWidth="1"/>
    <col min="6222" max="6235" width="11.7109375" style="264" customWidth="1"/>
    <col min="6236" max="6236" width="13.42578125" style="264" customWidth="1"/>
    <col min="6237" max="6251" width="11.7109375" style="264" customWidth="1"/>
    <col min="6252" max="6252" width="16.28515625" style="264" customWidth="1"/>
    <col min="6253" max="6261" width="11.7109375" style="264" customWidth="1"/>
    <col min="6262" max="6262" width="13.42578125" style="264" customWidth="1"/>
    <col min="6263" max="6263" width="11.7109375" style="264" customWidth="1"/>
    <col min="6264" max="6264" width="15.140625" style="264" customWidth="1"/>
    <col min="6265" max="6265" width="13.42578125" style="264" customWidth="1"/>
    <col min="6266" max="6274" width="11.7109375" style="264" customWidth="1"/>
    <col min="6275" max="6275" width="13.7109375" style="264" customWidth="1"/>
    <col min="6276" max="6276" width="12" style="264" customWidth="1"/>
    <col min="6277" max="6400" width="9.140625" style="264"/>
    <col min="6401" max="6402" width="2.140625" style="264" customWidth="1"/>
    <col min="6403" max="6403" width="63" style="264" customWidth="1"/>
    <col min="6404" max="6404" width="7.140625" style="264" customWidth="1"/>
    <col min="6405" max="6406" width="19" style="264" customWidth="1"/>
    <col min="6407" max="6408" width="19.7109375" style="264" customWidth="1"/>
    <col min="6409" max="6425" width="0" style="264" hidden="1" customWidth="1"/>
    <col min="6426" max="6426" width="1.28515625" style="264" customWidth="1"/>
    <col min="6427" max="6427" width="13.42578125" style="264" customWidth="1"/>
    <col min="6428" max="6428" width="13.28515625" style="264" customWidth="1"/>
    <col min="6429" max="6429" width="15.85546875" style="264" customWidth="1"/>
    <col min="6430" max="6435" width="11.7109375" style="264" customWidth="1"/>
    <col min="6436" max="6436" width="24.7109375" style="264" customWidth="1"/>
    <col min="6437" max="6439" width="11.7109375" style="264" customWidth="1"/>
    <col min="6440" max="6440" width="20" style="264" customWidth="1"/>
    <col min="6441" max="6441" width="25.85546875" style="264" customWidth="1"/>
    <col min="6442" max="6442" width="23.85546875" style="264" customWidth="1"/>
    <col min="6443" max="6443" width="14.140625" style="264" customWidth="1"/>
    <col min="6444" max="6469" width="11.7109375" style="264" customWidth="1"/>
    <col min="6470" max="6470" width="12.42578125" style="264" customWidth="1"/>
    <col min="6471" max="6474" width="11.7109375" style="264" customWidth="1"/>
    <col min="6475" max="6475" width="20.7109375" style="264" customWidth="1"/>
    <col min="6476" max="6476" width="11.7109375" style="264" customWidth="1"/>
    <col min="6477" max="6477" width="17.42578125" style="264" customWidth="1"/>
    <col min="6478" max="6491" width="11.7109375" style="264" customWidth="1"/>
    <col min="6492" max="6492" width="13.42578125" style="264" customWidth="1"/>
    <col min="6493" max="6507" width="11.7109375" style="264" customWidth="1"/>
    <col min="6508" max="6508" width="16.28515625" style="264" customWidth="1"/>
    <col min="6509" max="6517" width="11.7109375" style="264" customWidth="1"/>
    <col min="6518" max="6518" width="13.42578125" style="264" customWidth="1"/>
    <col min="6519" max="6519" width="11.7109375" style="264" customWidth="1"/>
    <col min="6520" max="6520" width="15.140625" style="264" customWidth="1"/>
    <col min="6521" max="6521" width="13.42578125" style="264" customWidth="1"/>
    <col min="6522" max="6530" width="11.7109375" style="264" customWidth="1"/>
    <col min="6531" max="6531" width="13.7109375" style="264" customWidth="1"/>
    <col min="6532" max="6532" width="12" style="264" customWidth="1"/>
    <col min="6533" max="6656" width="9.140625" style="264"/>
    <col min="6657" max="6658" width="2.140625" style="264" customWidth="1"/>
    <col min="6659" max="6659" width="63" style="264" customWidth="1"/>
    <col min="6660" max="6660" width="7.140625" style="264" customWidth="1"/>
    <col min="6661" max="6662" width="19" style="264" customWidth="1"/>
    <col min="6663" max="6664" width="19.7109375" style="264" customWidth="1"/>
    <col min="6665" max="6681" width="0" style="264" hidden="1" customWidth="1"/>
    <col min="6682" max="6682" width="1.28515625" style="264" customWidth="1"/>
    <col min="6683" max="6683" width="13.42578125" style="264" customWidth="1"/>
    <col min="6684" max="6684" width="13.28515625" style="264" customWidth="1"/>
    <col min="6685" max="6685" width="15.85546875" style="264" customWidth="1"/>
    <col min="6686" max="6691" width="11.7109375" style="264" customWidth="1"/>
    <col min="6692" max="6692" width="24.7109375" style="264" customWidth="1"/>
    <col min="6693" max="6695" width="11.7109375" style="264" customWidth="1"/>
    <col min="6696" max="6696" width="20" style="264" customWidth="1"/>
    <col min="6697" max="6697" width="25.85546875" style="264" customWidth="1"/>
    <col min="6698" max="6698" width="23.85546875" style="264" customWidth="1"/>
    <col min="6699" max="6699" width="14.140625" style="264" customWidth="1"/>
    <col min="6700" max="6725" width="11.7109375" style="264" customWidth="1"/>
    <col min="6726" max="6726" width="12.42578125" style="264" customWidth="1"/>
    <col min="6727" max="6730" width="11.7109375" style="264" customWidth="1"/>
    <col min="6731" max="6731" width="20.7109375" style="264" customWidth="1"/>
    <col min="6732" max="6732" width="11.7109375" style="264" customWidth="1"/>
    <col min="6733" max="6733" width="17.42578125" style="264" customWidth="1"/>
    <col min="6734" max="6747" width="11.7109375" style="264" customWidth="1"/>
    <col min="6748" max="6748" width="13.42578125" style="264" customWidth="1"/>
    <col min="6749" max="6763" width="11.7109375" style="264" customWidth="1"/>
    <col min="6764" max="6764" width="16.28515625" style="264" customWidth="1"/>
    <col min="6765" max="6773" width="11.7109375" style="264" customWidth="1"/>
    <col min="6774" max="6774" width="13.42578125" style="264" customWidth="1"/>
    <col min="6775" max="6775" width="11.7109375" style="264" customWidth="1"/>
    <col min="6776" max="6776" width="15.140625" style="264" customWidth="1"/>
    <col min="6777" max="6777" width="13.42578125" style="264" customWidth="1"/>
    <col min="6778" max="6786" width="11.7109375" style="264" customWidth="1"/>
    <col min="6787" max="6787" width="13.7109375" style="264" customWidth="1"/>
    <col min="6788" max="6788" width="12" style="264" customWidth="1"/>
    <col min="6789" max="6912" width="9.140625" style="264"/>
    <col min="6913" max="6914" width="2.140625" style="264" customWidth="1"/>
    <col min="6915" max="6915" width="63" style="264" customWidth="1"/>
    <col min="6916" max="6916" width="7.140625" style="264" customWidth="1"/>
    <col min="6917" max="6918" width="19" style="264" customWidth="1"/>
    <col min="6919" max="6920" width="19.7109375" style="264" customWidth="1"/>
    <col min="6921" max="6937" width="0" style="264" hidden="1" customWidth="1"/>
    <col min="6938" max="6938" width="1.28515625" style="264" customWidth="1"/>
    <col min="6939" max="6939" width="13.42578125" style="264" customWidth="1"/>
    <col min="6940" max="6940" width="13.28515625" style="264" customWidth="1"/>
    <col min="6941" max="6941" width="15.85546875" style="264" customWidth="1"/>
    <col min="6942" max="6947" width="11.7109375" style="264" customWidth="1"/>
    <col min="6948" max="6948" width="24.7109375" style="264" customWidth="1"/>
    <col min="6949" max="6951" width="11.7109375" style="264" customWidth="1"/>
    <col min="6952" max="6952" width="20" style="264" customWidth="1"/>
    <col min="6953" max="6953" width="25.85546875" style="264" customWidth="1"/>
    <col min="6954" max="6954" width="23.85546875" style="264" customWidth="1"/>
    <col min="6955" max="6955" width="14.140625" style="264" customWidth="1"/>
    <col min="6956" max="6981" width="11.7109375" style="264" customWidth="1"/>
    <col min="6982" max="6982" width="12.42578125" style="264" customWidth="1"/>
    <col min="6983" max="6986" width="11.7109375" style="264" customWidth="1"/>
    <col min="6987" max="6987" width="20.7109375" style="264" customWidth="1"/>
    <col min="6988" max="6988" width="11.7109375" style="264" customWidth="1"/>
    <col min="6989" max="6989" width="17.42578125" style="264" customWidth="1"/>
    <col min="6990" max="7003" width="11.7109375" style="264" customWidth="1"/>
    <col min="7004" max="7004" width="13.42578125" style="264" customWidth="1"/>
    <col min="7005" max="7019" width="11.7109375" style="264" customWidth="1"/>
    <col min="7020" max="7020" width="16.28515625" style="264" customWidth="1"/>
    <col min="7021" max="7029" width="11.7109375" style="264" customWidth="1"/>
    <col min="7030" max="7030" width="13.42578125" style="264" customWidth="1"/>
    <col min="7031" max="7031" width="11.7109375" style="264" customWidth="1"/>
    <col min="7032" max="7032" width="15.140625" style="264" customWidth="1"/>
    <col min="7033" max="7033" width="13.42578125" style="264" customWidth="1"/>
    <col min="7034" max="7042" width="11.7109375" style="264" customWidth="1"/>
    <col min="7043" max="7043" width="13.7109375" style="264" customWidth="1"/>
    <col min="7044" max="7044" width="12" style="264" customWidth="1"/>
    <col min="7045" max="7168" width="9.140625" style="264"/>
    <col min="7169" max="7170" width="2.140625" style="264" customWidth="1"/>
    <col min="7171" max="7171" width="63" style="264" customWidth="1"/>
    <col min="7172" max="7172" width="7.140625" style="264" customWidth="1"/>
    <col min="7173" max="7174" width="19" style="264" customWidth="1"/>
    <col min="7175" max="7176" width="19.7109375" style="264" customWidth="1"/>
    <col min="7177" max="7193" width="0" style="264" hidden="1" customWidth="1"/>
    <col min="7194" max="7194" width="1.28515625" style="264" customWidth="1"/>
    <col min="7195" max="7195" width="13.42578125" style="264" customWidth="1"/>
    <col min="7196" max="7196" width="13.28515625" style="264" customWidth="1"/>
    <col min="7197" max="7197" width="15.85546875" style="264" customWidth="1"/>
    <col min="7198" max="7203" width="11.7109375" style="264" customWidth="1"/>
    <col min="7204" max="7204" width="24.7109375" style="264" customWidth="1"/>
    <col min="7205" max="7207" width="11.7109375" style="264" customWidth="1"/>
    <col min="7208" max="7208" width="20" style="264" customWidth="1"/>
    <col min="7209" max="7209" width="25.85546875" style="264" customWidth="1"/>
    <col min="7210" max="7210" width="23.85546875" style="264" customWidth="1"/>
    <col min="7211" max="7211" width="14.140625" style="264" customWidth="1"/>
    <col min="7212" max="7237" width="11.7109375" style="264" customWidth="1"/>
    <col min="7238" max="7238" width="12.42578125" style="264" customWidth="1"/>
    <col min="7239" max="7242" width="11.7109375" style="264" customWidth="1"/>
    <col min="7243" max="7243" width="20.7109375" style="264" customWidth="1"/>
    <col min="7244" max="7244" width="11.7109375" style="264" customWidth="1"/>
    <col min="7245" max="7245" width="17.42578125" style="264" customWidth="1"/>
    <col min="7246" max="7259" width="11.7109375" style="264" customWidth="1"/>
    <col min="7260" max="7260" width="13.42578125" style="264" customWidth="1"/>
    <col min="7261" max="7275" width="11.7109375" style="264" customWidth="1"/>
    <col min="7276" max="7276" width="16.28515625" style="264" customWidth="1"/>
    <col min="7277" max="7285" width="11.7109375" style="264" customWidth="1"/>
    <col min="7286" max="7286" width="13.42578125" style="264" customWidth="1"/>
    <col min="7287" max="7287" width="11.7109375" style="264" customWidth="1"/>
    <col min="7288" max="7288" width="15.140625" style="264" customWidth="1"/>
    <col min="7289" max="7289" width="13.42578125" style="264" customWidth="1"/>
    <col min="7290" max="7298" width="11.7109375" style="264" customWidth="1"/>
    <col min="7299" max="7299" width="13.7109375" style="264" customWidth="1"/>
    <col min="7300" max="7300" width="12" style="264" customWidth="1"/>
    <col min="7301" max="7424" width="9.140625" style="264"/>
    <col min="7425" max="7426" width="2.140625" style="264" customWidth="1"/>
    <col min="7427" max="7427" width="63" style="264" customWidth="1"/>
    <col min="7428" max="7428" width="7.140625" style="264" customWidth="1"/>
    <col min="7429" max="7430" width="19" style="264" customWidth="1"/>
    <col min="7431" max="7432" width="19.7109375" style="264" customWidth="1"/>
    <col min="7433" max="7449" width="0" style="264" hidden="1" customWidth="1"/>
    <col min="7450" max="7450" width="1.28515625" style="264" customWidth="1"/>
    <col min="7451" max="7451" width="13.42578125" style="264" customWidth="1"/>
    <col min="7452" max="7452" width="13.28515625" style="264" customWidth="1"/>
    <col min="7453" max="7453" width="15.85546875" style="264" customWidth="1"/>
    <col min="7454" max="7459" width="11.7109375" style="264" customWidth="1"/>
    <col min="7460" max="7460" width="24.7109375" style="264" customWidth="1"/>
    <col min="7461" max="7463" width="11.7109375" style="264" customWidth="1"/>
    <col min="7464" max="7464" width="20" style="264" customWidth="1"/>
    <col min="7465" max="7465" width="25.85546875" style="264" customWidth="1"/>
    <col min="7466" max="7466" width="23.85546875" style="264" customWidth="1"/>
    <col min="7467" max="7467" width="14.140625" style="264" customWidth="1"/>
    <col min="7468" max="7493" width="11.7109375" style="264" customWidth="1"/>
    <col min="7494" max="7494" width="12.42578125" style="264" customWidth="1"/>
    <col min="7495" max="7498" width="11.7109375" style="264" customWidth="1"/>
    <col min="7499" max="7499" width="20.7109375" style="264" customWidth="1"/>
    <col min="7500" max="7500" width="11.7109375" style="264" customWidth="1"/>
    <col min="7501" max="7501" width="17.42578125" style="264" customWidth="1"/>
    <col min="7502" max="7515" width="11.7109375" style="264" customWidth="1"/>
    <col min="7516" max="7516" width="13.42578125" style="264" customWidth="1"/>
    <col min="7517" max="7531" width="11.7109375" style="264" customWidth="1"/>
    <col min="7532" max="7532" width="16.28515625" style="264" customWidth="1"/>
    <col min="7533" max="7541" width="11.7109375" style="264" customWidth="1"/>
    <col min="7542" max="7542" width="13.42578125" style="264" customWidth="1"/>
    <col min="7543" max="7543" width="11.7109375" style="264" customWidth="1"/>
    <col min="7544" max="7544" width="15.140625" style="264" customWidth="1"/>
    <col min="7545" max="7545" width="13.42578125" style="264" customWidth="1"/>
    <col min="7546" max="7554" width="11.7109375" style="264" customWidth="1"/>
    <col min="7555" max="7555" width="13.7109375" style="264" customWidth="1"/>
    <col min="7556" max="7556" width="12" style="264" customWidth="1"/>
    <col min="7557" max="7680" width="9.140625" style="264"/>
    <col min="7681" max="7682" width="2.140625" style="264" customWidth="1"/>
    <col min="7683" max="7683" width="63" style="264" customWidth="1"/>
    <col min="7684" max="7684" width="7.140625" style="264" customWidth="1"/>
    <col min="7685" max="7686" width="19" style="264" customWidth="1"/>
    <col min="7687" max="7688" width="19.7109375" style="264" customWidth="1"/>
    <col min="7689" max="7705" width="0" style="264" hidden="1" customWidth="1"/>
    <col min="7706" max="7706" width="1.28515625" style="264" customWidth="1"/>
    <col min="7707" max="7707" width="13.42578125" style="264" customWidth="1"/>
    <col min="7708" max="7708" width="13.28515625" style="264" customWidth="1"/>
    <col min="7709" max="7709" width="15.85546875" style="264" customWidth="1"/>
    <col min="7710" max="7715" width="11.7109375" style="264" customWidth="1"/>
    <col min="7716" max="7716" width="24.7109375" style="264" customWidth="1"/>
    <col min="7717" max="7719" width="11.7109375" style="264" customWidth="1"/>
    <col min="7720" max="7720" width="20" style="264" customWidth="1"/>
    <col min="7721" max="7721" width="25.85546875" style="264" customWidth="1"/>
    <col min="7722" max="7722" width="23.85546875" style="264" customWidth="1"/>
    <col min="7723" max="7723" width="14.140625" style="264" customWidth="1"/>
    <col min="7724" max="7749" width="11.7109375" style="264" customWidth="1"/>
    <col min="7750" max="7750" width="12.42578125" style="264" customWidth="1"/>
    <col min="7751" max="7754" width="11.7109375" style="264" customWidth="1"/>
    <col min="7755" max="7755" width="20.7109375" style="264" customWidth="1"/>
    <col min="7756" max="7756" width="11.7109375" style="264" customWidth="1"/>
    <col min="7757" max="7757" width="17.42578125" style="264" customWidth="1"/>
    <col min="7758" max="7771" width="11.7109375" style="264" customWidth="1"/>
    <col min="7772" max="7772" width="13.42578125" style="264" customWidth="1"/>
    <col min="7773" max="7787" width="11.7109375" style="264" customWidth="1"/>
    <col min="7788" max="7788" width="16.28515625" style="264" customWidth="1"/>
    <col min="7789" max="7797" width="11.7109375" style="264" customWidth="1"/>
    <col min="7798" max="7798" width="13.42578125" style="264" customWidth="1"/>
    <col min="7799" max="7799" width="11.7109375" style="264" customWidth="1"/>
    <col min="7800" max="7800" width="15.140625" style="264" customWidth="1"/>
    <col min="7801" max="7801" width="13.42578125" style="264" customWidth="1"/>
    <col min="7802" max="7810" width="11.7109375" style="264" customWidth="1"/>
    <col min="7811" max="7811" width="13.7109375" style="264" customWidth="1"/>
    <col min="7812" max="7812" width="12" style="264" customWidth="1"/>
    <col min="7813" max="7936" width="9.140625" style="264"/>
    <col min="7937" max="7938" width="2.140625" style="264" customWidth="1"/>
    <col min="7939" max="7939" width="63" style="264" customWidth="1"/>
    <col min="7940" max="7940" width="7.140625" style="264" customWidth="1"/>
    <col min="7941" max="7942" width="19" style="264" customWidth="1"/>
    <col min="7943" max="7944" width="19.7109375" style="264" customWidth="1"/>
    <col min="7945" max="7961" width="0" style="264" hidden="1" customWidth="1"/>
    <col min="7962" max="7962" width="1.28515625" style="264" customWidth="1"/>
    <col min="7963" max="7963" width="13.42578125" style="264" customWidth="1"/>
    <col min="7964" max="7964" width="13.28515625" style="264" customWidth="1"/>
    <col min="7965" max="7965" width="15.85546875" style="264" customWidth="1"/>
    <col min="7966" max="7971" width="11.7109375" style="264" customWidth="1"/>
    <col min="7972" max="7972" width="24.7109375" style="264" customWidth="1"/>
    <col min="7973" max="7975" width="11.7109375" style="264" customWidth="1"/>
    <col min="7976" max="7976" width="20" style="264" customWidth="1"/>
    <col min="7977" max="7977" width="25.85546875" style="264" customWidth="1"/>
    <col min="7978" max="7978" width="23.85546875" style="264" customWidth="1"/>
    <col min="7979" max="7979" width="14.140625" style="264" customWidth="1"/>
    <col min="7980" max="8005" width="11.7109375" style="264" customWidth="1"/>
    <col min="8006" max="8006" width="12.42578125" style="264" customWidth="1"/>
    <col min="8007" max="8010" width="11.7109375" style="264" customWidth="1"/>
    <col min="8011" max="8011" width="20.7109375" style="264" customWidth="1"/>
    <col min="8012" max="8012" width="11.7109375" style="264" customWidth="1"/>
    <col min="8013" max="8013" width="17.42578125" style="264" customWidth="1"/>
    <col min="8014" max="8027" width="11.7109375" style="264" customWidth="1"/>
    <col min="8028" max="8028" width="13.42578125" style="264" customWidth="1"/>
    <col min="8029" max="8043" width="11.7109375" style="264" customWidth="1"/>
    <col min="8044" max="8044" width="16.28515625" style="264" customWidth="1"/>
    <col min="8045" max="8053" width="11.7109375" style="264" customWidth="1"/>
    <col min="8054" max="8054" width="13.42578125" style="264" customWidth="1"/>
    <col min="8055" max="8055" width="11.7109375" style="264" customWidth="1"/>
    <col min="8056" max="8056" width="15.140625" style="264" customWidth="1"/>
    <col min="8057" max="8057" width="13.42578125" style="264" customWidth="1"/>
    <col min="8058" max="8066" width="11.7109375" style="264" customWidth="1"/>
    <col min="8067" max="8067" width="13.7109375" style="264" customWidth="1"/>
    <col min="8068" max="8068" width="12" style="264" customWidth="1"/>
    <col min="8069" max="8192" width="9.140625" style="264"/>
    <col min="8193" max="8194" width="2.140625" style="264" customWidth="1"/>
    <col min="8195" max="8195" width="63" style="264" customWidth="1"/>
    <col min="8196" max="8196" width="7.140625" style="264" customWidth="1"/>
    <col min="8197" max="8198" width="19" style="264" customWidth="1"/>
    <col min="8199" max="8200" width="19.7109375" style="264" customWidth="1"/>
    <col min="8201" max="8217" width="0" style="264" hidden="1" customWidth="1"/>
    <col min="8218" max="8218" width="1.28515625" style="264" customWidth="1"/>
    <col min="8219" max="8219" width="13.42578125" style="264" customWidth="1"/>
    <col min="8220" max="8220" width="13.28515625" style="264" customWidth="1"/>
    <col min="8221" max="8221" width="15.85546875" style="264" customWidth="1"/>
    <col min="8222" max="8227" width="11.7109375" style="264" customWidth="1"/>
    <col min="8228" max="8228" width="24.7109375" style="264" customWidth="1"/>
    <col min="8229" max="8231" width="11.7109375" style="264" customWidth="1"/>
    <col min="8232" max="8232" width="20" style="264" customWidth="1"/>
    <col min="8233" max="8233" width="25.85546875" style="264" customWidth="1"/>
    <col min="8234" max="8234" width="23.85546875" style="264" customWidth="1"/>
    <col min="8235" max="8235" width="14.140625" style="264" customWidth="1"/>
    <col min="8236" max="8261" width="11.7109375" style="264" customWidth="1"/>
    <col min="8262" max="8262" width="12.42578125" style="264" customWidth="1"/>
    <col min="8263" max="8266" width="11.7109375" style="264" customWidth="1"/>
    <col min="8267" max="8267" width="20.7109375" style="264" customWidth="1"/>
    <col min="8268" max="8268" width="11.7109375" style="264" customWidth="1"/>
    <col min="8269" max="8269" width="17.42578125" style="264" customWidth="1"/>
    <col min="8270" max="8283" width="11.7109375" style="264" customWidth="1"/>
    <col min="8284" max="8284" width="13.42578125" style="264" customWidth="1"/>
    <col min="8285" max="8299" width="11.7109375" style="264" customWidth="1"/>
    <col min="8300" max="8300" width="16.28515625" style="264" customWidth="1"/>
    <col min="8301" max="8309" width="11.7109375" style="264" customWidth="1"/>
    <col min="8310" max="8310" width="13.42578125" style="264" customWidth="1"/>
    <col min="8311" max="8311" width="11.7109375" style="264" customWidth="1"/>
    <col min="8312" max="8312" width="15.140625" style="264" customWidth="1"/>
    <col min="8313" max="8313" width="13.42578125" style="264" customWidth="1"/>
    <col min="8314" max="8322" width="11.7109375" style="264" customWidth="1"/>
    <col min="8323" max="8323" width="13.7109375" style="264" customWidth="1"/>
    <col min="8324" max="8324" width="12" style="264" customWidth="1"/>
    <col min="8325" max="8448" width="9.140625" style="264"/>
    <col min="8449" max="8450" width="2.140625" style="264" customWidth="1"/>
    <col min="8451" max="8451" width="63" style="264" customWidth="1"/>
    <col min="8452" max="8452" width="7.140625" style="264" customWidth="1"/>
    <col min="8453" max="8454" width="19" style="264" customWidth="1"/>
    <col min="8455" max="8456" width="19.7109375" style="264" customWidth="1"/>
    <col min="8457" max="8473" width="0" style="264" hidden="1" customWidth="1"/>
    <col min="8474" max="8474" width="1.28515625" style="264" customWidth="1"/>
    <col min="8475" max="8475" width="13.42578125" style="264" customWidth="1"/>
    <col min="8476" max="8476" width="13.28515625" style="264" customWidth="1"/>
    <col min="8477" max="8477" width="15.85546875" style="264" customWidth="1"/>
    <col min="8478" max="8483" width="11.7109375" style="264" customWidth="1"/>
    <col min="8484" max="8484" width="24.7109375" style="264" customWidth="1"/>
    <col min="8485" max="8487" width="11.7109375" style="264" customWidth="1"/>
    <col min="8488" max="8488" width="20" style="264" customWidth="1"/>
    <col min="8489" max="8489" width="25.85546875" style="264" customWidth="1"/>
    <col min="8490" max="8490" width="23.85546875" style="264" customWidth="1"/>
    <col min="8491" max="8491" width="14.140625" style="264" customWidth="1"/>
    <col min="8492" max="8517" width="11.7109375" style="264" customWidth="1"/>
    <col min="8518" max="8518" width="12.42578125" style="264" customWidth="1"/>
    <col min="8519" max="8522" width="11.7109375" style="264" customWidth="1"/>
    <col min="8523" max="8523" width="20.7109375" style="264" customWidth="1"/>
    <col min="8524" max="8524" width="11.7109375" style="264" customWidth="1"/>
    <col min="8525" max="8525" width="17.42578125" style="264" customWidth="1"/>
    <col min="8526" max="8539" width="11.7109375" style="264" customWidth="1"/>
    <col min="8540" max="8540" width="13.42578125" style="264" customWidth="1"/>
    <col min="8541" max="8555" width="11.7109375" style="264" customWidth="1"/>
    <col min="8556" max="8556" width="16.28515625" style="264" customWidth="1"/>
    <col min="8557" max="8565" width="11.7109375" style="264" customWidth="1"/>
    <col min="8566" max="8566" width="13.42578125" style="264" customWidth="1"/>
    <col min="8567" max="8567" width="11.7109375" style="264" customWidth="1"/>
    <col min="8568" max="8568" width="15.140625" style="264" customWidth="1"/>
    <col min="8569" max="8569" width="13.42578125" style="264" customWidth="1"/>
    <col min="8570" max="8578" width="11.7109375" style="264" customWidth="1"/>
    <col min="8579" max="8579" width="13.7109375" style="264" customWidth="1"/>
    <col min="8580" max="8580" width="12" style="264" customWidth="1"/>
    <col min="8581" max="8704" width="9.140625" style="264"/>
    <col min="8705" max="8706" width="2.140625" style="264" customWidth="1"/>
    <col min="8707" max="8707" width="63" style="264" customWidth="1"/>
    <col min="8708" max="8708" width="7.140625" style="264" customWidth="1"/>
    <col min="8709" max="8710" width="19" style="264" customWidth="1"/>
    <col min="8711" max="8712" width="19.7109375" style="264" customWidth="1"/>
    <col min="8713" max="8729" width="0" style="264" hidden="1" customWidth="1"/>
    <col min="8730" max="8730" width="1.28515625" style="264" customWidth="1"/>
    <col min="8731" max="8731" width="13.42578125" style="264" customWidth="1"/>
    <col min="8732" max="8732" width="13.28515625" style="264" customWidth="1"/>
    <col min="8733" max="8733" width="15.85546875" style="264" customWidth="1"/>
    <col min="8734" max="8739" width="11.7109375" style="264" customWidth="1"/>
    <col min="8740" max="8740" width="24.7109375" style="264" customWidth="1"/>
    <col min="8741" max="8743" width="11.7109375" style="264" customWidth="1"/>
    <col min="8744" max="8744" width="20" style="264" customWidth="1"/>
    <col min="8745" max="8745" width="25.85546875" style="264" customWidth="1"/>
    <col min="8746" max="8746" width="23.85546875" style="264" customWidth="1"/>
    <col min="8747" max="8747" width="14.140625" style="264" customWidth="1"/>
    <col min="8748" max="8773" width="11.7109375" style="264" customWidth="1"/>
    <col min="8774" max="8774" width="12.42578125" style="264" customWidth="1"/>
    <col min="8775" max="8778" width="11.7109375" style="264" customWidth="1"/>
    <col min="8779" max="8779" width="20.7109375" style="264" customWidth="1"/>
    <col min="8780" max="8780" width="11.7109375" style="264" customWidth="1"/>
    <col min="8781" max="8781" width="17.42578125" style="264" customWidth="1"/>
    <col min="8782" max="8795" width="11.7109375" style="264" customWidth="1"/>
    <col min="8796" max="8796" width="13.42578125" style="264" customWidth="1"/>
    <col min="8797" max="8811" width="11.7109375" style="264" customWidth="1"/>
    <col min="8812" max="8812" width="16.28515625" style="264" customWidth="1"/>
    <col min="8813" max="8821" width="11.7109375" style="264" customWidth="1"/>
    <col min="8822" max="8822" width="13.42578125" style="264" customWidth="1"/>
    <col min="8823" max="8823" width="11.7109375" style="264" customWidth="1"/>
    <col min="8824" max="8824" width="15.140625" style="264" customWidth="1"/>
    <col min="8825" max="8825" width="13.42578125" style="264" customWidth="1"/>
    <col min="8826" max="8834" width="11.7109375" style="264" customWidth="1"/>
    <col min="8835" max="8835" width="13.7109375" style="264" customWidth="1"/>
    <col min="8836" max="8836" width="12" style="264" customWidth="1"/>
    <col min="8837" max="8960" width="9.140625" style="264"/>
    <col min="8961" max="8962" width="2.140625" style="264" customWidth="1"/>
    <col min="8963" max="8963" width="63" style="264" customWidth="1"/>
    <col min="8964" max="8964" width="7.140625" style="264" customWidth="1"/>
    <col min="8965" max="8966" width="19" style="264" customWidth="1"/>
    <col min="8967" max="8968" width="19.7109375" style="264" customWidth="1"/>
    <col min="8969" max="8985" width="0" style="264" hidden="1" customWidth="1"/>
    <col min="8986" max="8986" width="1.28515625" style="264" customWidth="1"/>
    <col min="8987" max="8987" width="13.42578125" style="264" customWidth="1"/>
    <col min="8988" max="8988" width="13.28515625" style="264" customWidth="1"/>
    <col min="8989" max="8989" width="15.85546875" style="264" customWidth="1"/>
    <col min="8990" max="8995" width="11.7109375" style="264" customWidth="1"/>
    <col min="8996" max="8996" width="24.7109375" style="264" customWidth="1"/>
    <col min="8997" max="8999" width="11.7109375" style="264" customWidth="1"/>
    <col min="9000" max="9000" width="20" style="264" customWidth="1"/>
    <col min="9001" max="9001" width="25.85546875" style="264" customWidth="1"/>
    <col min="9002" max="9002" width="23.85546875" style="264" customWidth="1"/>
    <col min="9003" max="9003" width="14.140625" style="264" customWidth="1"/>
    <col min="9004" max="9029" width="11.7109375" style="264" customWidth="1"/>
    <col min="9030" max="9030" width="12.42578125" style="264" customWidth="1"/>
    <col min="9031" max="9034" width="11.7109375" style="264" customWidth="1"/>
    <col min="9035" max="9035" width="20.7109375" style="264" customWidth="1"/>
    <col min="9036" max="9036" width="11.7109375" style="264" customWidth="1"/>
    <col min="9037" max="9037" width="17.42578125" style="264" customWidth="1"/>
    <col min="9038" max="9051" width="11.7109375" style="264" customWidth="1"/>
    <col min="9052" max="9052" width="13.42578125" style="264" customWidth="1"/>
    <col min="9053" max="9067" width="11.7109375" style="264" customWidth="1"/>
    <col min="9068" max="9068" width="16.28515625" style="264" customWidth="1"/>
    <col min="9069" max="9077" width="11.7109375" style="264" customWidth="1"/>
    <col min="9078" max="9078" width="13.42578125" style="264" customWidth="1"/>
    <col min="9079" max="9079" width="11.7109375" style="264" customWidth="1"/>
    <col min="9080" max="9080" width="15.140625" style="264" customWidth="1"/>
    <col min="9081" max="9081" width="13.42578125" style="264" customWidth="1"/>
    <col min="9082" max="9090" width="11.7109375" style="264" customWidth="1"/>
    <col min="9091" max="9091" width="13.7109375" style="264" customWidth="1"/>
    <col min="9092" max="9092" width="12" style="264" customWidth="1"/>
    <col min="9093" max="9216" width="9.140625" style="264"/>
    <col min="9217" max="9218" width="2.140625" style="264" customWidth="1"/>
    <col min="9219" max="9219" width="63" style="264" customWidth="1"/>
    <col min="9220" max="9220" width="7.140625" style="264" customWidth="1"/>
    <col min="9221" max="9222" width="19" style="264" customWidth="1"/>
    <col min="9223" max="9224" width="19.7109375" style="264" customWidth="1"/>
    <col min="9225" max="9241" width="0" style="264" hidden="1" customWidth="1"/>
    <col min="9242" max="9242" width="1.28515625" style="264" customWidth="1"/>
    <col min="9243" max="9243" width="13.42578125" style="264" customWidth="1"/>
    <col min="9244" max="9244" width="13.28515625" style="264" customWidth="1"/>
    <col min="9245" max="9245" width="15.85546875" style="264" customWidth="1"/>
    <col min="9246" max="9251" width="11.7109375" style="264" customWidth="1"/>
    <col min="9252" max="9252" width="24.7109375" style="264" customWidth="1"/>
    <col min="9253" max="9255" width="11.7109375" style="264" customWidth="1"/>
    <col min="9256" max="9256" width="20" style="264" customWidth="1"/>
    <col min="9257" max="9257" width="25.85546875" style="264" customWidth="1"/>
    <col min="9258" max="9258" width="23.85546875" style="264" customWidth="1"/>
    <col min="9259" max="9259" width="14.140625" style="264" customWidth="1"/>
    <col min="9260" max="9285" width="11.7109375" style="264" customWidth="1"/>
    <col min="9286" max="9286" width="12.42578125" style="264" customWidth="1"/>
    <col min="9287" max="9290" width="11.7109375" style="264" customWidth="1"/>
    <col min="9291" max="9291" width="20.7109375" style="264" customWidth="1"/>
    <col min="9292" max="9292" width="11.7109375" style="264" customWidth="1"/>
    <col min="9293" max="9293" width="17.42578125" style="264" customWidth="1"/>
    <col min="9294" max="9307" width="11.7109375" style="264" customWidth="1"/>
    <col min="9308" max="9308" width="13.42578125" style="264" customWidth="1"/>
    <col min="9309" max="9323" width="11.7109375" style="264" customWidth="1"/>
    <col min="9324" max="9324" width="16.28515625" style="264" customWidth="1"/>
    <col min="9325" max="9333" width="11.7109375" style="264" customWidth="1"/>
    <col min="9334" max="9334" width="13.42578125" style="264" customWidth="1"/>
    <col min="9335" max="9335" width="11.7109375" style="264" customWidth="1"/>
    <col min="9336" max="9336" width="15.140625" style="264" customWidth="1"/>
    <col min="9337" max="9337" width="13.42578125" style="264" customWidth="1"/>
    <col min="9338" max="9346" width="11.7109375" style="264" customWidth="1"/>
    <col min="9347" max="9347" width="13.7109375" style="264" customWidth="1"/>
    <col min="9348" max="9348" width="12" style="264" customWidth="1"/>
    <col min="9349" max="9472" width="9.140625" style="264"/>
    <col min="9473" max="9474" width="2.140625" style="264" customWidth="1"/>
    <col min="9475" max="9475" width="63" style="264" customWidth="1"/>
    <col min="9476" max="9476" width="7.140625" style="264" customWidth="1"/>
    <col min="9477" max="9478" width="19" style="264" customWidth="1"/>
    <col min="9479" max="9480" width="19.7109375" style="264" customWidth="1"/>
    <col min="9481" max="9497" width="0" style="264" hidden="1" customWidth="1"/>
    <col min="9498" max="9498" width="1.28515625" style="264" customWidth="1"/>
    <col min="9499" max="9499" width="13.42578125" style="264" customWidth="1"/>
    <col min="9500" max="9500" width="13.28515625" style="264" customWidth="1"/>
    <col min="9501" max="9501" width="15.85546875" style="264" customWidth="1"/>
    <col min="9502" max="9507" width="11.7109375" style="264" customWidth="1"/>
    <col min="9508" max="9508" width="24.7109375" style="264" customWidth="1"/>
    <col min="9509" max="9511" width="11.7109375" style="264" customWidth="1"/>
    <col min="9512" max="9512" width="20" style="264" customWidth="1"/>
    <col min="9513" max="9513" width="25.85546875" style="264" customWidth="1"/>
    <col min="9514" max="9514" width="23.85546875" style="264" customWidth="1"/>
    <col min="9515" max="9515" width="14.140625" style="264" customWidth="1"/>
    <col min="9516" max="9541" width="11.7109375" style="264" customWidth="1"/>
    <col min="9542" max="9542" width="12.42578125" style="264" customWidth="1"/>
    <col min="9543" max="9546" width="11.7109375" style="264" customWidth="1"/>
    <col min="9547" max="9547" width="20.7109375" style="264" customWidth="1"/>
    <col min="9548" max="9548" width="11.7109375" style="264" customWidth="1"/>
    <col min="9549" max="9549" width="17.42578125" style="264" customWidth="1"/>
    <col min="9550" max="9563" width="11.7109375" style="264" customWidth="1"/>
    <col min="9564" max="9564" width="13.42578125" style="264" customWidth="1"/>
    <col min="9565" max="9579" width="11.7109375" style="264" customWidth="1"/>
    <col min="9580" max="9580" width="16.28515625" style="264" customWidth="1"/>
    <col min="9581" max="9589" width="11.7109375" style="264" customWidth="1"/>
    <col min="9590" max="9590" width="13.42578125" style="264" customWidth="1"/>
    <col min="9591" max="9591" width="11.7109375" style="264" customWidth="1"/>
    <col min="9592" max="9592" width="15.140625" style="264" customWidth="1"/>
    <col min="9593" max="9593" width="13.42578125" style="264" customWidth="1"/>
    <col min="9594" max="9602" width="11.7109375" style="264" customWidth="1"/>
    <col min="9603" max="9603" width="13.7109375" style="264" customWidth="1"/>
    <col min="9604" max="9604" width="12" style="264" customWidth="1"/>
    <col min="9605" max="9728" width="9.140625" style="264"/>
    <col min="9729" max="9730" width="2.140625" style="264" customWidth="1"/>
    <col min="9731" max="9731" width="63" style="264" customWidth="1"/>
    <col min="9732" max="9732" width="7.140625" style="264" customWidth="1"/>
    <col min="9733" max="9734" width="19" style="264" customWidth="1"/>
    <col min="9735" max="9736" width="19.7109375" style="264" customWidth="1"/>
    <col min="9737" max="9753" width="0" style="264" hidden="1" customWidth="1"/>
    <col min="9754" max="9754" width="1.28515625" style="264" customWidth="1"/>
    <col min="9755" max="9755" width="13.42578125" style="264" customWidth="1"/>
    <col min="9756" max="9756" width="13.28515625" style="264" customWidth="1"/>
    <col min="9757" max="9757" width="15.85546875" style="264" customWidth="1"/>
    <col min="9758" max="9763" width="11.7109375" style="264" customWidth="1"/>
    <col min="9764" max="9764" width="24.7109375" style="264" customWidth="1"/>
    <col min="9765" max="9767" width="11.7109375" style="264" customWidth="1"/>
    <col min="9768" max="9768" width="20" style="264" customWidth="1"/>
    <col min="9769" max="9769" width="25.85546875" style="264" customWidth="1"/>
    <col min="9770" max="9770" width="23.85546875" style="264" customWidth="1"/>
    <col min="9771" max="9771" width="14.140625" style="264" customWidth="1"/>
    <col min="9772" max="9797" width="11.7109375" style="264" customWidth="1"/>
    <col min="9798" max="9798" width="12.42578125" style="264" customWidth="1"/>
    <col min="9799" max="9802" width="11.7109375" style="264" customWidth="1"/>
    <col min="9803" max="9803" width="20.7109375" style="264" customWidth="1"/>
    <col min="9804" max="9804" width="11.7109375" style="264" customWidth="1"/>
    <col min="9805" max="9805" width="17.42578125" style="264" customWidth="1"/>
    <col min="9806" max="9819" width="11.7109375" style="264" customWidth="1"/>
    <col min="9820" max="9820" width="13.42578125" style="264" customWidth="1"/>
    <col min="9821" max="9835" width="11.7109375" style="264" customWidth="1"/>
    <col min="9836" max="9836" width="16.28515625" style="264" customWidth="1"/>
    <col min="9837" max="9845" width="11.7109375" style="264" customWidth="1"/>
    <col min="9846" max="9846" width="13.42578125" style="264" customWidth="1"/>
    <col min="9847" max="9847" width="11.7109375" style="264" customWidth="1"/>
    <col min="9848" max="9848" width="15.140625" style="264" customWidth="1"/>
    <col min="9849" max="9849" width="13.42578125" style="264" customWidth="1"/>
    <col min="9850" max="9858" width="11.7109375" style="264" customWidth="1"/>
    <col min="9859" max="9859" width="13.7109375" style="264" customWidth="1"/>
    <col min="9860" max="9860" width="12" style="264" customWidth="1"/>
    <col min="9861" max="9984" width="9.140625" style="264"/>
    <col min="9985" max="9986" width="2.140625" style="264" customWidth="1"/>
    <col min="9987" max="9987" width="63" style="264" customWidth="1"/>
    <col min="9988" max="9988" width="7.140625" style="264" customWidth="1"/>
    <col min="9989" max="9990" width="19" style="264" customWidth="1"/>
    <col min="9991" max="9992" width="19.7109375" style="264" customWidth="1"/>
    <col min="9993" max="10009" width="0" style="264" hidden="1" customWidth="1"/>
    <col min="10010" max="10010" width="1.28515625" style="264" customWidth="1"/>
    <col min="10011" max="10011" width="13.42578125" style="264" customWidth="1"/>
    <col min="10012" max="10012" width="13.28515625" style="264" customWidth="1"/>
    <col min="10013" max="10013" width="15.85546875" style="264" customWidth="1"/>
    <col min="10014" max="10019" width="11.7109375" style="264" customWidth="1"/>
    <col min="10020" max="10020" width="24.7109375" style="264" customWidth="1"/>
    <col min="10021" max="10023" width="11.7109375" style="264" customWidth="1"/>
    <col min="10024" max="10024" width="20" style="264" customWidth="1"/>
    <col min="10025" max="10025" width="25.85546875" style="264" customWidth="1"/>
    <col min="10026" max="10026" width="23.85546875" style="264" customWidth="1"/>
    <col min="10027" max="10027" width="14.140625" style="264" customWidth="1"/>
    <col min="10028" max="10053" width="11.7109375" style="264" customWidth="1"/>
    <col min="10054" max="10054" width="12.42578125" style="264" customWidth="1"/>
    <col min="10055" max="10058" width="11.7109375" style="264" customWidth="1"/>
    <col min="10059" max="10059" width="20.7109375" style="264" customWidth="1"/>
    <col min="10060" max="10060" width="11.7109375" style="264" customWidth="1"/>
    <col min="10061" max="10061" width="17.42578125" style="264" customWidth="1"/>
    <col min="10062" max="10075" width="11.7109375" style="264" customWidth="1"/>
    <col min="10076" max="10076" width="13.42578125" style="264" customWidth="1"/>
    <col min="10077" max="10091" width="11.7109375" style="264" customWidth="1"/>
    <col min="10092" max="10092" width="16.28515625" style="264" customWidth="1"/>
    <col min="10093" max="10101" width="11.7109375" style="264" customWidth="1"/>
    <col min="10102" max="10102" width="13.42578125" style="264" customWidth="1"/>
    <col min="10103" max="10103" width="11.7109375" style="264" customWidth="1"/>
    <col min="10104" max="10104" width="15.140625" style="264" customWidth="1"/>
    <col min="10105" max="10105" width="13.42578125" style="264" customWidth="1"/>
    <col min="10106" max="10114" width="11.7109375" style="264" customWidth="1"/>
    <col min="10115" max="10115" width="13.7109375" style="264" customWidth="1"/>
    <col min="10116" max="10116" width="12" style="264" customWidth="1"/>
    <col min="10117" max="10240" width="9.140625" style="264"/>
    <col min="10241" max="10242" width="2.140625" style="264" customWidth="1"/>
    <col min="10243" max="10243" width="63" style="264" customWidth="1"/>
    <col min="10244" max="10244" width="7.140625" style="264" customWidth="1"/>
    <col min="10245" max="10246" width="19" style="264" customWidth="1"/>
    <col min="10247" max="10248" width="19.7109375" style="264" customWidth="1"/>
    <col min="10249" max="10265" width="0" style="264" hidden="1" customWidth="1"/>
    <col min="10266" max="10266" width="1.28515625" style="264" customWidth="1"/>
    <col min="10267" max="10267" width="13.42578125" style="264" customWidth="1"/>
    <col min="10268" max="10268" width="13.28515625" style="264" customWidth="1"/>
    <col min="10269" max="10269" width="15.85546875" style="264" customWidth="1"/>
    <col min="10270" max="10275" width="11.7109375" style="264" customWidth="1"/>
    <col min="10276" max="10276" width="24.7109375" style="264" customWidth="1"/>
    <col min="10277" max="10279" width="11.7109375" style="264" customWidth="1"/>
    <col min="10280" max="10280" width="20" style="264" customWidth="1"/>
    <col min="10281" max="10281" width="25.85546875" style="264" customWidth="1"/>
    <col min="10282" max="10282" width="23.85546875" style="264" customWidth="1"/>
    <col min="10283" max="10283" width="14.140625" style="264" customWidth="1"/>
    <col min="10284" max="10309" width="11.7109375" style="264" customWidth="1"/>
    <col min="10310" max="10310" width="12.42578125" style="264" customWidth="1"/>
    <col min="10311" max="10314" width="11.7109375" style="264" customWidth="1"/>
    <col min="10315" max="10315" width="20.7109375" style="264" customWidth="1"/>
    <col min="10316" max="10316" width="11.7109375" style="264" customWidth="1"/>
    <col min="10317" max="10317" width="17.42578125" style="264" customWidth="1"/>
    <col min="10318" max="10331" width="11.7109375" style="264" customWidth="1"/>
    <col min="10332" max="10332" width="13.42578125" style="264" customWidth="1"/>
    <col min="10333" max="10347" width="11.7109375" style="264" customWidth="1"/>
    <col min="10348" max="10348" width="16.28515625" style="264" customWidth="1"/>
    <col min="10349" max="10357" width="11.7109375" style="264" customWidth="1"/>
    <col min="10358" max="10358" width="13.42578125" style="264" customWidth="1"/>
    <col min="10359" max="10359" width="11.7109375" style="264" customWidth="1"/>
    <col min="10360" max="10360" width="15.140625" style="264" customWidth="1"/>
    <col min="10361" max="10361" width="13.42578125" style="264" customWidth="1"/>
    <col min="10362" max="10370" width="11.7109375" style="264" customWidth="1"/>
    <col min="10371" max="10371" width="13.7109375" style="264" customWidth="1"/>
    <col min="10372" max="10372" width="12" style="264" customWidth="1"/>
    <col min="10373" max="10496" width="9.140625" style="264"/>
    <col min="10497" max="10498" width="2.140625" style="264" customWidth="1"/>
    <col min="10499" max="10499" width="63" style="264" customWidth="1"/>
    <col min="10500" max="10500" width="7.140625" style="264" customWidth="1"/>
    <col min="10501" max="10502" width="19" style="264" customWidth="1"/>
    <col min="10503" max="10504" width="19.7109375" style="264" customWidth="1"/>
    <col min="10505" max="10521" width="0" style="264" hidden="1" customWidth="1"/>
    <col min="10522" max="10522" width="1.28515625" style="264" customWidth="1"/>
    <col min="10523" max="10523" width="13.42578125" style="264" customWidth="1"/>
    <col min="10524" max="10524" width="13.28515625" style="264" customWidth="1"/>
    <col min="10525" max="10525" width="15.85546875" style="264" customWidth="1"/>
    <col min="10526" max="10531" width="11.7109375" style="264" customWidth="1"/>
    <col min="10532" max="10532" width="24.7109375" style="264" customWidth="1"/>
    <col min="10533" max="10535" width="11.7109375" style="264" customWidth="1"/>
    <col min="10536" max="10536" width="20" style="264" customWidth="1"/>
    <col min="10537" max="10537" width="25.85546875" style="264" customWidth="1"/>
    <col min="10538" max="10538" width="23.85546875" style="264" customWidth="1"/>
    <col min="10539" max="10539" width="14.140625" style="264" customWidth="1"/>
    <col min="10540" max="10565" width="11.7109375" style="264" customWidth="1"/>
    <col min="10566" max="10566" width="12.42578125" style="264" customWidth="1"/>
    <col min="10567" max="10570" width="11.7109375" style="264" customWidth="1"/>
    <col min="10571" max="10571" width="20.7109375" style="264" customWidth="1"/>
    <col min="10572" max="10572" width="11.7109375" style="264" customWidth="1"/>
    <col min="10573" max="10573" width="17.42578125" style="264" customWidth="1"/>
    <col min="10574" max="10587" width="11.7109375" style="264" customWidth="1"/>
    <col min="10588" max="10588" width="13.42578125" style="264" customWidth="1"/>
    <col min="10589" max="10603" width="11.7109375" style="264" customWidth="1"/>
    <col min="10604" max="10604" width="16.28515625" style="264" customWidth="1"/>
    <col min="10605" max="10613" width="11.7109375" style="264" customWidth="1"/>
    <col min="10614" max="10614" width="13.42578125" style="264" customWidth="1"/>
    <col min="10615" max="10615" width="11.7109375" style="264" customWidth="1"/>
    <col min="10616" max="10616" width="15.140625" style="264" customWidth="1"/>
    <col min="10617" max="10617" width="13.42578125" style="264" customWidth="1"/>
    <col min="10618" max="10626" width="11.7109375" style="264" customWidth="1"/>
    <col min="10627" max="10627" width="13.7109375" style="264" customWidth="1"/>
    <col min="10628" max="10628" width="12" style="264" customWidth="1"/>
    <col min="10629" max="10752" width="9.140625" style="264"/>
    <col min="10753" max="10754" width="2.140625" style="264" customWidth="1"/>
    <col min="10755" max="10755" width="63" style="264" customWidth="1"/>
    <col min="10756" max="10756" width="7.140625" style="264" customWidth="1"/>
    <col min="10757" max="10758" width="19" style="264" customWidth="1"/>
    <col min="10759" max="10760" width="19.7109375" style="264" customWidth="1"/>
    <col min="10761" max="10777" width="0" style="264" hidden="1" customWidth="1"/>
    <col min="10778" max="10778" width="1.28515625" style="264" customWidth="1"/>
    <col min="10779" max="10779" width="13.42578125" style="264" customWidth="1"/>
    <col min="10780" max="10780" width="13.28515625" style="264" customWidth="1"/>
    <col min="10781" max="10781" width="15.85546875" style="264" customWidth="1"/>
    <col min="10782" max="10787" width="11.7109375" style="264" customWidth="1"/>
    <col min="10788" max="10788" width="24.7109375" style="264" customWidth="1"/>
    <col min="10789" max="10791" width="11.7109375" style="264" customWidth="1"/>
    <col min="10792" max="10792" width="20" style="264" customWidth="1"/>
    <col min="10793" max="10793" width="25.85546875" style="264" customWidth="1"/>
    <col min="10794" max="10794" width="23.85546875" style="264" customWidth="1"/>
    <col min="10795" max="10795" width="14.140625" style="264" customWidth="1"/>
    <col min="10796" max="10821" width="11.7109375" style="264" customWidth="1"/>
    <col min="10822" max="10822" width="12.42578125" style="264" customWidth="1"/>
    <col min="10823" max="10826" width="11.7109375" style="264" customWidth="1"/>
    <col min="10827" max="10827" width="20.7109375" style="264" customWidth="1"/>
    <col min="10828" max="10828" width="11.7109375" style="264" customWidth="1"/>
    <col min="10829" max="10829" width="17.42578125" style="264" customWidth="1"/>
    <col min="10830" max="10843" width="11.7109375" style="264" customWidth="1"/>
    <col min="10844" max="10844" width="13.42578125" style="264" customWidth="1"/>
    <col min="10845" max="10859" width="11.7109375" style="264" customWidth="1"/>
    <col min="10860" max="10860" width="16.28515625" style="264" customWidth="1"/>
    <col min="10861" max="10869" width="11.7109375" style="264" customWidth="1"/>
    <col min="10870" max="10870" width="13.42578125" style="264" customWidth="1"/>
    <col min="10871" max="10871" width="11.7109375" style="264" customWidth="1"/>
    <col min="10872" max="10872" width="15.140625" style="264" customWidth="1"/>
    <col min="10873" max="10873" width="13.42578125" style="264" customWidth="1"/>
    <col min="10874" max="10882" width="11.7109375" style="264" customWidth="1"/>
    <col min="10883" max="10883" width="13.7109375" style="264" customWidth="1"/>
    <col min="10884" max="10884" width="12" style="264" customWidth="1"/>
    <col min="10885" max="11008" width="9.140625" style="264"/>
    <col min="11009" max="11010" width="2.140625" style="264" customWidth="1"/>
    <col min="11011" max="11011" width="63" style="264" customWidth="1"/>
    <col min="11012" max="11012" width="7.140625" style="264" customWidth="1"/>
    <col min="11013" max="11014" width="19" style="264" customWidth="1"/>
    <col min="11015" max="11016" width="19.7109375" style="264" customWidth="1"/>
    <col min="11017" max="11033" width="0" style="264" hidden="1" customWidth="1"/>
    <col min="11034" max="11034" width="1.28515625" style="264" customWidth="1"/>
    <col min="11035" max="11035" width="13.42578125" style="264" customWidth="1"/>
    <col min="11036" max="11036" width="13.28515625" style="264" customWidth="1"/>
    <col min="11037" max="11037" width="15.85546875" style="264" customWidth="1"/>
    <col min="11038" max="11043" width="11.7109375" style="264" customWidth="1"/>
    <col min="11044" max="11044" width="24.7109375" style="264" customWidth="1"/>
    <col min="11045" max="11047" width="11.7109375" style="264" customWidth="1"/>
    <col min="11048" max="11048" width="20" style="264" customWidth="1"/>
    <col min="11049" max="11049" width="25.85546875" style="264" customWidth="1"/>
    <col min="11050" max="11050" width="23.85546875" style="264" customWidth="1"/>
    <col min="11051" max="11051" width="14.140625" style="264" customWidth="1"/>
    <col min="11052" max="11077" width="11.7109375" style="264" customWidth="1"/>
    <col min="11078" max="11078" width="12.42578125" style="264" customWidth="1"/>
    <col min="11079" max="11082" width="11.7109375" style="264" customWidth="1"/>
    <col min="11083" max="11083" width="20.7109375" style="264" customWidth="1"/>
    <col min="11084" max="11084" width="11.7109375" style="264" customWidth="1"/>
    <col min="11085" max="11085" width="17.42578125" style="264" customWidth="1"/>
    <col min="11086" max="11099" width="11.7109375" style="264" customWidth="1"/>
    <col min="11100" max="11100" width="13.42578125" style="264" customWidth="1"/>
    <col min="11101" max="11115" width="11.7109375" style="264" customWidth="1"/>
    <col min="11116" max="11116" width="16.28515625" style="264" customWidth="1"/>
    <col min="11117" max="11125" width="11.7109375" style="264" customWidth="1"/>
    <col min="11126" max="11126" width="13.42578125" style="264" customWidth="1"/>
    <col min="11127" max="11127" width="11.7109375" style="264" customWidth="1"/>
    <col min="11128" max="11128" width="15.140625" style="264" customWidth="1"/>
    <col min="11129" max="11129" width="13.42578125" style="264" customWidth="1"/>
    <col min="11130" max="11138" width="11.7109375" style="264" customWidth="1"/>
    <col min="11139" max="11139" width="13.7109375" style="264" customWidth="1"/>
    <col min="11140" max="11140" width="12" style="264" customWidth="1"/>
    <col min="11141" max="11264" width="9.140625" style="264"/>
    <col min="11265" max="11266" width="2.140625" style="264" customWidth="1"/>
    <col min="11267" max="11267" width="63" style="264" customWidth="1"/>
    <col min="11268" max="11268" width="7.140625" style="264" customWidth="1"/>
    <col min="11269" max="11270" width="19" style="264" customWidth="1"/>
    <col min="11271" max="11272" width="19.7109375" style="264" customWidth="1"/>
    <col min="11273" max="11289" width="0" style="264" hidden="1" customWidth="1"/>
    <col min="11290" max="11290" width="1.28515625" style="264" customWidth="1"/>
    <col min="11291" max="11291" width="13.42578125" style="264" customWidth="1"/>
    <col min="11292" max="11292" width="13.28515625" style="264" customWidth="1"/>
    <col min="11293" max="11293" width="15.85546875" style="264" customWidth="1"/>
    <col min="11294" max="11299" width="11.7109375" style="264" customWidth="1"/>
    <col min="11300" max="11300" width="24.7109375" style="264" customWidth="1"/>
    <col min="11301" max="11303" width="11.7109375" style="264" customWidth="1"/>
    <col min="11304" max="11304" width="20" style="264" customWidth="1"/>
    <col min="11305" max="11305" width="25.85546875" style="264" customWidth="1"/>
    <col min="11306" max="11306" width="23.85546875" style="264" customWidth="1"/>
    <col min="11307" max="11307" width="14.140625" style="264" customWidth="1"/>
    <col min="11308" max="11333" width="11.7109375" style="264" customWidth="1"/>
    <col min="11334" max="11334" width="12.42578125" style="264" customWidth="1"/>
    <col min="11335" max="11338" width="11.7109375" style="264" customWidth="1"/>
    <col min="11339" max="11339" width="20.7109375" style="264" customWidth="1"/>
    <col min="11340" max="11340" width="11.7109375" style="264" customWidth="1"/>
    <col min="11341" max="11341" width="17.42578125" style="264" customWidth="1"/>
    <col min="11342" max="11355" width="11.7109375" style="264" customWidth="1"/>
    <col min="11356" max="11356" width="13.42578125" style="264" customWidth="1"/>
    <col min="11357" max="11371" width="11.7109375" style="264" customWidth="1"/>
    <col min="11372" max="11372" width="16.28515625" style="264" customWidth="1"/>
    <col min="11373" max="11381" width="11.7109375" style="264" customWidth="1"/>
    <col min="11382" max="11382" width="13.42578125" style="264" customWidth="1"/>
    <col min="11383" max="11383" width="11.7109375" style="264" customWidth="1"/>
    <col min="11384" max="11384" width="15.140625" style="264" customWidth="1"/>
    <col min="11385" max="11385" width="13.42578125" style="264" customWidth="1"/>
    <col min="11386" max="11394" width="11.7109375" style="264" customWidth="1"/>
    <col min="11395" max="11395" width="13.7109375" style="264" customWidth="1"/>
    <col min="11396" max="11396" width="12" style="264" customWidth="1"/>
    <col min="11397" max="11520" width="9.140625" style="264"/>
    <col min="11521" max="11522" width="2.140625" style="264" customWidth="1"/>
    <col min="11523" max="11523" width="63" style="264" customWidth="1"/>
    <col min="11524" max="11524" width="7.140625" style="264" customWidth="1"/>
    <col min="11525" max="11526" width="19" style="264" customWidth="1"/>
    <col min="11527" max="11528" width="19.7109375" style="264" customWidth="1"/>
    <col min="11529" max="11545" width="0" style="264" hidden="1" customWidth="1"/>
    <col min="11546" max="11546" width="1.28515625" style="264" customWidth="1"/>
    <col min="11547" max="11547" width="13.42578125" style="264" customWidth="1"/>
    <col min="11548" max="11548" width="13.28515625" style="264" customWidth="1"/>
    <col min="11549" max="11549" width="15.85546875" style="264" customWidth="1"/>
    <col min="11550" max="11555" width="11.7109375" style="264" customWidth="1"/>
    <col min="11556" max="11556" width="24.7109375" style="264" customWidth="1"/>
    <col min="11557" max="11559" width="11.7109375" style="264" customWidth="1"/>
    <col min="11560" max="11560" width="20" style="264" customWidth="1"/>
    <col min="11561" max="11561" width="25.85546875" style="264" customWidth="1"/>
    <col min="11562" max="11562" width="23.85546875" style="264" customWidth="1"/>
    <col min="11563" max="11563" width="14.140625" style="264" customWidth="1"/>
    <col min="11564" max="11589" width="11.7109375" style="264" customWidth="1"/>
    <col min="11590" max="11590" width="12.42578125" style="264" customWidth="1"/>
    <col min="11591" max="11594" width="11.7109375" style="264" customWidth="1"/>
    <col min="11595" max="11595" width="20.7109375" style="264" customWidth="1"/>
    <col min="11596" max="11596" width="11.7109375" style="264" customWidth="1"/>
    <col min="11597" max="11597" width="17.42578125" style="264" customWidth="1"/>
    <col min="11598" max="11611" width="11.7109375" style="264" customWidth="1"/>
    <col min="11612" max="11612" width="13.42578125" style="264" customWidth="1"/>
    <col min="11613" max="11627" width="11.7109375" style="264" customWidth="1"/>
    <col min="11628" max="11628" width="16.28515625" style="264" customWidth="1"/>
    <col min="11629" max="11637" width="11.7109375" style="264" customWidth="1"/>
    <col min="11638" max="11638" width="13.42578125" style="264" customWidth="1"/>
    <col min="11639" max="11639" width="11.7109375" style="264" customWidth="1"/>
    <col min="11640" max="11640" width="15.140625" style="264" customWidth="1"/>
    <col min="11641" max="11641" width="13.42578125" style="264" customWidth="1"/>
    <col min="11642" max="11650" width="11.7109375" style="264" customWidth="1"/>
    <col min="11651" max="11651" width="13.7109375" style="264" customWidth="1"/>
    <col min="11652" max="11652" width="12" style="264" customWidth="1"/>
    <col min="11653" max="11776" width="9.140625" style="264"/>
    <col min="11777" max="11778" width="2.140625" style="264" customWidth="1"/>
    <col min="11779" max="11779" width="63" style="264" customWidth="1"/>
    <col min="11780" max="11780" width="7.140625" style="264" customWidth="1"/>
    <col min="11781" max="11782" width="19" style="264" customWidth="1"/>
    <col min="11783" max="11784" width="19.7109375" style="264" customWidth="1"/>
    <col min="11785" max="11801" width="0" style="264" hidden="1" customWidth="1"/>
    <col min="11802" max="11802" width="1.28515625" style="264" customWidth="1"/>
    <col min="11803" max="11803" width="13.42578125" style="264" customWidth="1"/>
    <col min="11804" max="11804" width="13.28515625" style="264" customWidth="1"/>
    <col min="11805" max="11805" width="15.85546875" style="264" customWidth="1"/>
    <col min="11806" max="11811" width="11.7109375" style="264" customWidth="1"/>
    <col min="11812" max="11812" width="24.7109375" style="264" customWidth="1"/>
    <col min="11813" max="11815" width="11.7109375" style="264" customWidth="1"/>
    <col min="11816" max="11816" width="20" style="264" customWidth="1"/>
    <col min="11817" max="11817" width="25.85546875" style="264" customWidth="1"/>
    <col min="11818" max="11818" width="23.85546875" style="264" customWidth="1"/>
    <col min="11819" max="11819" width="14.140625" style="264" customWidth="1"/>
    <col min="11820" max="11845" width="11.7109375" style="264" customWidth="1"/>
    <col min="11846" max="11846" width="12.42578125" style="264" customWidth="1"/>
    <col min="11847" max="11850" width="11.7109375" style="264" customWidth="1"/>
    <col min="11851" max="11851" width="20.7109375" style="264" customWidth="1"/>
    <col min="11852" max="11852" width="11.7109375" style="264" customWidth="1"/>
    <col min="11853" max="11853" width="17.42578125" style="264" customWidth="1"/>
    <col min="11854" max="11867" width="11.7109375" style="264" customWidth="1"/>
    <col min="11868" max="11868" width="13.42578125" style="264" customWidth="1"/>
    <col min="11869" max="11883" width="11.7109375" style="264" customWidth="1"/>
    <col min="11884" max="11884" width="16.28515625" style="264" customWidth="1"/>
    <col min="11885" max="11893" width="11.7109375" style="264" customWidth="1"/>
    <col min="11894" max="11894" width="13.42578125" style="264" customWidth="1"/>
    <col min="11895" max="11895" width="11.7109375" style="264" customWidth="1"/>
    <col min="11896" max="11896" width="15.140625" style="264" customWidth="1"/>
    <col min="11897" max="11897" width="13.42578125" style="264" customWidth="1"/>
    <col min="11898" max="11906" width="11.7109375" style="264" customWidth="1"/>
    <col min="11907" max="11907" width="13.7109375" style="264" customWidth="1"/>
    <col min="11908" max="11908" width="12" style="264" customWidth="1"/>
    <col min="11909" max="12032" width="9.140625" style="264"/>
    <col min="12033" max="12034" width="2.140625" style="264" customWidth="1"/>
    <col min="12035" max="12035" width="63" style="264" customWidth="1"/>
    <col min="12036" max="12036" width="7.140625" style="264" customWidth="1"/>
    <col min="12037" max="12038" width="19" style="264" customWidth="1"/>
    <col min="12039" max="12040" width="19.7109375" style="264" customWidth="1"/>
    <col min="12041" max="12057" width="0" style="264" hidden="1" customWidth="1"/>
    <col min="12058" max="12058" width="1.28515625" style="264" customWidth="1"/>
    <col min="12059" max="12059" width="13.42578125" style="264" customWidth="1"/>
    <col min="12060" max="12060" width="13.28515625" style="264" customWidth="1"/>
    <col min="12061" max="12061" width="15.85546875" style="264" customWidth="1"/>
    <col min="12062" max="12067" width="11.7109375" style="264" customWidth="1"/>
    <col min="12068" max="12068" width="24.7109375" style="264" customWidth="1"/>
    <col min="12069" max="12071" width="11.7109375" style="264" customWidth="1"/>
    <col min="12072" max="12072" width="20" style="264" customWidth="1"/>
    <col min="12073" max="12073" width="25.85546875" style="264" customWidth="1"/>
    <col min="12074" max="12074" width="23.85546875" style="264" customWidth="1"/>
    <col min="12075" max="12075" width="14.140625" style="264" customWidth="1"/>
    <col min="12076" max="12101" width="11.7109375" style="264" customWidth="1"/>
    <col min="12102" max="12102" width="12.42578125" style="264" customWidth="1"/>
    <col min="12103" max="12106" width="11.7109375" style="264" customWidth="1"/>
    <col min="12107" max="12107" width="20.7109375" style="264" customWidth="1"/>
    <col min="12108" max="12108" width="11.7109375" style="264" customWidth="1"/>
    <col min="12109" max="12109" width="17.42578125" style="264" customWidth="1"/>
    <col min="12110" max="12123" width="11.7109375" style="264" customWidth="1"/>
    <col min="12124" max="12124" width="13.42578125" style="264" customWidth="1"/>
    <col min="12125" max="12139" width="11.7109375" style="264" customWidth="1"/>
    <col min="12140" max="12140" width="16.28515625" style="264" customWidth="1"/>
    <col min="12141" max="12149" width="11.7109375" style="264" customWidth="1"/>
    <col min="12150" max="12150" width="13.42578125" style="264" customWidth="1"/>
    <col min="12151" max="12151" width="11.7109375" style="264" customWidth="1"/>
    <col min="12152" max="12152" width="15.140625" style="264" customWidth="1"/>
    <col min="12153" max="12153" width="13.42578125" style="264" customWidth="1"/>
    <col min="12154" max="12162" width="11.7109375" style="264" customWidth="1"/>
    <col min="12163" max="12163" width="13.7109375" style="264" customWidth="1"/>
    <col min="12164" max="12164" width="12" style="264" customWidth="1"/>
    <col min="12165" max="12288" width="9.140625" style="264"/>
    <col min="12289" max="12290" width="2.140625" style="264" customWidth="1"/>
    <col min="12291" max="12291" width="63" style="264" customWidth="1"/>
    <col min="12292" max="12292" width="7.140625" style="264" customWidth="1"/>
    <col min="12293" max="12294" width="19" style="264" customWidth="1"/>
    <col min="12295" max="12296" width="19.7109375" style="264" customWidth="1"/>
    <col min="12297" max="12313" width="0" style="264" hidden="1" customWidth="1"/>
    <col min="12314" max="12314" width="1.28515625" style="264" customWidth="1"/>
    <col min="12315" max="12315" width="13.42578125" style="264" customWidth="1"/>
    <col min="12316" max="12316" width="13.28515625" style="264" customWidth="1"/>
    <col min="12317" max="12317" width="15.85546875" style="264" customWidth="1"/>
    <col min="12318" max="12323" width="11.7109375" style="264" customWidth="1"/>
    <col min="12324" max="12324" width="24.7109375" style="264" customWidth="1"/>
    <col min="12325" max="12327" width="11.7109375" style="264" customWidth="1"/>
    <col min="12328" max="12328" width="20" style="264" customWidth="1"/>
    <col min="12329" max="12329" width="25.85546875" style="264" customWidth="1"/>
    <col min="12330" max="12330" width="23.85546875" style="264" customWidth="1"/>
    <col min="12331" max="12331" width="14.140625" style="264" customWidth="1"/>
    <col min="12332" max="12357" width="11.7109375" style="264" customWidth="1"/>
    <col min="12358" max="12358" width="12.42578125" style="264" customWidth="1"/>
    <col min="12359" max="12362" width="11.7109375" style="264" customWidth="1"/>
    <col min="12363" max="12363" width="20.7109375" style="264" customWidth="1"/>
    <col min="12364" max="12364" width="11.7109375" style="264" customWidth="1"/>
    <col min="12365" max="12365" width="17.42578125" style="264" customWidth="1"/>
    <col min="12366" max="12379" width="11.7109375" style="264" customWidth="1"/>
    <col min="12380" max="12380" width="13.42578125" style="264" customWidth="1"/>
    <col min="12381" max="12395" width="11.7109375" style="264" customWidth="1"/>
    <col min="12396" max="12396" width="16.28515625" style="264" customWidth="1"/>
    <col min="12397" max="12405" width="11.7109375" style="264" customWidth="1"/>
    <col min="12406" max="12406" width="13.42578125" style="264" customWidth="1"/>
    <col min="12407" max="12407" width="11.7109375" style="264" customWidth="1"/>
    <col min="12408" max="12408" width="15.140625" style="264" customWidth="1"/>
    <col min="12409" max="12409" width="13.42578125" style="264" customWidth="1"/>
    <col min="12410" max="12418" width="11.7109375" style="264" customWidth="1"/>
    <col min="12419" max="12419" width="13.7109375" style="264" customWidth="1"/>
    <col min="12420" max="12420" width="12" style="264" customWidth="1"/>
    <col min="12421" max="12544" width="9.140625" style="264"/>
    <col min="12545" max="12546" width="2.140625" style="264" customWidth="1"/>
    <col min="12547" max="12547" width="63" style="264" customWidth="1"/>
    <col min="12548" max="12548" width="7.140625" style="264" customWidth="1"/>
    <col min="12549" max="12550" width="19" style="264" customWidth="1"/>
    <col min="12551" max="12552" width="19.7109375" style="264" customWidth="1"/>
    <col min="12553" max="12569" width="0" style="264" hidden="1" customWidth="1"/>
    <col min="12570" max="12570" width="1.28515625" style="264" customWidth="1"/>
    <col min="12571" max="12571" width="13.42578125" style="264" customWidth="1"/>
    <col min="12572" max="12572" width="13.28515625" style="264" customWidth="1"/>
    <col min="12573" max="12573" width="15.85546875" style="264" customWidth="1"/>
    <col min="12574" max="12579" width="11.7109375" style="264" customWidth="1"/>
    <col min="12580" max="12580" width="24.7109375" style="264" customWidth="1"/>
    <col min="12581" max="12583" width="11.7109375" style="264" customWidth="1"/>
    <col min="12584" max="12584" width="20" style="264" customWidth="1"/>
    <col min="12585" max="12585" width="25.85546875" style="264" customWidth="1"/>
    <col min="12586" max="12586" width="23.85546875" style="264" customWidth="1"/>
    <col min="12587" max="12587" width="14.140625" style="264" customWidth="1"/>
    <col min="12588" max="12613" width="11.7109375" style="264" customWidth="1"/>
    <col min="12614" max="12614" width="12.42578125" style="264" customWidth="1"/>
    <col min="12615" max="12618" width="11.7109375" style="264" customWidth="1"/>
    <col min="12619" max="12619" width="20.7109375" style="264" customWidth="1"/>
    <col min="12620" max="12620" width="11.7109375" style="264" customWidth="1"/>
    <col min="12621" max="12621" width="17.42578125" style="264" customWidth="1"/>
    <col min="12622" max="12635" width="11.7109375" style="264" customWidth="1"/>
    <col min="12636" max="12636" width="13.42578125" style="264" customWidth="1"/>
    <col min="12637" max="12651" width="11.7109375" style="264" customWidth="1"/>
    <col min="12652" max="12652" width="16.28515625" style="264" customWidth="1"/>
    <col min="12653" max="12661" width="11.7109375" style="264" customWidth="1"/>
    <col min="12662" max="12662" width="13.42578125" style="264" customWidth="1"/>
    <col min="12663" max="12663" width="11.7109375" style="264" customWidth="1"/>
    <col min="12664" max="12664" width="15.140625" style="264" customWidth="1"/>
    <col min="12665" max="12665" width="13.42578125" style="264" customWidth="1"/>
    <col min="12666" max="12674" width="11.7109375" style="264" customWidth="1"/>
    <col min="12675" max="12675" width="13.7109375" style="264" customWidth="1"/>
    <col min="12676" max="12676" width="12" style="264" customWidth="1"/>
    <col min="12677" max="12800" width="9.140625" style="264"/>
    <col min="12801" max="12802" width="2.140625" style="264" customWidth="1"/>
    <col min="12803" max="12803" width="63" style="264" customWidth="1"/>
    <col min="12804" max="12804" width="7.140625" style="264" customWidth="1"/>
    <col min="12805" max="12806" width="19" style="264" customWidth="1"/>
    <col min="12807" max="12808" width="19.7109375" style="264" customWidth="1"/>
    <col min="12809" max="12825" width="0" style="264" hidden="1" customWidth="1"/>
    <col min="12826" max="12826" width="1.28515625" style="264" customWidth="1"/>
    <col min="12827" max="12827" width="13.42578125" style="264" customWidth="1"/>
    <col min="12828" max="12828" width="13.28515625" style="264" customWidth="1"/>
    <col min="12829" max="12829" width="15.85546875" style="264" customWidth="1"/>
    <col min="12830" max="12835" width="11.7109375" style="264" customWidth="1"/>
    <col min="12836" max="12836" width="24.7109375" style="264" customWidth="1"/>
    <col min="12837" max="12839" width="11.7109375" style="264" customWidth="1"/>
    <col min="12840" max="12840" width="20" style="264" customWidth="1"/>
    <col min="12841" max="12841" width="25.85546875" style="264" customWidth="1"/>
    <col min="12842" max="12842" width="23.85546875" style="264" customWidth="1"/>
    <col min="12843" max="12843" width="14.140625" style="264" customWidth="1"/>
    <col min="12844" max="12869" width="11.7109375" style="264" customWidth="1"/>
    <col min="12870" max="12870" width="12.42578125" style="264" customWidth="1"/>
    <col min="12871" max="12874" width="11.7109375" style="264" customWidth="1"/>
    <col min="12875" max="12875" width="20.7109375" style="264" customWidth="1"/>
    <col min="12876" max="12876" width="11.7109375" style="264" customWidth="1"/>
    <col min="12877" max="12877" width="17.42578125" style="264" customWidth="1"/>
    <col min="12878" max="12891" width="11.7109375" style="264" customWidth="1"/>
    <col min="12892" max="12892" width="13.42578125" style="264" customWidth="1"/>
    <col min="12893" max="12907" width="11.7109375" style="264" customWidth="1"/>
    <col min="12908" max="12908" width="16.28515625" style="264" customWidth="1"/>
    <col min="12909" max="12917" width="11.7109375" style="264" customWidth="1"/>
    <col min="12918" max="12918" width="13.42578125" style="264" customWidth="1"/>
    <col min="12919" max="12919" width="11.7109375" style="264" customWidth="1"/>
    <col min="12920" max="12920" width="15.140625" style="264" customWidth="1"/>
    <col min="12921" max="12921" width="13.42578125" style="264" customWidth="1"/>
    <col min="12922" max="12930" width="11.7109375" style="264" customWidth="1"/>
    <col min="12931" max="12931" width="13.7109375" style="264" customWidth="1"/>
    <col min="12932" max="12932" width="12" style="264" customWidth="1"/>
    <col min="12933" max="13056" width="9.140625" style="264"/>
    <col min="13057" max="13058" width="2.140625" style="264" customWidth="1"/>
    <col min="13059" max="13059" width="63" style="264" customWidth="1"/>
    <col min="13060" max="13060" width="7.140625" style="264" customWidth="1"/>
    <col min="13061" max="13062" width="19" style="264" customWidth="1"/>
    <col min="13063" max="13064" width="19.7109375" style="264" customWidth="1"/>
    <col min="13065" max="13081" width="0" style="264" hidden="1" customWidth="1"/>
    <col min="13082" max="13082" width="1.28515625" style="264" customWidth="1"/>
    <col min="13083" max="13083" width="13.42578125" style="264" customWidth="1"/>
    <col min="13084" max="13084" width="13.28515625" style="264" customWidth="1"/>
    <col min="13085" max="13085" width="15.85546875" style="264" customWidth="1"/>
    <col min="13086" max="13091" width="11.7109375" style="264" customWidth="1"/>
    <col min="13092" max="13092" width="24.7109375" style="264" customWidth="1"/>
    <col min="13093" max="13095" width="11.7109375" style="264" customWidth="1"/>
    <col min="13096" max="13096" width="20" style="264" customWidth="1"/>
    <col min="13097" max="13097" width="25.85546875" style="264" customWidth="1"/>
    <col min="13098" max="13098" width="23.85546875" style="264" customWidth="1"/>
    <col min="13099" max="13099" width="14.140625" style="264" customWidth="1"/>
    <col min="13100" max="13125" width="11.7109375" style="264" customWidth="1"/>
    <col min="13126" max="13126" width="12.42578125" style="264" customWidth="1"/>
    <col min="13127" max="13130" width="11.7109375" style="264" customWidth="1"/>
    <col min="13131" max="13131" width="20.7109375" style="264" customWidth="1"/>
    <col min="13132" max="13132" width="11.7109375" style="264" customWidth="1"/>
    <col min="13133" max="13133" width="17.42578125" style="264" customWidth="1"/>
    <col min="13134" max="13147" width="11.7109375" style="264" customWidth="1"/>
    <col min="13148" max="13148" width="13.42578125" style="264" customWidth="1"/>
    <col min="13149" max="13163" width="11.7109375" style="264" customWidth="1"/>
    <col min="13164" max="13164" width="16.28515625" style="264" customWidth="1"/>
    <col min="13165" max="13173" width="11.7109375" style="264" customWidth="1"/>
    <col min="13174" max="13174" width="13.42578125" style="264" customWidth="1"/>
    <col min="13175" max="13175" width="11.7109375" style="264" customWidth="1"/>
    <col min="13176" max="13176" width="15.140625" style="264" customWidth="1"/>
    <col min="13177" max="13177" width="13.42578125" style="264" customWidth="1"/>
    <col min="13178" max="13186" width="11.7109375" style="264" customWidth="1"/>
    <col min="13187" max="13187" width="13.7109375" style="264" customWidth="1"/>
    <col min="13188" max="13188" width="12" style="264" customWidth="1"/>
    <col min="13189" max="13312" width="9.140625" style="264"/>
    <col min="13313" max="13314" width="2.140625" style="264" customWidth="1"/>
    <col min="13315" max="13315" width="63" style="264" customWidth="1"/>
    <col min="13316" max="13316" width="7.140625" style="264" customWidth="1"/>
    <col min="13317" max="13318" width="19" style="264" customWidth="1"/>
    <col min="13319" max="13320" width="19.7109375" style="264" customWidth="1"/>
    <col min="13321" max="13337" width="0" style="264" hidden="1" customWidth="1"/>
    <col min="13338" max="13338" width="1.28515625" style="264" customWidth="1"/>
    <col min="13339" max="13339" width="13.42578125" style="264" customWidth="1"/>
    <col min="13340" max="13340" width="13.28515625" style="264" customWidth="1"/>
    <col min="13341" max="13341" width="15.85546875" style="264" customWidth="1"/>
    <col min="13342" max="13347" width="11.7109375" style="264" customWidth="1"/>
    <col min="13348" max="13348" width="24.7109375" style="264" customWidth="1"/>
    <col min="13349" max="13351" width="11.7109375" style="264" customWidth="1"/>
    <col min="13352" max="13352" width="20" style="264" customWidth="1"/>
    <col min="13353" max="13353" width="25.85546875" style="264" customWidth="1"/>
    <col min="13354" max="13354" width="23.85546875" style="264" customWidth="1"/>
    <col min="13355" max="13355" width="14.140625" style="264" customWidth="1"/>
    <col min="13356" max="13381" width="11.7109375" style="264" customWidth="1"/>
    <col min="13382" max="13382" width="12.42578125" style="264" customWidth="1"/>
    <col min="13383" max="13386" width="11.7109375" style="264" customWidth="1"/>
    <col min="13387" max="13387" width="20.7109375" style="264" customWidth="1"/>
    <col min="13388" max="13388" width="11.7109375" style="264" customWidth="1"/>
    <col min="13389" max="13389" width="17.42578125" style="264" customWidth="1"/>
    <col min="13390" max="13403" width="11.7109375" style="264" customWidth="1"/>
    <col min="13404" max="13404" width="13.42578125" style="264" customWidth="1"/>
    <col min="13405" max="13419" width="11.7109375" style="264" customWidth="1"/>
    <col min="13420" max="13420" width="16.28515625" style="264" customWidth="1"/>
    <col min="13421" max="13429" width="11.7109375" style="264" customWidth="1"/>
    <col min="13430" max="13430" width="13.42578125" style="264" customWidth="1"/>
    <col min="13431" max="13431" width="11.7109375" style="264" customWidth="1"/>
    <col min="13432" max="13432" width="15.140625" style="264" customWidth="1"/>
    <col min="13433" max="13433" width="13.42578125" style="264" customWidth="1"/>
    <col min="13434" max="13442" width="11.7109375" style="264" customWidth="1"/>
    <col min="13443" max="13443" width="13.7109375" style="264" customWidth="1"/>
    <col min="13444" max="13444" width="12" style="264" customWidth="1"/>
    <col min="13445" max="13568" width="9.140625" style="264"/>
    <col min="13569" max="13570" width="2.140625" style="264" customWidth="1"/>
    <col min="13571" max="13571" width="63" style="264" customWidth="1"/>
    <col min="13572" max="13572" width="7.140625" style="264" customWidth="1"/>
    <col min="13573" max="13574" width="19" style="264" customWidth="1"/>
    <col min="13575" max="13576" width="19.7109375" style="264" customWidth="1"/>
    <col min="13577" max="13593" width="0" style="264" hidden="1" customWidth="1"/>
    <col min="13594" max="13594" width="1.28515625" style="264" customWidth="1"/>
    <col min="13595" max="13595" width="13.42578125" style="264" customWidth="1"/>
    <col min="13596" max="13596" width="13.28515625" style="264" customWidth="1"/>
    <col min="13597" max="13597" width="15.85546875" style="264" customWidth="1"/>
    <col min="13598" max="13603" width="11.7109375" style="264" customWidth="1"/>
    <col min="13604" max="13604" width="24.7109375" style="264" customWidth="1"/>
    <col min="13605" max="13607" width="11.7109375" style="264" customWidth="1"/>
    <col min="13608" max="13608" width="20" style="264" customWidth="1"/>
    <col min="13609" max="13609" width="25.85546875" style="264" customWidth="1"/>
    <col min="13610" max="13610" width="23.85546875" style="264" customWidth="1"/>
    <col min="13611" max="13611" width="14.140625" style="264" customWidth="1"/>
    <col min="13612" max="13637" width="11.7109375" style="264" customWidth="1"/>
    <col min="13638" max="13638" width="12.42578125" style="264" customWidth="1"/>
    <col min="13639" max="13642" width="11.7109375" style="264" customWidth="1"/>
    <col min="13643" max="13643" width="20.7109375" style="264" customWidth="1"/>
    <col min="13644" max="13644" width="11.7109375" style="264" customWidth="1"/>
    <col min="13645" max="13645" width="17.42578125" style="264" customWidth="1"/>
    <col min="13646" max="13659" width="11.7109375" style="264" customWidth="1"/>
    <col min="13660" max="13660" width="13.42578125" style="264" customWidth="1"/>
    <col min="13661" max="13675" width="11.7109375" style="264" customWidth="1"/>
    <col min="13676" max="13676" width="16.28515625" style="264" customWidth="1"/>
    <col min="13677" max="13685" width="11.7109375" style="264" customWidth="1"/>
    <col min="13686" max="13686" width="13.42578125" style="264" customWidth="1"/>
    <col min="13687" max="13687" width="11.7109375" style="264" customWidth="1"/>
    <col min="13688" max="13688" width="15.140625" style="264" customWidth="1"/>
    <col min="13689" max="13689" width="13.42578125" style="264" customWidth="1"/>
    <col min="13690" max="13698" width="11.7109375" style="264" customWidth="1"/>
    <col min="13699" max="13699" width="13.7109375" style="264" customWidth="1"/>
    <col min="13700" max="13700" width="12" style="264" customWidth="1"/>
    <col min="13701" max="13824" width="9.140625" style="264"/>
    <col min="13825" max="13826" width="2.140625" style="264" customWidth="1"/>
    <col min="13827" max="13827" width="63" style="264" customWidth="1"/>
    <col min="13828" max="13828" width="7.140625" style="264" customWidth="1"/>
    <col min="13829" max="13830" width="19" style="264" customWidth="1"/>
    <col min="13831" max="13832" width="19.7109375" style="264" customWidth="1"/>
    <col min="13833" max="13849" width="0" style="264" hidden="1" customWidth="1"/>
    <col min="13850" max="13850" width="1.28515625" style="264" customWidth="1"/>
    <col min="13851" max="13851" width="13.42578125" style="264" customWidth="1"/>
    <col min="13852" max="13852" width="13.28515625" style="264" customWidth="1"/>
    <col min="13853" max="13853" width="15.85546875" style="264" customWidth="1"/>
    <col min="13854" max="13859" width="11.7109375" style="264" customWidth="1"/>
    <col min="13860" max="13860" width="24.7109375" style="264" customWidth="1"/>
    <col min="13861" max="13863" width="11.7109375" style="264" customWidth="1"/>
    <col min="13864" max="13864" width="20" style="264" customWidth="1"/>
    <col min="13865" max="13865" width="25.85546875" style="264" customWidth="1"/>
    <col min="13866" max="13866" width="23.85546875" style="264" customWidth="1"/>
    <col min="13867" max="13867" width="14.140625" style="264" customWidth="1"/>
    <col min="13868" max="13893" width="11.7109375" style="264" customWidth="1"/>
    <col min="13894" max="13894" width="12.42578125" style="264" customWidth="1"/>
    <col min="13895" max="13898" width="11.7109375" style="264" customWidth="1"/>
    <col min="13899" max="13899" width="20.7109375" style="264" customWidth="1"/>
    <col min="13900" max="13900" width="11.7109375" style="264" customWidth="1"/>
    <col min="13901" max="13901" width="17.42578125" style="264" customWidth="1"/>
    <col min="13902" max="13915" width="11.7109375" style="264" customWidth="1"/>
    <col min="13916" max="13916" width="13.42578125" style="264" customWidth="1"/>
    <col min="13917" max="13931" width="11.7109375" style="264" customWidth="1"/>
    <col min="13932" max="13932" width="16.28515625" style="264" customWidth="1"/>
    <col min="13933" max="13941" width="11.7109375" style="264" customWidth="1"/>
    <col min="13942" max="13942" width="13.42578125" style="264" customWidth="1"/>
    <col min="13943" max="13943" width="11.7109375" style="264" customWidth="1"/>
    <col min="13944" max="13944" width="15.140625" style="264" customWidth="1"/>
    <col min="13945" max="13945" width="13.42578125" style="264" customWidth="1"/>
    <col min="13946" max="13954" width="11.7109375" style="264" customWidth="1"/>
    <col min="13955" max="13955" width="13.7109375" style="264" customWidth="1"/>
    <col min="13956" max="13956" width="12" style="264" customWidth="1"/>
    <col min="13957" max="14080" width="9.140625" style="264"/>
    <col min="14081" max="14082" width="2.140625" style="264" customWidth="1"/>
    <col min="14083" max="14083" width="63" style="264" customWidth="1"/>
    <col min="14084" max="14084" width="7.140625" style="264" customWidth="1"/>
    <col min="14085" max="14086" width="19" style="264" customWidth="1"/>
    <col min="14087" max="14088" width="19.7109375" style="264" customWidth="1"/>
    <col min="14089" max="14105" width="0" style="264" hidden="1" customWidth="1"/>
    <col min="14106" max="14106" width="1.28515625" style="264" customWidth="1"/>
    <col min="14107" max="14107" width="13.42578125" style="264" customWidth="1"/>
    <col min="14108" max="14108" width="13.28515625" style="264" customWidth="1"/>
    <col min="14109" max="14109" width="15.85546875" style="264" customWidth="1"/>
    <col min="14110" max="14115" width="11.7109375" style="264" customWidth="1"/>
    <col min="14116" max="14116" width="24.7109375" style="264" customWidth="1"/>
    <col min="14117" max="14119" width="11.7109375" style="264" customWidth="1"/>
    <col min="14120" max="14120" width="20" style="264" customWidth="1"/>
    <col min="14121" max="14121" width="25.85546875" style="264" customWidth="1"/>
    <col min="14122" max="14122" width="23.85546875" style="264" customWidth="1"/>
    <col min="14123" max="14123" width="14.140625" style="264" customWidth="1"/>
    <col min="14124" max="14149" width="11.7109375" style="264" customWidth="1"/>
    <col min="14150" max="14150" width="12.42578125" style="264" customWidth="1"/>
    <col min="14151" max="14154" width="11.7109375" style="264" customWidth="1"/>
    <col min="14155" max="14155" width="20.7109375" style="264" customWidth="1"/>
    <col min="14156" max="14156" width="11.7109375" style="264" customWidth="1"/>
    <col min="14157" max="14157" width="17.42578125" style="264" customWidth="1"/>
    <col min="14158" max="14171" width="11.7109375" style="264" customWidth="1"/>
    <col min="14172" max="14172" width="13.42578125" style="264" customWidth="1"/>
    <col min="14173" max="14187" width="11.7109375" style="264" customWidth="1"/>
    <col min="14188" max="14188" width="16.28515625" style="264" customWidth="1"/>
    <col min="14189" max="14197" width="11.7109375" style="264" customWidth="1"/>
    <col min="14198" max="14198" width="13.42578125" style="264" customWidth="1"/>
    <col min="14199" max="14199" width="11.7109375" style="264" customWidth="1"/>
    <col min="14200" max="14200" width="15.140625" style="264" customWidth="1"/>
    <col min="14201" max="14201" width="13.42578125" style="264" customWidth="1"/>
    <col min="14202" max="14210" width="11.7109375" style="264" customWidth="1"/>
    <col min="14211" max="14211" width="13.7109375" style="264" customWidth="1"/>
    <col min="14212" max="14212" width="12" style="264" customWidth="1"/>
    <col min="14213" max="14336" width="9.140625" style="264"/>
    <col min="14337" max="14338" width="2.140625" style="264" customWidth="1"/>
    <col min="14339" max="14339" width="63" style="264" customWidth="1"/>
    <col min="14340" max="14340" width="7.140625" style="264" customWidth="1"/>
    <col min="14341" max="14342" width="19" style="264" customWidth="1"/>
    <col min="14343" max="14344" width="19.7109375" style="264" customWidth="1"/>
    <col min="14345" max="14361" width="0" style="264" hidden="1" customWidth="1"/>
    <col min="14362" max="14362" width="1.28515625" style="264" customWidth="1"/>
    <col min="14363" max="14363" width="13.42578125" style="264" customWidth="1"/>
    <col min="14364" max="14364" width="13.28515625" style="264" customWidth="1"/>
    <col min="14365" max="14365" width="15.85546875" style="264" customWidth="1"/>
    <col min="14366" max="14371" width="11.7109375" style="264" customWidth="1"/>
    <col min="14372" max="14372" width="24.7109375" style="264" customWidth="1"/>
    <col min="14373" max="14375" width="11.7109375" style="264" customWidth="1"/>
    <col min="14376" max="14376" width="20" style="264" customWidth="1"/>
    <col min="14377" max="14377" width="25.85546875" style="264" customWidth="1"/>
    <col min="14378" max="14378" width="23.85546875" style="264" customWidth="1"/>
    <col min="14379" max="14379" width="14.140625" style="264" customWidth="1"/>
    <col min="14380" max="14405" width="11.7109375" style="264" customWidth="1"/>
    <col min="14406" max="14406" width="12.42578125" style="264" customWidth="1"/>
    <col min="14407" max="14410" width="11.7109375" style="264" customWidth="1"/>
    <col min="14411" max="14411" width="20.7109375" style="264" customWidth="1"/>
    <col min="14412" max="14412" width="11.7109375" style="264" customWidth="1"/>
    <col min="14413" max="14413" width="17.42578125" style="264" customWidth="1"/>
    <col min="14414" max="14427" width="11.7109375" style="264" customWidth="1"/>
    <col min="14428" max="14428" width="13.42578125" style="264" customWidth="1"/>
    <col min="14429" max="14443" width="11.7109375" style="264" customWidth="1"/>
    <col min="14444" max="14444" width="16.28515625" style="264" customWidth="1"/>
    <col min="14445" max="14453" width="11.7109375" style="264" customWidth="1"/>
    <col min="14454" max="14454" width="13.42578125" style="264" customWidth="1"/>
    <col min="14455" max="14455" width="11.7109375" style="264" customWidth="1"/>
    <col min="14456" max="14456" width="15.140625" style="264" customWidth="1"/>
    <col min="14457" max="14457" width="13.42578125" style="264" customWidth="1"/>
    <col min="14458" max="14466" width="11.7109375" style="264" customWidth="1"/>
    <col min="14467" max="14467" width="13.7109375" style="264" customWidth="1"/>
    <col min="14468" max="14468" width="12" style="264" customWidth="1"/>
    <col min="14469" max="14592" width="9.140625" style="264"/>
    <col min="14593" max="14594" width="2.140625" style="264" customWidth="1"/>
    <col min="14595" max="14595" width="63" style="264" customWidth="1"/>
    <col min="14596" max="14596" width="7.140625" style="264" customWidth="1"/>
    <col min="14597" max="14598" width="19" style="264" customWidth="1"/>
    <col min="14599" max="14600" width="19.7109375" style="264" customWidth="1"/>
    <col min="14601" max="14617" width="0" style="264" hidden="1" customWidth="1"/>
    <col min="14618" max="14618" width="1.28515625" style="264" customWidth="1"/>
    <col min="14619" max="14619" width="13.42578125" style="264" customWidth="1"/>
    <col min="14620" max="14620" width="13.28515625" style="264" customWidth="1"/>
    <col min="14621" max="14621" width="15.85546875" style="264" customWidth="1"/>
    <col min="14622" max="14627" width="11.7109375" style="264" customWidth="1"/>
    <col min="14628" max="14628" width="24.7109375" style="264" customWidth="1"/>
    <col min="14629" max="14631" width="11.7109375" style="264" customWidth="1"/>
    <col min="14632" max="14632" width="20" style="264" customWidth="1"/>
    <col min="14633" max="14633" width="25.85546875" style="264" customWidth="1"/>
    <col min="14634" max="14634" width="23.85546875" style="264" customWidth="1"/>
    <col min="14635" max="14635" width="14.140625" style="264" customWidth="1"/>
    <col min="14636" max="14661" width="11.7109375" style="264" customWidth="1"/>
    <col min="14662" max="14662" width="12.42578125" style="264" customWidth="1"/>
    <col min="14663" max="14666" width="11.7109375" style="264" customWidth="1"/>
    <col min="14667" max="14667" width="20.7109375" style="264" customWidth="1"/>
    <col min="14668" max="14668" width="11.7109375" style="264" customWidth="1"/>
    <col min="14669" max="14669" width="17.42578125" style="264" customWidth="1"/>
    <col min="14670" max="14683" width="11.7109375" style="264" customWidth="1"/>
    <col min="14684" max="14684" width="13.42578125" style="264" customWidth="1"/>
    <col min="14685" max="14699" width="11.7109375" style="264" customWidth="1"/>
    <col min="14700" max="14700" width="16.28515625" style="264" customWidth="1"/>
    <col min="14701" max="14709" width="11.7109375" style="264" customWidth="1"/>
    <col min="14710" max="14710" width="13.42578125" style="264" customWidth="1"/>
    <col min="14711" max="14711" width="11.7109375" style="264" customWidth="1"/>
    <col min="14712" max="14712" width="15.140625" style="264" customWidth="1"/>
    <col min="14713" max="14713" width="13.42578125" style="264" customWidth="1"/>
    <col min="14714" max="14722" width="11.7109375" style="264" customWidth="1"/>
    <col min="14723" max="14723" width="13.7109375" style="264" customWidth="1"/>
    <col min="14724" max="14724" width="12" style="264" customWidth="1"/>
    <col min="14725" max="14848" width="9.140625" style="264"/>
    <col min="14849" max="14850" width="2.140625" style="264" customWidth="1"/>
    <col min="14851" max="14851" width="63" style="264" customWidth="1"/>
    <col min="14852" max="14852" width="7.140625" style="264" customWidth="1"/>
    <col min="14853" max="14854" width="19" style="264" customWidth="1"/>
    <col min="14855" max="14856" width="19.7109375" style="264" customWidth="1"/>
    <col min="14857" max="14873" width="0" style="264" hidden="1" customWidth="1"/>
    <col min="14874" max="14874" width="1.28515625" style="264" customWidth="1"/>
    <col min="14875" max="14875" width="13.42578125" style="264" customWidth="1"/>
    <col min="14876" max="14876" width="13.28515625" style="264" customWidth="1"/>
    <col min="14877" max="14877" width="15.85546875" style="264" customWidth="1"/>
    <col min="14878" max="14883" width="11.7109375" style="264" customWidth="1"/>
    <col min="14884" max="14884" width="24.7109375" style="264" customWidth="1"/>
    <col min="14885" max="14887" width="11.7109375" style="264" customWidth="1"/>
    <col min="14888" max="14888" width="20" style="264" customWidth="1"/>
    <col min="14889" max="14889" width="25.85546875" style="264" customWidth="1"/>
    <col min="14890" max="14890" width="23.85546875" style="264" customWidth="1"/>
    <col min="14891" max="14891" width="14.140625" style="264" customWidth="1"/>
    <col min="14892" max="14917" width="11.7109375" style="264" customWidth="1"/>
    <col min="14918" max="14918" width="12.42578125" style="264" customWidth="1"/>
    <col min="14919" max="14922" width="11.7109375" style="264" customWidth="1"/>
    <col min="14923" max="14923" width="20.7109375" style="264" customWidth="1"/>
    <col min="14924" max="14924" width="11.7109375" style="264" customWidth="1"/>
    <col min="14925" max="14925" width="17.42578125" style="264" customWidth="1"/>
    <col min="14926" max="14939" width="11.7109375" style="264" customWidth="1"/>
    <col min="14940" max="14940" width="13.42578125" style="264" customWidth="1"/>
    <col min="14941" max="14955" width="11.7109375" style="264" customWidth="1"/>
    <col min="14956" max="14956" width="16.28515625" style="264" customWidth="1"/>
    <col min="14957" max="14965" width="11.7109375" style="264" customWidth="1"/>
    <col min="14966" max="14966" width="13.42578125" style="264" customWidth="1"/>
    <col min="14967" max="14967" width="11.7109375" style="264" customWidth="1"/>
    <col min="14968" max="14968" width="15.140625" style="264" customWidth="1"/>
    <col min="14969" max="14969" width="13.42578125" style="264" customWidth="1"/>
    <col min="14970" max="14978" width="11.7109375" style="264" customWidth="1"/>
    <col min="14979" max="14979" width="13.7109375" style="264" customWidth="1"/>
    <col min="14980" max="14980" width="12" style="264" customWidth="1"/>
    <col min="14981" max="15104" width="9.140625" style="264"/>
    <col min="15105" max="15106" width="2.140625" style="264" customWidth="1"/>
    <col min="15107" max="15107" width="63" style="264" customWidth="1"/>
    <col min="15108" max="15108" width="7.140625" style="264" customWidth="1"/>
    <col min="15109" max="15110" width="19" style="264" customWidth="1"/>
    <col min="15111" max="15112" width="19.7109375" style="264" customWidth="1"/>
    <col min="15113" max="15129" width="0" style="264" hidden="1" customWidth="1"/>
    <col min="15130" max="15130" width="1.28515625" style="264" customWidth="1"/>
    <col min="15131" max="15131" width="13.42578125" style="264" customWidth="1"/>
    <col min="15132" max="15132" width="13.28515625" style="264" customWidth="1"/>
    <col min="15133" max="15133" width="15.85546875" style="264" customWidth="1"/>
    <col min="15134" max="15139" width="11.7109375" style="264" customWidth="1"/>
    <col min="15140" max="15140" width="24.7109375" style="264" customWidth="1"/>
    <col min="15141" max="15143" width="11.7109375" style="264" customWidth="1"/>
    <col min="15144" max="15144" width="20" style="264" customWidth="1"/>
    <col min="15145" max="15145" width="25.85546875" style="264" customWidth="1"/>
    <col min="15146" max="15146" width="23.85546875" style="264" customWidth="1"/>
    <col min="15147" max="15147" width="14.140625" style="264" customWidth="1"/>
    <col min="15148" max="15173" width="11.7109375" style="264" customWidth="1"/>
    <col min="15174" max="15174" width="12.42578125" style="264" customWidth="1"/>
    <col min="15175" max="15178" width="11.7109375" style="264" customWidth="1"/>
    <col min="15179" max="15179" width="20.7109375" style="264" customWidth="1"/>
    <col min="15180" max="15180" width="11.7109375" style="264" customWidth="1"/>
    <col min="15181" max="15181" width="17.42578125" style="264" customWidth="1"/>
    <col min="15182" max="15195" width="11.7109375" style="264" customWidth="1"/>
    <col min="15196" max="15196" width="13.42578125" style="264" customWidth="1"/>
    <col min="15197" max="15211" width="11.7109375" style="264" customWidth="1"/>
    <col min="15212" max="15212" width="16.28515625" style="264" customWidth="1"/>
    <col min="15213" max="15221" width="11.7109375" style="264" customWidth="1"/>
    <col min="15222" max="15222" width="13.42578125" style="264" customWidth="1"/>
    <col min="15223" max="15223" width="11.7109375" style="264" customWidth="1"/>
    <col min="15224" max="15224" width="15.140625" style="264" customWidth="1"/>
    <col min="15225" max="15225" width="13.42578125" style="264" customWidth="1"/>
    <col min="15226" max="15234" width="11.7109375" style="264" customWidth="1"/>
    <col min="15235" max="15235" width="13.7109375" style="264" customWidth="1"/>
    <col min="15236" max="15236" width="12" style="264" customWidth="1"/>
    <col min="15237" max="15360" width="9.140625" style="264"/>
    <col min="15361" max="15362" width="2.140625" style="264" customWidth="1"/>
    <col min="15363" max="15363" width="63" style="264" customWidth="1"/>
    <col min="15364" max="15364" width="7.140625" style="264" customWidth="1"/>
    <col min="15365" max="15366" width="19" style="264" customWidth="1"/>
    <col min="15367" max="15368" width="19.7109375" style="264" customWidth="1"/>
    <col min="15369" max="15385" width="0" style="264" hidden="1" customWidth="1"/>
    <col min="15386" max="15386" width="1.28515625" style="264" customWidth="1"/>
    <col min="15387" max="15387" width="13.42578125" style="264" customWidth="1"/>
    <col min="15388" max="15388" width="13.28515625" style="264" customWidth="1"/>
    <col min="15389" max="15389" width="15.85546875" style="264" customWidth="1"/>
    <col min="15390" max="15395" width="11.7109375" style="264" customWidth="1"/>
    <col min="15396" max="15396" width="24.7109375" style="264" customWidth="1"/>
    <col min="15397" max="15399" width="11.7109375" style="264" customWidth="1"/>
    <col min="15400" max="15400" width="20" style="264" customWidth="1"/>
    <col min="15401" max="15401" width="25.85546875" style="264" customWidth="1"/>
    <col min="15402" max="15402" width="23.85546875" style="264" customWidth="1"/>
    <col min="15403" max="15403" width="14.140625" style="264" customWidth="1"/>
    <col min="15404" max="15429" width="11.7109375" style="264" customWidth="1"/>
    <col min="15430" max="15430" width="12.42578125" style="264" customWidth="1"/>
    <col min="15431" max="15434" width="11.7109375" style="264" customWidth="1"/>
    <col min="15435" max="15435" width="20.7109375" style="264" customWidth="1"/>
    <col min="15436" max="15436" width="11.7109375" style="264" customWidth="1"/>
    <col min="15437" max="15437" width="17.42578125" style="264" customWidth="1"/>
    <col min="15438" max="15451" width="11.7109375" style="264" customWidth="1"/>
    <col min="15452" max="15452" width="13.42578125" style="264" customWidth="1"/>
    <col min="15453" max="15467" width="11.7109375" style="264" customWidth="1"/>
    <col min="15468" max="15468" width="16.28515625" style="264" customWidth="1"/>
    <col min="15469" max="15477" width="11.7109375" style="264" customWidth="1"/>
    <col min="15478" max="15478" width="13.42578125" style="264" customWidth="1"/>
    <col min="15479" max="15479" width="11.7109375" style="264" customWidth="1"/>
    <col min="15480" max="15480" width="15.140625" style="264" customWidth="1"/>
    <col min="15481" max="15481" width="13.42578125" style="264" customWidth="1"/>
    <col min="15482" max="15490" width="11.7109375" style="264" customWidth="1"/>
    <col min="15491" max="15491" width="13.7109375" style="264" customWidth="1"/>
    <col min="15492" max="15492" width="12" style="264" customWidth="1"/>
    <col min="15493" max="15616" width="9.140625" style="264"/>
    <col min="15617" max="15618" width="2.140625" style="264" customWidth="1"/>
    <col min="15619" max="15619" width="63" style="264" customWidth="1"/>
    <col min="15620" max="15620" width="7.140625" style="264" customWidth="1"/>
    <col min="15621" max="15622" width="19" style="264" customWidth="1"/>
    <col min="15623" max="15624" width="19.7109375" style="264" customWidth="1"/>
    <col min="15625" max="15641" width="0" style="264" hidden="1" customWidth="1"/>
    <col min="15642" max="15642" width="1.28515625" style="264" customWidth="1"/>
    <col min="15643" max="15643" width="13.42578125" style="264" customWidth="1"/>
    <col min="15644" max="15644" width="13.28515625" style="264" customWidth="1"/>
    <col min="15645" max="15645" width="15.85546875" style="264" customWidth="1"/>
    <col min="15646" max="15651" width="11.7109375" style="264" customWidth="1"/>
    <col min="15652" max="15652" width="24.7109375" style="264" customWidth="1"/>
    <col min="15653" max="15655" width="11.7109375" style="264" customWidth="1"/>
    <col min="15656" max="15656" width="20" style="264" customWidth="1"/>
    <col min="15657" max="15657" width="25.85546875" style="264" customWidth="1"/>
    <col min="15658" max="15658" width="23.85546875" style="264" customWidth="1"/>
    <col min="15659" max="15659" width="14.140625" style="264" customWidth="1"/>
    <col min="15660" max="15685" width="11.7109375" style="264" customWidth="1"/>
    <col min="15686" max="15686" width="12.42578125" style="264" customWidth="1"/>
    <col min="15687" max="15690" width="11.7109375" style="264" customWidth="1"/>
    <col min="15691" max="15691" width="20.7109375" style="264" customWidth="1"/>
    <col min="15692" max="15692" width="11.7109375" style="264" customWidth="1"/>
    <col min="15693" max="15693" width="17.42578125" style="264" customWidth="1"/>
    <col min="15694" max="15707" width="11.7109375" style="264" customWidth="1"/>
    <col min="15708" max="15708" width="13.42578125" style="264" customWidth="1"/>
    <col min="15709" max="15723" width="11.7109375" style="264" customWidth="1"/>
    <col min="15724" max="15724" width="16.28515625" style="264" customWidth="1"/>
    <col min="15725" max="15733" width="11.7109375" style="264" customWidth="1"/>
    <col min="15734" max="15734" width="13.42578125" style="264" customWidth="1"/>
    <col min="15735" max="15735" width="11.7109375" style="264" customWidth="1"/>
    <col min="15736" max="15736" width="15.140625" style="264" customWidth="1"/>
    <col min="15737" max="15737" width="13.42578125" style="264" customWidth="1"/>
    <col min="15738" max="15746" width="11.7109375" style="264" customWidth="1"/>
    <col min="15747" max="15747" width="13.7109375" style="264" customWidth="1"/>
    <col min="15748" max="15748" width="12" style="264" customWidth="1"/>
    <col min="15749" max="15872" width="9.140625" style="264"/>
    <col min="15873" max="15874" width="2.140625" style="264" customWidth="1"/>
    <col min="15875" max="15875" width="63" style="264" customWidth="1"/>
    <col min="15876" max="15876" width="7.140625" style="264" customWidth="1"/>
    <col min="15877" max="15878" width="19" style="264" customWidth="1"/>
    <col min="15879" max="15880" width="19.7109375" style="264" customWidth="1"/>
    <col min="15881" max="15897" width="0" style="264" hidden="1" customWidth="1"/>
    <col min="15898" max="15898" width="1.28515625" style="264" customWidth="1"/>
    <col min="15899" max="15899" width="13.42578125" style="264" customWidth="1"/>
    <col min="15900" max="15900" width="13.28515625" style="264" customWidth="1"/>
    <col min="15901" max="15901" width="15.85546875" style="264" customWidth="1"/>
    <col min="15902" max="15907" width="11.7109375" style="264" customWidth="1"/>
    <col min="15908" max="15908" width="24.7109375" style="264" customWidth="1"/>
    <col min="15909" max="15911" width="11.7109375" style="264" customWidth="1"/>
    <col min="15912" max="15912" width="20" style="264" customWidth="1"/>
    <col min="15913" max="15913" width="25.85546875" style="264" customWidth="1"/>
    <col min="15914" max="15914" width="23.85546875" style="264" customWidth="1"/>
    <col min="15915" max="15915" width="14.140625" style="264" customWidth="1"/>
    <col min="15916" max="15941" width="11.7109375" style="264" customWidth="1"/>
    <col min="15942" max="15942" width="12.42578125" style="264" customWidth="1"/>
    <col min="15943" max="15946" width="11.7109375" style="264" customWidth="1"/>
    <col min="15947" max="15947" width="20.7109375" style="264" customWidth="1"/>
    <col min="15948" max="15948" width="11.7109375" style="264" customWidth="1"/>
    <col min="15949" max="15949" width="17.42578125" style="264" customWidth="1"/>
    <col min="15950" max="15963" width="11.7109375" style="264" customWidth="1"/>
    <col min="15964" max="15964" width="13.42578125" style="264" customWidth="1"/>
    <col min="15965" max="15979" width="11.7109375" style="264" customWidth="1"/>
    <col min="15980" max="15980" width="16.28515625" style="264" customWidth="1"/>
    <col min="15981" max="15989" width="11.7109375" style="264" customWidth="1"/>
    <col min="15990" max="15990" width="13.42578125" style="264" customWidth="1"/>
    <col min="15991" max="15991" width="11.7109375" style="264" customWidth="1"/>
    <col min="15992" max="15992" width="15.140625" style="264" customWidth="1"/>
    <col min="15993" max="15993" width="13.42578125" style="264" customWidth="1"/>
    <col min="15994" max="16002" width="11.7109375" style="264" customWidth="1"/>
    <col min="16003" max="16003" width="13.7109375" style="264" customWidth="1"/>
    <col min="16004" max="16004" width="12" style="264" customWidth="1"/>
    <col min="16005" max="16128" width="9.140625" style="264"/>
    <col min="16129" max="16130" width="2.140625" style="264" customWidth="1"/>
    <col min="16131" max="16131" width="63" style="264" customWidth="1"/>
    <col min="16132" max="16132" width="7.140625" style="264" customWidth="1"/>
    <col min="16133" max="16134" width="19" style="264" customWidth="1"/>
    <col min="16135" max="16136" width="19.7109375" style="264" customWidth="1"/>
    <col min="16137" max="16153" width="0" style="264" hidden="1" customWidth="1"/>
    <col min="16154" max="16154" width="1.28515625" style="264" customWidth="1"/>
    <col min="16155" max="16155" width="13.42578125" style="264" customWidth="1"/>
    <col min="16156" max="16156" width="13.28515625" style="264" customWidth="1"/>
    <col min="16157" max="16157" width="15.85546875" style="264" customWidth="1"/>
    <col min="16158" max="16163" width="11.7109375" style="264" customWidth="1"/>
    <col min="16164" max="16164" width="24.7109375" style="264" customWidth="1"/>
    <col min="16165" max="16167" width="11.7109375" style="264" customWidth="1"/>
    <col min="16168" max="16168" width="20" style="264" customWidth="1"/>
    <col min="16169" max="16169" width="25.85546875" style="264" customWidth="1"/>
    <col min="16170" max="16170" width="23.85546875" style="264" customWidth="1"/>
    <col min="16171" max="16171" width="14.140625" style="264" customWidth="1"/>
    <col min="16172" max="16197" width="11.7109375" style="264" customWidth="1"/>
    <col min="16198" max="16198" width="12.42578125" style="264" customWidth="1"/>
    <col min="16199" max="16202" width="11.7109375" style="264" customWidth="1"/>
    <col min="16203" max="16203" width="20.7109375" style="264" customWidth="1"/>
    <col min="16204" max="16204" width="11.7109375" style="264" customWidth="1"/>
    <col min="16205" max="16205" width="17.42578125" style="264" customWidth="1"/>
    <col min="16206" max="16219" width="11.7109375" style="264" customWidth="1"/>
    <col min="16220" max="16220" width="13.42578125" style="264" customWidth="1"/>
    <col min="16221" max="16235" width="11.7109375" style="264" customWidth="1"/>
    <col min="16236" max="16236" width="16.28515625" style="264" customWidth="1"/>
    <col min="16237" max="16245" width="11.7109375" style="264" customWidth="1"/>
    <col min="16246" max="16246" width="13.42578125" style="264" customWidth="1"/>
    <col min="16247" max="16247" width="11.7109375" style="264" customWidth="1"/>
    <col min="16248" max="16248" width="15.140625" style="264" customWidth="1"/>
    <col min="16249" max="16249" width="13.42578125" style="264" customWidth="1"/>
    <col min="16250" max="16258" width="11.7109375" style="264" customWidth="1"/>
    <col min="16259" max="16259" width="13.7109375" style="264" customWidth="1"/>
    <col min="16260" max="16260" width="12" style="264" customWidth="1"/>
    <col min="16261" max="16384" width="9.140625" style="264"/>
  </cols>
  <sheetData>
    <row r="1" spans="1:134" s="256" customFormat="1" ht="30" x14ac:dyDescent="0.2">
      <c r="A1" s="1829"/>
      <c r="B1" s="1829"/>
      <c r="C1" s="1829"/>
      <c r="D1" s="1829"/>
      <c r="E1" s="1829"/>
      <c r="F1" s="1829"/>
      <c r="G1" s="1829"/>
      <c r="H1" s="1829"/>
      <c r="I1" s="411" t="s">
        <v>170</v>
      </c>
      <c r="J1" s="412" t="s">
        <v>120</v>
      </c>
      <c r="K1" s="413"/>
      <c r="L1" s="412" t="s">
        <v>125</v>
      </c>
      <c r="M1" s="412" t="s">
        <v>50</v>
      </c>
      <c r="N1" s="413" t="s">
        <v>88</v>
      </c>
      <c r="O1" s="414" t="s">
        <v>25</v>
      </c>
      <c r="P1" s="412"/>
      <c r="Q1" s="217" t="s">
        <v>314</v>
      </c>
      <c r="R1" s="413" t="s">
        <v>17</v>
      </c>
      <c r="S1" s="412"/>
      <c r="T1" s="412"/>
      <c r="U1" s="412"/>
      <c r="V1" s="412"/>
      <c r="W1" s="415" t="s">
        <v>99</v>
      </c>
      <c r="X1" s="416" t="s">
        <v>87</v>
      </c>
      <c r="Y1" s="259" t="s">
        <v>132</v>
      </c>
      <c r="Z1" s="259"/>
      <c r="AA1" s="417"/>
    </row>
    <row r="2" spans="1:134" s="256" customFormat="1" ht="15.75" x14ac:dyDescent="0.2">
      <c r="A2" s="1454"/>
      <c r="B2" s="1454"/>
      <c r="C2" s="1454"/>
      <c r="D2" s="1455"/>
      <c r="E2" s="1455"/>
      <c r="F2" s="579"/>
      <c r="G2" s="291"/>
      <c r="H2" s="291"/>
      <c r="I2" s="418"/>
      <c r="J2" s="419"/>
      <c r="K2" s="413" t="s">
        <v>122</v>
      </c>
      <c r="L2" s="412"/>
      <c r="M2" s="412"/>
      <c r="N2" s="413"/>
      <c r="O2" s="414" t="s">
        <v>98</v>
      </c>
      <c r="P2" s="412" t="s">
        <v>123</v>
      </c>
      <c r="Q2" s="217" t="s">
        <v>315</v>
      </c>
      <c r="R2" s="413" t="s">
        <v>103</v>
      </c>
      <c r="S2" s="412" t="s">
        <v>127</v>
      </c>
      <c r="T2" s="420" t="s">
        <v>128</v>
      </c>
      <c r="U2" s="267"/>
      <c r="V2" s="267" t="s">
        <v>129</v>
      </c>
      <c r="W2" s="421" t="s">
        <v>100</v>
      </c>
      <c r="X2" s="421"/>
      <c r="Y2" s="256" t="s">
        <v>133</v>
      </c>
      <c r="Z2" s="259"/>
      <c r="AA2" s="422"/>
    </row>
    <row r="3" spans="1:134" s="256" customFormat="1" ht="15.75" customHeight="1" x14ac:dyDescent="0.2">
      <c r="A3" s="1456"/>
      <c r="B3" s="1456"/>
      <c r="C3" s="1456"/>
      <c r="D3" s="1456"/>
      <c r="E3" s="1456"/>
      <c r="F3" s="1456"/>
      <c r="G3" s="1456"/>
      <c r="H3" s="1456"/>
      <c r="I3" s="418"/>
      <c r="J3" s="419"/>
      <c r="K3" s="413"/>
      <c r="L3" s="412"/>
      <c r="M3" s="412"/>
      <c r="N3" s="413"/>
      <c r="O3" s="414" t="s">
        <v>102</v>
      </c>
      <c r="P3" s="412"/>
      <c r="Q3" s="217" t="s">
        <v>302</v>
      </c>
      <c r="R3" s="413" t="s">
        <v>85</v>
      </c>
      <c r="S3" s="412"/>
      <c r="T3" s="420"/>
      <c r="U3" s="267"/>
      <c r="V3" s="267"/>
      <c r="W3" s="421" t="s">
        <v>104</v>
      </c>
      <c r="X3" s="421"/>
      <c r="Y3" s="256" t="s">
        <v>134</v>
      </c>
      <c r="Z3" s="259"/>
      <c r="AA3" s="422"/>
    </row>
    <row r="4" spans="1:134" s="256" customFormat="1" ht="27.75" customHeight="1" x14ac:dyDescent="0.2">
      <c r="A4" s="301"/>
      <c r="B4" s="301"/>
      <c r="C4" s="301"/>
      <c r="D4" s="1457"/>
      <c r="E4" s="1457"/>
      <c r="F4" s="1458"/>
      <c r="G4" s="1458"/>
      <c r="H4" s="1458"/>
      <c r="I4" s="423"/>
      <c r="J4" s="419"/>
      <c r="K4" s="413"/>
      <c r="L4" s="412"/>
      <c r="M4" s="412"/>
      <c r="N4" s="413"/>
      <c r="O4" s="413" t="s">
        <v>101</v>
      </c>
      <c r="P4" s="412"/>
      <c r="Q4" s="217" t="s">
        <v>316</v>
      </c>
      <c r="R4" s="421" t="s">
        <v>86</v>
      </c>
      <c r="S4" s="412"/>
      <c r="T4" s="420"/>
      <c r="U4" s="267"/>
      <c r="V4" s="267"/>
      <c r="W4" s="421" t="s">
        <v>320</v>
      </c>
      <c r="X4" s="421"/>
      <c r="Y4" s="256" t="s">
        <v>135</v>
      </c>
      <c r="Z4" s="259"/>
      <c r="AA4" s="422"/>
    </row>
    <row r="5" spans="1:134" s="256" customFormat="1" ht="34.5" customHeight="1" x14ac:dyDescent="0.2">
      <c r="A5" s="1461" t="s">
        <v>105</v>
      </c>
      <c r="B5" s="1461"/>
      <c r="C5" s="1461"/>
      <c r="D5" s="950"/>
      <c r="E5" s="951"/>
      <c r="F5" s="950"/>
      <c r="G5" s="749"/>
      <c r="H5" s="952"/>
      <c r="I5" s="423"/>
      <c r="J5" s="419"/>
      <c r="K5" s="413"/>
      <c r="L5" s="412"/>
      <c r="M5" s="412"/>
      <c r="N5" s="413"/>
      <c r="O5" s="413" t="s">
        <v>104</v>
      </c>
      <c r="P5" s="412"/>
      <c r="Q5" s="217" t="s">
        <v>317</v>
      </c>
      <c r="R5" s="413" t="s">
        <v>104</v>
      </c>
      <c r="S5" s="412"/>
      <c r="T5" s="420"/>
      <c r="U5" s="267"/>
      <c r="V5" s="267"/>
      <c r="X5" s="421"/>
      <c r="Y5" s="256" t="s">
        <v>136</v>
      </c>
      <c r="Z5" s="259"/>
      <c r="AA5" s="422"/>
    </row>
    <row r="6" spans="1:134" ht="15.75" hidden="1" customHeight="1" x14ac:dyDescent="0.2">
      <c r="A6" s="303"/>
      <c r="B6" s="303"/>
      <c r="C6" s="303"/>
      <c r="D6" s="303"/>
      <c r="E6" s="303"/>
      <c r="F6" s="303"/>
      <c r="G6" s="304"/>
      <c r="H6" s="305"/>
      <c r="I6" s="424"/>
      <c r="O6" s="412" t="s">
        <v>320</v>
      </c>
      <c r="Q6" s="412" t="s">
        <v>319</v>
      </c>
      <c r="R6" s="413" t="s">
        <v>320</v>
      </c>
      <c r="Y6" s="264" t="s">
        <v>137</v>
      </c>
    </row>
    <row r="7" spans="1:134" ht="24.75" customHeight="1" x14ac:dyDescent="0.2">
      <c r="A7" s="750" t="s">
        <v>846</v>
      </c>
      <c r="D7" s="306"/>
      <c r="E7" s="306"/>
      <c r="F7" s="306"/>
      <c r="G7" s="1452"/>
      <c r="H7" s="1452"/>
      <c r="I7" s="423"/>
      <c r="J7" s="418"/>
      <c r="N7" s="413"/>
      <c r="Q7" s="217" t="s">
        <v>318</v>
      </c>
      <c r="T7" s="428"/>
      <c r="X7" s="963" t="str">
        <f>A7</f>
        <v>Contraceptive Security (CS) Indicators Data, 2013</v>
      </c>
      <c r="Y7" s="264" t="s">
        <v>138</v>
      </c>
    </row>
    <row r="8" spans="1:134" ht="37.5" customHeight="1" x14ac:dyDescent="0.2">
      <c r="A8" s="1758" t="s">
        <v>1337</v>
      </c>
      <c r="B8" s="1451"/>
      <c r="C8" s="1451"/>
      <c r="D8" s="1452"/>
      <c r="E8" s="1452"/>
      <c r="F8" s="306"/>
      <c r="G8" s="1452"/>
      <c r="H8" s="1452"/>
      <c r="I8" s="430"/>
      <c r="J8" s="418"/>
      <c r="K8" s="966" t="str">
        <f>A8</f>
        <v>Country: Ghana</v>
      </c>
      <c r="N8" s="413"/>
      <c r="P8" s="412" t="s">
        <v>124</v>
      </c>
      <c r="Q8" s="217" t="s">
        <v>104</v>
      </c>
      <c r="S8" s="429"/>
      <c r="Y8" s="264" t="s">
        <v>139</v>
      </c>
    </row>
    <row r="9" spans="1:134" s="307" customFormat="1" ht="45" x14ac:dyDescent="0.2">
      <c r="A9" s="1469" t="s">
        <v>1817</v>
      </c>
      <c r="B9" s="1469"/>
      <c r="C9" s="1469"/>
      <c r="D9" s="1469"/>
      <c r="E9" s="1469"/>
      <c r="F9" s="1469"/>
      <c r="G9" s="1469"/>
      <c r="H9" s="1469"/>
      <c r="I9" s="431" t="s">
        <v>121</v>
      </c>
      <c r="J9" s="412"/>
      <c r="K9" s="413"/>
      <c r="L9" s="412"/>
      <c r="M9" s="412"/>
      <c r="N9" s="412"/>
      <c r="O9" s="413"/>
      <c r="P9" s="412"/>
      <c r="Q9" s="217" t="s">
        <v>320</v>
      </c>
      <c r="R9" s="412" t="s">
        <v>125</v>
      </c>
      <c r="S9" s="412"/>
      <c r="T9" s="412"/>
      <c r="U9" s="412"/>
      <c r="V9" s="412"/>
      <c r="W9" s="412"/>
      <c r="X9" s="267" t="str">
        <f>A9</f>
        <v>The CS Indicators are presented in the following sections:
               A. leadership &amp; coordination               B. finance &amp; procurement               C. commodities               D. policies               E. supply chain</v>
      </c>
      <c r="Y9" s="261" t="s">
        <v>140</v>
      </c>
      <c r="Z9" s="261"/>
      <c r="AA9" s="422"/>
      <c r="AB9" s="309"/>
      <c r="AC9" s="309"/>
      <c r="AD9" s="309"/>
      <c r="AE9" s="309"/>
      <c r="AF9" s="309"/>
      <c r="AG9" s="309"/>
      <c r="AH9" s="309"/>
    </row>
    <row r="10" spans="1:134" ht="150.75" thickBot="1" x14ac:dyDescent="0.25">
      <c r="A10" s="1470" t="s">
        <v>1531</v>
      </c>
      <c r="B10" s="1471"/>
      <c r="C10" s="1471"/>
      <c r="D10" s="1471"/>
      <c r="E10" s="1471"/>
      <c r="F10" s="1471"/>
      <c r="G10" s="1471"/>
      <c r="H10" s="1471"/>
      <c r="O10" s="413" t="s">
        <v>89</v>
      </c>
      <c r="Q10" s="264"/>
      <c r="X10" s="429"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4" t="s">
        <v>141</v>
      </c>
    </row>
    <row r="11" spans="1:134" s="256" customFormat="1" ht="16.5" customHeight="1" thickBot="1" x14ac:dyDescent="0.25">
      <c r="A11" s="1444" t="s">
        <v>21</v>
      </c>
      <c r="B11" s="1445"/>
      <c r="C11" s="1445"/>
      <c r="D11" s="1445"/>
      <c r="E11" s="1445"/>
      <c r="F11" s="1445"/>
      <c r="G11" s="1445"/>
      <c r="H11" s="310"/>
      <c r="I11" s="424"/>
      <c r="J11" s="419"/>
      <c r="K11" s="413"/>
      <c r="L11" s="412"/>
      <c r="M11" s="412"/>
      <c r="N11" s="412"/>
      <c r="O11" s="412"/>
      <c r="P11" s="412"/>
      <c r="Q11" s="260" t="s">
        <v>126</v>
      </c>
      <c r="R11" s="412"/>
      <c r="S11" s="412"/>
      <c r="T11" s="267"/>
      <c r="U11" s="267"/>
      <c r="V11" s="267"/>
      <c r="W11" s="421"/>
      <c r="X11" s="421"/>
      <c r="Y11" s="256" t="s">
        <v>142</v>
      </c>
      <c r="Z11" s="259"/>
      <c r="AA11" s="422"/>
    </row>
    <row r="12" spans="1:134" s="266" customFormat="1" ht="45" x14ac:dyDescent="0.2">
      <c r="A12" s="1319" t="s">
        <v>408</v>
      </c>
      <c r="B12" s="1320"/>
      <c r="C12" s="1320"/>
      <c r="D12" s="1320"/>
      <c r="E12" s="1320"/>
      <c r="F12" s="1320"/>
      <c r="G12" s="1321"/>
      <c r="H12" s="265" t="s">
        <v>99</v>
      </c>
      <c r="I12" s="432"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19"/>
      <c r="K12" s="413"/>
      <c r="L12" s="412"/>
      <c r="M12" s="412"/>
      <c r="N12" s="412"/>
      <c r="O12" s="412"/>
      <c r="P12" s="412"/>
      <c r="Q12" s="412"/>
      <c r="R12" s="412"/>
      <c r="S12" s="412"/>
      <c r="T12" s="267"/>
      <c r="U12" s="267"/>
      <c r="V12" s="267"/>
      <c r="W12" s="421"/>
      <c r="X12" s="421"/>
      <c r="Y12" s="266" t="s">
        <v>143</v>
      </c>
      <c r="Z12" s="433"/>
      <c r="AA12" s="422"/>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409</v>
      </c>
      <c r="E13" s="1476"/>
      <c r="F13" s="1476"/>
      <c r="G13" s="1476"/>
      <c r="H13" s="1369"/>
      <c r="I13" s="430"/>
      <c r="J13" s="419"/>
      <c r="K13" s="413" t="str">
        <f>B13</f>
        <v>a. What is the name of the committee?</v>
      </c>
      <c r="L13" s="434" t="str">
        <f>D13</f>
        <v>Inter-Agency Coordinating Committee on Contraceptive Security (ICC/CS)</v>
      </c>
      <c r="M13" s="412"/>
      <c r="N13" s="412"/>
      <c r="O13" s="414" t="str">
        <f>D13</f>
        <v>Inter-Agency Coordinating Committee on Contraceptive Security (ICC/CS)</v>
      </c>
      <c r="P13" s="412"/>
      <c r="Q13" s="412"/>
      <c r="R13" s="412"/>
      <c r="S13" s="412"/>
      <c r="T13" s="267"/>
      <c r="U13" s="267"/>
      <c r="V13" s="267"/>
      <c r="W13" s="421"/>
      <c r="X13" s="421"/>
      <c r="Y13" s="266" t="s">
        <v>104</v>
      </c>
      <c r="Z13" s="433"/>
      <c r="AA13" s="422"/>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432"/>
      <c r="J14" s="419"/>
      <c r="K14" s="413" t="str">
        <f>A14</f>
        <v>A2. Are the following organizations represented on the committee?</v>
      </c>
      <c r="L14" s="412"/>
      <c r="M14" s="412"/>
      <c r="N14" s="412"/>
      <c r="O14" s="413"/>
      <c r="P14" s="412"/>
      <c r="Q14" s="412"/>
      <c r="R14" s="412"/>
      <c r="S14" s="412"/>
      <c r="T14" s="267"/>
      <c r="U14" s="267"/>
      <c r="V14" s="267"/>
      <c r="W14" s="421"/>
      <c r="X14" s="421"/>
      <c r="Z14" s="433"/>
      <c r="AA14" s="422"/>
      <c r="DS14" s="267"/>
      <c r="DT14" s="267"/>
      <c r="DU14" s="267"/>
      <c r="DV14" s="268"/>
      <c r="DW14" s="268"/>
      <c r="DX14" s="268"/>
      <c r="DY14" s="268"/>
      <c r="DZ14" s="268"/>
      <c r="EA14" s="268"/>
      <c r="EB14" s="268"/>
      <c r="EC14" s="268"/>
      <c r="ED14" s="268"/>
    </row>
    <row r="15" spans="1:134" s="266" customFormat="1" ht="45" x14ac:dyDescent="0.2">
      <c r="A15" s="312"/>
      <c r="B15" s="1390" t="s">
        <v>31</v>
      </c>
      <c r="C15" s="1450"/>
      <c r="D15" s="575" t="s">
        <v>99</v>
      </c>
      <c r="E15" s="313" t="s">
        <v>93</v>
      </c>
      <c r="F15" s="1484" t="s">
        <v>410</v>
      </c>
      <c r="G15" s="1485"/>
      <c r="H15" s="1486"/>
      <c r="I15" s="430"/>
      <c r="J15" s="419"/>
      <c r="K15" s="413" t="str">
        <f t="shared" ref="K15:K23" si="0">B15</f>
        <v>a. Social marketing</v>
      </c>
      <c r="L15" s="412"/>
      <c r="M15" s="412"/>
      <c r="N15" s="412"/>
      <c r="O15" s="413"/>
      <c r="P15" s="412"/>
      <c r="Q15" s="413" t="str">
        <f t="shared" ref="Q15:Q23" si="1">F15</f>
        <v>EXP Social Marketing (ESM), Ghana Social Marketing Foundation (GSMF), DKT International</v>
      </c>
      <c r="R15" s="412"/>
      <c r="S15" s="412"/>
      <c r="T15" s="267"/>
      <c r="U15" s="267"/>
      <c r="V15" s="267"/>
      <c r="W15" s="421"/>
      <c r="X15" s="421"/>
      <c r="Z15" s="433"/>
      <c r="AA15" s="422"/>
      <c r="DS15" s="267"/>
      <c r="DT15" s="267"/>
      <c r="DU15" s="267"/>
      <c r="DV15" s="267"/>
      <c r="DW15" s="267"/>
      <c r="DX15" s="267"/>
      <c r="DY15" s="267"/>
      <c r="DZ15" s="267"/>
      <c r="EA15" s="267"/>
      <c r="EB15" s="267"/>
      <c r="EC15" s="268"/>
      <c r="ED15" s="268"/>
    </row>
    <row r="16" spans="1:134" s="266" customFormat="1" ht="45" x14ac:dyDescent="0.2">
      <c r="A16" s="314"/>
      <c r="B16" s="1293" t="s">
        <v>411</v>
      </c>
      <c r="C16" s="1294"/>
      <c r="D16" s="575" t="s">
        <v>99</v>
      </c>
      <c r="E16" s="315" t="s">
        <v>93</v>
      </c>
      <c r="F16" s="1484" t="s">
        <v>656</v>
      </c>
      <c r="G16" s="1485"/>
      <c r="H16" s="1486"/>
      <c r="I16" s="430"/>
      <c r="J16" s="419"/>
      <c r="K16" s="413" t="str">
        <f t="shared" si="0"/>
        <v>b. NGO (for example: service delivery, advocacy, Planned Parenthood affiliate, Marie Stopes affiliate, faith-based organizations, etc.)</v>
      </c>
      <c r="L16" s="412"/>
      <c r="M16" s="412"/>
      <c r="N16" s="412"/>
      <c r="O16" s="413"/>
      <c r="P16" s="412"/>
      <c r="Q16" s="413" t="str">
        <f t="shared" si="1"/>
        <v>Planned Parenthood Association of Ghana (PPAG), Marie Stopes International Ghana (MSIG), Christian Health Association of Ghana</v>
      </c>
      <c r="R16" s="412"/>
      <c r="S16" s="412"/>
      <c r="T16" s="267"/>
      <c r="U16" s="267"/>
      <c r="V16" s="267"/>
      <c r="W16" s="421"/>
      <c r="X16" s="421"/>
      <c r="Z16" s="433"/>
      <c r="AA16" s="422"/>
      <c r="DS16" s="267"/>
      <c r="DT16" s="267"/>
      <c r="DU16" s="267"/>
      <c r="DV16" s="267"/>
      <c r="DW16" s="267"/>
      <c r="DX16" s="267"/>
      <c r="DY16" s="267"/>
      <c r="DZ16" s="267"/>
      <c r="EA16" s="267"/>
      <c r="EB16" s="267"/>
      <c r="EC16" s="268"/>
      <c r="ED16" s="268"/>
    </row>
    <row r="17" spans="1:134" s="266" customFormat="1" ht="60" x14ac:dyDescent="0.2">
      <c r="A17" s="314"/>
      <c r="B17" s="1293" t="s">
        <v>412</v>
      </c>
      <c r="C17" s="1294"/>
      <c r="D17" s="575" t="s">
        <v>99</v>
      </c>
      <c r="E17" s="315" t="s">
        <v>93</v>
      </c>
      <c r="F17" s="1484" t="s">
        <v>413</v>
      </c>
      <c r="G17" s="1485"/>
      <c r="H17" s="1486"/>
      <c r="I17" s="430"/>
      <c r="J17" s="419"/>
      <c r="K17" s="413" t="str">
        <f t="shared" si="0"/>
        <v>c. Commercial sector (for example: pharmacy associations, manufacturers, etc.)</v>
      </c>
      <c r="L17" s="412"/>
      <c r="M17" s="412"/>
      <c r="N17" s="412"/>
      <c r="O17" s="413"/>
      <c r="P17" s="412"/>
      <c r="Q17" s="413" t="str">
        <f t="shared" si="1"/>
        <v>Ghana Registered Midwives Association, Ghana Registered Nurses Association, Society of Private Medical and Dental Practitioners, Pharmaceutical Society of Ghana, Ghana Medical Association</v>
      </c>
      <c r="R17" s="412"/>
      <c r="S17" s="412"/>
      <c r="T17" s="267"/>
      <c r="U17" s="267"/>
      <c r="V17" s="267"/>
      <c r="W17" s="421"/>
      <c r="X17" s="421"/>
      <c r="Z17" s="433"/>
      <c r="AA17" s="422"/>
      <c r="DS17" s="267"/>
      <c r="DT17" s="267"/>
      <c r="DU17" s="267"/>
      <c r="DV17" s="267"/>
      <c r="DW17" s="267"/>
      <c r="DX17" s="267"/>
      <c r="DY17" s="267"/>
      <c r="DZ17" s="267"/>
      <c r="EA17" s="267"/>
      <c r="EB17" s="267"/>
      <c r="EC17" s="267"/>
      <c r="ED17" s="268"/>
    </row>
    <row r="18" spans="1:134" s="266" customFormat="1" ht="45" x14ac:dyDescent="0.2">
      <c r="A18" s="314"/>
      <c r="B18" s="1293" t="s">
        <v>32</v>
      </c>
      <c r="C18" s="1294"/>
      <c r="D18" s="575" t="s">
        <v>99</v>
      </c>
      <c r="E18" s="315" t="s">
        <v>94</v>
      </c>
      <c r="F18" s="1484" t="s">
        <v>657</v>
      </c>
      <c r="G18" s="1485"/>
      <c r="H18" s="1486"/>
      <c r="I18" s="430"/>
      <c r="J18" s="419"/>
      <c r="K18" s="413" t="str">
        <f t="shared" si="0"/>
        <v>d. Donors</v>
      </c>
      <c r="L18" s="412"/>
      <c r="M18" s="412"/>
      <c r="N18" s="412"/>
      <c r="O18" s="413"/>
      <c r="P18" s="412"/>
      <c r="Q18" s="413" t="str">
        <f t="shared" si="1"/>
        <v>USAID, UNFPA, EU, DANIDA, DfID, WHO, WAHO</v>
      </c>
      <c r="R18" s="412"/>
      <c r="S18" s="412"/>
      <c r="T18" s="267"/>
      <c r="U18" s="267"/>
      <c r="V18" s="267"/>
      <c r="W18" s="421"/>
      <c r="X18" s="421"/>
      <c r="Z18" s="433"/>
      <c r="AA18" s="422"/>
      <c r="DS18" s="267"/>
      <c r="DT18" s="267"/>
      <c r="DU18" s="267"/>
      <c r="DV18" s="267"/>
      <c r="DW18" s="267"/>
      <c r="DX18" s="267"/>
      <c r="DY18" s="267"/>
      <c r="DZ18" s="267"/>
      <c r="EA18" s="267"/>
      <c r="EB18" s="267"/>
      <c r="EC18" s="267"/>
      <c r="ED18" s="268"/>
    </row>
    <row r="19" spans="1:134" s="266" customFormat="1" ht="45" x14ac:dyDescent="0.2">
      <c r="A19" s="314"/>
      <c r="B19" s="1293" t="s">
        <v>33</v>
      </c>
      <c r="C19" s="1294"/>
      <c r="D19" s="575" t="s">
        <v>99</v>
      </c>
      <c r="E19" s="315" t="s">
        <v>95</v>
      </c>
      <c r="F19" s="1484" t="s">
        <v>414</v>
      </c>
      <c r="G19" s="1485"/>
      <c r="H19" s="1486"/>
      <c r="I19" s="430"/>
      <c r="J19" s="419"/>
      <c r="K19" s="413" t="str">
        <f t="shared" si="0"/>
        <v>e. UN agencies</v>
      </c>
      <c r="L19" s="412"/>
      <c r="M19" s="412"/>
      <c r="N19" s="412"/>
      <c r="O19" s="413"/>
      <c r="P19" s="412"/>
      <c r="Q19" s="413" t="str">
        <f t="shared" si="1"/>
        <v>UNAIDS, UNFPA, WHO</v>
      </c>
      <c r="R19" s="412"/>
      <c r="S19" s="412"/>
      <c r="T19" s="267"/>
      <c r="U19" s="267"/>
      <c r="V19" s="267"/>
      <c r="W19" s="421"/>
      <c r="X19" s="421"/>
      <c r="Z19" s="433"/>
      <c r="AA19" s="422"/>
      <c r="DS19" s="267"/>
      <c r="DT19" s="267"/>
      <c r="DU19" s="267"/>
      <c r="DV19" s="268"/>
      <c r="DW19" s="268"/>
      <c r="DX19" s="268"/>
      <c r="DY19" s="268"/>
      <c r="DZ19" s="268"/>
      <c r="EA19" s="268"/>
      <c r="EB19" s="268"/>
      <c r="EC19" s="268"/>
      <c r="ED19" s="268"/>
    </row>
    <row r="20" spans="1:134" s="266" customFormat="1" ht="135" x14ac:dyDescent="0.2">
      <c r="A20" s="314"/>
      <c r="B20" s="1293" t="s">
        <v>415</v>
      </c>
      <c r="C20" s="1294"/>
      <c r="D20" s="575" t="s">
        <v>99</v>
      </c>
      <c r="E20" s="315" t="s">
        <v>96</v>
      </c>
      <c r="F20" s="1484" t="s">
        <v>1393</v>
      </c>
      <c r="G20" s="1485"/>
      <c r="H20" s="1486"/>
      <c r="I20" s="430"/>
      <c r="J20" s="419"/>
      <c r="K20" s="413" t="str">
        <f t="shared" si="0"/>
        <v>f. Ministry of Health (for example: logistics, reproductive health, family planning, maternal and child health, HIV/AIDS, pharmacy units, etc.)</v>
      </c>
      <c r="L20" s="412"/>
      <c r="M20" s="412"/>
      <c r="N20" s="412"/>
      <c r="O20" s="413"/>
      <c r="P20" s="412"/>
      <c r="Q20" s="435" t="str">
        <f t="shared" si="1"/>
        <v>Procurement and Supplies, Policy, Planning, Monitoring and Evaluation (PPME) directorates, Office of the Chief Pharmacist, National Population Council (NPC), and the Food and Drug Authority. Within the Ghana Health Services (GHS) there are the Stores, Supplies and Drug Management (SSDM), Family Health Division (FHD), Public Health Directorate, National AIDS Control Program, and the Pharmacy Unit.</v>
      </c>
      <c r="R20" s="412"/>
      <c r="S20" s="412"/>
      <c r="T20" s="267"/>
      <c r="U20" s="267"/>
      <c r="V20" s="267"/>
      <c r="W20" s="421"/>
      <c r="X20" s="421"/>
      <c r="Z20" s="433"/>
      <c r="AA20" s="422"/>
      <c r="DS20" s="267"/>
      <c r="DT20" s="267"/>
      <c r="DU20" s="267"/>
      <c r="DV20" s="268"/>
      <c r="DW20" s="268"/>
      <c r="DX20" s="268"/>
      <c r="DY20" s="268"/>
      <c r="DZ20" s="268"/>
      <c r="EA20" s="268"/>
      <c r="ED20" s="268"/>
    </row>
    <row r="21" spans="1:134" s="266" customFormat="1" x14ac:dyDescent="0.2">
      <c r="A21" s="314"/>
      <c r="B21" s="1390" t="s">
        <v>34</v>
      </c>
      <c r="C21" s="1390"/>
      <c r="D21" s="575" t="s">
        <v>99</v>
      </c>
      <c r="E21" s="315" t="s">
        <v>97</v>
      </c>
      <c r="F21" s="1484" t="s">
        <v>416</v>
      </c>
      <c r="G21" s="1485"/>
      <c r="H21" s="1486"/>
      <c r="I21" s="430"/>
      <c r="J21" s="419"/>
      <c r="K21" s="413" t="str">
        <f t="shared" si="0"/>
        <v>g. Central Medical Store or Central Warehouse</v>
      </c>
      <c r="L21" s="412"/>
      <c r="M21" s="412"/>
      <c r="N21" s="412"/>
      <c r="O21" s="413"/>
      <c r="P21" s="412"/>
      <c r="Q21" s="413" t="str">
        <f t="shared" si="1"/>
        <v>Central Medical Stores (CMS)</v>
      </c>
      <c r="R21" s="412"/>
      <c r="S21" s="412"/>
      <c r="T21" s="267"/>
      <c r="U21" s="267"/>
      <c r="V21" s="267"/>
      <c r="W21" s="421"/>
      <c r="X21" s="421"/>
      <c r="Z21" s="433"/>
      <c r="AA21" s="422"/>
    </row>
    <row r="22" spans="1:134" s="266" customFormat="1" ht="30" x14ac:dyDescent="0.2">
      <c r="A22" s="314"/>
      <c r="B22" s="1390" t="s">
        <v>56</v>
      </c>
      <c r="C22" s="1390"/>
      <c r="D22" s="575" t="s">
        <v>99</v>
      </c>
      <c r="E22" s="315" t="s">
        <v>97</v>
      </c>
      <c r="F22" s="1484" t="s">
        <v>417</v>
      </c>
      <c r="G22" s="1485"/>
      <c r="H22" s="1486"/>
      <c r="I22" s="430"/>
      <c r="J22" s="419"/>
      <c r="K22" s="413" t="str">
        <f t="shared" si="0"/>
        <v xml:space="preserve">h. Ministry of Finance or Ministry of Planning </v>
      </c>
      <c r="L22" s="412"/>
      <c r="M22" s="412"/>
      <c r="N22" s="412"/>
      <c r="O22" s="413"/>
      <c r="P22" s="412"/>
      <c r="Q22" s="413" t="str">
        <f t="shared" si="1"/>
        <v>Ministry of Finance and Economic Planning (Health Desk Officer)</v>
      </c>
      <c r="R22" s="412"/>
      <c r="S22" s="412"/>
      <c r="T22" s="267"/>
      <c r="U22" s="267"/>
      <c r="V22" s="267"/>
      <c r="W22" s="421"/>
      <c r="X22" s="421"/>
      <c r="Z22" s="433"/>
      <c r="AA22" s="422"/>
    </row>
    <row r="23" spans="1:134" s="269" customFormat="1" ht="45" x14ac:dyDescent="0.2">
      <c r="A23" s="314"/>
      <c r="B23" s="1390" t="s">
        <v>418</v>
      </c>
      <c r="C23" s="1390"/>
      <c r="D23" s="575" t="s">
        <v>99</v>
      </c>
      <c r="E23" s="315" t="s">
        <v>97</v>
      </c>
      <c r="F23" s="1484" t="s">
        <v>1394</v>
      </c>
      <c r="G23" s="1485"/>
      <c r="H23" s="1486"/>
      <c r="I23" s="430"/>
      <c r="J23" s="419"/>
      <c r="K23" s="418" t="str">
        <f t="shared" si="0"/>
        <v>i. Other (for example: partners)</v>
      </c>
      <c r="L23" s="419"/>
      <c r="M23" s="419"/>
      <c r="N23" s="419"/>
      <c r="O23" s="418"/>
      <c r="P23" s="419"/>
      <c r="Q23" s="418" t="str">
        <f t="shared" si="1"/>
        <v>USAID | DELIVER PROJECT, Focus Regional Health Project (FRHP), Ghana Behavior Change Support Project (BCS), Population Council, EngenderHealth</v>
      </c>
      <c r="R23" s="419"/>
      <c r="S23" s="419"/>
      <c r="T23" s="419"/>
      <c r="U23" s="419"/>
      <c r="V23" s="419"/>
      <c r="W23" s="436"/>
      <c r="X23" s="436"/>
      <c r="AA23" s="422"/>
    </row>
    <row r="24" spans="1:134" s="266" customFormat="1" x14ac:dyDescent="0.2">
      <c r="A24" s="1308" t="s">
        <v>419</v>
      </c>
      <c r="B24" s="1293"/>
      <c r="C24" s="1293"/>
      <c r="D24" s="1293"/>
      <c r="E24" s="1293"/>
      <c r="F24" s="1293"/>
      <c r="G24" s="1293"/>
      <c r="H24" s="325" t="s">
        <v>102</v>
      </c>
      <c r="I24" s="437" t="str">
        <f>A24</f>
        <v>A3. How many times did the committee meet during the last year? (0, 1-2, 3-5, or 6+)  (Please select from the dropdown.)</v>
      </c>
      <c r="J24" s="419"/>
      <c r="K24" s="413"/>
      <c r="L24" s="412"/>
      <c r="M24" s="412"/>
      <c r="N24" s="412"/>
      <c r="O24" s="413"/>
      <c r="P24" s="412"/>
      <c r="Q24" s="412"/>
      <c r="R24" s="412"/>
      <c r="S24" s="412"/>
      <c r="T24" s="267"/>
      <c r="U24" s="267"/>
      <c r="V24" s="267"/>
      <c r="W24" s="421"/>
      <c r="X24" s="421"/>
      <c r="Z24" s="433"/>
      <c r="AA24" s="422"/>
    </row>
    <row r="25" spans="1:134" s="266" customFormat="1" x14ac:dyDescent="0.2">
      <c r="A25" s="1381" t="s">
        <v>420</v>
      </c>
      <c r="B25" s="1382"/>
      <c r="C25" s="1382"/>
      <c r="D25" s="1390"/>
      <c r="E25" s="1390"/>
      <c r="F25" s="1390"/>
      <c r="G25" s="1391"/>
      <c r="H25" s="325" t="s">
        <v>99</v>
      </c>
      <c r="I25" s="437" t="str">
        <f>A25</f>
        <v xml:space="preserve">A4. Does the committee have legal status?  (Please select from the dropdown.)                                  </v>
      </c>
      <c r="J25" s="419"/>
      <c r="K25" s="413"/>
      <c r="L25" s="412"/>
      <c r="M25" s="412"/>
      <c r="N25" s="412"/>
      <c r="O25" s="413"/>
      <c r="P25" s="412"/>
      <c r="Q25" s="412"/>
      <c r="R25" s="412"/>
      <c r="S25" s="412"/>
      <c r="T25" s="267"/>
      <c r="U25" s="267"/>
      <c r="V25" s="267"/>
      <c r="W25" s="421"/>
      <c r="X25" s="421"/>
      <c r="Z25" s="433"/>
      <c r="AA25" s="422"/>
    </row>
    <row r="26" spans="1:134" s="266" customFormat="1" ht="75.75" thickBot="1" x14ac:dyDescent="0.25">
      <c r="A26" s="1386" t="s">
        <v>421</v>
      </c>
      <c r="B26" s="1310"/>
      <c r="C26" s="1311"/>
      <c r="D26" s="316" t="s">
        <v>99</v>
      </c>
      <c r="E26" s="317" t="s">
        <v>91</v>
      </c>
      <c r="F26" s="271" t="s">
        <v>1383</v>
      </c>
      <c r="G26" s="319" t="s">
        <v>51</v>
      </c>
      <c r="H26" s="272" t="s">
        <v>422</v>
      </c>
      <c r="I26" s="437"/>
      <c r="J26" s="419"/>
      <c r="K26" s="413" t="str">
        <f>A26</f>
        <v>A5. Is there a Contraceptive Security "champion"? (someone who consistently brings up and advocates for contraceptive supplies)</v>
      </c>
      <c r="L26" s="412"/>
      <c r="M26" s="412"/>
      <c r="N26" s="412"/>
      <c r="O26" s="413"/>
      <c r="P26" s="412"/>
      <c r="Q26" s="412"/>
      <c r="R26" s="412"/>
      <c r="S26" s="412"/>
      <c r="T26" s="267"/>
      <c r="U26" s="267"/>
      <c r="V26" s="267"/>
      <c r="W26" s="421"/>
      <c r="X26" s="421"/>
      <c r="Z26" s="433"/>
      <c r="AA26" s="422"/>
    </row>
    <row r="27" spans="1:134" s="273" customFormat="1" ht="16.5" customHeight="1" thickBot="1" x14ac:dyDescent="0.3">
      <c r="A27" s="1444" t="s">
        <v>22</v>
      </c>
      <c r="B27" s="1445"/>
      <c r="C27" s="1445"/>
      <c r="D27" s="1445"/>
      <c r="E27" s="1445"/>
      <c r="F27" s="1445"/>
      <c r="G27" s="1445"/>
      <c r="H27" s="310"/>
      <c r="I27" s="424"/>
      <c r="J27" s="438"/>
      <c r="K27" s="439"/>
      <c r="L27" s="260"/>
      <c r="M27" s="260"/>
      <c r="N27" s="260"/>
      <c r="O27" s="260"/>
      <c r="P27" s="260"/>
      <c r="Q27" s="260"/>
      <c r="R27" s="260"/>
      <c r="S27" s="260"/>
      <c r="T27" s="438"/>
      <c r="U27" s="438"/>
      <c r="V27" s="438"/>
      <c r="W27" s="440"/>
      <c r="X27" s="440"/>
      <c r="Z27" s="441"/>
      <c r="AA27" s="422"/>
    </row>
    <row r="28" spans="1:134" s="266" customFormat="1" x14ac:dyDescent="0.2">
      <c r="A28" s="1389" t="s">
        <v>223</v>
      </c>
      <c r="B28" s="1390"/>
      <c r="C28" s="1391"/>
      <c r="D28" s="1438" t="s">
        <v>144</v>
      </c>
      <c r="E28" s="1439"/>
      <c r="F28" s="320" t="s">
        <v>132</v>
      </c>
      <c r="G28" s="321" t="s">
        <v>145</v>
      </c>
      <c r="H28" s="322" t="s">
        <v>143</v>
      </c>
      <c r="I28" s="442"/>
      <c r="J28" s="443"/>
      <c r="K28" s="413">
        <f>B28</f>
        <v>0</v>
      </c>
      <c r="L28" s="412"/>
      <c r="M28" s="412"/>
      <c r="N28" s="412"/>
      <c r="O28" s="412"/>
      <c r="P28" s="412"/>
      <c r="Q28" s="412"/>
      <c r="R28" s="412"/>
      <c r="S28" s="412"/>
      <c r="T28" s="267"/>
      <c r="U28" s="267"/>
      <c r="V28" s="267"/>
      <c r="W28" s="421"/>
      <c r="X28" s="421"/>
      <c r="Z28" s="433"/>
      <c r="AA28" s="422"/>
    </row>
    <row r="29" spans="1:134" s="266" customFormat="1" ht="75" x14ac:dyDescent="0.2">
      <c r="A29" s="1308" t="s">
        <v>423</v>
      </c>
      <c r="B29" s="1293"/>
      <c r="C29" s="1293"/>
      <c r="D29" s="1293"/>
      <c r="E29" s="1293"/>
      <c r="F29" s="1294"/>
      <c r="G29" s="1440">
        <v>5729112</v>
      </c>
      <c r="H29" s="1441"/>
      <c r="I29" s="444"/>
      <c r="J29" s="418">
        <f>G29</f>
        <v>5729112</v>
      </c>
      <c r="K29" s="413"/>
      <c r="L29" s="412"/>
      <c r="M29" s="445">
        <f>E29</f>
        <v>0</v>
      </c>
      <c r="N29" s="412"/>
      <c r="O29" s="412"/>
      <c r="P29" s="412"/>
      <c r="Q29" s="412"/>
      <c r="R29" s="412"/>
      <c r="S29" s="412"/>
      <c r="T29" s="267"/>
      <c r="U29" s="267"/>
      <c r="V29" s="267"/>
      <c r="W29" s="421"/>
      <c r="X29" s="421"/>
      <c r="Y29" s="446"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33"/>
      <c r="AA29" s="422"/>
    </row>
    <row r="30" spans="1:134" s="266" customFormat="1" ht="75" x14ac:dyDescent="0.2">
      <c r="A30" s="1308" t="s">
        <v>424</v>
      </c>
      <c r="B30" s="1293"/>
      <c r="C30" s="1293"/>
      <c r="D30" s="1293"/>
      <c r="E30" s="323" t="s">
        <v>381</v>
      </c>
      <c r="F30" s="324" t="s">
        <v>425</v>
      </c>
      <c r="G30" s="1442" t="s">
        <v>1384</v>
      </c>
      <c r="H30" s="1443"/>
      <c r="I30" s="444"/>
      <c r="J30" s="418" t="str">
        <f>G30</f>
        <v xml:space="preserve">Led by MOH/GHS and implementing partners - ESM, PPAG, GSMF, MSIG, DKT International with technical assistance from USAID | DELIVER PROJECT </v>
      </c>
      <c r="K30" s="413"/>
      <c r="L30" s="412"/>
      <c r="M30" s="445" t="str">
        <f>E30</f>
        <v>01/12-12/12</v>
      </c>
      <c r="N30" s="412"/>
      <c r="O30" s="412"/>
      <c r="P30" s="412"/>
      <c r="Q30" s="412"/>
      <c r="R30" s="412"/>
      <c r="S30" s="412"/>
      <c r="T30" s="267"/>
      <c r="U30" s="267"/>
      <c r="V30" s="267"/>
      <c r="W30" s="421"/>
      <c r="X30" s="421"/>
      <c r="Y30" s="446" t="str">
        <f>A30</f>
        <v>B3. One-year time period covered by the forecast/quantification amount noted in B2 (mm/yy-mm/yy)
(should ideally be FY '11-'12)</v>
      </c>
      <c r="Z30" s="433"/>
      <c r="AA30" s="422"/>
    </row>
    <row r="31" spans="1:134" s="266" customFormat="1" ht="30" x14ac:dyDescent="0.2">
      <c r="A31" s="1308" t="s">
        <v>426</v>
      </c>
      <c r="B31" s="1293"/>
      <c r="C31" s="1293"/>
      <c r="D31" s="1293"/>
      <c r="E31" s="1293"/>
      <c r="F31" s="1293"/>
      <c r="G31" s="1294"/>
      <c r="H31" s="325" t="s">
        <v>100</v>
      </c>
      <c r="I31" s="437" t="str">
        <f>A31</f>
        <v>B4. Is there a government budget line item specifically for the procurement of contraceptives?  (Please select from the dropdown list.)</v>
      </c>
      <c r="J31" s="443"/>
      <c r="K31" s="413"/>
      <c r="L31" s="412"/>
      <c r="M31" s="412"/>
      <c r="N31" s="412"/>
      <c r="O31" s="412"/>
      <c r="P31" s="412"/>
      <c r="Q31" s="412"/>
      <c r="R31" s="412"/>
      <c r="S31" s="412"/>
      <c r="T31" s="267"/>
      <c r="U31" s="267"/>
      <c r="V31" s="267"/>
      <c r="W31" s="421"/>
      <c r="X31" s="421"/>
      <c r="Z31" s="433"/>
      <c r="AA31" s="422"/>
    </row>
    <row r="32" spans="1:134" s="266" customFormat="1" ht="90" customHeight="1" x14ac:dyDescent="0.2">
      <c r="A32" s="1356" t="s">
        <v>331</v>
      </c>
      <c r="B32" s="1435"/>
      <c r="C32" s="1435"/>
      <c r="D32" s="1435"/>
      <c r="E32" s="1435"/>
      <c r="F32" s="1435"/>
      <c r="G32" s="1436"/>
      <c r="H32" s="325" t="s">
        <v>99</v>
      </c>
      <c r="I32" s="43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43"/>
      <c r="K32" s="413"/>
      <c r="L32" s="412"/>
      <c r="M32" s="412"/>
      <c r="N32" s="412"/>
      <c r="O32" s="412"/>
      <c r="P32" s="412"/>
      <c r="Q32" s="412"/>
      <c r="R32" s="412"/>
      <c r="S32" s="412"/>
      <c r="T32" s="267"/>
      <c r="U32" s="267"/>
      <c r="V32" s="267"/>
      <c r="W32" s="421"/>
      <c r="X32" s="421"/>
      <c r="Z32" s="433"/>
      <c r="AA32" s="422"/>
    </row>
    <row r="33" spans="1:27" s="266" customFormat="1" ht="15.75" customHeight="1" x14ac:dyDescent="0.2">
      <c r="A33" s="1308" t="s">
        <v>427</v>
      </c>
      <c r="B33" s="1293"/>
      <c r="C33" s="1293"/>
      <c r="D33" s="1293"/>
      <c r="E33" s="1293"/>
      <c r="F33" s="1293"/>
      <c r="G33" s="1293"/>
      <c r="H33" s="1309"/>
      <c r="I33" s="437"/>
      <c r="J33" s="419"/>
      <c r="K33" s="413"/>
      <c r="L33" s="412"/>
      <c r="M33" s="412"/>
      <c r="N33" s="412"/>
      <c r="O33" s="412"/>
      <c r="P33" s="412"/>
      <c r="Q33" s="412"/>
      <c r="R33" s="412"/>
      <c r="S33" s="412"/>
      <c r="T33" s="267"/>
      <c r="U33" s="267"/>
      <c r="V33" s="267"/>
      <c r="W33" s="421"/>
      <c r="X33" s="446" t="str">
        <f>A33</f>
        <v>B6. Please complete the table below regarding government allocations for contraceptive procurement.</v>
      </c>
      <c r="Z33" s="433"/>
      <c r="AA33" s="422"/>
    </row>
    <row r="34" spans="1:27" s="266" customFormat="1" ht="147" x14ac:dyDescent="0.2">
      <c r="A34" s="326"/>
      <c r="B34" s="1435" t="s">
        <v>322</v>
      </c>
      <c r="C34" s="1435"/>
      <c r="D34" s="1436"/>
      <c r="E34" s="327" t="s">
        <v>428</v>
      </c>
      <c r="F34" s="327" t="s">
        <v>429</v>
      </c>
      <c r="G34" s="328" t="s">
        <v>430</v>
      </c>
      <c r="H34" s="329" t="s">
        <v>92</v>
      </c>
      <c r="I34" s="447"/>
      <c r="J34" s="443"/>
      <c r="K34" s="413" t="str">
        <f>B34</f>
        <v>Source of government funds allocated for contraceptive procurement
(funds originally designated for contraceptives, whether or not they ended up being spent on them)</v>
      </c>
      <c r="L34" s="412"/>
      <c r="M34" s="412"/>
      <c r="N34" s="412"/>
      <c r="O34" s="412"/>
      <c r="P34" s="412"/>
      <c r="Q34" s="412"/>
      <c r="R34" s="412"/>
      <c r="S34" s="412"/>
      <c r="T34" s="267"/>
      <c r="U34" s="267"/>
      <c r="V34" s="267"/>
      <c r="W34" s="421"/>
      <c r="X34" s="421"/>
      <c r="Z34" s="433"/>
      <c r="AA34" s="422"/>
    </row>
    <row r="35" spans="1:27" s="266" customFormat="1" ht="30" x14ac:dyDescent="0.2">
      <c r="A35" s="314"/>
      <c r="B35" s="1435" t="s">
        <v>323</v>
      </c>
      <c r="C35" s="1435"/>
      <c r="D35" s="1436"/>
      <c r="E35" s="330">
        <v>0</v>
      </c>
      <c r="F35" s="331" t="s">
        <v>381</v>
      </c>
      <c r="G35" s="332"/>
      <c r="H35" s="333"/>
      <c r="I35" s="442"/>
      <c r="J35" s="443"/>
      <c r="K35" s="413" t="str">
        <f>B35</f>
        <v>a. Internally generated funds allocated for contraceptive procurement</v>
      </c>
      <c r="L35" s="412"/>
      <c r="M35" s="412"/>
      <c r="N35" s="412"/>
      <c r="O35" s="412"/>
      <c r="P35" s="412"/>
      <c r="Q35" s="412"/>
      <c r="R35" s="412"/>
      <c r="S35" s="412"/>
      <c r="T35" s="267"/>
      <c r="U35" s="267"/>
      <c r="V35" s="267"/>
      <c r="W35" s="421"/>
      <c r="X35" s="421"/>
      <c r="Z35" s="433"/>
      <c r="AA35" s="422"/>
    </row>
    <row r="36" spans="1:27" s="266" customFormat="1" ht="75" x14ac:dyDescent="0.2">
      <c r="A36" s="314"/>
      <c r="B36" s="1435" t="s">
        <v>324</v>
      </c>
      <c r="C36" s="1435"/>
      <c r="D36" s="1436"/>
      <c r="E36" s="330">
        <v>2239000</v>
      </c>
      <c r="F36" s="331" t="s">
        <v>381</v>
      </c>
      <c r="G36" s="332" t="s">
        <v>431</v>
      </c>
      <c r="H36" s="333"/>
      <c r="I36" s="442"/>
      <c r="J36" s="443"/>
      <c r="K36" s="413" t="str">
        <f>B36</f>
        <v>b. Total of all other government funds allocated for contraceptive procurement. (For example, these other government funds could include basket funds, World Bank credits or loans, and other funds donors give to the government [e.g., direct budget support])</v>
      </c>
      <c r="L36" s="412"/>
      <c r="M36" s="412"/>
      <c r="N36" s="412"/>
      <c r="O36" s="412"/>
      <c r="P36" s="412"/>
      <c r="Q36" s="412"/>
      <c r="R36" s="412"/>
      <c r="S36" s="412"/>
      <c r="T36" s="267"/>
      <c r="U36" s="267"/>
      <c r="V36" s="267"/>
      <c r="W36" s="421"/>
      <c r="X36" s="421"/>
      <c r="Z36" s="433"/>
      <c r="AA36" s="422"/>
    </row>
    <row r="37" spans="1:27" s="266" customFormat="1" ht="45" customHeight="1" x14ac:dyDescent="0.2">
      <c r="A37" s="334"/>
      <c r="B37" s="1310" t="s">
        <v>432</v>
      </c>
      <c r="C37" s="1310"/>
      <c r="D37" s="1311"/>
      <c r="E37" s="335">
        <f>E35+E36</f>
        <v>2239000</v>
      </c>
      <c r="F37" s="336"/>
      <c r="G37" s="336"/>
      <c r="H37" s="337"/>
      <c r="I37" s="442"/>
      <c r="J37" s="443"/>
      <c r="K37" s="413" t="str">
        <f>B37</f>
        <v>c. TOTAL government funds allocated for contraceptive procurement
This will auto-calculate.  (It will sum a &amp; b above.)</v>
      </c>
      <c r="L37" s="412"/>
      <c r="M37" s="412"/>
      <c r="N37" s="412"/>
      <c r="O37" s="414"/>
      <c r="P37" s="412"/>
      <c r="Q37" s="412"/>
      <c r="R37" s="412"/>
      <c r="S37" s="412"/>
      <c r="T37" s="267"/>
      <c r="U37" s="267"/>
      <c r="V37" s="267"/>
      <c r="W37" s="421"/>
      <c r="X37" s="421"/>
      <c r="Z37" s="433"/>
      <c r="AA37" s="422"/>
    </row>
    <row r="38" spans="1:27" s="266" customFormat="1" ht="82.5" customHeight="1" x14ac:dyDescent="0.2">
      <c r="A38" s="1308" t="s">
        <v>433</v>
      </c>
      <c r="B38" s="1293"/>
      <c r="C38" s="1293"/>
      <c r="D38" s="1293"/>
      <c r="E38" s="1293"/>
      <c r="F38" s="1293"/>
      <c r="G38" s="1294"/>
      <c r="H38" s="325" t="s">
        <v>99</v>
      </c>
      <c r="I38" s="43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43"/>
      <c r="K38" s="413"/>
      <c r="L38" s="412"/>
      <c r="M38" s="412"/>
      <c r="N38" s="412"/>
      <c r="O38" s="412"/>
      <c r="P38" s="412"/>
      <c r="Q38" s="412"/>
      <c r="R38" s="412"/>
      <c r="S38" s="412"/>
      <c r="T38" s="267"/>
      <c r="U38" s="267"/>
      <c r="V38" s="267"/>
      <c r="W38" s="421"/>
      <c r="X38" s="421"/>
      <c r="Z38" s="433"/>
      <c r="AA38" s="422"/>
    </row>
    <row r="39" spans="1:27" s="266" customFormat="1" ht="74.25" customHeight="1" thickBot="1" x14ac:dyDescent="0.25">
      <c r="A39" s="1308" t="s">
        <v>434</v>
      </c>
      <c r="B39" s="1293"/>
      <c r="C39" s="1293"/>
      <c r="D39" s="1293"/>
      <c r="E39" s="1293"/>
      <c r="F39" s="1293"/>
      <c r="G39" s="1293"/>
      <c r="H39" s="1309"/>
      <c r="I39" s="437"/>
      <c r="J39" s="443"/>
      <c r="K39" s="413"/>
      <c r="L39" s="412"/>
      <c r="M39" s="412"/>
      <c r="N39" s="412"/>
      <c r="O39" s="412"/>
      <c r="P39" s="412"/>
      <c r="Q39" s="412"/>
      <c r="R39" s="412"/>
      <c r="S39" s="412"/>
      <c r="T39" s="267"/>
      <c r="U39" s="267"/>
      <c r="V39" s="267"/>
      <c r="W39" s="421"/>
      <c r="X39" s="446"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Z39" s="433"/>
      <c r="AA39" s="422"/>
    </row>
    <row r="40" spans="1:27" s="266" customFormat="1" ht="129.75" x14ac:dyDescent="0.2">
      <c r="A40" s="326"/>
      <c r="B40" s="1433" t="s">
        <v>435</v>
      </c>
      <c r="C40" s="1434"/>
      <c r="D40" s="338" t="s">
        <v>436</v>
      </c>
      <c r="E40" s="327" t="s">
        <v>437</v>
      </c>
      <c r="F40" s="327" t="s">
        <v>438</v>
      </c>
      <c r="G40" s="328" t="s">
        <v>439</v>
      </c>
      <c r="H40" s="329" t="s">
        <v>92</v>
      </c>
      <c r="I40" s="448"/>
      <c r="J40" s="449"/>
      <c r="K40" s="413">
        <f>A40</f>
        <v>0</v>
      </c>
      <c r="L40" s="412"/>
      <c r="M40" s="412"/>
      <c r="N40" s="412"/>
      <c r="O40" s="412"/>
      <c r="P40" s="412"/>
      <c r="Q40" s="412"/>
      <c r="R40" s="412"/>
      <c r="S40" s="412"/>
      <c r="T40" s="267"/>
      <c r="U40" s="267"/>
      <c r="V40" s="267"/>
      <c r="W40" s="421"/>
      <c r="X40" s="421"/>
      <c r="Z40" s="433"/>
      <c r="AA40" s="422"/>
    </row>
    <row r="41" spans="1:27" s="266" customFormat="1" ht="30" x14ac:dyDescent="0.2">
      <c r="A41" s="326"/>
      <c r="B41" s="1293" t="s">
        <v>440</v>
      </c>
      <c r="C41" s="1294"/>
      <c r="D41" s="339" t="s">
        <v>100</v>
      </c>
      <c r="E41" s="330">
        <v>0</v>
      </c>
      <c r="F41" s="340" t="s">
        <v>381</v>
      </c>
      <c r="G41" s="341"/>
      <c r="H41" s="333"/>
      <c r="I41" s="442"/>
      <c r="J41" s="443"/>
      <c r="K41" s="413" t="str">
        <f>B41</f>
        <v>a. Internally generated funds spent on contraceptive procurement</v>
      </c>
      <c r="L41" s="412"/>
      <c r="M41" s="412"/>
      <c r="N41" s="412"/>
      <c r="O41" s="412"/>
      <c r="P41" s="412"/>
      <c r="Q41" s="412"/>
      <c r="R41" s="412"/>
      <c r="S41" s="412"/>
      <c r="T41" s="267"/>
      <c r="U41" s="267"/>
      <c r="V41" s="267"/>
      <c r="W41" s="421"/>
      <c r="X41" s="421"/>
      <c r="Z41" s="433"/>
      <c r="AA41" s="422"/>
    </row>
    <row r="42" spans="1:27" s="266" customFormat="1" ht="30" x14ac:dyDescent="0.2">
      <c r="A42" s="326"/>
      <c r="B42" s="342"/>
      <c r="C42" s="343" t="s">
        <v>441</v>
      </c>
      <c r="D42" s="1340" t="s">
        <v>320</v>
      </c>
      <c r="E42" s="1341"/>
      <c r="F42" s="1341"/>
      <c r="G42" s="1341"/>
      <c r="H42" s="1342"/>
      <c r="I42" s="450"/>
      <c r="J42" s="443"/>
      <c r="K42" s="413" t="str">
        <f>C42</f>
        <v>i. Specify source(s) of internally generated funds spent (for example, from taxes)</v>
      </c>
      <c r="L42" s="412"/>
      <c r="M42" s="412"/>
      <c r="N42" s="412"/>
      <c r="O42" s="414" t="str">
        <f>D42</f>
        <v>Not applicable</v>
      </c>
      <c r="P42" s="412"/>
      <c r="Q42" s="412"/>
      <c r="R42" s="412"/>
      <c r="S42" s="412"/>
      <c r="T42" s="267"/>
      <c r="U42" s="267"/>
      <c r="V42" s="267"/>
      <c r="W42" s="421"/>
      <c r="X42" s="421"/>
      <c r="Z42" s="433"/>
      <c r="AA42" s="422"/>
    </row>
    <row r="43" spans="1:27" s="266" customFormat="1" ht="78.75" customHeight="1" x14ac:dyDescent="0.2">
      <c r="A43" s="326"/>
      <c r="B43" s="1293" t="s">
        <v>442</v>
      </c>
      <c r="C43" s="1294"/>
      <c r="D43" s="339" t="s">
        <v>99</v>
      </c>
      <c r="E43" s="330">
        <v>1347052.45</v>
      </c>
      <c r="F43" s="340" t="s">
        <v>381</v>
      </c>
      <c r="G43" s="341" t="s">
        <v>1386</v>
      </c>
      <c r="H43" s="333"/>
      <c r="I43" s="442"/>
      <c r="J43" s="443"/>
      <c r="K43" s="413" t="str">
        <f>B43</f>
        <v>b. Total of all other government funds spent on contraceptive procurement. (For example, these other government funds could include basket funds, World Bank credits or loans, and other funds donors gave to the government [e.g., direct budget support])</v>
      </c>
      <c r="L43" s="412"/>
      <c r="M43" s="412"/>
      <c r="N43" s="412"/>
      <c r="O43" s="412"/>
      <c r="P43" s="412"/>
      <c r="Q43" s="412"/>
      <c r="R43" s="412"/>
      <c r="S43" s="412"/>
      <c r="T43" s="267"/>
      <c r="U43" s="267"/>
      <c r="V43" s="267"/>
      <c r="W43" s="421"/>
      <c r="X43" s="421"/>
      <c r="Z43" s="433"/>
      <c r="AA43" s="422"/>
    </row>
    <row r="44" spans="1:27" s="266" customFormat="1" ht="30" x14ac:dyDescent="0.2">
      <c r="A44" s="326"/>
      <c r="B44" s="342"/>
      <c r="C44" s="343" t="s">
        <v>443</v>
      </c>
      <c r="D44" s="1340" t="s">
        <v>1385</v>
      </c>
      <c r="E44" s="1341"/>
      <c r="F44" s="1341"/>
      <c r="G44" s="1341"/>
      <c r="H44" s="1342"/>
      <c r="I44" s="450"/>
      <c r="J44" s="443"/>
      <c r="K44" s="413" t="str">
        <f>C44</f>
        <v>i. Specify source(s) of other government funds spent (for example: basket funding or specific donor)</v>
      </c>
      <c r="L44" s="412"/>
      <c r="M44" s="412"/>
      <c r="N44" s="412"/>
      <c r="O44" s="414" t="str">
        <f>D44</f>
        <v>MOH (763,196.45); WAHO (583,856)</v>
      </c>
      <c r="P44" s="412"/>
      <c r="Q44" s="412"/>
      <c r="R44" s="412"/>
      <c r="S44" s="412"/>
      <c r="T44" s="267"/>
      <c r="U44" s="267"/>
      <c r="V44" s="267"/>
      <c r="W44" s="421"/>
      <c r="X44" s="421"/>
      <c r="Z44" s="433"/>
      <c r="AA44" s="422"/>
    </row>
    <row r="45" spans="1:27" s="266" customFormat="1" ht="45" x14ac:dyDescent="0.2">
      <c r="A45" s="326"/>
      <c r="B45" s="1293" t="s">
        <v>444</v>
      </c>
      <c r="C45" s="1294"/>
      <c r="D45" s="344"/>
      <c r="E45" s="345">
        <f>E41+E43</f>
        <v>1347052.45</v>
      </c>
      <c r="F45" s="346"/>
      <c r="G45" s="346"/>
      <c r="H45" s="333"/>
      <c r="I45" s="442"/>
      <c r="J45" s="443"/>
      <c r="K45" s="413" t="str">
        <f>B45</f>
        <v>c. TOTAL government funds spent on contraceptive procurement
This will auto-calculate.  (It will sum a &amp; b above.)</v>
      </c>
      <c r="L45" s="412"/>
      <c r="M45" s="412"/>
      <c r="N45" s="412"/>
      <c r="O45" s="414"/>
      <c r="P45" s="412"/>
      <c r="Q45" s="412"/>
      <c r="R45" s="412"/>
      <c r="S45" s="412"/>
      <c r="T45" s="267"/>
      <c r="U45" s="267"/>
      <c r="V45" s="267"/>
      <c r="W45" s="421"/>
      <c r="X45" s="421"/>
      <c r="Z45" s="433"/>
      <c r="AA45" s="422"/>
    </row>
    <row r="46" spans="1:27" s="256" customFormat="1" x14ac:dyDescent="0.2">
      <c r="A46" s="347"/>
      <c r="B46" s="348"/>
      <c r="C46" s="348"/>
      <c r="D46" s="349"/>
      <c r="E46" s="350"/>
      <c r="F46" s="350"/>
      <c r="G46" s="351"/>
      <c r="H46" s="352"/>
      <c r="I46" s="451"/>
      <c r="J46" s="443"/>
      <c r="K46" s="413">
        <f>A46</f>
        <v>0</v>
      </c>
      <c r="L46" s="412"/>
      <c r="M46" s="412"/>
      <c r="N46" s="412"/>
      <c r="O46" s="414"/>
      <c r="P46" s="412"/>
      <c r="Q46" s="412"/>
      <c r="R46" s="412"/>
      <c r="S46" s="412"/>
      <c r="T46" s="267"/>
      <c r="U46" s="267"/>
      <c r="V46" s="267"/>
      <c r="W46" s="421"/>
      <c r="X46" s="421"/>
      <c r="Z46" s="259"/>
      <c r="AA46" s="422"/>
    </row>
    <row r="47" spans="1:27" s="266" customFormat="1" ht="30" customHeight="1" x14ac:dyDescent="0.2">
      <c r="A47" s="1308" t="s">
        <v>445</v>
      </c>
      <c r="B47" s="1293"/>
      <c r="C47" s="1293"/>
      <c r="D47" s="1293"/>
      <c r="E47" s="1293"/>
      <c r="F47" s="1293"/>
      <c r="G47" s="1293"/>
      <c r="H47" s="1309"/>
      <c r="I47" s="437"/>
      <c r="J47" s="443"/>
      <c r="K47" s="413"/>
      <c r="L47" s="412"/>
      <c r="M47" s="412"/>
      <c r="N47" s="412"/>
      <c r="O47" s="412"/>
      <c r="P47" s="412"/>
      <c r="Q47" s="412"/>
      <c r="R47" s="412"/>
      <c r="S47" s="412"/>
      <c r="T47" s="267"/>
      <c r="U47" s="267"/>
      <c r="V47" s="267"/>
      <c r="W47" s="421"/>
      <c r="X47" s="446" t="str">
        <f>A47</f>
        <v xml:space="preserve">B9. Please complete the table below to indicate in-kind donations and Global Fund expenditures on contraceptive procurement in the most recent complete fiscal year (FY '11-'12).
</v>
      </c>
      <c r="Z47" s="433"/>
      <c r="AA47" s="422"/>
    </row>
    <row r="48" spans="1:27" s="266" customFormat="1" ht="129.75" x14ac:dyDescent="0.2">
      <c r="A48" s="326" t="s">
        <v>114</v>
      </c>
      <c r="B48" s="1433" t="s">
        <v>446</v>
      </c>
      <c r="C48" s="1294"/>
      <c r="D48" s="338" t="s">
        <v>447</v>
      </c>
      <c r="E48" s="327" t="s">
        <v>448</v>
      </c>
      <c r="F48" s="327" t="s">
        <v>449</v>
      </c>
      <c r="G48" s="328" t="s">
        <v>450</v>
      </c>
      <c r="H48" s="329" t="s">
        <v>92</v>
      </c>
      <c r="I48" s="447"/>
      <c r="J48" s="443"/>
      <c r="K48" s="413" t="str">
        <f>A48</f>
        <v xml:space="preserve">
</v>
      </c>
      <c r="L48" s="412"/>
      <c r="M48" s="412"/>
      <c r="N48" s="412"/>
      <c r="O48" s="414"/>
      <c r="P48" s="412"/>
      <c r="Q48" s="412"/>
      <c r="R48" s="412"/>
      <c r="S48" s="412"/>
      <c r="T48" s="267"/>
      <c r="U48" s="267"/>
      <c r="V48" s="267"/>
      <c r="W48" s="421"/>
      <c r="X48" s="421"/>
      <c r="Z48" s="433"/>
      <c r="AA48" s="422"/>
    </row>
    <row r="49" spans="1:27" s="266" customFormat="1" ht="45" x14ac:dyDescent="0.2">
      <c r="A49" s="326"/>
      <c r="B49" s="1293" t="s">
        <v>146</v>
      </c>
      <c r="C49" s="1294"/>
      <c r="D49" s="339" t="s">
        <v>99</v>
      </c>
      <c r="E49" s="330">
        <v>2353220</v>
      </c>
      <c r="F49" s="340" t="s">
        <v>381</v>
      </c>
      <c r="G49" s="353" t="s">
        <v>451</v>
      </c>
      <c r="H49" s="354"/>
      <c r="I49" s="444"/>
      <c r="J49" s="443"/>
      <c r="K49" s="413" t="str">
        <f>B49</f>
        <v>a. In-kind donations of contraceptives</v>
      </c>
      <c r="L49" s="412"/>
      <c r="M49" s="412"/>
      <c r="N49" s="412"/>
      <c r="O49" s="414"/>
      <c r="P49" s="412"/>
      <c r="Q49" s="412"/>
      <c r="R49" s="412"/>
      <c r="S49" s="412"/>
      <c r="T49" s="267"/>
      <c r="U49" s="267"/>
      <c r="V49" s="267"/>
      <c r="W49" s="421"/>
      <c r="X49" s="421"/>
      <c r="Z49" s="433"/>
      <c r="AA49" s="422"/>
    </row>
    <row r="50" spans="1:27" s="266" customFormat="1" x14ac:dyDescent="0.2">
      <c r="A50" s="326"/>
      <c r="B50" s="342"/>
      <c r="C50" s="343" t="s">
        <v>147</v>
      </c>
      <c r="D50" s="1428" t="s">
        <v>1387</v>
      </c>
      <c r="E50" s="1429"/>
      <c r="F50" s="1429"/>
      <c r="G50" s="1429"/>
      <c r="H50" s="1430"/>
      <c r="I50" s="282"/>
      <c r="J50" s="443"/>
      <c r="K50" s="413" t="str">
        <f>C50</f>
        <v xml:space="preserve">i. Specify source(s) of in-kind donations </v>
      </c>
      <c r="L50" s="412"/>
      <c r="M50" s="412"/>
      <c r="N50" s="412"/>
      <c r="O50" s="414" t="str">
        <f>D50</f>
        <v>USAID (1,122,068), DFID (556,971), UNFPA (674,181)</v>
      </c>
      <c r="P50" s="412"/>
      <c r="Q50" s="412"/>
      <c r="R50" s="412"/>
      <c r="S50" s="412"/>
      <c r="T50" s="267"/>
      <c r="U50" s="267"/>
      <c r="V50" s="267"/>
      <c r="W50" s="421"/>
      <c r="X50" s="421"/>
      <c r="Z50" s="433"/>
      <c r="AA50" s="422"/>
    </row>
    <row r="51" spans="1:27" s="266" customFormat="1" x14ac:dyDescent="0.2">
      <c r="A51" s="326"/>
      <c r="B51" s="1293" t="s">
        <v>452</v>
      </c>
      <c r="C51" s="1294"/>
      <c r="D51" s="339" t="s">
        <v>99</v>
      </c>
      <c r="E51" s="330">
        <v>2725701.6</v>
      </c>
      <c r="F51" s="340" t="s">
        <v>381</v>
      </c>
      <c r="G51" s="353"/>
      <c r="H51" s="354"/>
      <c r="I51" s="444"/>
      <c r="J51" s="443"/>
      <c r="K51" s="413" t="str">
        <f>B51</f>
        <v>b. Global Fund grants used to procure condoms</v>
      </c>
      <c r="L51" s="412"/>
      <c r="M51" s="412"/>
      <c r="N51" s="412"/>
      <c r="O51" s="414"/>
      <c r="P51" s="412"/>
      <c r="Q51" s="412"/>
      <c r="R51" s="412"/>
      <c r="S51" s="412"/>
      <c r="T51" s="267"/>
      <c r="U51" s="267"/>
      <c r="V51" s="267"/>
      <c r="W51" s="421"/>
      <c r="X51" s="421"/>
      <c r="Z51" s="433"/>
      <c r="AA51" s="422"/>
    </row>
    <row r="52" spans="1:27" s="266" customFormat="1" ht="30" x14ac:dyDescent="0.2">
      <c r="A52" s="326"/>
      <c r="B52" s="1293" t="s">
        <v>453</v>
      </c>
      <c r="C52" s="1294"/>
      <c r="D52" s="339" t="s">
        <v>100</v>
      </c>
      <c r="E52" s="330">
        <v>0</v>
      </c>
      <c r="F52" s="340" t="s">
        <v>381</v>
      </c>
      <c r="G52" s="353"/>
      <c r="H52" s="354"/>
      <c r="I52" s="444"/>
      <c r="J52" s="443"/>
      <c r="K52" s="413" t="str">
        <f>B52</f>
        <v>c. Global Fund grants used to procure contraceptives besides condoms</v>
      </c>
      <c r="L52" s="412"/>
      <c r="M52" s="412"/>
      <c r="N52" s="412"/>
      <c r="O52" s="414"/>
      <c r="P52" s="412"/>
      <c r="Q52" s="412"/>
      <c r="R52" s="412"/>
      <c r="S52" s="412"/>
      <c r="T52" s="267"/>
      <c r="U52" s="267"/>
      <c r="V52" s="267"/>
      <c r="W52" s="421"/>
      <c r="X52" s="421"/>
      <c r="Z52" s="433"/>
      <c r="AA52" s="422"/>
    </row>
    <row r="53" spans="1:27" s="266" customFormat="1" ht="45" x14ac:dyDescent="0.2">
      <c r="A53" s="326"/>
      <c r="B53" s="1293" t="s">
        <v>454</v>
      </c>
      <c r="C53" s="1294"/>
      <c r="D53" s="344"/>
      <c r="E53" s="345">
        <f>E49+E51+E52</f>
        <v>5078921.5999999996</v>
      </c>
      <c r="F53" s="346"/>
      <c r="G53" s="346"/>
      <c r="H53" s="355"/>
      <c r="I53" s="442"/>
      <c r="J53" s="443"/>
      <c r="K53" s="413" t="str">
        <f>B53</f>
        <v>d. TOTAL value of in-kind donations and Global Fund grants spent on contraceptive procurement
This will auto-calculate.  (It will sum a-c above.)</v>
      </c>
      <c r="L53" s="412"/>
      <c r="M53" s="412"/>
      <c r="N53" s="412"/>
      <c r="O53" s="414"/>
      <c r="P53" s="412"/>
      <c r="Q53" s="412"/>
      <c r="R53" s="412"/>
      <c r="S53" s="412"/>
      <c r="T53" s="267"/>
      <c r="U53" s="267"/>
      <c r="V53" s="267"/>
      <c r="W53" s="421"/>
      <c r="X53" s="421"/>
      <c r="Z53" s="433"/>
      <c r="AA53" s="422"/>
    </row>
    <row r="54" spans="1:27" s="256" customFormat="1" x14ac:dyDescent="0.2">
      <c r="A54" s="347"/>
      <c r="B54" s="348"/>
      <c r="C54" s="348"/>
      <c r="D54" s="349"/>
      <c r="E54" s="350"/>
      <c r="F54" s="350"/>
      <c r="G54" s="351"/>
      <c r="H54" s="352"/>
      <c r="I54" s="451"/>
      <c r="J54" s="443"/>
      <c r="K54" s="413">
        <f>A54</f>
        <v>0</v>
      </c>
      <c r="L54" s="412"/>
      <c r="M54" s="412"/>
      <c r="N54" s="412"/>
      <c r="O54" s="414"/>
      <c r="P54" s="412"/>
      <c r="Q54" s="412"/>
      <c r="R54" s="412"/>
      <c r="S54" s="412"/>
      <c r="T54" s="267"/>
      <c r="U54" s="267"/>
      <c r="V54" s="267"/>
      <c r="W54" s="421"/>
      <c r="X54" s="421"/>
      <c r="Z54" s="259"/>
      <c r="AA54" s="422"/>
    </row>
    <row r="55" spans="1:27" s="266" customFormat="1" ht="75" customHeight="1" x14ac:dyDescent="0.2">
      <c r="A55" s="1308" t="s">
        <v>330</v>
      </c>
      <c r="B55" s="1293"/>
      <c r="C55" s="1293"/>
      <c r="D55" s="1293"/>
      <c r="E55" s="1293"/>
      <c r="F55" s="1293"/>
      <c r="G55" s="1293"/>
      <c r="H55" s="1309"/>
      <c r="I55" s="437"/>
      <c r="J55" s="443"/>
      <c r="K55" s="413"/>
      <c r="L55" s="412"/>
      <c r="M55" s="412"/>
      <c r="N55" s="412"/>
      <c r="O55" s="412"/>
      <c r="P55" s="412"/>
      <c r="Q55" s="412"/>
      <c r="R55" s="412"/>
      <c r="S55" s="412"/>
      <c r="T55" s="267"/>
      <c r="U55" s="267"/>
      <c r="V55" s="267"/>
      <c r="W55" s="421"/>
      <c r="X55" s="44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433"/>
      <c r="AA55" s="422"/>
    </row>
    <row r="56" spans="1:27" s="266" customFormat="1" ht="150" x14ac:dyDescent="0.2">
      <c r="A56" s="1422" t="s">
        <v>455</v>
      </c>
      <c r="B56" s="1431"/>
      <c r="C56" s="1431"/>
      <c r="D56" s="1431"/>
      <c r="E56" s="1432"/>
      <c r="F56" s="356">
        <f>E45/(E45+E53)</f>
        <v>0.20962618888882689</v>
      </c>
      <c r="G56" s="1420" t="s">
        <v>148</v>
      </c>
      <c r="H56" s="1421"/>
      <c r="I56" s="444"/>
      <c r="J56" s="452" t="str">
        <f>G56</f>
        <v xml:space="preserve">Comments:
</v>
      </c>
      <c r="K56" s="413"/>
      <c r="L56" s="412"/>
      <c r="M56" s="412"/>
      <c r="N56" s="412"/>
      <c r="O56" s="414"/>
      <c r="P56" s="412"/>
      <c r="Q56" s="412"/>
      <c r="R56" s="43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412"/>
      <c r="T56" s="267"/>
      <c r="U56" s="267"/>
      <c r="V56" s="267"/>
      <c r="W56" s="421"/>
      <c r="X56" s="421"/>
      <c r="Z56" s="433"/>
      <c r="AA56" s="422"/>
    </row>
    <row r="57" spans="1:27" s="266" customFormat="1" ht="140.25" customHeight="1" x14ac:dyDescent="0.2">
      <c r="A57" s="1417" t="s">
        <v>325</v>
      </c>
      <c r="B57" s="1418"/>
      <c r="C57" s="1418"/>
      <c r="D57" s="1418"/>
      <c r="E57" s="1419"/>
      <c r="F57" s="356">
        <f>E41/E45</f>
        <v>0</v>
      </c>
      <c r="G57" s="1420" t="s">
        <v>148</v>
      </c>
      <c r="H57" s="1421"/>
      <c r="I57" s="444"/>
      <c r="J57" s="452" t="str">
        <f>G57</f>
        <v xml:space="preserve">Comments:
</v>
      </c>
      <c r="K57" s="413"/>
      <c r="L57" s="412"/>
      <c r="M57" s="412"/>
      <c r="N57" s="412"/>
      <c r="O57" s="414"/>
      <c r="P57" s="412"/>
      <c r="Q57" s="412"/>
      <c r="R57" s="43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412"/>
      <c r="T57" s="267"/>
      <c r="U57" s="267"/>
      <c r="V57" s="267"/>
      <c r="W57" s="421"/>
      <c r="X57" s="421"/>
      <c r="Z57" s="433"/>
      <c r="AA57" s="422"/>
    </row>
    <row r="58" spans="1:27" s="266" customFormat="1" ht="135" x14ac:dyDescent="0.2">
      <c r="A58" s="1422" t="s">
        <v>456</v>
      </c>
      <c r="B58" s="1423"/>
      <c r="C58" s="1423"/>
      <c r="D58" s="1423"/>
      <c r="E58" s="1424"/>
      <c r="F58" s="356">
        <f>(E45+E53)/G29</f>
        <v>1.1216352638942999</v>
      </c>
      <c r="G58" s="1420" t="s">
        <v>1388</v>
      </c>
      <c r="H58" s="1421"/>
      <c r="I58" s="444"/>
      <c r="J58" s="452" t="str">
        <f>G58</f>
        <v>Comments: Over 100% because condoms procured during this period were far in excess of requirements for the year under review.</v>
      </c>
      <c r="K58" s="413"/>
      <c r="L58" s="412"/>
      <c r="M58" s="412"/>
      <c r="N58" s="412"/>
      <c r="O58" s="414"/>
      <c r="P58" s="412"/>
      <c r="Q58" s="412"/>
      <c r="R58" s="43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412"/>
      <c r="T58" s="267"/>
      <c r="U58" s="267"/>
      <c r="V58" s="267"/>
      <c r="W58" s="421"/>
      <c r="X58" s="421"/>
      <c r="Z58" s="433"/>
      <c r="AA58" s="422"/>
    </row>
    <row r="59" spans="1:27" s="266" customFormat="1" ht="60" x14ac:dyDescent="0.2">
      <c r="A59" s="1425" t="s">
        <v>326</v>
      </c>
      <c r="B59" s="1426"/>
      <c r="C59" s="1426"/>
      <c r="D59" s="1426"/>
      <c r="E59" s="1427"/>
      <c r="F59" s="357"/>
      <c r="G59" s="1420" t="s">
        <v>148</v>
      </c>
      <c r="H59" s="1421"/>
      <c r="I59" s="444"/>
      <c r="J59" s="452" t="str">
        <f>G59</f>
        <v xml:space="preserve">Comments:
</v>
      </c>
      <c r="K59" s="413"/>
      <c r="L59" s="412"/>
      <c r="M59" s="412"/>
      <c r="N59" s="412"/>
      <c r="O59" s="414"/>
      <c r="P59" s="412"/>
      <c r="Q59" s="412"/>
      <c r="R59" s="434" t="str">
        <f>A59</f>
        <v>B13. If B12 did not calculate automatically, please answer the following question:
Was there a funding gap for public sector contraceptives in the last complete fiscal year?
(Please select from the dropdown list.)</v>
      </c>
      <c r="S59" s="412"/>
      <c r="T59" s="267"/>
      <c r="U59" s="267"/>
      <c r="V59" s="267"/>
      <c r="W59" s="421"/>
      <c r="X59" s="421"/>
      <c r="Z59" s="433"/>
      <c r="AA59" s="422"/>
    </row>
    <row r="60" spans="1:27" s="256" customFormat="1" x14ac:dyDescent="0.2">
      <c r="A60" s="358"/>
      <c r="B60" s="359"/>
      <c r="C60" s="359"/>
      <c r="D60" s="360"/>
      <c r="E60" s="361"/>
      <c r="F60" s="361"/>
      <c r="G60" s="362"/>
      <c r="H60" s="363"/>
      <c r="I60" s="451"/>
      <c r="J60" s="443"/>
      <c r="K60" s="413">
        <f>A60</f>
        <v>0</v>
      </c>
      <c r="L60" s="412"/>
      <c r="M60" s="412"/>
      <c r="N60" s="412"/>
      <c r="O60" s="414"/>
      <c r="P60" s="412"/>
      <c r="Q60" s="412"/>
      <c r="R60" s="412"/>
      <c r="S60" s="412"/>
      <c r="T60" s="267"/>
      <c r="U60" s="267"/>
      <c r="V60" s="267"/>
      <c r="W60" s="421"/>
      <c r="X60" s="421"/>
      <c r="Z60" s="259"/>
      <c r="AA60" s="422"/>
    </row>
    <row r="61" spans="1:27" s="266" customFormat="1" ht="45" x14ac:dyDescent="0.2">
      <c r="A61" s="1308" t="s">
        <v>457</v>
      </c>
      <c r="B61" s="1293"/>
      <c r="C61" s="1293"/>
      <c r="D61" s="1293"/>
      <c r="E61" s="1294"/>
      <c r="F61" s="1295" t="s">
        <v>103</v>
      </c>
      <c r="G61" s="1416"/>
      <c r="H61" s="1296"/>
      <c r="I61" s="453"/>
      <c r="J61" s="443"/>
      <c r="K61" s="413"/>
      <c r="L61" s="412"/>
      <c r="M61" s="412"/>
      <c r="N61" s="412"/>
      <c r="O61" s="412"/>
      <c r="P61" s="412"/>
      <c r="Q61" s="413" t="str">
        <f>F61</f>
        <v>Third-party agent (e.g., UNFPA, Crown Agents)</v>
      </c>
      <c r="R61" s="434" t="str">
        <f>A61</f>
        <v>B14. If the government financed any contraceptive procurement in the most recent complete fiscal year, which entity conducted the procurement(s)? (Please select from the dropdown.)</v>
      </c>
      <c r="S61" s="412"/>
      <c r="T61" s="267"/>
      <c r="U61" s="267"/>
      <c r="V61" s="267"/>
      <c r="W61" s="421"/>
      <c r="X61" s="421"/>
      <c r="Z61" s="433"/>
      <c r="AA61" s="422"/>
    </row>
    <row r="62" spans="1:27" s="266" customFormat="1" x14ac:dyDescent="0.2">
      <c r="A62" s="314"/>
      <c r="B62" s="1293" t="s">
        <v>48</v>
      </c>
      <c r="C62" s="1293"/>
      <c r="D62" s="1293"/>
      <c r="E62" s="1293"/>
      <c r="F62" s="1305" t="s">
        <v>339</v>
      </c>
      <c r="G62" s="1306"/>
      <c r="H62" s="1307"/>
      <c r="I62" s="444"/>
      <c r="J62" s="443"/>
      <c r="K62" s="413"/>
      <c r="L62" s="412"/>
      <c r="M62" s="454">
        <f>E62</f>
        <v>0</v>
      </c>
      <c r="N62" s="412"/>
      <c r="O62" s="412"/>
      <c r="P62" s="412"/>
      <c r="Q62" s="413" t="str">
        <f>F62</f>
        <v>UNFPA</v>
      </c>
      <c r="R62" s="414" t="str">
        <f>B62</f>
        <v>a. Specify entity</v>
      </c>
      <c r="S62" s="412"/>
      <c r="T62" s="267"/>
      <c r="U62" s="267"/>
      <c r="V62" s="267"/>
      <c r="W62" s="421"/>
      <c r="X62" s="421"/>
      <c r="Z62" s="433"/>
      <c r="AA62" s="422"/>
    </row>
    <row r="63" spans="1:27" s="266" customFormat="1" ht="30.75" customHeight="1" x14ac:dyDescent="0.2">
      <c r="A63" s="584"/>
      <c r="B63" s="583"/>
      <c r="C63" s="1293" t="s">
        <v>293</v>
      </c>
      <c r="D63" s="1293"/>
      <c r="E63" s="1294"/>
      <c r="F63" s="1295" t="s">
        <v>100</v>
      </c>
      <c r="G63" s="1416"/>
      <c r="H63" s="1296"/>
      <c r="I63" s="444"/>
      <c r="J63" s="443"/>
      <c r="K63" s="413"/>
      <c r="L63" s="412"/>
      <c r="M63" s="412"/>
      <c r="N63" s="412"/>
      <c r="O63" s="412"/>
      <c r="P63" s="412"/>
      <c r="Q63" s="413" t="str">
        <f>F63</f>
        <v>No</v>
      </c>
      <c r="R63" s="414" t="str">
        <f>C63</f>
        <v>i. Is this a parastatal? (i.e., a company established and contracted by the government to undertake commercial activities on behalf of the government)</v>
      </c>
      <c r="S63" s="412"/>
      <c r="T63" s="267"/>
      <c r="U63" s="267"/>
      <c r="V63" s="267"/>
      <c r="W63" s="421"/>
      <c r="X63" s="421"/>
      <c r="Z63" s="433"/>
      <c r="AA63" s="422"/>
    </row>
    <row r="64" spans="1:27" s="266" customFormat="1" ht="45" x14ac:dyDescent="0.2">
      <c r="A64" s="1308" t="s">
        <v>270</v>
      </c>
      <c r="B64" s="1293"/>
      <c r="C64" s="1294"/>
      <c r="D64" s="1305"/>
      <c r="E64" s="1306"/>
      <c r="F64" s="1306"/>
      <c r="G64" s="1306"/>
      <c r="H64" s="1307"/>
      <c r="I64" s="430"/>
      <c r="J64" s="443"/>
      <c r="K64" s="413" t="str">
        <f>A64</f>
        <v xml:space="preserve">B15. Please note any additional comments about finance and procurement.
</v>
      </c>
      <c r="L64" s="412"/>
      <c r="M64" s="412"/>
      <c r="N64" s="412"/>
      <c r="O64" s="413">
        <f>D64</f>
        <v>0</v>
      </c>
      <c r="P64" s="412"/>
      <c r="Q64" s="412"/>
      <c r="R64" s="413"/>
      <c r="S64" s="412"/>
      <c r="T64" s="267"/>
      <c r="U64" s="267"/>
      <c r="V64" s="267"/>
      <c r="W64" s="421"/>
      <c r="X64" s="421"/>
      <c r="Z64" s="433"/>
      <c r="AA64" s="422"/>
    </row>
    <row r="65" spans="1:27" s="266" customFormat="1" ht="16.5" customHeight="1" thickBot="1" x14ac:dyDescent="0.25">
      <c r="A65" s="1406" t="s">
        <v>23</v>
      </c>
      <c r="B65" s="1407"/>
      <c r="C65" s="1407"/>
      <c r="D65" s="1407"/>
      <c r="E65" s="1407"/>
      <c r="F65" s="1407"/>
      <c r="G65" s="1407"/>
      <c r="H65" s="366"/>
      <c r="I65" s="424"/>
      <c r="J65" s="443"/>
      <c r="K65" s="413"/>
      <c r="L65" s="412"/>
      <c r="M65" s="412"/>
      <c r="N65" s="412"/>
      <c r="O65" s="412"/>
      <c r="P65" s="412"/>
      <c r="Q65" s="412"/>
      <c r="R65" s="413"/>
      <c r="S65" s="412"/>
      <c r="T65" s="267"/>
      <c r="U65" s="267"/>
      <c r="V65" s="267"/>
      <c r="W65" s="421"/>
      <c r="X65" s="421"/>
      <c r="Z65" s="433"/>
      <c r="AA65" s="422"/>
    </row>
    <row r="66" spans="1:27" s="266" customFormat="1" ht="45" customHeight="1" x14ac:dyDescent="0.2">
      <c r="A66" s="1408" t="s">
        <v>458</v>
      </c>
      <c r="B66" s="1409"/>
      <c r="C66" s="1409"/>
      <c r="D66" s="1409"/>
      <c r="E66" s="1409"/>
      <c r="F66" s="1409"/>
      <c r="G66" s="1409"/>
      <c r="H66" s="1410"/>
      <c r="I66" s="455"/>
      <c r="J66" s="443"/>
      <c r="K66" s="413"/>
      <c r="L66" s="412"/>
      <c r="M66" s="412"/>
      <c r="N66" s="412"/>
      <c r="O66" s="412"/>
      <c r="P66" s="412"/>
      <c r="Q66" s="412"/>
      <c r="R66" s="413"/>
      <c r="S66" s="412"/>
      <c r="T66" s="267"/>
      <c r="U66" s="267"/>
      <c r="V66" s="267"/>
      <c r="W66" s="421"/>
      <c r="X66" s="446"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433"/>
      <c r="AA66" s="422"/>
    </row>
    <row r="67" spans="1:27" s="283" customFormat="1" ht="15.75" x14ac:dyDescent="0.25">
      <c r="A67" s="1411" t="s">
        <v>18</v>
      </c>
      <c r="B67" s="1412"/>
      <c r="C67" s="1413"/>
      <c r="D67" s="1414" t="s">
        <v>131</v>
      </c>
      <c r="E67" s="1415"/>
      <c r="F67" s="367" t="s">
        <v>149</v>
      </c>
      <c r="G67" s="368" t="s">
        <v>150</v>
      </c>
      <c r="H67" s="369" t="s">
        <v>151</v>
      </c>
      <c r="I67" s="456"/>
      <c r="J67" s="457"/>
      <c r="K67" s="413" t="str">
        <f>A67</f>
        <v>Contraceptive Method</v>
      </c>
      <c r="L67" s="260"/>
      <c r="M67" s="260"/>
      <c r="N67" s="260"/>
      <c r="O67" s="260"/>
      <c r="P67" s="260"/>
      <c r="Q67" s="260"/>
      <c r="R67" s="439"/>
      <c r="S67" s="260"/>
      <c r="T67" s="458"/>
      <c r="U67" s="458"/>
      <c r="V67" s="458"/>
      <c r="W67" s="459"/>
      <c r="X67" s="459"/>
      <c r="Z67" s="460"/>
      <c r="AA67" s="422"/>
    </row>
    <row r="68" spans="1:27" s="266" customFormat="1" ht="30" x14ac:dyDescent="0.2">
      <c r="A68" s="370"/>
      <c r="B68" s="1401" t="s">
        <v>459</v>
      </c>
      <c r="C68" s="1402"/>
      <c r="D68" s="1475" t="s">
        <v>99</v>
      </c>
      <c r="E68" s="1475"/>
      <c r="F68" s="590" t="s">
        <v>99</v>
      </c>
      <c r="G68" s="590" t="s">
        <v>99</v>
      </c>
      <c r="H68" s="249" t="s">
        <v>99</v>
      </c>
      <c r="I68" s="430"/>
      <c r="J68" s="443"/>
      <c r="K68" s="413" t="str">
        <f t="shared" ref="K68:K79" si="2">B68</f>
        <v>a. Combined oral contraceptives (estrogen + progestin - for  example, LoFemenol, Microgynon)</v>
      </c>
      <c r="L68" s="412"/>
      <c r="M68" s="412"/>
      <c r="N68" s="412"/>
      <c r="O68" s="412"/>
      <c r="P68" s="412"/>
      <c r="Q68" s="412"/>
      <c r="R68" s="413"/>
      <c r="S68" s="412"/>
      <c r="T68" s="267"/>
      <c r="U68" s="267"/>
      <c r="V68" s="267"/>
      <c r="W68" s="421"/>
      <c r="X68" s="421"/>
      <c r="Z68" s="433"/>
      <c r="AA68" s="422"/>
    </row>
    <row r="69" spans="1:27" s="266" customFormat="1" x14ac:dyDescent="0.2">
      <c r="A69" s="371"/>
      <c r="B69" s="1401" t="s">
        <v>460</v>
      </c>
      <c r="C69" s="1402"/>
      <c r="D69" s="1475" t="s">
        <v>99</v>
      </c>
      <c r="E69" s="1475"/>
      <c r="F69" s="590" t="s">
        <v>99</v>
      </c>
      <c r="G69" s="590" t="s">
        <v>99</v>
      </c>
      <c r="H69" s="249" t="s">
        <v>99</v>
      </c>
      <c r="I69" s="430"/>
      <c r="J69" s="443"/>
      <c r="K69" s="413" t="str">
        <f t="shared" si="2"/>
        <v>b. Progestin-only pills (for example, Ovrette, Microlut)</v>
      </c>
      <c r="L69" s="412"/>
      <c r="M69" s="412"/>
      <c r="N69" s="412"/>
      <c r="O69" s="412"/>
      <c r="P69" s="412"/>
      <c r="Q69" s="412"/>
      <c r="R69" s="413"/>
      <c r="S69" s="412"/>
      <c r="T69" s="267"/>
      <c r="U69" s="267"/>
      <c r="V69" s="267"/>
      <c r="W69" s="421"/>
      <c r="X69" s="421"/>
      <c r="Z69" s="433"/>
      <c r="AA69" s="422"/>
    </row>
    <row r="70" spans="1:27" s="266" customFormat="1" x14ac:dyDescent="0.2">
      <c r="A70" s="371"/>
      <c r="B70" s="1401" t="s">
        <v>461</v>
      </c>
      <c r="C70" s="1402"/>
      <c r="D70" s="1475" t="s">
        <v>99</v>
      </c>
      <c r="E70" s="1475"/>
      <c r="F70" s="590" t="s">
        <v>99</v>
      </c>
      <c r="G70" s="590" t="s">
        <v>99</v>
      </c>
      <c r="H70" s="249" t="s">
        <v>99</v>
      </c>
      <c r="I70" s="430"/>
      <c r="J70" s="443"/>
      <c r="K70" s="413" t="str">
        <f t="shared" si="2"/>
        <v>c. Injectables (for example, DepoProvera, Noristerat)</v>
      </c>
      <c r="L70" s="412"/>
      <c r="M70" s="412"/>
      <c r="N70" s="412"/>
      <c r="O70" s="412"/>
      <c r="P70" s="412"/>
      <c r="Q70" s="412"/>
      <c r="R70" s="413"/>
      <c r="S70" s="412"/>
      <c r="T70" s="267"/>
      <c r="U70" s="267"/>
      <c r="V70" s="267"/>
      <c r="W70" s="421"/>
      <c r="X70" s="421"/>
      <c r="Z70" s="433"/>
      <c r="AA70" s="422"/>
    </row>
    <row r="71" spans="1:27" s="266" customFormat="1" x14ac:dyDescent="0.2">
      <c r="A71" s="371"/>
      <c r="B71" s="1401" t="s">
        <v>462</v>
      </c>
      <c r="C71" s="1402"/>
      <c r="D71" s="1475" t="s">
        <v>99</v>
      </c>
      <c r="E71" s="1475"/>
      <c r="F71" s="590" t="s">
        <v>99</v>
      </c>
      <c r="G71" s="590" t="s">
        <v>99</v>
      </c>
      <c r="H71" s="249" t="s">
        <v>99</v>
      </c>
      <c r="I71" s="430"/>
      <c r="J71" s="443"/>
      <c r="K71" s="413" t="str">
        <f t="shared" si="2"/>
        <v>d. Implants (for example, Jadelle, Implanon)</v>
      </c>
      <c r="L71" s="412"/>
      <c r="M71" s="412"/>
      <c r="N71" s="412"/>
      <c r="O71" s="412"/>
      <c r="P71" s="412"/>
      <c r="Q71" s="412"/>
      <c r="R71" s="413"/>
      <c r="S71" s="412"/>
      <c r="T71" s="267"/>
      <c r="U71" s="267"/>
      <c r="V71" s="267"/>
      <c r="W71" s="421"/>
      <c r="X71" s="421"/>
      <c r="Z71" s="433"/>
      <c r="AA71" s="422"/>
    </row>
    <row r="72" spans="1:27" s="266" customFormat="1" x14ac:dyDescent="0.2">
      <c r="A72" s="371"/>
      <c r="B72" s="1401" t="s">
        <v>463</v>
      </c>
      <c r="C72" s="1402"/>
      <c r="D72" s="1475" t="s">
        <v>99</v>
      </c>
      <c r="E72" s="1475"/>
      <c r="F72" s="590" t="s">
        <v>99</v>
      </c>
      <c r="G72" s="590" t="s">
        <v>99</v>
      </c>
      <c r="H72" s="249" t="s">
        <v>99</v>
      </c>
      <c r="I72" s="430"/>
      <c r="J72" s="443"/>
      <c r="K72" s="413" t="str">
        <f t="shared" si="2"/>
        <v>e. Intrauterine devices (IUDs) (for example, Optima Copper T)</v>
      </c>
      <c r="L72" s="412"/>
      <c r="M72" s="412"/>
      <c r="N72" s="412"/>
      <c r="O72" s="412"/>
      <c r="P72" s="412"/>
      <c r="Q72" s="412"/>
      <c r="R72" s="413"/>
      <c r="S72" s="412"/>
      <c r="T72" s="267"/>
      <c r="U72" s="267"/>
      <c r="V72" s="267"/>
      <c r="W72" s="421"/>
      <c r="X72" s="421"/>
      <c r="Z72" s="433"/>
      <c r="AA72" s="422"/>
    </row>
    <row r="73" spans="1:27" s="266" customFormat="1" x14ac:dyDescent="0.2">
      <c r="A73" s="371"/>
      <c r="B73" s="1401" t="s">
        <v>35</v>
      </c>
      <c r="C73" s="1402"/>
      <c r="D73" s="1475" t="s">
        <v>99</v>
      </c>
      <c r="E73" s="1475"/>
      <c r="F73" s="590" t="s">
        <v>99</v>
      </c>
      <c r="G73" s="590" t="s">
        <v>99</v>
      </c>
      <c r="H73" s="249" t="s">
        <v>99</v>
      </c>
      <c r="I73" s="430"/>
      <c r="J73" s="443"/>
      <c r="K73" s="413" t="str">
        <f t="shared" si="2"/>
        <v>f. Male condoms</v>
      </c>
      <c r="L73" s="412"/>
      <c r="M73" s="412"/>
      <c r="N73" s="412"/>
      <c r="O73" s="412"/>
      <c r="P73" s="412"/>
      <c r="Q73" s="412"/>
      <c r="R73" s="413"/>
      <c r="S73" s="412"/>
      <c r="T73" s="267"/>
      <c r="U73" s="267"/>
      <c r="V73" s="267"/>
      <c r="W73" s="421"/>
      <c r="X73" s="421"/>
      <c r="Z73" s="433"/>
      <c r="AA73" s="422"/>
    </row>
    <row r="74" spans="1:27" s="266" customFormat="1" x14ac:dyDescent="0.2">
      <c r="A74" s="371"/>
      <c r="B74" s="1401" t="s">
        <v>36</v>
      </c>
      <c r="C74" s="1402"/>
      <c r="D74" s="1475" t="s">
        <v>99</v>
      </c>
      <c r="E74" s="1475"/>
      <c r="F74" s="590" t="s">
        <v>99</v>
      </c>
      <c r="G74" s="590" t="s">
        <v>99</v>
      </c>
      <c r="H74" s="249" t="s">
        <v>99</v>
      </c>
      <c r="I74" s="430"/>
      <c r="J74" s="443"/>
      <c r="K74" s="413" t="str">
        <f t="shared" si="2"/>
        <v>g. Female condoms</v>
      </c>
      <c r="L74" s="412"/>
      <c r="M74" s="412"/>
      <c r="N74" s="412"/>
      <c r="O74" s="412"/>
      <c r="P74" s="412"/>
      <c r="Q74" s="412"/>
      <c r="R74" s="413"/>
      <c r="S74" s="412"/>
      <c r="T74" s="267"/>
      <c r="U74" s="267"/>
      <c r="V74" s="267"/>
      <c r="W74" s="421"/>
      <c r="X74" s="421"/>
      <c r="Z74" s="433"/>
      <c r="AA74" s="422"/>
    </row>
    <row r="75" spans="1:27" s="266" customFormat="1" x14ac:dyDescent="0.2">
      <c r="A75" s="371"/>
      <c r="B75" s="1401" t="s">
        <v>464</v>
      </c>
      <c r="C75" s="1402"/>
      <c r="D75" s="1475" t="s">
        <v>99</v>
      </c>
      <c r="E75" s="1475"/>
      <c r="F75" s="590" t="s">
        <v>99</v>
      </c>
      <c r="G75" s="590" t="s">
        <v>99</v>
      </c>
      <c r="H75" s="249" t="s">
        <v>99</v>
      </c>
      <c r="I75" s="430"/>
      <c r="J75" s="443"/>
      <c r="K75" s="413" t="str">
        <f t="shared" si="2"/>
        <v>h. Emergency contraceptive pills (for example, Postinor)</v>
      </c>
      <c r="L75" s="412"/>
      <c r="M75" s="412"/>
      <c r="N75" s="412"/>
      <c r="O75" s="412"/>
      <c r="P75" s="412"/>
      <c r="Q75" s="412"/>
      <c r="R75" s="413"/>
      <c r="S75" s="412"/>
      <c r="T75" s="267"/>
      <c r="U75" s="267"/>
      <c r="V75" s="267"/>
      <c r="W75" s="421"/>
      <c r="X75" s="421"/>
      <c r="Z75" s="433"/>
      <c r="AA75" s="422"/>
    </row>
    <row r="76" spans="1:27" s="266" customFormat="1" x14ac:dyDescent="0.2">
      <c r="A76" s="371"/>
      <c r="B76" s="1401" t="s">
        <v>465</v>
      </c>
      <c r="C76" s="1402"/>
      <c r="D76" s="1475" t="s">
        <v>100</v>
      </c>
      <c r="E76" s="1475"/>
      <c r="F76" s="590" t="s">
        <v>99</v>
      </c>
      <c r="G76" s="590" t="s">
        <v>99</v>
      </c>
      <c r="H76" s="249" t="s">
        <v>100</v>
      </c>
      <c r="I76" s="430"/>
      <c r="J76" s="443"/>
      <c r="K76" s="413" t="str">
        <f t="shared" si="2"/>
        <v>i. Long-acting permanent method for males (vasectomy)</v>
      </c>
      <c r="L76" s="412"/>
      <c r="M76" s="412"/>
      <c r="N76" s="412"/>
      <c r="O76" s="412"/>
      <c r="P76" s="412"/>
      <c r="Q76" s="412"/>
      <c r="R76" s="413"/>
      <c r="S76" s="412"/>
      <c r="T76" s="267"/>
      <c r="U76" s="267"/>
      <c r="V76" s="267"/>
      <c r="W76" s="421"/>
      <c r="X76" s="421"/>
      <c r="Z76" s="433"/>
      <c r="AA76" s="422"/>
    </row>
    <row r="77" spans="1:27" s="266" customFormat="1" x14ac:dyDescent="0.2">
      <c r="A77" s="371"/>
      <c r="B77" s="1401" t="s">
        <v>466</v>
      </c>
      <c r="C77" s="1402"/>
      <c r="D77" s="1475" t="s">
        <v>99</v>
      </c>
      <c r="E77" s="1475"/>
      <c r="F77" s="590" t="s">
        <v>99</v>
      </c>
      <c r="G77" s="590" t="s">
        <v>99</v>
      </c>
      <c r="H77" s="249" t="s">
        <v>100</v>
      </c>
      <c r="I77" s="430"/>
      <c r="J77" s="443"/>
      <c r="K77" s="413" t="str">
        <f t="shared" si="2"/>
        <v>j. Long-acting permanent method for females (tubal ligation)</v>
      </c>
      <c r="L77" s="412"/>
      <c r="M77" s="412"/>
      <c r="N77" s="412"/>
      <c r="O77" s="412"/>
      <c r="P77" s="412"/>
      <c r="Q77" s="412"/>
      <c r="R77" s="413"/>
      <c r="S77" s="412"/>
      <c r="T77" s="267"/>
      <c r="U77" s="267"/>
      <c r="V77" s="267"/>
      <c r="W77" s="421"/>
      <c r="X77" s="421"/>
      <c r="Z77" s="433"/>
      <c r="AA77" s="422"/>
    </row>
    <row r="78" spans="1:27" s="266" customFormat="1" x14ac:dyDescent="0.2">
      <c r="A78" s="371"/>
      <c r="B78" s="1401" t="s">
        <v>37</v>
      </c>
      <c r="C78" s="1402"/>
      <c r="D78" s="1475" t="s">
        <v>100</v>
      </c>
      <c r="E78" s="1475"/>
      <c r="F78" s="590" t="s">
        <v>99</v>
      </c>
      <c r="G78" s="590" t="s">
        <v>100</v>
      </c>
      <c r="H78" s="249" t="s">
        <v>100</v>
      </c>
      <c r="I78" s="430"/>
      <c r="J78" s="443"/>
      <c r="K78" s="413" t="str">
        <f t="shared" si="2"/>
        <v>k. CycleBeads</v>
      </c>
      <c r="L78" s="412"/>
      <c r="M78" s="412"/>
      <c r="N78" s="412"/>
      <c r="O78" s="412"/>
      <c r="P78" s="412"/>
      <c r="Q78" s="412"/>
      <c r="R78" s="413"/>
      <c r="S78" s="412"/>
      <c r="T78" s="267"/>
      <c r="U78" s="267"/>
      <c r="V78" s="267"/>
      <c r="W78" s="421"/>
      <c r="X78" s="421"/>
      <c r="Z78" s="433"/>
      <c r="AA78" s="422"/>
    </row>
    <row r="79" spans="1:27" s="266" customFormat="1" ht="45" x14ac:dyDescent="0.2">
      <c r="A79" s="372"/>
      <c r="B79" s="1404" t="s">
        <v>467</v>
      </c>
      <c r="C79" s="1405"/>
      <c r="D79" s="1475"/>
      <c r="E79" s="1475"/>
      <c r="F79" s="590"/>
      <c r="G79" s="590"/>
      <c r="H79" s="249"/>
      <c r="I79" s="430"/>
      <c r="J79" s="443"/>
      <c r="K79" s="413" t="str">
        <f t="shared" si="2"/>
        <v>l. Other contraceptive methods - specify 
(Please provide the name of the other contraceptive(s) offered, by sector.)</v>
      </c>
      <c r="L79" s="412"/>
      <c r="M79" s="412"/>
      <c r="N79" s="412"/>
      <c r="O79" s="412"/>
      <c r="P79" s="412"/>
      <c r="Q79" s="412"/>
      <c r="R79" s="413"/>
      <c r="S79" s="412"/>
      <c r="T79" s="267"/>
      <c r="U79" s="267"/>
      <c r="V79" s="267"/>
      <c r="W79" s="421"/>
      <c r="X79" s="421"/>
      <c r="Z79" s="433"/>
      <c r="AA79" s="422"/>
    </row>
    <row r="80" spans="1:27" s="266" customFormat="1" ht="60.75" thickBot="1" x14ac:dyDescent="0.25">
      <c r="A80" s="1386" t="s">
        <v>152</v>
      </c>
      <c r="B80" s="1310"/>
      <c r="C80" s="1311"/>
      <c r="D80" s="1767" t="s">
        <v>1389</v>
      </c>
      <c r="E80" s="1768"/>
      <c r="F80" s="1768"/>
      <c r="G80" s="1768"/>
      <c r="H80" s="1769"/>
      <c r="I80" s="430"/>
      <c r="J80" s="443"/>
      <c r="K80" s="413" t="str">
        <f>A80</f>
        <v>C2. Please note any comments about the commodities offered.</v>
      </c>
      <c r="L80" s="412"/>
      <c r="M80" s="412"/>
      <c r="N80" s="412"/>
      <c r="O80" s="413" t="str">
        <f>D80</f>
        <v>CycleBeads are a recent addition introduced in early 2012 on a pilot basis in two districts each under the three Focus Region Health Project (FRHP) managed regions;  DKT intends to market IUDs once registration processes are completed in the country.</v>
      </c>
      <c r="P80" s="412"/>
      <c r="Q80" s="412"/>
      <c r="R80" s="413"/>
      <c r="S80" s="412"/>
      <c r="T80" s="267"/>
      <c r="U80" s="267"/>
      <c r="V80" s="267"/>
      <c r="W80" s="421"/>
      <c r="X80" s="421"/>
      <c r="Z80" s="433"/>
      <c r="AA80" s="422"/>
    </row>
    <row r="81" spans="1:28" s="284" customFormat="1" ht="16.5" customHeight="1" thickBot="1" x14ac:dyDescent="0.3">
      <c r="A81" s="1387" t="s">
        <v>19</v>
      </c>
      <c r="B81" s="1388"/>
      <c r="C81" s="1388"/>
      <c r="D81" s="1388"/>
      <c r="E81" s="1388"/>
      <c r="F81" s="1388"/>
      <c r="G81" s="1388"/>
      <c r="H81" s="373"/>
      <c r="I81" s="424"/>
      <c r="J81" s="457"/>
      <c r="K81" s="413"/>
      <c r="L81" s="260"/>
      <c r="M81" s="260"/>
      <c r="N81" s="260"/>
      <c r="O81" s="260"/>
      <c r="P81" s="260"/>
      <c r="Q81" s="260"/>
      <c r="R81" s="439"/>
      <c r="S81" s="260"/>
      <c r="T81" s="458"/>
      <c r="U81" s="458"/>
      <c r="V81" s="458"/>
      <c r="W81" s="459"/>
      <c r="X81" s="459"/>
      <c r="Z81" s="461"/>
      <c r="AA81" s="422"/>
    </row>
    <row r="82" spans="1:28" s="266" customFormat="1" ht="30" customHeight="1" x14ac:dyDescent="0.2">
      <c r="A82" s="1389" t="s">
        <v>468</v>
      </c>
      <c r="B82" s="1390"/>
      <c r="C82" s="1390"/>
      <c r="D82" s="1390"/>
      <c r="E82" s="1390"/>
      <c r="F82" s="1390"/>
      <c r="G82" s="1391"/>
      <c r="H82" s="265" t="s">
        <v>99</v>
      </c>
      <c r="I82" s="462" t="str">
        <f>A82</f>
        <v>D1. Is there a contraceptive security or reproductive health commodity security strategy or is contraceptive security explicitly included in a country strategy? (Please select from the dropdown list.)</v>
      </c>
      <c r="J82" s="443"/>
      <c r="K82" s="413"/>
      <c r="L82" s="412"/>
      <c r="M82" s="412"/>
      <c r="N82" s="412"/>
      <c r="O82" s="412"/>
      <c r="P82" s="412"/>
      <c r="Q82" s="412"/>
      <c r="R82" s="413"/>
      <c r="S82" s="412"/>
      <c r="T82" s="267"/>
      <c r="U82" s="267"/>
      <c r="V82" s="267"/>
      <c r="W82" s="421"/>
      <c r="X82" s="421"/>
      <c r="Z82" s="433"/>
      <c r="AA82" s="422"/>
    </row>
    <row r="83" spans="1:28" s="266" customFormat="1" ht="15.75" thickBot="1" x14ac:dyDescent="0.25">
      <c r="A83" s="1392" t="s">
        <v>117</v>
      </c>
      <c r="B83" s="1393"/>
      <c r="C83" s="1393"/>
      <c r="D83" s="374"/>
      <c r="E83" s="374"/>
      <c r="F83" s="374"/>
      <c r="G83" s="374"/>
      <c r="H83" s="375"/>
      <c r="I83" s="463"/>
      <c r="J83" s="443"/>
      <c r="K83" s="413"/>
      <c r="L83" s="412"/>
      <c r="M83" s="412"/>
      <c r="N83" s="412"/>
      <c r="O83" s="412"/>
      <c r="P83" s="412"/>
      <c r="Q83" s="412"/>
      <c r="R83" s="413"/>
      <c r="S83" s="412"/>
      <c r="T83" s="267"/>
      <c r="U83" s="267"/>
      <c r="V83" s="267"/>
      <c r="W83" s="421"/>
      <c r="X83" s="421"/>
      <c r="Z83" s="433"/>
      <c r="AA83" s="422"/>
    </row>
    <row r="84" spans="1:28" s="266" customFormat="1" ht="64.5" customHeight="1" x14ac:dyDescent="0.2">
      <c r="A84" s="1394"/>
      <c r="B84" s="1396" t="s">
        <v>54</v>
      </c>
      <c r="C84" s="1397"/>
      <c r="D84" s="1397" t="s">
        <v>469</v>
      </c>
      <c r="E84" s="1397"/>
      <c r="F84" s="588" t="s">
        <v>52</v>
      </c>
      <c r="G84" s="1397" t="s">
        <v>53</v>
      </c>
      <c r="H84" s="1398"/>
      <c r="I84" s="462"/>
      <c r="J84" s="452" t="str">
        <f>G84</f>
        <v>Is the contraceptive security strategy being implemented?</v>
      </c>
      <c r="K84" s="413" t="str">
        <f>B84</f>
        <v>Strategy name</v>
      </c>
      <c r="L84" s="412"/>
      <c r="M84" s="434">
        <f>E84</f>
        <v>0</v>
      </c>
      <c r="N84" s="412"/>
      <c r="O84" s="412"/>
      <c r="P84" s="412"/>
      <c r="Q84" s="412"/>
      <c r="R84" s="413"/>
      <c r="S84" s="413" t="str">
        <f>D84</f>
        <v>Years Covered (including strategy updates)</v>
      </c>
      <c r="T84" s="267"/>
      <c r="U84" s="267"/>
      <c r="V84" s="267"/>
      <c r="W84" s="421"/>
      <c r="X84" s="421"/>
      <c r="Z84" s="433"/>
      <c r="AA84" s="422"/>
    </row>
    <row r="85" spans="1:28" s="266" customFormat="1" ht="30.75" thickBot="1" x14ac:dyDescent="0.25">
      <c r="A85" s="1395"/>
      <c r="B85" s="377" t="s">
        <v>27</v>
      </c>
      <c r="C85" s="578" t="s">
        <v>470</v>
      </c>
      <c r="D85" s="1755" t="s">
        <v>471</v>
      </c>
      <c r="E85" s="1756"/>
      <c r="F85" s="576" t="s">
        <v>99</v>
      </c>
      <c r="G85" s="1351" t="s">
        <v>99</v>
      </c>
      <c r="H85" s="1757"/>
      <c r="I85" s="462"/>
      <c r="J85" s="452" t="str">
        <f>G85</f>
        <v>Yes</v>
      </c>
      <c r="K85" s="413" t="str">
        <f>B85</f>
        <v>a</v>
      </c>
      <c r="L85" s="412"/>
      <c r="M85" s="434">
        <f>E85</f>
        <v>0</v>
      </c>
      <c r="N85" s="412"/>
      <c r="O85" s="412"/>
      <c r="P85" s="412"/>
      <c r="Q85" s="412"/>
      <c r="R85" s="413"/>
      <c r="S85" s="413" t="str">
        <f>D85</f>
        <v>2011-2016</v>
      </c>
      <c r="T85" s="267"/>
      <c r="U85" s="267"/>
      <c r="V85" s="267"/>
      <c r="W85" s="421"/>
      <c r="X85" s="421"/>
      <c r="Z85" s="433"/>
      <c r="AA85" s="422"/>
    </row>
    <row r="86" spans="1:28" s="266" customFormat="1" ht="28.5" customHeight="1" x14ac:dyDescent="0.2">
      <c r="A86" s="1381" t="s">
        <v>118</v>
      </c>
      <c r="B86" s="1382"/>
      <c r="C86" s="1382"/>
      <c r="D86" s="1382"/>
      <c r="E86" s="1382"/>
      <c r="F86" s="1835" t="s">
        <v>99</v>
      </c>
      <c r="G86" s="1836"/>
      <c r="H86" s="1837"/>
      <c r="I86" s="462"/>
      <c r="J86" s="452"/>
      <c r="K86" s="413"/>
      <c r="L86" s="412"/>
      <c r="M86" s="412"/>
      <c r="N86" s="412"/>
      <c r="O86" s="412"/>
      <c r="P86" s="412"/>
      <c r="Q86" s="414" t="str">
        <f>F86</f>
        <v>Yes</v>
      </c>
      <c r="R86" s="413" t="str">
        <f>A86</f>
        <v>D2. Are any family planning commodities subject to duties, import taxes, or other fees?</v>
      </c>
      <c r="S86" s="412"/>
      <c r="T86" s="267"/>
      <c r="U86" s="267"/>
      <c r="V86" s="267"/>
      <c r="W86" s="421"/>
      <c r="X86" s="421"/>
      <c r="Z86" s="433"/>
      <c r="AA86" s="422"/>
    </row>
    <row r="87" spans="1:28" s="266" customFormat="1" ht="30" x14ac:dyDescent="0.2">
      <c r="A87" s="314"/>
      <c r="B87" s="1293" t="s">
        <v>153</v>
      </c>
      <c r="C87" s="1293"/>
      <c r="D87" s="1294"/>
      <c r="E87" s="1368" t="s">
        <v>472</v>
      </c>
      <c r="F87" s="1476"/>
      <c r="G87" s="1476"/>
      <c r="H87" s="1369"/>
      <c r="I87" s="462"/>
      <c r="J87" s="452"/>
      <c r="K87" s="413"/>
      <c r="L87" s="412"/>
      <c r="M87" s="434"/>
      <c r="N87" s="434" t="str">
        <f>E87</f>
        <v>All sectors</v>
      </c>
      <c r="O87" s="412"/>
      <c r="P87" s="413" t="str">
        <f>B87</f>
        <v>a. If yes, for which sectors (public, NGO, social marketing, commercial)?</v>
      </c>
      <c r="Q87" s="412"/>
      <c r="R87" s="413"/>
      <c r="S87" s="412"/>
      <c r="T87" s="267"/>
      <c r="U87" s="267"/>
      <c r="V87" s="267"/>
      <c r="W87" s="421"/>
      <c r="X87" s="421"/>
      <c r="Z87" s="433"/>
      <c r="AA87" s="422"/>
    </row>
    <row r="88" spans="1:28" s="266" customFormat="1" x14ac:dyDescent="0.2">
      <c r="A88" s="314"/>
      <c r="B88" s="1293" t="s">
        <v>38</v>
      </c>
      <c r="C88" s="1293"/>
      <c r="D88" s="1294"/>
      <c r="E88" s="1368" t="s">
        <v>473</v>
      </c>
      <c r="F88" s="1476"/>
      <c r="G88" s="1476"/>
      <c r="H88" s="1369"/>
      <c r="I88" s="462"/>
      <c r="J88" s="452"/>
      <c r="K88" s="413"/>
      <c r="L88" s="412"/>
      <c r="M88" s="434"/>
      <c r="N88" s="434" t="str">
        <f>E88</f>
        <v>Approximately 2% of the total cost</v>
      </c>
      <c r="O88" s="412"/>
      <c r="P88" s="413" t="str">
        <f>B88</f>
        <v>b. If yes, how much are the duties, taxes, or fees?</v>
      </c>
      <c r="Q88" s="412"/>
      <c r="R88" s="413"/>
      <c r="S88" s="412"/>
      <c r="T88" s="267"/>
      <c r="U88" s="267"/>
      <c r="V88" s="267"/>
      <c r="W88" s="421"/>
      <c r="X88" s="421"/>
      <c r="Z88" s="433"/>
      <c r="AA88" s="422"/>
    </row>
    <row r="89" spans="1:28" s="266" customFormat="1" ht="30" customHeight="1" x14ac:dyDescent="0.2">
      <c r="A89" s="1308" t="s">
        <v>474</v>
      </c>
      <c r="B89" s="1293"/>
      <c r="C89" s="1293"/>
      <c r="D89" s="1293"/>
      <c r="E89" s="1293"/>
      <c r="F89" s="1293"/>
      <c r="G89" s="1294"/>
      <c r="H89" s="247" t="s">
        <v>99</v>
      </c>
      <c r="I89" s="462" t="str">
        <f>A89</f>
        <v>D3. Are there policies that hinder the ability of the private sector (commercial sector, NGOs, or social marketing) to provide contraceptive methods (for example: price controls, distribution limitations, taxes/duties, advertising bans, etc.)?</v>
      </c>
      <c r="J89" s="452"/>
      <c r="K89" s="413"/>
      <c r="L89" s="412"/>
      <c r="M89" s="412"/>
      <c r="N89" s="412"/>
      <c r="O89" s="412"/>
      <c r="P89" s="413"/>
      <c r="Q89" s="412"/>
      <c r="R89" s="413"/>
      <c r="S89" s="412"/>
      <c r="T89" s="267"/>
      <c r="U89" s="267"/>
      <c r="V89" s="267"/>
      <c r="W89" s="421"/>
      <c r="X89" s="421"/>
      <c r="Z89" s="433"/>
      <c r="AA89" s="422"/>
    </row>
    <row r="90" spans="1:28" s="266" customFormat="1" ht="45" x14ac:dyDescent="0.2">
      <c r="A90" s="314"/>
      <c r="B90" s="1293" t="s">
        <v>39</v>
      </c>
      <c r="C90" s="1293"/>
      <c r="D90" s="1368" t="s">
        <v>1536</v>
      </c>
      <c r="E90" s="1476"/>
      <c r="F90" s="1476"/>
      <c r="G90" s="1476"/>
      <c r="H90" s="1369"/>
      <c r="I90" s="462"/>
      <c r="J90" s="452"/>
      <c r="K90" s="413" t="str">
        <f>B90</f>
        <v>a. If yes, describe the policies.</v>
      </c>
      <c r="L90" s="412"/>
      <c r="M90" s="412"/>
      <c r="N90" s="464"/>
      <c r="O90" s="414" t="str">
        <f>D90</f>
        <v>National laws/regulations limit the advertisement of class A and B medicines and clinical procedures to specialized/professional journals only. These medicines include hormonal contraceptives.</v>
      </c>
      <c r="P90" s="413"/>
      <c r="Q90" s="412"/>
      <c r="R90" s="412"/>
      <c r="S90" s="412"/>
      <c r="T90" s="267"/>
      <c r="U90" s="267"/>
      <c r="V90" s="267"/>
      <c r="W90" s="421"/>
      <c r="X90" s="421"/>
      <c r="Z90" s="433"/>
      <c r="AA90" s="422"/>
    </row>
    <row r="91" spans="1:28" s="266" customFormat="1" ht="30" customHeight="1" x14ac:dyDescent="0.2">
      <c r="A91" s="1308" t="s">
        <v>475</v>
      </c>
      <c r="B91" s="1293"/>
      <c r="C91" s="1293"/>
      <c r="D91" s="1293"/>
      <c r="E91" s="1293"/>
      <c r="F91" s="1293"/>
      <c r="G91" s="1294"/>
      <c r="H91" s="325" t="s">
        <v>99</v>
      </c>
      <c r="I91" s="462" t="str">
        <f>A91</f>
        <v>D4. Are there policies that enable the private sector (commercial sector, NGOs, or social marketing) to provide contraceptive methods?</v>
      </c>
      <c r="J91" s="452"/>
      <c r="K91" s="413"/>
      <c r="L91" s="412"/>
      <c r="M91" s="412"/>
      <c r="N91" s="412"/>
      <c r="O91" s="412"/>
      <c r="P91" s="413"/>
      <c r="Q91" s="412"/>
      <c r="R91" s="413"/>
      <c r="S91" s="412"/>
      <c r="T91" s="267"/>
      <c r="U91" s="267"/>
      <c r="V91" s="267"/>
      <c r="W91" s="421"/>
      <c r="X91" s="421"/>
      <c r="Z91" s="433"/>
      <c r="AA91" s="422"/>
    </row>
    <row r="92" spans="1:28" s="266" customFormat="1" ht="45" x14ac:dyDescent="0.2">
      <c r="A92" s="314"/>
      <c r="B92" s="1293" t="s">
        <v>39</v>
      </c>
      <c r="C92" s="1293"/>
      <c r="D92" s="1832" t="s">
        <v>476</v>
      </c>
      <c r="E92" s="1833"/>
      <c r="F92" s="1833"/>
      <c r="G92" s="1833"/>
      <c r="H92" s="1834"/>
      <c r="I92" s="462"/>
      <c r="J92" s="452"/>
      <c r="K92" s="413" t="str">
        <f>B92</f>
        <v>a. If yes, describe the policies.</v>
      </c>
      <c r="L92" s="412"/>
      <c r="M92" s="412"/>
      <c r="N92" s="464"/>
      <c r="O92" s="414" t="str">
        <f>D92</f>
        <v>Inclusion of contraceptives on the Essential Medicines List and the registration policies enacted by the Food and Drug Board permit contraceptive registration and sale by brand.</v>
      </c>
      <c r="P92" s="413"/>
      <c r="Q92" s="412"/>
      <c r="R92" s="412"/>
      <c r="S92" s="412"/>
      <c r="T92" s="267"/>
      <c r="U92" s="267"/>
      <c r="V92" s="267"/>
      <c r="W92" s="421"/>
      <c r="X92" s="421"/>
      <c r="Z92" s="433"/>
      <c r="AA92" s="42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65"/>
      <c r="B94" s="1373" t="s">
        <v>90</v>
      </c>
      <c r="C94" s="1374"/>
      <c r="D94" s="1375" t="s">
        <v>328</v>
      </c>
      <c r="E94" s="1376"/>
      <c r="F94" s="1377"/>
      <c r="G94" s="1375" t="s">
        <v>329</v>
      </c>
      <c r="H94" s="1378"/>
      <c r="I94" s="466"/>
      <c r="J94" s="467" t="str">
        <f t="shared" ref="J94:J102" si="3">G94</f>
        <v>Note the lowest level provider that is allowed to sell or dispense the method in the private sector</v>
      </c>
      <c r="K94" s="413"/>
      <c r="L94" s="412"/>
      <c r="M94" s="434"/>
      <c r="N94" s="412"/>
      <c r="O94" s="413"/>
      <c r="P94" s="413"/>
      <c r="Q94" s="412"/>
      <c r="R94" s="412"/>
      <c r="S94" s="412"/>
      <c r="T94" s="468" t="str">
        <f t="shared" ref="T94:T102" si="4">D94</f>
        <v>Note the lowest level provider that is allowed to sell or dispense the method in the public sector</v>
      </c>
      <c r="U94" s="469"/>
      <c r="V94" s="267"/>
      <c r="W94" s="421"/>
      <c r="X94" s="421"/>
      <c r="Z94" s="433"/>
      <c r="AA94" s="422"/>
    </row>
    <row r="95" spans="1:28" s="266" customFormat="1" ht="15" customHeight="1" x14ac:dyDescent="0.2">
      <c r="A95" s="285"/>
      <c r="B95" s="239" t="s">
        <v>27</v>
      </c>
      <c r="C95" s="235" t="s">
        <v>296</v>
      </c>
      <c r="D95" s="1365" t="s">
        <v>314</v>
      </c>
      <c r="E95" s="1366"/>
      <c r="F95" s="1367"/>
      <c r="G95" s="1368" t="s">
        <v>314</v>
      </c>
      <c r="H95" s="1369"/>
      <c r="I95" s="470"/>
      <c r="J95" s="452" t="str">
        <f t="shared" si="3"/>
        <v>Community health worker</v>
      </c>
      <c r="K95" s="413"/>
      <c r="L95" s="412"/>
      <c r="M95" s="434"/>
      <c r="N95" s="412"/>
      <c r="O95" s="413"/>
      <c r="P95" s="413"/>
      <c r="Q95" s="412"/>
      <c r="R95" s="412"/>
      <c r="S95" s="412"/>
      <c r="T95" s="468" t="str">
        <f t="shared" si="4"/>
        <v>Community health worker</v>
      </c>
      <c r="U95" s="469"/>
      <c r="V95" s="267"/>
      <c r="W95" s="421"/>
      <c r="X95" s="421"/>
      <c r="Z95" s="433"/>
      <c r="AA95" s="422"/>
    </row>
    <row r="96" spans="1:28" s="266" customFormat="1" ht="15" customHeight="1" x14ac:dyDescent="0.2">
      <c r="A96" s="285"/>
      <c r="B96" s="239" t="s">
        <v>28</v>
      </c>
      <c r="C96" s="236" t="s">
        <v>303</v>
      </c>
      <c r="D96" s="1365" t="s">
        <v>315</v>
      </c>
      <c r="E96" s="1366"/>
      <c r="F96" s="1367"/>
      <c r="G96" s="1368" t="s">
        <v>315</v>
      </c>
      <c r="H96" s="1369"/>
      <c r="I96" s="470"/>
      <c r="J96" s="452" t="str">
        <f t="shared" si="3"/>
        <v>Auxiliary nurse</v>
      </c>
      <c r="K96" s="413"/>
      <c r="L96" s="412"/>
      <c r="M96" s="434"/>
      <c r="N96" s="412"/>
      <c r="O96" s="413"/>
      <c r="P96" s="413"/>
      <c r="Q96" s="412"/>
      <c r="R96" s="412"/>
      <c r="S96" s="412"/>
      <c r="T96" s="468" t="str">
        <f t="shared" si="4"/>
        <v>Auxiliary nurse</v>
      </c>
      <c r="U96" s="469"/>
      <c r="V96" s="267"/>
      <c r="W96" s="421"/>
      <c r="X96" s="421"/>
      <c r="Z96" s="433"/>
      <c r="AA96" s="422"/>
    </row>
    <row r="97" spans="1:27" s="266" customFormat="1" ht="15" customHeight="1" x14ac:dyDescent="0.2">
      <c r="A97" s="285"/>
      <c r="B97" s="239" t="s">
        <v>29</v>
      </c>
      <c r="C97" s="236" t="s">
        <v>304</v>
      </c>
      <c r="D97" s="1365" t="s">
        <v>315</v>
      </c>
      <c r="E97" s="1366"/>
      <c r="F97" s="1367"/>
      <c r="G97" s="1368" t="s">
        <v>315</v>
      </c>
      <c r="H97" s="1369"/>
      <c r="I97" s="470"/>
      <c r="J97" s="452" t="str">
        <f t="shared" si="3"/>
        <v>Auxiliary nurse</v>
      </c>
      <c r="K97" s="413"/>
      <c r="L97" s="412"/>
      <c r="M97" s="434"/>
      <c r="N97" s="412"/>
      <c r="O97" s="413"/>
      <c r="P97" s="413"/>
      <c r="Q97" s="412"/>
      <c r="R97" s="412"/>
      <c r="S97" s="412"/>
      <c r="T97" s="468" t="str">
        <f t="shared" si="4"/>
        <v>Auxiliary nurse</v>
      </c>
      <c r="U97" s="469"/>
      <c r="V97" s="267"/>
      <c r="W97" s="421"/>
      <c r="X97" s="421"/>
      <c r="Z97" s="433"/>
      <c r="AA97" s="422"/>
    </row>
    <row r="98" spans="1:27" s="266" customFormat="1" ht="15" customHeight="1" x14ac:dyDescent="0.2">
      <c r="A98" s="285"/>
      <c r="B98" s="238" t="s">
        <v>297</v>
      </c>
      <c r="C98" s="236" t="s">
        <v>305</v>
      </c>
      <c r="D98" s="1365" t="s">
        <v>316</v>
      </c>
      <c r="E98" s="1366"/>
      <c r="F98" s="1367"/>
      <c r="G98" s="1368" t="s">
        <v>316</v>
      </c>
      <c r="H98" s="1369"/>
      <c r="I98" s="470"/>
      <c r="J98" s="452" t="str">
        <f t="shared" si="3"/>
        <v>Midwife</v>
      </c>
      <c r="K98" s="413"/>
      <c r="L98" s="412"/>
      <c r="M98" s="434"/>
      <c r="N98" s="412"/>
      <c r="O98" s="413"/>
      <c r="P98" s="413"/>
      <c r="Q98" s="412"/>
      <c r="R98" s="412"/>
      <c r="S98" s="412"/>
      <c r="T98" s="468" t="str">
        <f t="shared" si="4"/>
        <v>Midwife</v>
      </c>
      <c r="U98" s="469"/>
      <c r="V98" s="267"/>
      <c r="W98" s="421"/>
      <c r="X98" s="421"/>
      <c r="Z98" s="433"/>
      <c r="AA98" s="422"/>
    </row>
    <row r="99" spans="1:27" s="266" customFormat="1" ht="15" customHeight="1" x14ac:dyDescent="0.2">
      <c r="A99" s="285"/>
      <c r="B99" s="239" t="s">
        <v>298</v>
      </c>
      <c r="C99" s="236" t="s">
        <v>306</v>
      </c>
      <c r="D99" s="1365" t="s">
        <v>314</v>
      </c>
      <c r="E99" s="1366"/>
      <c r="F99" s="1367"/>
      <c r="G99" s="1368" t="s">
        <v>314</v>
      </c>
      <c r="H99" s="1369"/>
      <c r="I99" s="470"/>
      <c r="J99" s="452" t="str">
        <f t="shared" si="3"/>
        <v>Community health worker</v>
      </c>
      <c r="K99" s="413"/>
      <c r="L99" s="412"/>
      <c r="M99" s="434"/>
      <c r="N99" s="412"/>
      <c r="O99" s="413"/>
      <c r="P99" s="413"/>
      <c r="Q99" s="412"/>
      <c r="R99" s="412"/>
      <c r="S99" s="412"/>
      <c r="T99" s="468" t="str">
        <f t="shared" si="4"/>
        <v>Community health worker</v>
      </c>
      <c r="U99" s="469"/>
      <c r="V99" s="267"/>
      <c r="W99" s="421"/>
      <c r="X99" s="421"/>
      <c r="Z99" s="433"/>
      <c r="AA99" s="422"/>
    </row>
    <row r="100" spans="1:27" s="266" customFormat="1" ht="15" customHeight="1" x14ac:dyDescent="0.2">
      <c r="A100" s="285"/>
      <c r="B100" s="239" t="s">
        <v>299</v>
      </c>
      <c r="C100" s="236" t="s">
        <v>307</v>
      </c>
      <c r="D100" s="1365" t="s">
        <v>314</v>
      </c>
      <c r="E100" s="1366"/>
      <c r="F100" s="1367"/>
      <c r="G100" s="1368" t="s">
        <v>314</v>
      </c>
      <c r="H100" s="1369"/>
      <c r="I100" s="470"/>
      <c r="J100" s="452" t="str">
        <f t="shared" si="3"/>
        <v>Community health worker</v>
      </c>
      <c r="K100" s="413"/>
      <c r="L100" s="412"/>
      <c r="M100" s="434"/>
      <c r="N100" s="412"/>
      <c r="O100" s="413"/>
      <c r="P100" s="413"/>
      <c r="Q100" s="412"/>
      <c r="R100" s="412"/>
      <c r="S100" s="412"/>
      <c r="T100" s="468" t="str">
        <f t="shared" si="4"/>
        <v>Community health worker</v>
      </c>
      <c r="U100" s="469"/>
      <c r="V100" s="267"/>
      <c r="W100" s="421"/>
      <c r="X100" s="421"/>
      <c r="Z100" s="433"/>
      <c r="AA100" s="422"/>
    </row>
    <row r="101" spans="1:27" s="266" customFormat="1" ht="15" customHeight="1" x14ac:dyDescent="0.2">
      <c r="A101" s="285"/>
      <c r="B101" s="239" t="s">
        <v>300</v>
      </c>
      <c r="C101" s="236" t="s">
        <v>308</v>
      </c>
      <c r="D101" s="1365" t="s">
        <v>318</v>
      </c>
      <c r="E101" s="1366"/>
      <c r="F101" s="1367"/>
      <c r="G101" s="1368" t="s">
        <v>318</v>
      </c>
      <c r="H101" s="1369"/>
      <c r="I101" s="470"/>
      <c r="J101" s="452" t="str">
        <f t="shared" si="3"/>
        <v>Doctor</v>
      </c>
      <c r="K101" s="413"/>
      <c r="L101" s="412"/>
      <c r="M101" s="434"/>
      <c r="N101" s="412"/>
      <c r="O101" s="413"/>
      <c r="P101" s="413"/>
      <c r="Q101" s="412"/>
      <c r="R101" s="412"/>
      <c r="S101" s="412"/>
      <c r="T101" s="468" t="str">
        <f t="shared" si="4"/>
        <v>Doctor</v>
      </c>
      <c r="U101" s="469"/>
      <c r="V101" s="267"/>
      <c r="W101" s="421"/>
      <c r="X101" s="421"/>
      <c r="Z101" s="433"/>
      <c r="AA101" s="422"/>
    </row>
    <row r="102" spans="1:27" s="266" customFormat="1" ht="15" customHeight="1" thickBot="1" x14ac:dyDescent="0.25">
      <c r="A102" s="285"/>
      <c r="B102" s="240" t="s">
        <v>301</v>
      </c>
      <c r="C102" s="237" t="s">
        <v>309</v>
      </c>
      <c r="D102" s="1351" t="s">
        <v>314</v>
      </c>
      <c r="E102" s="1352"/>
      <c r="F102" s="1353"/>
      <c r="G102" s="1354" t="s">
        <v>320</v>
      </c>
      <c r="H102" s="1355"/>
      <c r="I102" s="470"/>
      <c r="J102" s="452" t="str">
        <f t="shared" si="3"/>
        <v>Not applicable</v>
      </c>
      <c r="K102" s="413"/>
      <c r="L102" s="412"/>
      <c r="M102" s="434"/>
      <c r="N102" s="412"/>
      <c r="O102" s="413"/>
      <c r="P102" s="413"/>
      <c r="Q102" s="412"/>
      <c r="R102" s="412"/>
      <c r="S102" s="412"/>
      <c r="T102" s="468" t="str">
        <f t="shared" si="4"/>
        <v>Community health worker</v>
      </c>
      <c r="U102" s="469"/>
      <c r="V102" s="267"/>
      <c r="W102" s="421"/>
      <c r="X102" s="421"/>
      <c r="Z102" s="433"/>
      <c r="AA102" s="422"/>
    </row>
    <row r="103" spans="1:27" s="266" customFormat="1" ht="75" x14ac:dyDescent="0.2">
      <c r="A103" s="1356" t="s">
        <v>321</v>
      </c>
      <c r="B103" s="1357"/>
      <c r="C103" s="1358"/>
      <c r="D103" s="1359"/>
      <c r="E103" s="1360"/>
      <c r="F103" s="1360"/>
      <c r="G103" s="1360"/>
      <c r="H103" s="1361"/>
      <c r="I103" s="430"/>
      <c r="J103" s="443"/>
      <c r="K103" s="413"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412"/>
      <c r="M103" s="412"/>
      <c r="N103" s="412"/>
      <c r="O103" s="413">
        <f>D103</f>
        <v>0</v>
      </c>
      <c r="P103" s="412"/>
      <c r="Q103" s="412"/>
      <c r="R103" s="413"/>
      <c r="S103" s="412"/>
      <c r="T103" s="471"/>
      <c r="U103" s="267"/>
      <c r="V103" s="267"/>
      <c r="W103" s="421"/>
      <c r="X103" s="421"/>
      <c r="Z103" s="433"/>
      <c r="AA103" s="422"/>
    </row>
    <row r="104" spans="1:27" s="380" customFormat="1" ht="15.75" thickBot="1" x14ac:dyDescent="0.25">
      <c r="A104" s="1343"/>
      <c r="B104" s="1344"/>
      <c r="C104" s="1344"/>
      <c r="D104" s="1344"/>
      <c r="E104" s="1344"/>
      <c r="F104" s="1344"/>
      <c r="G104" s="1344"/>
      <c r="H104" s="1345"/>
      <c r="I104" s="472"/>
      <c r="J104" s="473"/>
      <c r="K104" s="474">
        <f>C104</f>
        <v>0</v>
      </c>
      <c r="L104" s="474"/>
      <c r="M104" s="474"/>
      <c r="N104" s="474"/>
      <c r="O104" s="474"/>
      <c r="P104" s="474"/>
      <c r="Q104" s="474"/>
      <c r="R104" s="474"/>
      <c r="S104" s="474"/>
      <c r="T104" s="474"/>
      <c r="U104" s="474"/>
      <c r="V104" s="474"/>
      <c r="W104" s="475"/>
      <c r="X104" s="475"/>
      <c r="AA104" s="476"/>
    </row>
    <row r="105" spans="1:27" s="266" customFormat="1" ht="45" customHeight="1" x14ac:dyDescent="0.2">
      <c r="A105" s="1319" t="s">
        <v>310</v>
      </c>
      <c r="B105" s="1320"/>
      <c r="C105" s="1320"/>
      <c r="D105" s="381" t="s">
        <v>49</v>
      </c>
      <c r="E105" s="1362" t="s">
        <v>55</v>
      </c>
      <c r="F105" s="1363"/>
      <c r="G105" s="1364"/>
      <c r="H105" s="382" t="s">
        <v>47</v>
      </c>
      <c r="I105" s="456"/>
      <c r="J105" s="452"/>
      <c r="K105" s="413" t="str">
        <f>A105</f>
        <v>D7. Does the country have laws, regulations, or policies that make it difficult for the following sub-populations to access effective family planning services?</v>
      </c>
      <c r="L105" s="412"/>
      <c r="M105" s="412"/>
      <c r="N105" s="412"/>
      <c r="O105" s="413"/>
      <c r="P105" s="412"/>
      <c r="Q105" s="412"/>
      <c r="R105" s="412"/>
      <c r="S105" s="412"/>
      <c r="T105" s="267"/>
      <c r="U105" s="267"/>
      <c r="V105" s="469" t="str">
        <f>E105</f>
        <v xml:space="preserve">If yes, describe laws/regulations/policies affecting access </v>
      </c>
      <c r="W105" s="421"/>
      <c r="X105" s="421"/>
      <c r="Z105" s="433"/>
      <c r="AA105" s="422"/>
    </row>
    <row r="106" spans="1:27" s="266" customFormat="1" x14ac:dyDescent="0.2">
      <c r="A106" s="314"/>
      <c r="B106" s="1293" t="s">
        <v>154</v>
      </c>
      <c r="C106" s="1293"/>
      <c r="D106" s="250" t="s">
        <v>100</v>
      </c>
      <c r="E106" s="1340"/>
      <c r="F106" s="1341"/>
      <c r="G106" s="1346"/>
      <c r="H106" s="325"/>
      <c r="I106" s="453"/>
      <c r="J106" s="452"/>
      <c r="K106" s="413" t="str">
        <f>B106</f>
        <v>a. Unmarried people</v>
      </c>
      <c r="L106" s="412"/>
      <c r="M106" s="434">
        <f>E106</f>
        <v>0</v>
      </c>
      <c r="N106" s="412"/>
      <c r="O106" s="413"/>
      <c r="P106" s="412"/>
      <c r="Q106" s="412"/>
      <c r="R106" s="412"/>
      <c r="S106" s="412"/>
      <c r="T106" s="267"/>
      <c r="U106" s="267"/>
      <c r="V106" s="469">
        <f>E106</f>
        <v>0</v>
      </c>
      <c r="W106" s="421"/>
      <c r="X106" s="421"/>
      <c r="Z106" s="433"/>
      <c r="AA106" s="422"/>
    </row>
    <row r="107" spans="1:27" s="266" customFormat="1" ht="30" x14ac:dyDescent="0.2">
      <c r="A107" s="314"/>
      <c r="B107" s="1293" t="s">
        <v>40</v>
      </c>
      <c r="C107" s="1293"/>
      <c r="D107" s="250" t="s">
        <v>99</v>
      </c>
      <c r="E107" s="1340" t="s">
        <v>1390</v>
      </c>
      <c r="F107" s="1341"/>
      <c r="G107" s="1346"/>
      <c r="H107" s="325" t="s">
        <v>99</v>
      </c>
      <c r="I107" s="453"/>
      <c r="J107" s="452"/>
      <c r="K107" s="413" t="str">
        <f>B107</f>
        <v>b. Young people</v>
      </c>
      <c r="L107" s="412"/>
      <c r="M107" s="434" t="str">
        <f>E107</f>
        <v>Education policy limits access for in-school young persons</v>
      </c>
      <c r="N107" s="412"/>
      <c r="O107" s="413"/>
      <c r="P107" s="412"/>
      <c r="Q107" s="412"/>
      <c r="R107" s="412"/>
      <c r="S107" s="412"/>
      <c r="T107" s="267"/>
      <c r="U107" s="267"/>
      <c r="V107" s="469" t="str">
        <f>E107</f>
        <v>Education policy limits access for in-school young persons</v>
      </c>
      <c r="W107" s="421"/>
      <c r="X107" s="421"/>
      <c r="Z107" s="433"/>
      <c r="AA107" s="422"/>
    </row>
    <row r="108" spans="1:27" s="266" customFormat="1" ht="15.75" thickBot="1" x14ac:dyDescent="0.25">
      <c r="A108" s="383"/>
      <c r="B108" s="1347" t="s">
        <v>41</v>
      </c>
      <c r="C108" s="1347"/>
      <c r="D108" s="286" t="s">
        <v>100</v>
      </c>
      <c r="E108" s="1348"/>
      <c r="F108" s="1349"/>
      <c r="G108" s="1350"/>
      <c r="H108" s="406"/>
      <c r="I108" s="453"/>
      <c r="J108" s="452"/>
      <c r="K108" s="413" t="str">
        <f>B108</f>
        <v>c. Other</v>
      </c>
      <c r="L108" s="412"/>
      <c r="M108" s="434">
        <f>E108</f>
        <v>0</v>
      </c>
      <c r="N108" s="412"/>
      <c r="O108" s="413"/>
      <c r="P108" s="412"/>
      <c r="Q108" s="412"/>
      <c r="R108" s="412"/>
      <c r="S108" s="412"/>
      <c r="T108" s="267"/>
      <c r="U108" s="267"/>
      <c r="V108" s="469">
        <f>E108</f>
        <v>0</v>
      </c>
      <c r="W108" s="421"/>
      <c r="X108" s="421"/>
      <c r="Z108" s="433"/>
      <c r="AA108" s="422"/>
    </row>
    <row r="109" spans="1:27" s="269" customFormat="1" x14ac:dyDescent="0.2">
      <c r="A109" s="1343"/>
      <c r="B109" s="1344"/>
      <c r="C109" s="1344"/>
      <c r="D109" s="1344"/>
      <c r="E109" s="1344"/>
      <c r="F109" s="1344"/>
      <c r="G109" s="1344"/>
      <c r="H109" s="1345"/>
      <c r="I109" s="463"/>
      <c r="J109" s="452"/>
      <c r="K109" s="418">
        <f>C109</f>
        <v>0</v>
      </c>
      <c r="L109" s="419"/>
      <c r="M109" s="419"/>
      <c r="N109" s="419"/>
      <c r="O109" s="418"/>
      <c r="P109" s="419"/>
      <c r="Q109" s="419"/>
      <c r="R109" s="419"/>
      <c r="S109" s="419"/>
      <c r="T109" s="419"/>
      <c r="U109" s="419"/>
      <c r="V109" s="419"/>
      <c r="W109" s="436"/>
      <c r="X109" s="436"/>
      <c r="AA109" s="476"/>
    </row>
    <row r="110" spans="1:27" s="266" customFormat="1" ht="45" x14ac:dyDescent="0.2">
      <c r="A110" s="1308" t="s">
        <v>477</v>
      </c>
      <c r="B110" s="1293"/>
      <c r="C110" s="1293"/>
      <c r="D110" s="1293"/>
      <c r="E110" s="1293"/>
      <c r="F110" s="1293"/>
      <c r="G110" s="1293"/>
      <c r="H110" s="1309"/>
      <c r="I110" s="456"/>
      <c r="J110" s="452"/>
      <c r="K110" s="413"/>
      <c r="L110" s="412"/>
      <c r="M110" s="412"/>
      <c r="N110" s="412"/>
      <c r="O110" s="413"/>
      <c r="P110" s="412"/>
      <c r="Q110" s="412"/>
      <c r="R110" s="412"/>
      <c r="S110" s="412"/>
      <c r="T110" s="267"/>
      <c r="U110" s="267"/>
      <c r="V110" s="267"/>
      <c r="W110" s="421"/>
      <c r="X110" s="420" t="str">
        <f>A110</f>
        <v xml:space="preserve">D8. Are there charges* to the client in the public sector for family planning:
*(This question refers to charges by policy, not under-the-table charges.)
</v>
      </c>
      <c r="Z110" s="433"/>
      <c r="AA110" s="422"/>
    </row>
    <row r="111" spans="1:27" s="266" customFormat="1" ht="15" customHeight="1" x14ac:dyDescent="0.2">
      <c r="A111" s="314"/>
      <c r="B111" s="1293" t="s">
        <v>42</v>
      </c>
      <c r="C111" s="1293"/>
      <c r="D111" s="1293"/>
      <c r="E111" s="1293"/>
      <c r="F111" s="1294"/>
      <c r="G111" s="1365" t="s">
        <v>99</v>
      </c>
      <c r="H111" s="1477"/>
      <c r="I111" s="470"/>
      <c r="J111" s="452" t="str">
        <f>G111</f>
        <v>Yes</v>
      </c>
      <c r="K111" s="413"/>
      <c r="L111" s="412"/>
      <c r="M111" s="412"/>
      <c r="N111" s="412"/>
      <c r="O111" s="413"/>
      <c r="P111" s="412"/>
      <c r="Q111" s="412"/>
      <c r="R111" s="412"/>
      <c r="S111" s="412"/>
      <c r="T111" s="267"/>
      <c r="U111" s="267"/>
      <c r="V111" s="267"/>
      <c r="W111" s="421"/>
      <c r="X111" s="421"/>
      <c r="Y111" s="446" t="str">
        <f>B111</f>
        <v>a. Services?</v>
      </c>
      <c r="Z111" s="433"/>
      <c r="AA111" s="422"/>
    </row>
    <row r="112" spans="1:27" s="266" customFormat="1" ht="15" customHeight="1" x14ac:dyDescent="0.2">
      <c r="A112" s="314"/>
      <c r="B112" s="1293" t="s">
        <v>43</v>
      </c>
      <c r="C112" s="1293"/>
      <c r="D112" s="1293"/>
      <c r="E112" s="1293"/>
      <c r="F112" s="1294"/>
      <c r="G112" s="1365" t="s">
        <v>99</v>
      </c>
      <c r="H112" s="1477"/>
      <c r="I112" s="470"/>
      <c r="J112" s="452" t="str">
        <f>G112</f>
        <v>Yes</v>
      </c>
      <c r="K112" s="413"/>
      <c r="L112" s="412"/>
      <c r="M112" s="412"/>
      <c r="N112" s="412"/>
      <c r="O112" s="413"/>
      <c r="P112" s="412"/>
      <c r="Q112" s="412"/>
      <c r="R112" s="412"/>
      <c r="S112" s="412"/>
      <c r="T112" s="267"/>
      <c r="U112" s="267"/>
      <c r="V112" s="267"/>
      <c r="W112" s="421"/>
      <c r="X112" s="421"/>
      <c r="Y112" s="446" t="str">
        <f>B112</f>
        <v>b. Commodities?</v>
      </c>
      <c r="Z112" s="433"/>
      <c r="AA112" s="422"/>
    </row>
    <row r="113" spans="1:27" s="266" customFormat="1" ht="15" customHeight="1" x14ac:dyDescent="0.2">
      <c r="A113" s="314"/>
      <c r="B113" s="1293" t="s">
        <v>44</v>
      </c>
      <c r="C113" s="1293"/>
      <c r="D113" s="1293"/>
      <c r="E113" s="1293"/>
      <c r="F113" s="1294"/>
      <c r="G113" s="1365" t="s">
        <v>100</v>
      </c>
      <c r="H113" s="1477"/>
      <c r="I113" s="470"/>
      <c r="J113" s="452" t="str">
        <f>G113</f>
        <v>No</v>
      </c>
      <c r="K113" s="413"/>
      <c r="L113" s="412"/>
      <c r="M113" s="412"/>
      <c r="N113" s="412"/>
      <c r="O113" s="413"/>
      <c r="P113" s="412"/>
      <c r="Q113" s="412"/>
      <c r="R113" s="412"/>
      <c r="S113" s="412"/>
      <c r="T113" s="267"/>
      <c r="U113" s="267"/>
      <c r="V113" s="267"/>
      <c r="W113" s="421"/>
      <c r="X113" s="421"/>
      <c r="Y113" s="446" t="str">
        <f>B113</f>
        <v>c. If yes, are there exemptions for people who cannot afford to pay?</v>
      </c>
      <c r="Z113" s="433"/>
      <c r="AA113" s="422"/>
    </row>
    <row r="114" spans="1:27" s="266" customFormat="1" x14ac:dyDescent="0.2">
      <c r="A114" s="314"/>
      <c r="B114" s="342"/>
      <c r="C114" s="343" t="s">
        <v>45</v>
      </c>
      <c r="D114" s="1340" t="s">
        <v>320</v>
      </c>
      <c r="E114" s="1341"/>
      <c r="F114" s="1341"/>
      <c r="G114" s="1341"/>
      <c r="H114" s="1342"/>
      <c r="I114" s="470"/>
      <c r="J114" s="452"/>
      <c r="K114" s="413" t="str">
        <f>C114</f>
        <v>i. If yes, describe the exemptions.</v>
      </c>
      <c r="L114" s="412"/>
      <c r="M114" s="412"/>
      <c r="N114" s="464"/>
      <c r="O114" s="414" t="str">
        <f>D114</f>
        <v>Not applicable</v>
      </c>
      <c r="P114" s="412"/>
      <c r="Q114" s="412"/>
      <c r="R114" s="412"/>
      <c r="S114" s="412"/>
      <c r="T114" s="267"/>
      <c r="U114" s="267"/>
      <c r="V114" s="267"/>
      <c r="W114" s="421"/>
      <c r="X114" s="421"/>
      <c r="Z114" s="433"/>
      <c r="AA114" s="422"/>
    </row>
    <row r="115" spans="1:27" s="287" customFormat="1" ht="30" x14ac:dyDescent="0.2">
      <c r="A115" s="1308" t="s">
        <v>312</v>
      </c>
      <c r="B115" s="1293"/>
      <c r="C115" s="1293"/>
      <c r="D115" s="1293"/>
      <c r="E115" s="1293"/>
      <c r="F115" s="1293"/>
      <c r="G115" s="1293"/>
      <c r="H115" s="1309"/>
      <c r="I115" s="260"/>
      <c r="J115" s="477"/>
      <c r="K115" s="413"/>
      <c r="L115" s="413"/>
      <c r="M115" s="412"/>
      <c r="N115" s="412"/>
      <c r="O115" s="413"/>
      <c r="P115" s="412"/>
      <c r="R115" s="412"/>
      <c r="S115" s="425"/>
      <c r="T115" s="426"/>
      <c r="U115" s="426"/>
      <c r="V115" s="426"/>
      <c r="W115" s="427"/>
      <c r="X115" s="420" t="str">
        <f>A115</f>
        <v>D9. Are the following contraceptives included in the country's National Essential Medicine List (NEML) or other equivalent priority list? (for example, the National Medical Device List)</v>
      </c>
      <c r="Z115" s="478"/>
      <c r="AA115" s="422"/>
    </row>
    <row r="116" spans="1:27" s="287" customFormat="1" ht="15.75" customHeight="1" x14ac:dyDescent="0.2">
      <c r="A116" s="384"/>
      <c r="B116" s="1293" t="s">
        <v>155</v>
      </c>
      <c r="C116" s="1293"/>
      <c r="D116" s="1293"/>
      <c r="E116" s="1293"/>
      <c r="F116" s="1294"/>
      <c r="G116" s="1365" t="s">
        <v>99</v>
      </c>
      <c r="H116" s="1477"/>
      <c r="I116" s="260"/>
      <c r="J116" s="452" t="str">
        <f t="shared" ref="J116:J127" si="5">G116</f>
        <v>Yes</v>
      </c>
      <c r="K116" s="413"/>
      <c r="L116" s="413"/>
      <c r="M116" s="412"/>
      <c r="N116" s="412"/>
      <c r="O116" s="413"/>
      <c r="P116" s="412"/>
      <c r="R116" s="412"/>
      <c r="S116" s="425"/>
      <c r="T116" s="426"/>
      <c r="U116" s="426"/>
      <c r="V116" s="426"/>
      <c r="W116" s="427"/>
      <c r="X116" s="427"/>
      <c r="Y116" s="446" t="str">
        <f t="shared" ref="Y116:Y125" si="6">B116</f>
        <v>a. Combined oral contraceptives</v>
      </c>
      <c r="Z116" s="478"/>
      <c r="AA116" s="422"/>
    </row>
    <row r="117" spans="1:27" s="287" customFormat="1" ht="15.75" customHeight="1" x14ac:dyDescent="0.2">
      <c r="A117" s="384"/>
      <c r="B117" s="1293" t="s">
        <v>156</v>
      </c>
      <c r="C117" s="1293"/>
      <c r="D117" s="1293"/>
      <c r="E117" s="1293"/>
      <c r="F117" s="1294"/>
      <c r="G117" s="1365" t="s">
        <v>99</v>
      </c>
      <c r="H117" s="1477"/>
      <c r="I117" s="260"/>
      <c r="J117" s="452" t="str">
        <f t="shared" si="5"/>
        <v>Yes</v>
      </c>
      <c r="K117" s="413"/>
      <c r="L117" s="413"/>
      <c r="M117" s="412"/>
      <c r="N117" s="412"/>
      <c r="O117" s="413"/>
      <c r="P117" s="412"/>
      <c r="R117" s="412"/>
      <c r="S117" s="425"/>
      <c r="T117" s="426"/>
      <c r="U117" s="426"/>
      <c r="V117" s="426"/>
      <c r="W117" s="427"/>
      <c r="X117" s="427"/>
      <c r="Y117" s="446" t="str">
        <f t="shared" si="6"/>
        <v>b. Progestin-only pills</v>
      </c>
      <c r="Z117" s="478"/>
      <c r="AA117" s="422"/>
    </row>
    <row r="118" spans="1:27" s="287" customFormat="1" ht="15.75" customHeight="1" x14ac:dyDescent="0.2">
      <c r="A118" s="384"/>
      <c r="B118" s="1293" t="s">
        <v>285</v>
      </c>
      <c r="C118" s="1293"/>
      <c r="D118" s="1293"/>
      <c r="E118" s="1293"/>
      <c r="F118" s="1294"/>
      <c r="G118" s="1365" t="s">
        <v>99</v>
      </c>
      <c r="H118" s="1477"/>
      <c r="I118" s="260"/>
      <c r="J118" s="452" t="str">
        <f t="shared" si="5"/>
        <v>Yes</v>
      </c>
      <c r="K118" s="413"/>
      <c r="L118" s="413"/>
      <c r="M118" s="412"/>
      <c r="N118" s="412"/>
      <c r="O118" s="413"/>
      <c r="P118" s="412"/>
      <c r="R118" s="412"/>
      <c r="S118" s="425"/>
      <c r="T118" s="426"/>
      <c r="U118" s="426"/>
      <c r="V118" s="426"/>
      <c r="W118" s="427"/>
      <c r="X118" s="427"/>
      <c r="Y118" s="446" t="str">
        <f t="shared" si="6"/>
        <v>c. Injectables</v>
      </c>
      <c r="Z118" s="478"/>
      <c r="AA118" s="422"/>
    </row>
    <row r="119" spans="1:27" s="287" customFormat="1" ht="15.75" customHeight="1" x14ac:dyDescent="0.2">
      <c r="A119" s="384"/>
      <c r="B119" s="1293" t="s">
        <v>286</v>
      </c>
      <c r="C119" s="1293"/>
      <c r="D119" s="1293"/>
      <c r="E119" s="1293"/>
      <c r="F119" s="1294"/>
      <c r="G119" s="1365" t="s">
        <v>99</v>
      </c>
      <c r="H119" s="1477"/>
      <c r="I119" s="260"/>
      <c r="J119" s="452" t="str">
        <f t="shared" si="5"/>
        <v>Yes</v>
      </c>
      <c r="K119" s="413"/>
      <c r="L119" s="413"/>
      <c r="M119" s="412"/>
      <c r="N119" s="412"/>
      <c r="O119" s="413"/>
      <c r="P119" s="412"/>
      <c r="R119" s="412"/>
      <c r="S119" s="425"/>
      <c r="T119" s="426"/>
      <c r="U119" s="426"/>
      <c r="V119" s="426"/>
      <c r="W119" s="427"/>
      <c r="X119" s="427"/>
      <c r="Y119" s="446" t="str">
        <f t="shared" si="6"/>
        <v>d. Implants</v>
      </c>
      <c r="Z119" s="478"/>
      <c r="AA119" s="422"/>
    </row>
    <row r="120" spans="1:27" s="287" customFormat="1" ht="15.75" customHeight="1" x14ac:dyDescent="0.2">
      <c r="A120" s="384"/>
      <c r="B120" s="1293" t="s">
        <v>46</v>
      </c>
      <c r="C120" s="1293"/>
      <c r="D120" s="1293"/>
      <c r="E120" s="1293"/>
      <c r="F120" s="1294"/>
      <c r="G120" s="1365" t="s">
        <v>99</v>
      </c>
      <c r="H120" s="1477"/>
      <c r="I120" s="260"/>
      <c r="J120" s="452" t="str">
        <f t="shared" si="5"/>
        <v>Yes</v>
      </c>
      <c r="K120" s="413"/>
      <c r="L120" s="413"/>
      <c r="M120" s="412"/>
      <c r="N120" s="412"/>
      <c r="O120" s="413"/>
      <c r="P120" s="412"/>
      <c r="R120" s="412"/>
      <c r="S120" s="425"/>
      <c r="T120" s="426"/>
      <c r="U120" s="426"/>
      <c r="V120" s="426"/>
      <c r="W120" s="427"/>
      <c r="X120" s="427"/>
      <c r="Y120" s="446" t="str">
        <f t="shared" si="6"/>
        <v>e. Intrauterine devices (IUDs)</v>
      </c>
      <c r="Z120" s="478"/>
      <c r="AA120" s="422"/>
    </row>
    <row r="121" spans="1:27" s="287" customFormat="1" ht="15.75" customHeight="1" x14ac:dyDescent="0.2">
      <c r="A121" s="384"/>
      <c r="B121" s="1293" t="s">
        <v>35</v>
      </c>
      <c r="C121" s="1293"/>
      <c r="D121" s="1293"/>
      <c r="E121" s="1293"/>
      <c r="F121" s="1294"/>
      <c r="G121" s="1365" t="s">
        <v>99</v>
      </c>
      <c r="H121" s="1477"/>
      <c r="I121" s="260"/>
      <c r="J121" s="452" t="str">
        <f t="shared" si="5"/>
        <v>Yes</v>
      </c>
      <c r="K121" s="413"/>
      <c r="L121" s="413"/>
      <c r="M121" s="412"/>
      <c r="N121" s="412"/>
      <c r="O121" s="413"/>
      <c r="P121" s="412"/>
      <c r="R121" s="412"/>
      <c r="S121" s="425"/>
      <c r="T121" s="426"/>
      <c r="U121" s="426"/>
      <c r="V121" s="426"/>
      <c r="W121" s="427"/>
      <c r="X121" s="427"/>
      <c r="Y121" s="446" t="str">
        <f t="shared" si="6"/>
        <v>f. Male condoms</v>
      </c>
      <c r="Z121" s="478"/>
      <c r="AA121" s="422"/>
    </row>
    <row r="122" spans="1:27" s="287" customFormat="1" ht="15.75" customHeight="1" x14ac:dyDescent="0.2">
      <c r="A122" s="384"/>
      <c r="B122" s="1293" t="s">
        <v>36</v>
      </c>
      <c r="C122" s="1293"/>
      <c r="D122" s="1293"/>
      <c r="E122" s="1293"/>
      <c r="F122" s="1294"/>
      <c r="G122" s="1365" t="s">
        <v>99</v>
      </c>
      <c r="H122" s="1477"/>
      <c r="I122" s="260"/>
      <c r="J122" s="452" t="str">
        <f t="shared" si="5"/>
        <v>Yes</v>
      </c>
      <c r="K122" s="413"/>
      <c r="L122" s="413"/>
      <c r="M122" s="412"/>
      <c r="N122" s="412"/>
      <c r="O122" s="413"/>
      <c r="P122" s="412"/>
      <c r="R122" s="412"/>
      <c r="S122" s="425"/>
      <c r="T122" s="426"/>
      <c r="U122" s="426"/>
      <c r="V122" s="426"/>
      <c r="W122" s="427"/>
      <c r="X122" s="427"/>
      <c r="Y122" s="446" t="str">
        <f t="shared" si="6"/>
        <v>g. Female condoms</v>
      </c>
      <c r="Z122" s="478"/>
      <c r="AA122" s="422"/>
    </row>
    <row r="123" spans="1:27" s="287" customFormat="1" ht="15.75" customHeight="1" x14ac:dyDescent="0.2">
      <c r="A123" s="384"/>
      <c r="B123" s="1293" t="s">
        <v>157</v>
      </c>
      <c r="C123" s="1293"/>
      <c r="D123" s="1293"/>
      <c r="E123" s="1293"/>
      <c r="F123" s="1294"/>
      <c r="G123" s="1365" t="s">
        <v>99</v>
      </c>
      <c r="H123" s="1477"/>
      <c r="I123" s="260"/>
      <c r="J123" s="452" t="str">
        <f t="shared" si="5"/>
        <v>Yes</v>
      </c>
      <c r="K123" s="413"/>
      <c r="L123" s="413"/>
      <c r="M123" s="412"/>
      <c r="N123" s="412"/>
      <c r="O123" s="413"/>
      <c r="P123" s="412"/>
      <c r="R123" s="412"/>
      <c r="S123" s="425"/>
      <c r="T123" s="426"/>
      <c r="U123" s="426"/>
      <c r="V123" s="426"/>
      <c r="W123" s="427"/>
      <c r="X123" s="427"/>
      <c r="Y123" s="446" t="str">
        <f t="shared" si="6"/>
        <v>h. Emergency contraceptive pills</v>
      </c>
      <c r="Z123" s="478"/>
      <c r="AA123" s="422"/>
    </row>
    <row r="124" spans="1:27" s="287" customFormat="1" ht="15.75" customHeight="1" x14ac:dyDescent="0.2">
      <c r="A124" s="384"/>
      <c r="B124" s="1293" t="s">
        <v>119</v>
      </c>
      <c r="C124" s="1293"/>
      <c r="D124" s="1293"/>
      <c r="E124" s="1293"/>
      <c r="F124" s="1294"/>
      <c r="G124" s="1365" t="s">
        <v>100</v>
      </c>
      <c r="H124" s="1477"/>
      <c r="I124" s="260"/>
      <c r="J124" s="452" t="str">
        <f t="shared" si="5"/>
        <v>No</v>
      </c>
      <c r="K124" s="413"/>
      <c r="L124" s="413"/>
      <c r="M124" s="412"/>
      <c r="N124" s="412"/>
      <c r="O124" s="413"/>
      <c r="P124" s="412"/>
      <c r="R124" s="412"/>
      <c r="S124" s="425"/>
      <c r="T124" s="426"/>
      <c r="U124" s="426"/>
      <c r="V124" s="426"/>
      <c r="W124" s="427"/>
      <c r="X124" s="427"/>
      <c r="Y124" s="446" t="str">
        <f t="shared" si="6"/>
        <v>i. CycleBeads</v>
      </c>
      <c r="Z124" s="478"/>
      <c r="AA124" s="422"/>
    </row>
    <row r="125" spans="1:27" s="287" customFormat="1" ht="15.75" customHeight="1" x14ac:dyDescent="0.2">
      <c r="A125" s="384"/>
      <c r="B125" s="1293" t="s">
        <v>158</v>
      </c>
      <c r="C125" s="1293"/>
      <c r="D125" s="1293"/>
      <c r="E125" s="1293"/>
      <c r="F125" s="1294"/>
      <c r="G125" s="1365" t="s">
        <v>100</v>
      </c>
      <c r="H125" s="1477"/>
      <c r="I125" s="260"/>
      <c r="J125" s="452" t="str">
        <f t="shared" si="5"/>
        <v>No</v>
      </c>
      <c r="K125" s="413"/>
      <c r="L125" s="413"/>
      <c r="M125" s="412"/>
      <c r="N125" s="412"/>
      <c r="O125" s="413"/>
      <c r="P125" s="412"/>
      <c r="R125" s="412"/>
      <c r="S125" s="425"/>
      <c r="T125" s="426"/>
      <c r="U125" s="426"/>
      <c r="V125" s="426"/>
      <c r="W125" s="427"/>
      <c r="X125" s="427"/>
      <c r="Y125" s="446" t="str">
        <f t="shared" si="6"/>
        <v>j. Any other contraceptive(s)?</v>
      </c>
      <c r="Z125" s="478"/>
      <c r="AA125" s="422"/>
    </row>
    <row r="126" spans="1:27" s="287" customFormat="1" ht="15.75" x14ac:dyDescent="0.2">
      <c r="A126" s="384"/>
      <c r="B126" s="581"/>
      <c r="C126" s="1293" t="s">
        <v>159</v>
      </c>
      <c r="D126" s="1293"/>
      <c r="E126" s="1294"/>
      <c r="F126" s="1478" t="s">
        <v>320</v>
      </c>
      <c r="G126" s="1479"/>
      <c r="H126" s="1480"/>
      <c r="I126" s="260"/>
      <c r="J126" s="452">
        <f t="shared" si="5"/>
        <v>0</v>
      </c>
      <c r="K126" s="413"/>
      <c r="L126" s="413"/>
      <c r="M126" s="412"/>
      <c r="N126" s="412"/>
      <c r="O126" s="413"/>
      <c r="P126" s="412"/>
      <c r="R126" s="413">
        <f>B126</f>
        <v>0</v>
      </c>
      <c r="S126" s="425"/>
      <c r="T126" s="426"/>
      <c r="U126" s="426"/>
      <c r="V126" s="426"/>
      <c r="W126" s="427"/>
      <c r="X126" s="427"/>
      <c r="Z126" s="478"/>
      <c r="AA126" s="422"/>
    </row>
    <row r="127" spans="1:27" s="287" customFormat="1" ht="15.75" x14ac:dyDescent="0.2">
      <c r="A127" s="1333" t="s">
        <v>313</v>
      </c>
      <c r="B127" s="1334"/>
      <c r="C127" s="1334"/>
      <c r="D127" s="1335"/>
      <c r="E127" s="1336"/>
      <c r="F127" s="1748">
        <v>2010</v>
      </c>
      <c r="G127" s="1482"/>
      <c r="H127" s="1483"/>
      <c r="I127" s="260"/>
      <c r="J127" s="452">
        <f t="shared" si="5"/>
        <v>0</v>
      </c>
      <c r="K127" s="413"/>
      <c r="L127" s="413"/>
      <c r="M127" s="412"/>
      <c r="N127" s="412"/>
      <c r="O127" s="413"/>
      <c r="P127" s="412"/>
      <c r="R127" s="413">
        <f>B127</f>
        <v>0</v>
      </c>
      <c r="S127" s="425"/>
      <c r="T127" s="426"/>
      <c r="U127" s="426"/>
      <c r="V127" s="426"/>
      <c r="W127" s="427"/>
      <c r="X127" s="427"/>
      <c r="Z127" s="478"/>
      <c r="AA127" s="422"/>
    </row>
    <row r="128" spans="1:27" s="287" customFormat="1" ht="30" x14ac:dyDescent="0.2">
      <c r="A128" s="1308" t="s">
        <v>751</v>
      </c>
      <c r="B128" s="1293"/>
      <c r="C128" s="1294"/>
      <c r="D128" s="1484" t="s">
        <v>478</v>
      </c>
      <c r="E128" s="1485"/>
      <c r="F128" s="1485"/>
      <c r="G128" s="1485"/>
      <c r="H128" s="1486"/>
      <c r="I128" s="260"/>
      <c r="J128" s="477"/>
      <c r="K128" s="413" t="str">
        <f>A128</f>
        <v xml:space="preserve">D11. Name of the list(s)
</v>
      </c>
      <c r="L128" s="413"/>
      <c r="M128" s="412"/>
      <c r="N128" s="412"/>
      <c r="O128" s="413" t="str">
        <f>D128</f>
        <v>Ghana Essential Medicines List</v>
      </c>
      <c r="P128" s="412"/>
      <c r="R128" s="412"/>
      <c r="S128" s="425"/>
      <c r="T128" s="426"/>
      <c r="U128" s="426"/>
      <c r="V128" s="426"/>
      <c r="W128" s="427"/>
      <c r="X128" s="427"/>
      <c r="Z128" s="478"/>
      <c r="AA128" s="422"/>
    </row>
    <row r="129" spans="1:27" s="287" customFormat="1" ht="30" x14ac:dyDescent="0.2">
      <c r="A129" s="1308" t="s">
        <v>862</v>
      </c>
      <c r="B129" s="1293"/>
      <c r="C129" s="1294"/>
      <c r="D129" s="1305"/>
      <c r="E129" s="1306"/>
      <c r="F129" s="1306"/>
      <c r="G129" s="1306"/>
      <c r="H129" s="1307"/>
      <c r="I129" s="260"/>
      <c r="J129" s="477"/>
      <c r="K129" s="413" t="str">
        <f>A129</f>
        <v xml:space="preserve">D12. Notes about the list(s)
</v>
      </c>
      <c r="L129" s="413"/>
      <c r="M129" s="412"/>
      <c r="N129" s="412"/>
      <c r="O129" s="413">
        <f>D129</f>
        <v>0</v>
      </c>
      <c r="P129" s="412"/>
      <c r="R129" s="412"/>
      <c r="S129" s="425"/>
      <c r="T129" s="426"/>
      <c r="U129" s="426"/>
      <c r="V129" s="426"/>
      <c r="W129" s="427"/>
      <c r="X129" s="427"/>
      <c r="Z129" s="478"/>
      <c r="AA129" s="422"/>
    </row>
    <row r="130" spans="1:27" s="266" customFormat="1" ht="21.75" customHeight="1" x14ac:dyDescent="0.2">
      <c r="A130" s="1308" t="s">
        <v>753</v>
      </c>
      <c r="B130" s="1293"/>
      <c r="C130" s="1293"/>
      <c r="D130" s="1293"/>
      <c r="E130" s="1293"/>
      <c r="F130" s="1293"/>
      <c r="G130" s="1293"/>
      <c r="H130" s="1309"/>
      <c r="I130" s="299"/>
      <c r="J130" s="452"/>
      <c r="K130" s="413"/>
      <c r="L130" s="412"/>
      <c r="M130" s="412"/>
      <c r="N130" s="412"/>
      <c r="O130" s="413"/>
      <c r="P130" s="412"/>
      <c r="Q130" s="412"/>
      <c r="R130" s="412"/>
      <c r="S130" s="412"/>
      <c r="T130" s="267"/>
      <c r="U130" s="267"/>
      <c r="V130" s="267"/>
      <c r="W130" s="421"/>
      <c r="X130" s="420" t="str">
        <f>A130</f>
        <v xml:space="preserve">D13.  Information on country's Poverty Reduction Strategy Paper (PRSP)
</v>
      </c>
      <c r="Z130" s="433"/>
      <c r="AA130" s="422"/>
    </row>
    <row r="131" spans="1:27" s="287" customFormat="1" ht="30.75" customHeight="1" x14ac:dyDescent="0.2">
      <c r="A131" s="386"/>
      <c r="B131" s="1324" t="s">
        <v>479</v>
      </c>
      <c r="C131" s="1325"/>
      <c r="D131" s="1325"/>
      <c r="E131" s="1326"/>
      <c r="F131" s="1327">
        <v>2010</v>
      </c>
      <c r="G131" s="1328"/>
      <c r="H131" s="1329"/>
      <c r="I131" s="260"/>
      <c r="J131" s="452">
        <f>G131</f>
        <v>0</v>
      </c>
      <c r="K131" s="413"/>
      <c r="L131" s="413"/>
      <c r="M131" s="412"/>
      <c r="N131" s="412"/>
      <c r="O131" s="413"/>
      <c r="P131" s="412"/>
      <c r="R131" s="413" t="str">
        <f>B131</f>
        <v>a. What year is the Poverty Reduction Strategy Paper from? (most recent actual PRSP on IMF's site [not progress or summary report])</v>
      </c>
      <c r="S131" s="425"/>
      <c r="T131" s="426"/>
      <c r="U131" s="426"/>
      <c r="V131" s="426"/>
      <c r="W131" s="427"/>
      <c r="X131" s="427"/>
      <c r="Z131" s="478"/>
      <c r="AA131" s="422"/>
    </row>
    <row r="132" spans="1:27" s="287" customFormat="1" ht="15.75" customHeight="1" x14ac:dyDescent="0.2">
      <c r="A132" s="384"/>
      <c r="B132" s="1293" t="s">
        <v>112</v>
      </c>
      <c r="C132" s="1293"/>
      <c r="D132" s="1293"/>
      <c r="E132" s="1293"/>
      <c r="F132" s="1294"/>
      <c r="G132" s="1295" t="s">
        <v>99</v>
      </c>
      <c r="H132" s="1296"/>
      <c r="I132" s="260"/>
      <c r="J132" s="452" t="str">
        <f>G132</f>
        <v>Yes</v>
      </c>
      <c r="K132" s="413"/>
      <c r="L132" s="413"/>
      <c r="M132" s="412"/>
      <c r="N132" s="412"/>
      <c r="O132" s="413"/>
      <c r="P132" s="412"/>
      <c r="R132" s="412"/>
      <c r="S132" s="425"/>
      <c r="T132" s="426"/>
      <c r="U132" s="426"/>
      <c r="V132" s="426"/>
      <c r="W132" s="427"/>
      <c r="X132" s="427"/>
      <c r="Y132" s="446" t="str">
        <f>B132</f>
        <v>b. Is family planning or reproductive health a priority in the PRSP?</v>
      </c>
      <c r="Z132" s="478"/>
      <c r="AA132" s="422"/>
    </row>
    <row r="133" spans="1:27" s="287" customFormat="1" ht="15.75" customHeight="1" x14ac:dyDescent="0.2">
      <c r="A133" s="384"/>
      <c r="B133" s="1293" t="s">
        <v>113</v>
      </c>
      <c r="C133" s="1293"/>
      <c r="D133" s="1293"/>
      <c r="E133" s="1293"/>
      <c r="F133" s="1294"/>
      <c r="G133" s="1295" t="s">
        <v>100</v>
      </c>
      <c r="H133" s="1296"/>
      <c r="I133" s="260"/>
      <c r="J133" s="452" t="str">
        <f>G133</f>
        <v>No</v>
      </c>
      <c r="K133" s="413"/>
      <c r="L133" s="413"/>
      <c r="M133" s="412"/>
      <c r="N133" s="412"/>
      <c r="O133" s="413"/>
      <c r="P133" s="412"/>
      <c r="R133" s="412"/>
      <c r="S133" s="425"/>
      <c r="T133" s="426"/>
      <c r="U133" s="426"/>
      <c r="V133" s="426"/>
      <c r="W133" s="427"/>
      <c r="X133" s="427"/>
      <c r="Y133" s="446" t="str">
        <f>B133</f>
        <v>c. Is contraceptive security included in the PRSP?</v>
      </c>
      <c r="Z133" s="478"/>
      <c r="AA133" s="422"/>
    </row>
    <row r="134" spans="1:27" s="287" customFormat="1" ht="15.75" customHeight="1" x14ac:dyDescent="0.2">
      <c r="A134" s="384"/>
      <c r="B134" s="1293" t="s">
        <v>57</v>
      </c>
      <c r="C134" s="1293"/>
      <c r="D134" s="1293"/>
      <c r="E134" s="1293"/>
      <c r="F134" s="1294"/>
      <c r="G134" s="1295" t="s">
        <v>100</v>
      </c>
      <c r="H134" s="1296"/>
      <c r="I134" s="260"/>
      <c r="J134" s="452" t="str">
        <f>G134</f>
        <v>No</v>
      </c>
      <c r="K134" s="413"/>
      <c r="L134" s="413"/>
      <c r="M134" s="412"/>
      <c r="N134" s="412"/>
      <c r="O134" s="413"/>
      <c r="P134" s="412"/>
      <c r="R134" s="412"/>
      <c r="S134" s="425"/>
      <c r="T134" s="426"/>
      <c r="U134" s="426"/>
      <c r="V134" s="426"/>
      <c r="W134" s="427"/>
      <c r="X134" s="427"/>
      <c r="Y134" s="446" t="str">
        <f>B134</f>
        <v>d. Is contraceptive prevalence rate (CPR) included as an indicator in the PRSP?</v>
      </c>
      <c r="Z134" s="478"/>
      <c r="AA134" s="422"/>
    </row>
    <row r="135" spans="1:27" s="287" customFormat="1" ht="15.75" customHeight="1" x14ac:dyDescent="0.2">
      <c r="A135" s="384"/>
      <c r="B135" s="1293" t="s">
        <v>58</v>
      </c>
      <c r="C135" s="1293"/>
      <c r="D135" s="1293"/>
      <c r="E135" s="1293"/>
      <c r="F135" s="1294"/>
      <c r="G135" s="1295" t="s">
        <v>100</v>
      </c>
      <c r="H135" s="1296"/>
      <c r="I135" s="260"/>
      <c r="J135" s="452" t="str">
        <f>G135</f>
        <v>No</v>
      </c>
      <c r="K135" s="413"/>
      <c r="L135" s="413"/>
      <c r="M135" s="412"/>
      <c r="N135" s="412"/>
      <c r="O135" s="413"/>
      <c r="P135" s="412"/>
      <c r="R135" s="412"/>
      <c r="S135" s="425"/>
      <c r="T135" s="426"/>
      <c r="U135" s="426"/>
      <c r="V135" s="426"/>
      <c r="W135" s="427"/>
      <c r="X135" s="427"/>
      <c r="Y135" s="446" t="str">
        <f>B135</f>
        <v>e. Are contraceptive supply indicators included in the PRSP?</v>
      </c>
      <c r="Z135" s="478"/>
      <c r="AA135" s="422"/>
    </row>
    <row r="136" spans="1:27" s="287" customFormat="1" ht="15.75" customHeight="1" thickBot="1" x14ac:dyDescent="0.25">
      <c r="A136" s="314" t="s">
        <v>59</v>
      </c>
      <c r="B136" s="1293" t="s">
        <v>60</v>
      </c>
      <c r="C136" s="1294"/>
      <c r="D136" s="1314"/>
      <c r="E136" s="1315"/>
      <c r="F136" s="1315"/>
      <c r="G136" s="1315"/>
      <c r="H136" s="1316"/>
      <c r="I136" s="260"/>
      <c r="J136" s="477"/>
      <c r="K136" s="413" t="str">
        <f>B136</f>
        <v>f. Notes about the Poverty Reduction Strategy Paper</v>
      </c>
      <c r="L136" s="413"/>
      <c r="M136" s="412"/>
      <c r="N136" s="412"/>
      <c r="O136" s="413">
        <f>D136</f>
        <v>0</v>
      </c>
      <c r="P136" s="412"/>
      <c r="R136" s="412"/>
      <c r="S136" s="425"/>
      <c r="T136" s="426"/>
      <c r="U136" s="426"/>
      <c r="V136" s="426"/>
      <c r="W136" s="427"/>
      <c r="X136" s="427"/>
      <c r="Z136" s="478"/>
      <c r="AA136" s="422"/>
    </row>
    <row r="137" spans="1:27" s="266" customFormat="1" ht="16.5" customHeight="1" thickBot="1" x14ac:dyDescent="0.25">
      <c r="A137" s="1317" t="s">
        <v>20</v>
      </c>
      <c r="B137" s="1318"/>
      <c r="C137" s="1318"/>
      <c r="D137" s="1318"/>
      <c r="E137" s="1318"/>
      <c r="F137" s="1318"/>
      <c r="G137" s="1318"/>
      <c r="H137" s="387"/>
      <c r="I137" s="423"/>
      <c r="J137" s="452"/>
      <c r="K137" s="413"/>
      <c r="L137" s="412"/>
      <c r="M137" s="412"/>
      <c r="N137" s="412"/>
      <c r="O137" s="413"/>
      <c r="P137" s="412"/>
      <c r="Q137" s="412"/>
      <c r="R137" s="412"/>
      <c r="S137" s="412"/>
      <c r="T137" s="267"/>
      <c r="U137" s="267"/>
      <c r="V137" s="267"/>
      <c r="W137" s="421"/>
      <c r="X137" s="421"/>
      <c r="Z137" s="433"/>
      <c r="AA137" s="422"/>
    </row>
    <row r="138" spans="1:27" s="266" customFormat="1" ht="30" customHeight="1" x14ac:dyDescent="0.2">
      <c r="A138" s="1319" t="s">
        <v>480</v>
      </c>
      <c r="B138" s="1320"/>
      <c r="C138" s="1320"/>
      <c r="D138" s="1320"/>
      <c r="E138" s="1320"/>
      <c r="F138" s="1321"/>
      <c r="G138" s="1322" t="s">
        <v>99</v>
      </c>
      <c r="H138" s="1323"/>
      <c r="I138" s="430"/>
      <c r="J138" s="452" t="str">
        <f>G138</f>
        <v>Yes</v>
      </c>
      <c r="K138" s="413"/>
      <c r="L138" s="412"/>
      <c r="M138" s="412"/>
      <c r="N138" s="412"/>
      <c r="O138" s="413"/>
      <c r="P138" s="412"/>
      <c r="Q138" s="412"/>
      <c r="R138" s="412"/>
      <c r="S138" s="412"/>
      <c r="T138" s="267"/>
      <c r="U138" s="267"/>
      <c r="V138" s="267"/>
      <c r="W138" s="421"/>
      <c r="X138" s="421"/>
      <c r="Y138" s="446" t="str">
        <f>A138</f>
        <v>E1. Have stockouts occurred for any contraceptive at the central* level in the last 12 months?  
*(The central level refers to the central level warehouse for the public sector.)</v>
      </c>
      <c r="Z138" s="433"/>
      <c r="AA138" s="422"/>
    </row>
    <row r="139" spans="1:27" s="266" customFormat="1" ht="45" x14ac:dyDescent="0.2">
      <c r="A139" s="1308" t="s">
        <v>1528</v>
      </c>
      <c r="B139" s="1293"/>
      <c r="C139" s="1293"/>
      <c r="D139" s="1293"/>
      <c r="E139" s="1293"/>
      <c r="F139" s="1293"/>
      <c r="G139" s="1293"/>
      <c r="H139" s="1309"/>
      <c r="I139" s="437"/>
      <c r="J139" s="452"/>
      <c r="K139" s="413"/>
      <c r="L139" s="412"/>
      <c r="M139" s="412"/>
      <c r="N139" s="412"/>
      <c r="O139" s="413"/>
      <c r="P139" s="412"/>
      <c r="Q139" s="412"/>
      <c r="R139" s="412"/>
      <c r="S139" s="412"/>
      <c r="T139" s="267"/>
      <c r="U139" s="267"/>
      <c r="V139" s="267"/>
      <c r="W139" s="421"/>
      <c r="X139" s="420"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433"/>
      <c r="AA139" s="422"/>
    </row>
    <row r="140" spans="1:27" s="266" customFormat="1" ht="15" customHeight="1" x14ac:dyDescent="0.2">
      <c r="A140" s="582"/>
      <c r="B140" s="1293" t="s">
        <v>155</v>
      </c>
      <c r="C140" s="1293"/>
      <c r="D140" s="1293"/>
      <c r="E140" s="1293"/>
      <c r="F140" s="1294"/>
      <c r="G140" s="1295" t="s">
        <v>100</v>
      </c>
      <c r="H140" s="1296"/>
      <c r="I140" s="430"/>
      <c r="J140" s="452" t="str">
        <f t="shared" ref="J140:J148" si="7">G140</f>
        <v>No</v>
      </c>
      <c r="K140" s="413"/>
      <c r="L140" s="412"/>
      <c r="M140" s="412"/>
      <c r="N140" s="412"/>
      <c r="O140" s="413"/>
      <c r="P140" s="412"/>
      <c r="Q140" s="412"/>
      <c r="R140" s="412"/>
      <c r="S140" s="412"/>
      <c r="T140" s="267"/>
      <c r="U140" s="267"/>
      <c r="V140" s="267"/>
      <c r="W140" s="421"/>
      <c r="X140" s="421"/>
      <c r="Y140" s="446" t="str">
        <f t="shared" ref="Y140:Y148" si="8">B140</f>
        <v>a. Combined oral contraceptives</v>
      </c>
      <c r="Z140" s="433"/>
      <c r="AA140" s="422"/>
    </row>
    <row r="141" spans="1:27" s="266" customFormat="1" ht="15" customHeight="1" x14ac:dyDescent="0.2">
      <c r="A141" s="585"/>
      <c r="B141" s="1293" t="s">
        <v>156</v>
      </c>
      <c r="C141" s="1293"/>
      <c r="D141" s="1293"/>
      <c r="E141" s="1293"/>
      <c r="F141" s="1294"/>
      <c r="G141" s="1295" t="s">
        <v>100</v>
      </c>
      <c r="H141" s="1296"/>
      <c r="I141" s="430"/>
      <c r="J141" s="452" t="str">
        <f t="shared" si="7"/>
        <v>No</v>
      </c>
      <c r="K141" s="413"/>
      <c r="L141" s="412"/>
      <c r="M141" s="412"/>
      <c r="N141" s="412"/>
      <c r="O141" s="412"/>
      <c r="P141" s="412"/>
      <c r="Q141" s="412"/>
      <c r="R141" s="412"/>
      <c r="S141" s="412"/>
      <c r="T141" s="267"/>
      <c r="U141" s="267"/>
      <c r="V141" s="267"/>
      <c r="W141" s="421"/>
      <c r="X141" s="421"/>
      <c r="Y141" s="446" t="str">
        <f t="shared" si="8"/>
        <v>b. Progestin-only pills</v>
      </c>
      <c r="Z141" s="433"/>
      <c r="AA141" s="422"/>
    </row>
    <row r="142" spans="1:27" s="266" customFormat="1" ht="15" customHeight="1" x14ac:dyDescent="0.2">
      <c r="A142" s="582"/>
      <c r="B142" s="1293" t="s">
        <v>285</v>
      </c>
      <c r="C142" s="1293"/>
      <c r="D142" s="1293"/>
      <c r="E142" s="1293"/>
      <c r="F142" s="1294"/>
      <c r="G142" s="1295" t="s">
        <v>99</v>
      </c>
      <c r="H142" s="1296"/>
      <c r="I142" s="430"/>
      <c r="J142" s="452" t="str">
        <f t="shared" si="7"/>
        <v>Yes</v>
      </c>
      <c r="K142" s="413"/>
      <c r="L142" s="412"/>
      <c r="M142" s="412"/>
      <c r="N142" s="412"/>
      <c r="O142" s="412"/>
      <c r="P142" s="412"/>
      <c r="Q142" s="412"/>
      <c r="R142" s="412"/>
      <c r="S142" s="412"/>
      <c r="T142" s="267"/>
      <c r="U142" s="267"/>
      <c r="V142" s="267"/>
      <c r="W142" s="421"/>
      <c r="X142" s="421"/>
      <c r="Y142" s="446" t="str">
        <f t="shared" si="8"/>
        <v>c. Injectables</v>
      </c>
      <c r="Z142" s="433"/>
      <c r="AA142" s="422"/>
    </row>
    <row r="143" spans="1:27" s="266" customFormat="1" ht="15" customHeight="1" x14ac:dyDescent="0.2">
      <c r="A143" s="582"/>
      <c r="B143" s="1293" t="s">
        <v>286</v>
      </c>
      <c r="C143" s="1293"/>
      <c r="D143" s="1293"/>
      <c r="E143" s="1293"/>
      <c r="F143" s="1294"/>
      <c r="G143" s="1295" t="s">
        <v>100</v>
      </c>
      <c r="H143" s="1296"/>
      <c r="I143" s="430"/>
      <c r="J143" s="452" t="str">
        <f t="shared" si="7"/>
        <v>No</v>
      </c>
      <c r="K143" s="413"/>
      <c r="L143" s="412"/>
      <c r="M143" s="412"/>
      <c r="N143" s="412"/>
      <c r="O143" s="412"/>
      <c r="P143" s="412"/>
      <c r="Q143" s="412"/>
      <c r="R143" s="412"/>
      <c r="S143" s="412"/>
      <c r="T143" s="267"/>
      <c r="U143" s="267"/>
      <c r="V143" s="267"/>
      <c r="W143" s="421"/>
      <c r="X143" s="421"/>
      <c r="Y143" s="446" t="str">
        <f t="shared" si="8"/>
        <v>d. Implants</v>
      </c>
      <c r="Z143" s="433"/>
      <c r="AA143" s="422"/>
    </row>
    <row r="144" spans="1:27" s="266" customFormat="1" ht="15" customHeight="1" x14ac:dyDescent="0.2">
      <c r="A144" s="582"/>
      <c r="B144" s="1293" t="s">
        <v>46</v>
      </c>
      <c r="C144" s="1293"/>
      <c r="D144" s="1293"/>
      <c r="E144" s="1293"/>
      <c r="F144" s="1294"/>
      <c r="G144" s="1295" t="s">
        <v>99</v>
      </c>
      <c r="H144" s="1296"/>
      <c r="I144" s="430"/>
      <c r="J144" s="452" t="str">
        <f t="shared" si="7"/>
        <v>Yes</v>
      </c>
      <c r="K144" s="413"/>
      <c r="L144" s="412"/>
      <c r="M144" s="412"/>
      <c r="N144" s="412"/>
      <c r="O144" s="412"/>
      <c r="P144" s="412"/>
      <c r="Q144" s="412"/>
      <c r="R144" s="412"/>
      <c r="S144" s="412"/>
      <c r="T144" s="267"/>
      <c r="U144" s="267"/>
      <c r="V144" s="267"/>
      <c r="W144" s="421"/>
      <c r="X144" s="421"/>
      <c r="Y144" s="446" t="str">
        <f t="shared" si="8"/>
        <v>e. Intrauterine devices (IUDs)</v>
      </c>
      <c r="Z144" s="433"/>
      <c r="AA144" s="422"/>
    </row>
    <row r="145" spans="1:27" s="266" customFormat="1" ht="15" customHeight="1" x14ac:dyDescent="0.2">
      <c r="A145" s="582"/>
      <c r="B145" s="1293" t="s">
        <v>35</v>
      </c>
      <c r="C145" s="1293"/>
      <c r="D145" s="1293"/>
      <c r="E145" s="1293"/>
      <c r="F145" s="1294"/>
      <c r="G145" s="1295" t="s">
        <v>99</v>
      </c>
      <c r="H145" s="1296"/>
      <c r="I145" s="430"/>
      <c r="J145" s="452" t="str">
        <f t="shared" si="7"/>
        <v>Yes</v>
      </c>
      <c r="K145" s="413"/>
      <c r="L145" s="412"/>
      <c r="M145" s="412"/>
      <c r="N145" s="412"/>
      <c r="O145" s="412"/>
      <c r="P145" s="412"/>
      <c r="Q145" s="412"/>
      <c r="R145" s="412"/>
      <c r="S145" s="412"/>
      <c r="T145" s="267"/>
      <c r="U145" s="267"/>
      <c r="V145" s="267"/>
      <c r="W145" s="421"/>
      <c r="X145" s="421"/>
      <c r="Y145" s="446" t="str">
        <f t="shared" si="8"/>
        <v>f. Male condoms</v>
      </c>
      <c r="Z145" s="433"/>
      <c r="AA145" s="422"/>
    </row>
    <row r="146" spans="1:27" s="266" customFormat="1" ht="15" customHeight="1" x14ac:dyDescent="0.2">
      <c r="A146" s="582"/>
      <c r="B146" s="1293" t="s">
        <v>36</v>
      </c>
      <c r="C146" s="1293"/>
      <c r="D146" s="1293"/>
      <c r="E146" s="1293"/>
      <c r="F146" s="1294"/>
      <c r="G146" s="1295" t="s">
        <v>99</v>
      </c>
      <c r="H146" s="1296"/>
      <c r="I146" s="430"/>
      <c r="J146" s="452" t="str">
        <f t="shared" si="7"/>
        <v>Yes</v>
      </c>
      <c r="K146" s="413"/>
      <c r="L146" s="412"/>
      <c r="M146" s="412"/>
      <c r="N146" s="412"/>
      <c r="O146" s="412"/>
      <c r="P146" s="412"/>
      <c r="Q146" s="412"/>
      <c r="R146" s="412"/>
      <c r="S146" s="412"/>
      <c r="T146" s="267"/>
      <c r="U146" s="267"/>
      <c r="V146" s="267"/>
      <c r="W146" s="421"/>
      <c r="X146" s="421"/>
      <c r="Y146" s="446" t="str">
        <f t="shared" si="8"/>
        <v>g. Female condoms</v>
      </c>
      <c r="Z146" s="433"/>
      <c r="AA146" s="422"/>
    </row>
    <row r="147" spans="1:27" s="266" customFormat="1" ht="15" customHeight="1" x14ac:dyDescent="0.2">
      <c r="A147" s="582"/>
      <c r="B147" s="1293" t="s">
        <v>157</v>
      </c>
      <c r="C147" s="1293"/>
      <c r="D147" s="1293"/>
      <c r="E147" s="1293"/>
      <c r="F147" s="1294"/>
      <c r="G147" s="1295" t="s">
        <v>100</v>
      </c>
      <c r="H147" s="1296"/>
      <c r="I147" s="430"/>
      <c r="J147" s="452" t="str">
        <f t="shared" si="7"/>
        <v>No</v>
      </c>
      <c r="K147" s="413"/>
      <c r="L147" s="412"/>
      <c r="M147" s="412"/>
      <c r="N147" s="412"/>
      <c r="O147" s="412"/>
      <c r="P147" s="412"/>
      <c r="Q147" s="412"/>
      <c r="R147" s="412"/>
      <c r="S147" s="412"/>
      <c r="T147" s="267"/>
      <c r="U147" s="267"/>
      <c r="V147" s="267"/>
      <c r="W147" s="421"/>
      <c r="X147" s="421"/>
      <c r="Y147" s="446" t="str">
        <f t="shared" si="8"/>
        <v>h. Emergency contraceptive pills</v>
      </c>
      <c r="Z147" s="433"/>
      <c r="AA147" s="422"/>
    </row>
    <row r="148" spans="1:27" s="266" customFormat="1" ht="15" customHeight="1" x14ac:dyDescent="0.2">
      <c r="A148" s="582"/>
      <c r="B148" s="1293" t="s">
        <v>119</v>
      </c>
      <c r="C148" s="1293"/>
      <c r="D148" s="1293"/>
      <c r="E148" s="1293"/>
      <c r="F148" s="1294"/>
      <c r="G148" s="1295" t="s">
        <v>100</v>
      </c>
      <c r="H148" s="1296"/>
      <c r="I148" s="430"/>
      <c r="J148" s="452" t="str">
        <f t="shared" si="7"/>
        <v>No</v>
      </c>
      <c r="K148" s="413"/>
      <c r="L148" s="412"/>
      <c r="M148" s="412"/>
      <c r="N148" s="412"/>
      <c r="O148" s="412"/>
      <c r="P148" s="412"/>
      <c r="Q148" s="412"/>
      <c r="R148" s="412"/>
      <c r="S148" s="412"/>
      <c r="T148" s="267"/>
      <c r="U148" s="267"/>
      <c r="V148" s="267"/>
      <c r="W148" s="421"/>
      <c r="X148" s="421"/>
      <c r="Y148" s="446" t="str">
        <f t="shared" si="8"/>
        <v>i. CycleBeads</v>
      </c>
      <c r="Z148" s="433"/>
      <c r="AA148" s="422"/>
    </row>
    <row r="149" spans="1:27" s="266" customFormat="1" ht="30" x14ac:dyDescent="0.2">
      <c r="A149" s="582"/>
      <c r="B149" s="1293" t="s">
        <v>481</v>
      </c>
      <c r="C149" s="1293"/>
      <c r="D149" s="1293"/>
      <c r="E149" s="1293"/>
      <c r="F149" s="1305" t="s">
        <v>1083</v>
      </c>
      <c r="G149" s="1306"/>
      <c r="H149" s="1307"/>
      <c r="I149" s="430"/>
      <c r="J149" s="452"/>
      <c r="K149" s="413"/>
      <c r="L149" s="412"/>
      <c r="M149" s="413"/>
      <c r="N149" s="412"/>
      <c r="O149" s="412"/>
      <c r="P149" s="412"/>
      <c r="Q149" s="413" t="str">
        <f>F149</f>
        <v>01/12 -12/12</v>
      </c>
      <c r="R149" s="413" t="str">
        <f>B149</f>
        <v xml:space="preserve">j. Time period covered by reports reviewed
(mm/yy - mm/yy) (for example, reports from 01/12-12/12) </v>
      </c>
      <c r="S149" s="412"/>
      <c r="T149" s="267"/>
      <c r="U149" s="267"/>
      <c r="V149" s="267"/>
      <c r="W149" s="421"/>
      <c r="X149" s="421"/>
      <c r="Z149" s="433"/>
      <c r="AA149" s="422"/>
    </row>
    <row r="150" spans="1:27" s="266" customFormat="1" ht="45" x14ac:dyDescent="0.2">
      <c r="A150" s="314"/>
      <c r="B150" s="1293" t="s">
        <v>482</v>
      </c>
      <c r="C150" s="1293"/>
      <c r="D150" s="1293"/>
      <c r="E150" s="1293"/>
      <c r="F150" s="1305" t="s">
        <v>1391</v>
      </c>
      <c r="G150" s="1306"/>
      <c r="H150" s="1307"/>
      <c r="I150" s="430"/>
      <c r="J150" s="452"/>
      <c r="K150" s="413"/>
      <c r="L150" s="413"/>
      <c r="M150" s="412"/>
      <c r="N150" s="412"/>
      <c r="O150" s="412"/>
      <c r="P150" s="412"/>
      <c r="Q150" s="413" t="str">
        <f>F150</f>
        <v>CMS warehouse reports, PPMRs</v>
      </c>
      <c r="R150" s="413" t="str">
        <f>B150</f>
        <v>k. Data source
(for example: Procurement Planning and Monitoring Report, Logistics Management Information System, periodic physical inventory, warehouse reports)</v>
      </c>
      <c r="S150" s="412"/>
      <c r="T150" s="267"/>
      <c r="U150" s="267"/>
      <c r="V150" s="267"/>
      <c r="W150" s="421"/>
      <c r="X150" s="421"/>
      <c r="Z150" s="433"/>
      <c r="AA150" s="422"/>
    </row>
    <row r="151" spans="1:27" s="266" customFormat="1" x14ac:dyDescent="0.2">
      <c r="A151" s="1308" t="s">
        <v>756</v>
      </c>
      <c r="B151" s="1293"/>
      <c r="C151" s="1293"/>
      <c r="D151" s="1293"/>
      <c r="E151" s="1293"/>
      <c r="F151" s="1293"/>
      <c r="G151" s="1293"/>
      <c r="H151" s="1309"/>
      <c r="I151" s="437"/>
      <c r="J151" s="443"/>
      <c r="K151" s="413"/>
      <c r="L151" s="412"/>
      <c r="M151" s="412"/>
      <c r="N151" s="412"/>
      <c r="O151" s="413"/>
      <c r="P151" s="412"/>
      <c r="Q151" s="412"/>
      <c r="R151" s="412"/>
      <c r="S151" s="412"/>
      <c r="T151" s="267"/>
      <c r="U151" s="267"/>
      <c r="V151" s="267"/>
      <c r="W151" s="421"/>
      <c r="X151" s="421"/>
      <c r="Z151" s="433"/>
      <c r="AA151" s="422"/>
    </row>
    <row r="152" spans="1:27" s="266" customFormat="1" ht="15" customHeight="1" x14ac:dyDescent="0.2">
      <c r="A152" s="584"/>
      <c r="B152" s="1310" t="s">
        <v>483</v>
      </c>
      <c r="C152" s="1310"/>
      <c r="D152" s="1310"/>
      <c r="E152" s="1310"/>
      <c r="F152" s="1311"/>
      <c r="G152" s="1312" t="s">
        <v>99</v>
      </c>
      <c r="H152" s="1313"/>
      <c r="I152" s="430"/>
      <c r="J152" s="452" t="str">
        <f>G152</f>
        <v>Yes</v>
      </c>
      <c r="K152" s="413"/>
      <c r="L152" s="412"/>
      <c r="M152" s="412"/>
      <c r="N152" s="412"/>
      <c r="O152" s="413"/>
      <c r="P152" s="412"/>
      <c r="Q152" s="412"/>
      <c r="R152" s="412"/>
      <c r="S152" s="412"/>
      <c r="T152" s="267"/>
      <c r="U152" s="267"/>
      <c r="V152" s="267"/>
      <c r="W152" s="421"/>
      <c r="X152" s="421"/>
      <c r="Y152" s="446" t="str">
        <f>B152</f>
        <v>a. service delivery point level (i.e., public sector health facilities)</v>
      </c>
      <c r="Z152" s="433"/>
      <c r="AA152" s="422"/>
    </row>
    <row r="153" spans="1:27" s="266" customFormat="1" ht="15.75" customHeight="1" x14ac:dyDescent="0.2">
      <c r="A153" s="582"/>
      <c r="B153" s="1293" t="s">
        <v>484</v>
      </c>
      <c r="C153" s="1293"/>
      <c r="D153" s="1293"/>
      <c r="E153" s="1293"/>
      <c r="F153" s="1294"/>
      <c r="G153" s="1295" t="s">
        <v>100</v>
      </c>
      <c r="H153" s="1296"/>
      <c r="I153" s="430"/>
      <c r="J153" s="418" t="str">
        <f>G153</f>
        <v>No</v>
      </c>
      <c r="K153" s="413"/>
      <c r="L153" s="412"/>
      <c r="M153" s="412"/>
      <c r="N153" s="412"/>
      <c r="O153" s="413"/>
      <c r="P153" s="412"/>
      <c r="Q153" s="412"/>
      <c r="R153" s="412"/>
      <c r="S153" s="412"/>
      <c r="T153" s="267"/>
      <c r="U153" s="267"/>
      <c r="V153" s="267"/>
      <c r="W153" s="421"/>
      <c r="X153" s="421"/>
      <c r="Y153" s="446" t="str">
        <f>B153</f>
        <v>b. central level (i.e., central level warehouse for the public sector)</v>
      </c>
      <c r="Z153" s="433"/>
      <c r="AA153" s="479"/>
    </row>
    <row r="154" spans="1:27" s="266" customFormat="1" ht="90.75" thickBot="1" x14ac:dyDescent="0.25">
      <c r="A154" s="1297" t="s">
        <v>864</v>
      </c>
      <c r="B154" s="1298"/>
      <c r="C154" s="1299"/>
      <c r="D154" s="1300" t="s">
        <v>1392</v>
      </c>
      <c r="E154" s="1301"/>
      <c r="F154" s="1301"/>
      <c r="G154" s="1301"/>
      <c r="H154" s="1302"/>
      <c r="I154" s="430"/>
      <c r="J154" s="452"/>
      <c r="K154" s="413" t="str">
        <f>A154</f>
        <v xml:space="preserve">F. Please note any overall comments about challenges and/or successes with contraceptive security in your country.
</v>
      </c>
      <c r="L154" s="412"/>
      <c r="M154" s="412"/>
      <c r="N154" s="412"/>
      <c r="O154" s="413" t="str">
        <f>D154</f>
        <v>Funds have been readily available for contraceptive procurement; MOH and donors have worked in close collaboration to identify and address gaps in procurement and supply that negatively impact contraceptive security. Challenges include: 1) Stockouts at the last mile despite available stocks at other levels of the supply chain. 2) Central level stockouts as a result of either delayed shipments or irregular issues resulting in overstocks in the regions.</v>
      </c>
      <c r="P154" s="412"/>
      <c r="Q154" s="412"/>
      <c r="R154" s="412"/>
      <c r="S154" s="412"/>
      <c r="T154" s="267"/>
      <c r="U154" s="267"/>
      <c r="V154" s="267"/>
      <c r="W154" s="421"/>
      <c r="X154" s="421"/>
      <c r="Z154" s="433"/>
      <c r="AA154" s="422"/>
    </row>
    <row r="155" spans="1:27" s="287" customFormat="1" ht="15.75" x14ac:dyDescent="0.2">
      <c r="A155" s="1830"/>
      <c r="B155" s="1830"/>
      <c r="C155" s="1830"/>
      <c r="D155" s="1830"/>
      <c r="E155" s="1830"/>
      <c r="F155" s="1830"/>
      <c r="G155" s="1830"/>
      <c r="H155" s="1830"/>
      <c r="I155" s="260"/>
      <c r="J155" s="477"/>
      <c r="K155" s="413"/>
      <c r="L155" s="413"/>
      <c r="M155" s="412"/>
      <c r="N155" s="412"/>
      <c r="O155" s="413"/>
      <c r="P155" s="412"/>
      <c r="R155" s="412"/>
      <c r="S155" s="425"/>
      <c r="T155" s="426"/>
      <c r="U155" s="426"/>
      <c r="V155" s="426"/>
      <c r="W155" s="427"/>
      <c r="X155" s="427"/>
      <c r="Z155" s="478"/>
      <c r="AA155" s="422"/>
    </row>
    <row r="156" spans="1:27" ht="18" x14ac:dyDescent="0.2">
      <c r="A156" s="1304"/>
      <c r="B156" s="1304"/>
      <c r="C156" s="1304"/>
      <c r="D156" s="1304"/>
      <c r="E156" s="1304"/>
      <c r="F156" s="1304"/>
      <c r="G156" s="1304"/>
      <c r="H156" s="1304"/>
      <c r="I156" s="580"/>
      <c r="O156" s="413"/>
      <c r="X156" s="480">
        <f>A156</f>
        <v>0</v>
      </c>
    </row>
    <row r="157" spans="1:27" s="287" customFormat="1" ht="9.75" customHeight="1" x14ac:dyDescent="0.2">
      <c r="A157" s="481"/>
      <c r="B157" s="481"/>
      <c r="C157" s="481"/>
      <c r="D157" s="481"/>
      <c r="E157" s="481"/>
      <c r="F157" s="481"/>
      <c r="G157" s="481"/>
      <c r="H157" s="481"/>
      <c r="I157" s="413"/>
      <c r="J157" s="477"/>
      <c r="K157" s="413"/>
      <c r="L157" s="412"/>
      <c r="M157" s="412"/>
      <c r="N157" s="412"/>
      <c r="O157" s="413"/>
      <c r="P157" s="412"/>
      <c r="Q157" s="412"/>
      <c r="R157" s="412"/>
      <c r="S157" s="425"/>
      <c r="T157" s="426"/>
      <c r="U157" s="426"/>
      <c r="V157" s="426"/>
      <c r="W157" s="427"/>
      <c r="X157" s="427"/>
      <c r="Z157" s="478"/>
      <c r="AA157" s="422"/>
    </row>
    <row r="158" spans="1:27" s="287" customFormat="1" ht="15" customHeight="1" x14ac:dyDescent="0.2">
      <c r="A158" s="481"/>
      <c r="B158" s="481"/>
      <c r="C158" s="481"/>
      <c r="D158" s="481"/>
      <c r="E158" s="481"/>
      <c r="F158" s="481"/>
      <c r="G158" s="481"/>
      <c r="H158" s="481"/>
      <c r="I158" s="413"/>
      <c r="J158" s="419"/>
      <c r="K158" s="413"/>
      <c r="L158" s="412"/>
      <c r="M158" s="412"/>
      <c r="N158" s="412"/>
      <c r="O158" s="413"/>
      <c r="P158" s="412"/>
      <c r="Q158" s="412"/>
      <c r="R158" s="412"/>
      <c r="S158" s="425"/>
      <c r="T158" s="426"/>
      <c r="U158" s="426"/>
      <c r="V158" s="426"/>
      <c r="W158" s="427"/>
      <c r="X158" s="427"/>
      <c r="Z158" s="478"/>
      <c r="AA158" s="422"/>
    </row>
    <row r="159" spans="1:27" x14ac:dyDescent="0.2">
      <c r="A159" s="288"/>
      <c r="B159" s="289"/>
      <c r="C159" s="289"/>
      <c r="D159" s="289"/>
      <c r="E159" s="289"/>
      <c r="F159" s="289"/>
      <c r="G159" s="290"/>
      <c r="H159" s="291"/>
      <c r="I159" s="412"/>
      <c r="O159" s="413"/>
    </row>
    <row r="160" spans="1:27" x14ac:dyDescent="0.2">
      <c r="A160" s="292"/>
      <c r="B160" s="292"/>
      <c r="G160" s="293"/>
      <c r="H160" s="257"/>
      <c r="I160" s="412"/>
    </row>
    <row r="161" spans="1:134" x14ac:dyDescent="0.2">
      <c r="A161" s="292"/>
      <c r="B161" s="292"/>
      <c r="G161" s="293"/>
      <c r="H161" s="257"/>
      <c r="I161" s="412"/>
    </row>
    <row r="162" spans="1:134" x14ac:dyDescent="0.2">
      <c r="A162" s="292"/>
      <c r="B162" s="292"/>
      <c r="G162" s="293"/>
      <c r="H162" s="257"/>
      <c r="I162" s="412"/>
    </row>
    <row r="163" spans="1:134" x14ac:dyDescent="0.2">
      <c r="A163" s="292"/>
      <c r="B163" s="292"/>
      <c r="G163" s="293"/>
      <c r="H163" s="257"/>
      <c r="I163" s="412"/>
    </row>
    <row r="164" spans="1:134" x14ac:dyDescent="0.2">
      <c r="A164" s="292"/>
      <c r="B164" s="292"/>
      <c r="G164" s="293"/>
      <c r="H164" s="257"/>
      <c r="I164" s="412"/>
    </row>
    <row r="165" spans="1:134" x14ac:dyDescent="0.2">
      <c r="A165" s="292"/>
      <c r="B165" s="292"/>
      <c r="G165" s="293"/>
      <c r="H165" s="257"/>
      <c r="I165" s="412"/>
    </row>
    <row r="166" spans="1:134" x14ac:dyDescent="0.2">
      <c r="A166" s="292"/>
      <c r="B166" s="292"/>
      <c r="G166" s="293"/>
      <c r="H166" s="257"/>
      <c r="I166" s="412"/>
    </row>
    <row r="167" spans="1:134" x14ac:dyDescent="0.2">
      <c r="A167" s="292"/>
      <c r="B167" s="292"/>
      <c r="G167" s="293"/>
      <c r="H167" s="257"/>
      <c r="I167" s="412"/>
    </row>
    <row r="168" spans="1:134" x14ac:dyDescent="0.2">
      <c r="A168" s="292"/>
      <c r="B168" s="292"/>
      <c r="G168" s="293"/>
      <c r="H168" s="257"/>
      <c r="I168" s="412"/>
    </row>
    <row r="169" spans="1:134" x14ac:dyDescent="0.2">
      <c r="A169" s="292"/>
      <c r="B169" s="292"/>
      <c r="G169" s="293"/>
      <c r="H169" s="257"/>
      <c r="I169" s="412"/>
    </row>
    <row r="170" spans="1:134" x14ac:dyDescent="0.2">
      <c r="A170" s="292"/>
      <c r="B170" s="292"/>
      <c r="G170" s="293"/>
      <c r="H170" s="257"/>
      <c r="I170" s="412"/>
    </row>
    <row r="171" spans="1:134" x14ac:dyDescent="0.2">
      <c r="A171" s="292"/>
      <c r="B171" s="292"/>
      <c r="G171" s="293"/>
      <c r="H171" s="257"/>
      <c r="I171" s="412"/>
    </row>
    <row r="172" spans="1:134" x14ac:dyDescent="0.2">
      <c r="A172" s="292"/>
      <c r="B172" s="292"/>
      <c r="G172" s="293"/>
      <c r="H172" s="257"/>
      <c r="I172" s="412"/>
    </row>
    <row r="173" spans="1:134" s="292" customFormat="1" x14ac:dyDescent="0.2">
      <c r="G173" s="293"/>
      <c r="H173" s="257"/>
      <c r="I173" s="412"/>
      <c r="J173" s="419"/>
      <c r="K173" s="413"/>
      <c r="L173" s="412"/>
      <c r="M173" s="412"/>
      <c r="N173" s="412"/>
      <c r="O173" s="412"/>
      <c r="P173" s="412"/>
      <c r="Q173" s="412"/>
      <c r="R173" s="412"/>
      <c r="S173" s="425"/>
      <c r="T173" s="426"/>
      <c r="U173" s="426"/>
      <c r="V173" s="426"/>
      <c r="W173" s="427"/>
      <c r="X173" s="427"/>
      <c r="Y173" s="264"/>
      <c r="AA173" s="422"/>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412"/>
      <c r="J174" s="419"/>
      <c r="K174" s="413"/>
      <c r="L174" s="412"/>
      <c r="M174" s="412"/>
      <c r="N174" s="412"/>
      <c r="O174" s="412"/>
      <c r="P174" s="412"/>
      <c r="Q174" s="412"/>
      <c r="R174" s="412"/>
      <c r="S174" s="425"/>
      <c r="T174" s="426"/>
      <c r="U174" s="426"/>
      <c r="V174" s="426"/>
      <c r="W174" s="427"/>
      <c r="X174" s="427"/>
      <c r="Y174" s="264"/>
      <c r="AA174" s="422"/>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412"/>
      <c r="J175" s="419"/>
      <c r="K175" s="413"/>
      <c r="L175" s="412"/>
      <c r="M175" s="412"/>
      <c r="N175" s="412"/>
      <c r="O175" s="412"/>
      <c r="P175" s="412"/>
      <c r="Q175" s="412"/>
      <c r="R175" s="412"/>
      <c r="S175" s="425"/>
      <c r="T175" s="426"/>
      <c r="U175" s="426"/>
      <c r="V175" s="426"/>
      <c r="W175" s="427"/>
      <c r="X175" s="427"/>
      <c r="Y175" s="264"/>
      <c r="AA175" s="422"/>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412"/>
      <c r="J176" s="419"/>
      <c r="K176" s="413"/>
      <c r="L176" s="412"/>
      <c r="M176" s="412"/>
      <c r="N176" s="412"/>
      <c r="O176" s="412"/>
      <c r="P176" s="412"/>
      <c r="Q176" s="412"/>
      <c r="R176" s="412"/>
      <c r="S176" s="425"/>
      <c r="T176" s="426"/>
      <c r="U176" s="426"/>
      <c r="V176" s="426"/>
      <c r="W176" s="427"/>
      <c r="X176" s="427"/>
      <c r="Y176" s="264"/>
      <c r="AA176" s="422"/>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412"/>
      <c r="J177" s="419"/>
      <c r="K177" s="413"/>
      <c r="L177" s="412"/>
      <c r="M177" s="412"/>
      <c r="N177" s="412"/>
      <c r="O177" s="412"/>
      <c r="P177" s="412"/>
      <c r="Q177" s="412"/>
      <c r="R177" s="412"/>
      <c r="S177" s="425"/>
      <c r="T177" s="426"/>
      <c r="U177" s="426"/>
      <c r="V177" s="426"/>
      <c r="W177" s="427"/>
      <c r="X177" s="427"/>
      <c r="Y177" s="264"/>
      <c r="AA177" s="422"/>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412"/>
      <c r="J178" s="419"/>
      <c r="K178" s="413"/>
      <c r="L178" s="412"/>
      <c r="M178" s="412"/>
      <c r="N178" s="412"/>
      <c r="O178" s="412"/>
      <c r="P178" s="412"/>
      <c r="Q178" s="412"/>
      <c r="R178" s="412"/>
      <c r="S178" s="425"/>
      <c r="T178" s="426"/>
      <c r="U178" s="426"/>
      <c r="V178" s="426"/>
      <c r="W178" s="427"/>
      <c r="X178" s="427"/>
      <c r="Y178" s="264"/>
      <c r="AA178" s="422"/>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412"/>
      <c r="J179" s="419"/>
      <c r="K179" s="413"/>
      <c r="L179" s="412"/>
      <c r="M179" s="412"/>
      <c r="N179" s="412"/>
      <c r="O179" s="412"/>
      <c r="P179" s="412"/>
      <c r="Q179" s="412"/>
      <c r="R179" s="412"/>
      <c r="S179" s="425"/>
      <c r="T179" s="426"/>
      <c r="U179" s="426"/>
      <c r="V179" s="426"/>
      <c r="W179" s="427"/>
      <c r="X179" s="427"/>
      <c r="Y179" s="264"/>
      <c r="AA179" s="422"/>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412"/>
      <c r="J180" s="419"/>
      <c r="K180" s="413"/>
      <c r="L180" s="412"/>
      <c r="M180" s="412"/>
      <c r="N180" s="412"/>
      <c r="O180" s="412"/>
      <c r="P180" s="412"/>
      <c r="Q180" s="412"/>
      <c r="R180" s="412"/>
      <c r="S180" s="425"/>
      <c r="T180" s="426"/>
      <c r="U180" s="426"/>
      <c r="V180" s="426"/>
      <c r="W180" s="427"/>
      <c r="X180" s="427"/>
      <c r="Y180" s="264"/>
      <c r="AA180" s="422"/>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412"/>
      <c r="J181" s="419"/>
      <c r="K181" s="413"/>
      <c r="L181" s="412"/>
      <c r="M181" s="412"/>
      <c r="N181" s="412"/>
      <c r="O181" s="412"/>
      <c r="P181" s="412"/>
      <c r="Q181" s="412"/>
      <c r="R181" s="412"/>
      <c r="S181" s="425"/>
      <c r="T181" s="426"/>
      <c r="U181" s="426"/>
      <c r="V181" s="426"/>
      <c r="W181" s="427"/>
      <c r="X181" s="427"/>
      <c r="Y181" s="264"/>
      <c r="AA181" s="422"/>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412"/>
      <c r="J182" s="419"/>
      <c r="K182" s="413"/>
      <c r="L182" s="412"/>
      <c r="M182" s="412"/>
      <c r="N182" s="412"/>
      <c r="O182" s="412"/>
      <c r="P182" s="412"/>
      <c r="Q182" s="412"/>
      <c r="R182" s="412"/>
      <c r="S182" s="425"/>
      <c r="T182" s="426"/>
      <c r="U182" s="426"/>
      <c r="V182" s="426"/>
      <c r="W182" s="427"/>
      <c r="X182" s="427"/>
      <c r="Y182" s="264"/>
      <c r="AA182" s="42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412"/>
      <c r="J183" s="419"/>
      <c r="K183" s="413"/>
      <c r="L183" s="412"/>
      <c r="M183" s="412"/>
      <c r="N183" s="412"/>
      <c r="O183" s="412"/>
      <c r="P183" s="412"/>
      <c r="Q183" s="412"/>
      <c r="R183" s="412"/>
      <c r="S183" s="425"/>
      <c r="T183" s="426"/>
      <c r="U183" s="426"/>
      <c r="V183" s="426"/>
      <c r="W183" s="427"/>
      <c r="X183" s="427"/>
      <c r="Y183" s="264"/>
      <c r="AA183" s="422"/>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0">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$R$1:$R$6</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$O$1:$O$6</formula1>
    </dataValidation>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formula1>$W$1:$W$3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$Y$1:$Y$13</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$Y$1:$Y$13</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formula1>$Q$1:$Q$9</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formula1>$Q$1:$Q$9</formula1>
    </dataValidation>
  </dataValidations>
  <hyperlinks>
    <hyperlink ref="A5" location="Introduction!A1" display="To jump to the Introduction sheet, click here."/>
  </hyperlinks>
  <pageMargins left="1.2" right="0.7" top="0.75" bottom="0.75" header="0.3" footer="0.3"/>
  <pageSetup scale="50" fitToHeight="4" orientation="portrait" r:id="rId1"/>
  <rowBreaks count="1" manualBreakCount="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 type="list" allowBlank="1" showInputMessage="1" showErrorMessage="1" error="Please choose from the dropdown list.">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view="pageBreakPreview" zoomScaleNormal="91" zoomScaleSheetLayoutView="100" workbookViewId="0">
      <selection activeCell="AA1" sqref="AA1"/>
    </sheetView>
  </sheetViews>
  <sheetFormatPr defaultColWidth="9.140625"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419" hidden="1" customWidth="1"/>
    <col min="10" max="10" width="38.5703125" style="419" hidden="1" customWidth="1"/>
    <col min="11" max="11" width="64.42578125" style="413" hidden="1" customWidth="1"/>
    <col min="12" max="12" width="87.7109375" style="412" hidden="1" customWidth="1"/>
    <col min="13" max="13" width="37.28515625" style="412" hidden="1" customWidth="1"/>
    <col min="14" max="14" width="75.28515625" style="412" hidden="1" customWidth="1"/>
    <col min="15" max="15" width="81.7109375" style="412" hidden="1" customWidth="1"/>
    <col min="16" max="16" width="69.42578125" style="412" hidden="1" customWidth="1"/>
    <col min="17" max="17" width="57" style="412" hidden="1" customWidth="1"/>
    <col min="18" max="18" width="87.7109375" style="412" hidden="1" customWidth="1"/>
    <col min="19" max="19" width="25.42578125" style="425" hidden="1" customWidth="1"/>
    <col min="20" max="20" width="43.7109375" style="426" hidden="1" customWidth="1"/>
    <col min="21" max="21" width="37.28515625" style="426" hidden="1" customWidth="1"/>
    <col min="22" max="22" width="56.28515625" style="426" hidden="1" customWidth="1"/>
    <col min="23" max="23" width="11.7109375" style="427" hidden="1" customWidth="1"/>
    <col min="24" max="24" width="146.85546875" style="427" hidden="1" customWidth="1"/>
    <col min="25" max="25" width="107.42578125" style="264" hidden="1" customWidth="1"/>
    <col min="26" max="26" width="1.28515625" style="292" customWidth="1"/>
    <col min="27" max="27" width="13.42578125" style="422" customWidth="1"/>
    <col min="28" max="28" width="13.425781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829"/>
      <c r="B1" s="1829"/>
      <c r="C1" s="1829"/>
      <c r="D1" s="1829"/>
      <c r="E1" s="1829"/>
      <c r="F1" s="1829"/>
      <c r="G1" s="1829"/>
      <c r="H1" s="1829"/>
      <c r="I1" s="411" t="s">
        <v>170</v>
      </c>
      <c r="J1" s="412" t="s">
        <v>120</v>
      </c>
      <c r="K1" s="413"/>
      <c r="L1" s="412" t="s">
        <v>125</v>
      </c>
      <c r="M1" s="412" t="s">
        <v>50</v>
      </c>
      <c r="N1" s="413" t="s">
        <v>88</v>
      </c>
      <c r="O1" s="414" t="s">
        <v>25</v>
      </c>
      <c r="P1" s="412"/>
      <c r="Q1" s="217" t="s">
        <v>314</v>
      </c>
      <c r="R1" s="413" t="s">
        <v>17</v>
      </c>
      <c r="S1" s="412"/>
      <c r="T1" s="412"/>
      <c r="U1" s="412"/>
      <c r="V1" s="412"/>
      <c r="W1" s="415" t="s">
        <v>99</v>
      </c>
      <c r="X1" s="416" t="s">
        <v>87</v>
      </c>
      <c r="Y1" s="259" t="s">
        <v>132</v>
      </c>
      <c r="Z1" s="259"/>
      <c r="AA1" s="417"/>
    </row>
    <row r="2" spans="1:134" s="256" customFormat="1" ht="15.75" x14ac:dyDescent="0.2">
      <c r="A2" s="1454"/>
      <c r="B2" s="1454"/>
      <c r="C2" s="1454"/>
      <c r="D2" s="1455"/>
      <c r="E2" s="1455"/>
      <c r="F2" s="733"/>
      <c r="G2" s="291"/>
      <c r="H2" s="291"/>
      <c r="I2" s="418"/>
      <c r="J2" s="419"/>
      <c r="K2" s="413" t="s">
        <v>122</v>
      </c>
      <c r="L2" s="412"/>
      <c r="M2" s="412"/>
      <c r="N2" s="413"/>
      <c r="O2" s="414" t="s">
        <v>98</v>
      </c>
      <c r="P2" s="412" t="s">
        <v>123</v>
      </c>
      <c r="Q2" s="217" t="s">
        <v>315</v>
      </c>
      <c r="R2" s="413" t="s">
        <v>103</v>
      </c>
      <c r="S2" s="412" t="s">
        <v>127</v>
      </c>
      <c r="T2" s="420" t="s">
        <v>128</v>
      </c>
      <c r="U2" s="267"/>
      <c r="V2" s="267" t="s">
        <v>129</v>
      </c>
      <c r="W2" s="421" t="s">
        <v>100</v>
      </c>
      <c r="X2" s="421"/>
      <c r="Y2" s="256" t="s">
        <v>133</v>
      </c>
      <c r="Z2" s="259"/>
      <c r="AA2" s="422"/>
    </row>
    <row r="3" spans="1:134" s="256" customFormat="1" ht="15.75" customHeight="1" x14ac:dyDescent="0.2">
      <c r="A3" s="1456"/>
      <c r="B3" s="1456"/>
      <c r="C3" s="1456"/>
      <c r="D3" s="1456"/>
      <c r="E3" s="1456"/>
      <c r="F3" s="1456"/>
      <c r="G3" s="1456"/>
      <c r="H3" s="1456"/>
      <c r="I3" s="418"/>
      <c r="J3" s="419"/>
      <c r="K3" s="413"/>
      <c r="L3" s="412"/>
      <c r="M3" s="412"/>
      <c r="N3" s="413"/>
      <c r="O3" s="414" t="s">
        <v>102</v>
      </c>
      <c r="P3" s="412"/>
      <c r="Q3" s="217" t="s">
        <v>302</v>
      </c>
      <c r="R3" s="413" t="s">
        <v>85</v>
      </c>
      <c r="S3" s="412"/>
      <c r="T3" s="420"/>
      <c r="U3" s="267"/>
      <c r="V3" s="267"/>
      <c r="W3" s="421" t="s">
        <v>104</v>
      </c>
      <c r="X3" s="421"/>
      <c r="Y3" s="256" t="s">
        <v>134</v>
      </c>
      <c r="Z3" s="259"/>
      <c r="AA3" s="422"/>
    </row>
    <row r="4" spans="1:134" s="256" customFormat="1" ht="27.75" customHeight="1" x14ac:dyDescent="0.2">
      <c r="A4" s="301"/>
      <c r="B4" s="301"/>
      <c r="C4" s="301"/>
      <c r="D4" s="1457"/>
      <c r="E4" s="1457"/>
      <c r="F4" s="1458"/>
      <c r="G4" s="1458"/>
      <c r="H4" s="1458"/>
      <c r="I4" s="423"/>
      <c r="J4" s="419"/>
      <c r="K4" s="413"/>
      <c r="L4" s="412"/>
      <c r="M4" s="412"/>
      <c r="N4" s="413"/>
      <c r="O4" s="413" t="s">
        <v>101</v>
      </c>
      <c r="P4" s="412"/>
      <c r="Q4" s="217" t="s">
        <v>316</v>
      </c>
      <c r="R4" s="421" t="s">
        <v>86</v>
      </c>
      <c r="S4" s="412"/>
      <c r="T4" s="420"/>
      <c r="U4" s="267"/>
      <c r="V4" s="267"/>
      <c r="W4" s="421" t="s">
        <v>320</v>
      </c>
      <c r="X4" s="421"/>
      <c r="Y4" s="256" t="s">
        <v>135</v>
      </c>
      <c r="Z4" s="259"/>
      <c r="AA4" s="422"/>
    </row>
    <row r="5" spans="1:134" s="256" customFormat="1" ht="34.5" customHeight="1" x14ac:dyDescent="0.2">
      <c r="A5" s="1461" t="s">
        <v>105</v>
      </c>
      <c r="B5" s="1461"/>
      <c r="C5" s="1461"/>
      <c r="D5" s="950"/>
      <c r="E5" s="951"/>
      <c r="F5" s="950"/>
      <c r="G5" s="749"/>
      <c r="H5" s="952"/>
      <c r="I5" s="423"/>
      <c r="J5" s="419"/>
      <c r="K5" s="413"/>
      <c r="L5" s="412"/>
      <c r="M5" s="412"/>
      <c r="N5" s="413"/>
      <c r="O5" s="413" t="s">
        <v>104</v>
      </c>
      <c r="P5" s="412"/>
      <c r="Q5" s="217" t="s">
        <v>317</v>
      </c>
      <c r="R5" s="413" t="s">
        <v>104</v>
      </c>
      <c r="S5" s="412"/>
      <c r="T5" s="420"/>
      <c r="U5" s="267"/>
      <c r="V5" s="267"/>
      <c r="X5" s="421"/>
      <c r="Y5" s="256" t="s">
        <v>136</v>
      </c>
      <c r="Z5" s="259"/>
      <c r="AA5" s="422"/>
    </row>
    <row r="6" spans="1:134" ht="15.75" hidden="1" customHeight="1" x14ac:dyDescent="0.2">
      <c r="A6" s="303"/>
      <c r="B6" s="303"/>
      <c r="C6" s="303"/>
      <c r="D6" s="303"/>
      <c r="E6" s="303"/>
      <c r="F6" s="303"/>
      <c r="G6" s="304"/>
      <c r="H6" s="305"/>
      <c r="I6" s="424"/>
      <c r="O6" s="412" t="s">
        <v>320</v>
      </c>
      <c r="Q6" s="412" t="s">
        <v>319</v>
      </c>
      <c r="R6" s="413" t="s">
        <v>320</v>
      </c>
      <c r="Y6" s="264" t="s">
        <v>137</v>
      </c>
    </row>
    <row r="7" spans="1:134" ht="24.75" customHeight="1" x14ac:dyDescent="0.2">
      <c r="A7" s="750" t="s">
        <v>846</v>
      </c>
      <c r="D7" s="306"/>
      <c r="E7" s="306"/>
      <c r="F7" s="306"/>
      <c r="G7" s="1452"/>
      <c r="H7" s="1452"/>
      <c r="I7" s="423"/>
      <c r="J7" s="418"/>
      <c r="N7" s="413"/>
      <c r="Q7" s="217" t="s">
        <v>318</v>
      </c>
      <c r="T7" s="428"/>
      <c r="X7" s="963" t="str">
        <f>A7</f>
        <v>Contraceptive Security (CS) Indicators Data, 2013</v>
      </c>
      <c r="Y7" s="264" t="s">
        <v>138</v>
      </c>
    </row>
    <row r="8" spans="1:134" ht="37.5" customHeight="1" x14ac:dyDescent="0.2">
      <c r="A8" s="1758" t="s">
        <v>1338</v>
      </c>
      <c r="B8" s="1451"/>
      <c r="C8" s="1451"/>
      <c r="D8" s="1452"/>
      <c r="E8" s="1452"/>
      <c r="F8" s="306"/>
      <c r="G8" s="1452"/>
      <c r="H8" s="1452"/>
      <c r="I8" s="430"/>
      <c r="J8" s="418"/>
      <c r="K8" s="966" t="str">
        <f>A8</f>
        <v>Country: Guatemala</v>
      </c>
      <c r="N8" s="413"/>
      <c r="P8" s="412" t="s">
        <v>124</v>
      </c>
      <c r="Q8" s="217" t="s">
        <v>104</v>
      </c>
      <c r="S8" s="429"/>
      <c r="Y8" s="264" t="s">
        <v>139</v>
      </c>
    </row>
    <row r="9" spans="1:134" s="307" customFormat="1" ht="45" x14ac:dyDescent="0.2">
      <c r="A9" s="1469" t="s">
        <v>1817</v>
      </c>
      <c r="B9" s="1469"/>
      <c r="C9" s="1469"/>
      <c r="D9" s="1469"/>
      <c r="E9" s="1469"/>
      <c r="F9" s="1469"/>
      <c r="G9" s="1469"/>
      <c r="H9" s="1469"/>
      <c r="I9" s="431" t="s">
        <v>121</v>
      </c>
      <c r="J9" s="412"/>
      <c r="K9" s="413"/>
      <c r="L9" s="412"/>
      <c r="M9" s="412"/>
      <c r="N9" s="412"/>
      <c r="O9" s="413"/>
      <c r="P9" s="412"/>
      <c r="Q9" s="217" t="s">
        <v>320</v>
      </c>
      <c r="R9" s="412" t="s">
        <v>125</v>
      </c>
      <c r="S9" s="412"/>
      <c r="T9" s="412"/>
      <c r="U9" s="412"/>
      <c r="V9" s="412"/>
      <c r="W9" s="412"/>
      <c r="X9" s="267" t="str">
        <f>A9</f>
        <v>The CS Indicators are presented in the following sections:
               A. leadership &amp; coordination               B. finance &amp; procurement               C. commodities               D. policies               E. supply chain</v>
      </c>
      <c r="Y9" s="261" t="s">
        <v>140</v>
      </c>
      <c r="Z9" s="261"/>
      <c r="AA9" s="422"/>
      <c r="AB9" s="309"/>
      <c r="AC9" s="309"/>
      <c r="AD9" s="309"/>
      <c r="AE9" s="309"/>
      <c r="AF9" s="309"/>
      <c r="AG9" s="309"/>
      <c r="AH9" s="309"/>
    </row>
    <row r="10" spans="1:134" ht="150.75" thickBot="1" x14ac:dyDescent="0.25">
      <c r="A10" s="1470" t="s">
        <v>1531</v>
      </c>
      <c r="B10" s="1471"/>
      <c r="C10" s="1471"/>
      <c r="D10" s="1471"/>
      <c r="E10" s="1471"/>
      <c r="F10" s="1471"/>
      <c r="G10" s="1471"/>
      <c r="H10" s="1471"/>
      <c r="O10" s="413" t="s">
        <v>89</v>
      </c>
      <c r="Q10" s="264"/>
      <c r="X10" s="429"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4" t="s">
        <v>141</v>
      </c>
    </row>
    <row r="11" spans="1:134" s="256" customFormat="1" ht="16.5" customHeight="1" thickBot="1" x14ac:dyDescent="0.25">
      <c r="A11" s="1444" t="s">
        <v>21</v>
      </c>
      <c r="B11" s="1445"/>
      <c r="C11" s="1445"/>
      <c r="D11" s="1445"/>
      <c r="E11" s="1445"/>
      <c r="F11" s="1445"/>
      <c r="G11" s="1445"/>
      <c r="H11" s="310"/>
      <c r="I11" s="424"/>
      <c r="J11" s="419"/>
      <c r="K11" s="413"/>
      <c r="L11" s="412"/>
      <c r="M11" s="412"/>
      <c r="N11" s="412"/>
      <c r="O11" s="412"/>
      <c r="P11" s="412"/>
      <c r="Q11" s="260" t="s">
        <v>126</v>
      </c>
      <c r="R11" s="412"/>
      <c r="S11" s="412"/>
      <c r="T11" s="267"/>
      <c r="U11" s="267"/>
      <c r="V11" s="267"/>
      <c r="W11" s="421"/>
      <c r="X11" s="421"/>
      <c r="Y11" s="256" t="s">
        <v>142</v>
      </c>
      <c r="Z11" s="259"/>
      <c r="AA11" s="422"/>
    </row>
    <row r="12" spans="1:134" s="266" customFormat="1" ht="45" x14ac:dyDescent="0.2">
      <c r="A12" s="1319" t="s">
        <v>231</v>
      </c>
      <c r="B12" s="1320"/>
      <c r="C12" s="1320"/>
      <c r="D12" s="1320"/>
      <c r="E12" s="1320"/>
      <c r="F12" s="1320"/>
      <c r="G12" s="1321"/>
      <c r="H12" s="265" t="s">
        <v>99</v>
      </c>
      <c r="I12" s="432"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19"/>
      <c r="K12" s="413"/>
      <c r="L12" s="412"/>
      <c r="M12" s="412"/>
      <c r="N12" s="412"/>
      <c r="O12" s="412"/>
      <c r="P12" s="412"/>
      <c r="Q12" s="412"/>
      <c r="R12" s="412"/>
      <c r="S12" s="412"/>
      <c r="T12" s="267"/>
      <c r="U12" s="267"/>
      <c r="V12" s="267"/>
      <c r="W12" s="421"/>
      <c r="X12" s="421"/>
      <c r="Y12" s="266" t="s">
        <v>143</v>
      </c>
      <c r="Z12" s="433"/>
      <c r="AA12" s="422"/>
      <c r="DS12" s="267"/>
      <c r="DT12" s="267"/>
      <c r="DU12" s="267"/>
      <c r="DV12" s="267"/>
      <c r="DW12" s="267"/>
      <c r="DX12" s="267"/>
      <c r="DY12" s="267"/>
      <c r="DZ12" s="267"/>
      <c r="EA12" s="267"/>
      <c r="EB12" s="267"/>
      <c r="EC12" s="268"/>
      <c r="ED12" s="268"/>
    </row>
    <row r="13" spans="1:134" s="266" customFormat="1" ht="30" x14ac:dyDescent="0.2">
      <c r="A13" s="311"/>
      <c r="B13" s="1293" t="s">
        <v>30</v>
      </c>
      <c r="C13" s="1294"/>
      <c r="D13" s="1368" t="s">
        <v>1030</v>
      </c>
      <c r="E13" s="1476"/>
      <c r="F13" s="1476"/>
      <c r="G13" s="1476"/>
      <c r="H13" s="1369"/>
      <c r="I13" s="430"/>
      <c r="J13" s="419"/>
      <c r="K13" s="413" t="str">
        <f>B13</f>
        <v>a. What is the name of the committee?</v>
      </c>
      <c r="L13" s="434" t="str">
        <f>D13</f>
        <v>Comision Nacional de  Aseguramiento de Anticonceptivos (CNAA) (National Contraceptive Security Committee)</v>
      </c>
      <c r="M13" s="412"/>
      <c r="N13" s="412"/>
      <c r="O13" s="414" t="str">
        <f>D13</f>
        <v>Comision Nacional de  Aseguramiento de Anticonceptivos (CNAA) (National Contraceptive Security Committee)</v>
      </c>
      <c r="P13" s="412"/>
      <c r="Q13" s="412"/>
      <c r="R13" s="412"/>
      <c r="S13" s="412"/>
      <c r="T13" s="267"/>
      <c r="U13" s="267"/>
      <c r="V13" s="267"/>
      <c r="W13" s="421"/>
      <c r="X13" s="421"/>
      <c r="Y13" s="266" t="s">
        <v>104</v>
      </c>
      <c r="Z13" s="433"/>
      <c r="AA13" s="422"/>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432"/>
      <c r="J14" s="419"/>
      <c r="K14" s="413" t="str">
        <f>A14</f>
        <v>A2. Are the following organizations represented on the committee?</v>
      </c>
      <c r="L14" s="412"/>
      <c r="M14" s="412"/>
      <c r="N14" s="412"/>
      <c r="O14" s="413"/>
      <c r="P14" s="412"/>
      <c r="Q14" s="412"/>
      <c r="R14" s="412"/>
      <c r="S14" s="412"/>
      <c r="T14" s="267"/>
      <c r="U14" s="267"/>
      <c r="V14" s="267"/>
      <c r="W14" s="421"/>
      <c r="X14" s="421"/>
      <c r="Z14" s="433"/>
      <c r="AA14" s="422"/>
      <c r="DS14" s="267"/>
      <c r="DT14" s="267"/>
      <c r="DU14" s="267"/>
      <c r="DV14" s="268"/>
      <c r="DW14" s="268"/>
      <c r="DX14" s="268"/>
      <c r="DY14" s="268"/>
      <c r="DZ14" s="268"/>
      <c r="EA14" s="268"/>
      <c r="EB14" s="268"/>
      <c r="EC14" s="268"/>
      <c r="ED14" s="268"/>
    </row>
    <row r="15" spans="1:134" s="266" customFormat="1" ht="45" x14ac:dyDescent="0.2">
      <c r="A15" s="312"/>
      <c r="B15" s="1390" t="s">
        <v>31</v>
      </c>
      <c r="C15" s="1450"/>
      <c r="D15" s="732" t="s">
        <v>99</v>
      </c>
      <c r="E15" s="313" t="s">
        <v>93</v>
      </c>
      <c r="F15" s="1484" t="s">
        <v>1031</v>
      </c>
      <c r="G15" s="1485"/>
      <c r="H15" s="1486"/>
      <c r="I15" s="430"/>
      <c r="J15" s="419"/>
      <c r="K15" s="413" t="str">
        <f t="shared" ref="K15:K23" si="0">B15</f>
        <v>a. Social marketing</v>
      </c>
      <c r="L15" s="412"/>
      <c r="M15" s="412"/>
      <c r="N15" s="412"/>
      <c r="O15" s="413"/>
      <c r="P15" s="412"/>
      <c r="Q15" s="413" t="str">
        <f t="shared" ref="Q15:Q23" si="1">F15</f>
        <v>PASMO (a PSI affiliate - invited to participate but not official members)</v>
      </c>
      <c r="R15" s="412"/>
      <c r="S15" s="412"/>
      <c r="T15" s="267"/>
      <c r="U15" s="267"/>
      <c r="V15" s="267"/>
      <c r="W15" s="421"/>
      <c r="X15" s="421"/>
      <c r="Z15" s="433"/>
      <c r="AA15" s="422"/>
      <c r="DS15" s="267"/>
      <c r="DT15" s="267"/>
      <c r="DU15" s="267"/>
      <c r="DV15" s="267"/>
      <c r="DW15" s="267"/>
      <c r="DX15" s="267"/>
      <c r="DY15" s="267"/>
      <c r="DZ15" s="267"/>
      <c r="EA15" s="267"/>
      <c r="EB15" s="267"/>
      <c r="EC15" s="268"/>
      <c r="ED15" s="268"/>
    </row>
    <row r="16" spans="1:134" s="266" customFormat="1" ht="90" x14ac:dyDescent="0.2">
      <c r="A16" s="314"/>
      <c r="B16" s="1293" t="s">
        <v>232</v>
      </c>
      <c r="C16" s="1294"/>
      <c r="D16" s="732" t="s">
        <v>99</v>
      </c>
      <c r="E16" s="315" t="s">
        <v>93</v>
      </c>
      <c r="F16" s="1484" t="s">
        <v>1032</v>
      </c>
      <c r="G16" s="1485"/>
      <c r="H16" s="1486"/>
      <c r="I16" s="430"/>
      <c r="J16" s="419"/>
      <c r="K16" s="413" t="str">
        <f t="shared" si="0"/>
        <v>b. NGO (for example: service delivery, advocacy, Planned Parenthood affiliate, Marie Stopes affiliate, faith-based organizations, etc.)</v>
      </c>
      <c r="L16" s="412"/>
      <c r="M16" s="412"/>
      <c r="N16" s="412"/>
      <c r="O16" s="413"/>
      <c r="P16" s="412"/>
      <c r="Q16" s="413" t="str">
        <f t="shared" si="1"/>
        <v>APROFAM (Asociación Pro Bienestar de La Familia - Association for the Well-Being of the Family), Guatemalan Association of Women Doctors (Asociación Guatemalteca de Mujeres Médicas), Instancia por la Salud y el Desarrollo de las Mujeres (Assoc. for the Health &amp; Development of Women)</v>
      </c>
      <c r="R16" s="412"/>
      <c r="S16" s="412"/>
      <c r="T16" s="267"/>
      <c r="U16" s="267"/>
      <c r="V16" s="267"/>
      <c r="W16" s="421"/>
      <c r="X16" s="421"/>
      <c r="Z16" s="433"/>
      <c r="AA16" s="422"/>
      <c r="DS16" s="267"/>
      <c r="DT16" s="267"/>
      <c r="DU16" s="267"/>
      <c r="DV16" s="267"/>
      <c r="DW16" s="267"/>
      <c r="DX16" s="267"/>
      <c r="DY16" s="267"/>
      <c r="DZ16" s="267"/>
      <c r="EA16" s="267"/>
      <c r="EB16" s="267"/>
      <c r="EC16" s="268"/>
      <c r="ED16" s="268"/>
    </row>
    <row r="17" spans="1:134" s="266" customFormat="1" ht="45" x14ac:dyDescent="0.2">
      <c r="A17" s="314"/>
      <c r="B17" s="1293" t="s">
        <v>233</v>
      </c>
      <c r="C17" s="1294"/>
      <c r="D17" s="732" t="s">
        <v>100</v>
      </c>
      <c r="E17" s="315" t="s">
        <v>93</v>
      </c>
      <c r="F17" s="1484"/>
      <c r="G17" s="1485"/>
      <c r="H17" s="1486"/>
      <c r="I17" s="430"/>
      <c r="J17" s="419"/>
      <c r="K17" s="413" t="str">
        <f t="shared" si="0"/>
        <v>c. Commercial sector (for example: pharmacy associations, manufacturers, etc.)</v>
      </c>
      <c r="L17" s="412"/>
      <c r="M17" s="412"/>
      <c r="N17" s="412"/>
      <c r="O17" s="413"/>
      <c r="P17" s="412"/>
      <c r="Q17" s="413">
        <f t="shared" si="1"/>
        <v>0</v>
      </c>
      <c r="R17" s="412"/>
      <c r="S17" s="412"/>
      <c r="T17" s="267"/>
      <c r="U17" s="267"/>
      <c r="V17" s="267"/>
      <c r="W17" s="421"/>
      <c r="X17" s="421"/>
      <c r="Z17" s="433"/>
      <c r="AA17" s="422"/>
      <c r="DS17" s="267"/>
      <c r="DT17" s="267"/>
      <c r="DU17" s="267"/>
      <c r="DV17" s="267"/>
      <c r="DW17" s="267"/>
      <c r="DX17" s="267"/>
      <c r="DY17" s="267"/>
      <c r="DZ17" s="267"/>
      <c r="EA17" s="267"/>
      <c r="EB17" s="267"/>
      <c r="EC17" s="267"/>
      <c r="ED17" s="268"/>
    </row>
    <row r="18" spans="1:134" s="266" customFormat="1" ht="45" x14ac:dyDescent="0.2">
      <c r="A18" s="314"/>
      <c r="B18" s="1293" t="s">
        <v>32</v>
      </c>
      <c r="C18" s="1294"/>
      <c r="D18" s="732" t="s">
        <v>99</v>
      </c>
      <c r="E18" s="315" t="s">
        <v>94</v>
      </c>
      <c r="F18" s="1484" t="s">
        <v>1033</v>
      </c>
      <c r="G18" s="1485"/>
      <c r="H18" s="1486"/>
      <c r="I18" s="430"/>
      <c r="J18" s="419"/>
      <c r="K18" s="413" t="str">
        <f t="shared" si="0"/>
        <v>d. Donors</v>
      </c>
      <c r="L18" s="412"/>
      <c r="M18" s="412"/>
      <c r="N18" s="412"/>
      <c r="O18" s="413"/>
      <c r="P18" s="412"/>
      <c r="Q18" s="413" t="str">
        <f t="shared" si="1"/>
        <v xml:space="preserve">USAID and UNFPA are invited to participate but are not official members </v>
      </c>
      <c r="R18" s="412"/>
      <c r="S18" s="412"/>
      <c r="T18" s="267"/>
      <c r="U18" s="267"/>
      <c r="V18" s="267"/>
      <c r="W18" s="421"/>
      <c r="X18" s="421"/>
      <c r="Z18" s="433"/>
      <c r="AA18" s="422"/>
      <c r="DS18" s="267"/>
      <c r="DT18" s="267"/>
      <c r="DU18" s="267"/>
      <c r="DV18" s="267"/>
      <c r="DW18" s="267"/>
      <c r="DX18" s="267"/>
      <c r="DY18" s="267"/>
      <c r="DZ18" s="267"/>
      <c r="EA18" s="267"/>
      <c r="EB18" s="267"/>
      <c r="EC18" s="267"/>
      <c r="ED18" s="268"/>
    </row>
    <row r="19" spans="1:134" s="266" customFormat="1" ht="45" x14ac:dyDescent="0.2">
      <c r="A19" s="314"/>
      <c r="B19" s="1293" t="s">
        <v>33</v>
      </c>
      <c r="C19" s="1294"/>
      <c r="D19" s="732" t="s">
        <v>99</v>
      </c>
      <c r="E19" s="315" t="s">
        <v>95</v>
      </c>
      <c r="F19" s="1484" t="s">
        <v>1034</v>
      </c>
      <c r="G19" s="1485"/>
      <c r="H19" s="1486"/>
      <c r="I19" s="430"/>
      <c r="J19" s="419"/>
      <c r="K19" s="413" t="str">
        <f t="shared" si="0"/>
        <v>e. UN agencies</v>
      </c>
      <c r="L19" s="412"/>
      <c r="M19" s="412"/>
      <c r="N19" s="412"/>
      <c r="O19" s="413"/>
      <c r="P19" s="412"/>
      <c r="Q19" s="413" t="str">
        <f t="shared" si="1"/>
        <v xml:space="preserve">UNFPA is invited to participate at the meetings, although it is not an official member </v>
      </c>
      <c r="R19" s="412"/>
      <c r="S19" s="412"/>
      <c r="T19" s="267"/>
      <c r="U19" s="267"/>
      <c r="V19" s="267"/>
      <c r="W19" s="421"/>
      <c r="X19" s="421"/>
      <c r="Z19" s="433"/>
      <c r="AA19" s="422"/>
      <c r="DS19" s="267"/>
      <c r="DT19" s="267"/>
      <c r="DU19" s="267"/>
      <c r="DV19" s="268"/>
      <c r="DW19" s="268"/>
      <c r="DX19" s="268"/>
      <c r="DY19" s="268"/>
      <c r="DZ19" s="268"/>
      <c r="EA19" s="268"/>
      <c r="EB19" s="268"/>
      <c r="EC19" s="268"/>
      <c r="ED19" s="268"/>
    </row>
    <row r="20" spans="1:134" s="266" customFormat="1" ht="45" x14ac:dyDescent="0.2">
      <c r="A20" s="314"/>
      <c r="B20" s="1293" t="s">
        <v>234</v>
      </c>
      <c r="C20" s="1294"/>
      <c r="D20" s="732" t="s">
        <v>99</v>
      </c>
      <c r="E20" s="315" t="s">
        <v>96</v>
      </c>
      <c r="F20" s="1484" t="s">
        <v>1035</v>
      </c>
      <c r="G20" s="1485"/>
      <c r="H20" s="1486"/>
      <c r="I20" s="430"/>
      <c r="J20" s="419"/>
      <c r="K20" s="413" t="str">
        <f t="shared" si="0"/>
        <v>f. Ministry of Health (for example: logistics, reproductive health, family planning, maternal and child health, HIV/AIDS, pharmacy units, etc.)</v>
      </c>
      <c r="L20" s="412"/>
      <c r="M20" s="412"/>
      <c r="N20" s="412"/>
      <c r="O20" s="413"/>
      <c r="P20" s="412"/>
      <c r="Q20" s="435" t="str">
        <f t="shared" si="1"/>
        <v>Director of the National Reproductive Health Program, Family Planning Advisor, and Logistics Advisor</v>
      </c>
      <c r="R20" s="412"/>
      <c r="S20" s="412"/>
      <c r="T20" s="267"/>
      <c r="U20" s="267"/>
      <c r="V20" s="267"/>
      <c r="W20" s="421"/>
      <c r="X20" s="421"/>
      <c r="Z20" s="433"/>
      <c r="AA20" s="422"/>
      <c r="DS20" s="267"/>
      <c r="DT20" s="267"/>
      <c r="DU20" s="267"/>
      <c r="DV20" s="268"/>
      <c r="DW20" s="268"/>
      <c r="DX20" s="268"/>
      <c r="DY20" s="268"/>
      <c r="DZ20" s="268"/>
      <c r="EA20" s="268"/>
      <c r="ED20" s="268"/>
    </row>
    <row r="21" spans="1:134" s="266" customFormat="1" x14ac:dyDescent="0.2">
      <c r="A21" s="314"/>
      <c r="B21" s="1390" t="s">
        <v>34</v>
      </c>
      <c r="C21" s="1390"/>
      <c r="D21" s="732" t="s">
        <v>100</v>
      </c>
      <c r="E21" s="315" t="s">
        <v>97</v>
      </c>
      <c r="F21" s="1484"/>
      <c r="G21" s="1485"/>
      <c r="H21" s="1486"/>
      <c r="I21" s="430"/>
      <c r="J21" s="419"/>
      <c r="K21" s="413" t="str">
        <f t="shared" si="0"/>
        <v>g. Central Medical Store or Central Warehouse</v>
      </c>
      <c r="L21" s="412"/>
      <c r="M21" s="412"/>
      <c r="N21" s="412"/>
      <c r="O21" s="413"/>
      <c r="P21" s="412"/>
      <c r="Q21" s="413">
        <f t="shared" si="1"/>
        <v>0</v>
      </c>
      <c r="R21" s="412"/>
      <c r="S21" s="412"/>
      <c r="T21" s="267"/>
      <c r="U21" s="267"/>
      <c r="V21" s="267"/>
      <c r="W21" s="421"/>
      <c r="X21" s="421"/>
      <c r="Z21" s="433"/>
      <c r="AA21" s="422"/>
    </row>
    <row r="22" spans="1:134" s="266" customFormat="1" x14ac:dyDescent="0.2">
      <c r="A22" s="314"/>
      <c r="B22" s="1390" t="s">
        <v>56</v>
      </c>
      <c r="C22" s="1390"/>
      <c r="D22" s="732" t="s">
        <v>99</v>
      </c>
      <c r="E22" s="315" t="s">
        <v>97</v>
      </c>
      <c r="F22" s="1484" t="s">
        <v>1036</v>
      </c>
      <c r="G22" s="1485"/>
      <c r="H22" s="1486"/>
      <c r="I22" s="430"/>
      <c r="J22" s="419"/>
      <c r="K22" s="413" t="str">
        <f t="shared" si="0"/>
        <v xml:space="preserve">h. Ministry of Finance or Ministry of Planning </v>
      </c>
      <c r="L22" s="412"/>
      <c r="M22" s="412"/>
      <c r="N22" s="412"/>
      <c r="O22" s="413"/>
      <c r="P22" s="412"/>
      <c r="Q22" s="413" t="str">
        <f t="shared" si="1"/>
        <v xml:space="preserve">Ministry of Finance (technical budget analyst) </v>
      </c>
      <c r="R22" s="412"/>
      <c r="S22" s="412"/>
      <c r="T22" s="267"/>
      <c r="U22" s="267"/>
      <c r="V22" s="267"/>
      <c r="W22" s="421"/>
      <c r="X22" s="421"/>
      <c r="Z22" s="433"/>
      <c r="AA22" s="422"/>
    </row>
    <row r="23" spans="1:134" s="269" customFormat="1" ht="150" x14ac:dyDescent="0.2">
      <c r="A23" s="314"/>
      <c r="B23" s="1390" t="s">
        <v>235</v>
      </c>
      <c r="C23" s="1390"/>
      <c r="D23" s="732" t="s">
        <v>99</v>
      </c>
      <c r="E23" s="315" t="s">
        <v>97</v>
      </c>
      <c r="F23" s="1484" t="s">
        <v>1037</v>
      </c>
      <c r="G23" s="1485"/>
      <c r="H23" s="1486"/>
      <c r="I23" s="430"/>
      <c r="J23" s="419"/>
      <c r="K23" s="418" t="str">
        <f t="shared" si="0"/>
        <v>i. Other (for example: partners)</v>
      </c>
      <c r="L23" s="419"/>
      <c r="M23" s="419"/>
      <c r="N23" s="419"/>
      <c r="O23" s="418"/>
      <c r="P23" s="419"/>
      <c r="Q23" s="418" t="str">
        <f t="shared" si="1"/>
        <v xml:space="preserve">Other official members are: Instituto Guatemalteco de Seguridad Social (Social Security Institute),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(Social Marketing), Health and Education Policy Initiative USAID/HEPP, and UNFPA.  </v>
      </c>
      <c r="R23" s="419"/>
      <c r="S23" s="419"/>
      <c r="T23" s="419"/>
      <c r="U23" s="419"/>
      <c r="V23" s="419"/>
      <c r="W23" s="436"/>
      <c r="X23" s="436"/>
      <c r="AA23" s="422"/>
    </row>
    <row r="24" spans="1:134" s="266" customFormat="1" x14ac:dyDescent="0.2">
      <c r="A24" s="1308" t="s">
        <v>236</v>
      </c>
      <c r="B24" s="1293"/>
      <c r="C24" s="1293"/>
      <c r="D24" s="1293"/>
      <c r="E24" s="1293"/>
      <c r="F24" s="1293"/>
      <c r="G24" s="1293"/>
      <c r="H24" s="325" t="s">
        <v>101</v>
      </c>
      <c r="I24" s="437" t="str">
        <f>A24</f>
        <v>A3. How many times did the committee meet during the last year? (0, 1-2, 3-5, or 6+)  (Please select from the dropdown.)</v>
      </c>
      <c r="J24" s="419"/>
      <c r="K24" s="413"/>
      <c r="L24" s="412"/>
      <c r="M24" s="412"/>
      <c r="N24" s="412"/>
      <c r="O24" s="413"/>
      <c r="P24" s="412"/>
      <c r="Q24" s="412"/>
      <c r="R24" s="412"/>
      <c r="S24" s="412"/>
      <c r="T24" s="267"/>
      <c r="U24" s="267"/>
      <c r="V24" s="267"/>
      <c r="W24" s="421"/>
      <c r="X24" s="421"/>
      <c r="Z24" s="433"/>
      <c r="AA24" s="422"/>
    </row>
    <row r="25" spans="1:134" s="266" customFormat="1" x14ac:dyDescent="0.2">
      <c r="A25" s="1381" t="s">
        <v>237</v>
      </c>
      <c r="B25" s="1382"/>
      <c r="C25" s="1382"/>
      <c r="D25" s="1390"/>
      <c r="E25" s="1390"/>
      <c r="F25" s="1390"/>
      <c r="G25" s="1391"/>
      <c r="H25" s="325" t="s">
        <v>99</v>
      </c>
      <c r="I25" s="437" t="str">
        <f>A25</f>
        <v xml:space="preserve">A4. Does the committee have legal status?  (Please select from the dropdown.)                                  </v>
      </c>
      <c r="J25" s="419"/>
      <c r="K25" s="413"/>
      <c r="L25" s="412"/>
      <c r="M25" s="412"/>
      <c r="N25" s="412"/>
      <c r="O25" s="413"/>
      <c r="P25" s="412"/>
      <c r="Q25" s="412"/>
      <c r="R25" s="412"/>
      <c r="S25" s="412"/>
      <c r="T25" s="267"/>
      <c r="U25" s="267"/>
      <c r="V25" s="267"/>
      <c r="W25" s="421"/>
      <c r="X25" s="421"/>
      <c r="Z25" s="433"/>
      <c r="AA25" s="422"/>
    </row>
    <row r="26" spans="1:134" s="266" customFormat="1" ht="120.75" thickBot="1" x14ac:dyDescent="0.25">
      <c r="A26" s="1386" t="s">
        <v>238</v>
      </c>
      <c r="B26" s="1310"/>
      <c r="C26" s="1311"/>
      <c r="D26" s="316" t="s">
        <v>99</v>
      </c>
      <c r="E26" s="317" t="s">
        <v>91</v>
      </c>
      <c r="F26" s="318" t="s">
        <v>1038</v>
      </c>
      <c r="G26" s="319" t="s">
        <v>51</v>
      </c>
      <c r="H26" s="408" t="s">
        <v>1039</v>
      </c>
      <c r="I26" s="437"/>
      <c r="J26" s="419"/>
      <c r="K26" s="413" t="str">
        <f>A26</f>
        <v>A5. Is there a Contraceptive Security "champion"? (someone who consistently brings up and advocates for contraceptive supplies)</v>
      </c>
      <c r="L26" s="412"/>
      <c r="M26" s="412"/>
      <c r="N26" s="412"/>
      <c r="O26" s="413"/>
      <c r="P26" s="412"/>
      <c r="Q26" s="412"/>
      <c r="R26" s="412"/>
      <c r="S26" s="412"/>
      <c r="T26" s="267"/>
      <c r="U26" s="267"/>
      <c r="V26" s="267"/>
      <c r="W26" s="421"/>
      <c r="X26" s="421"/>
      <c r="Z26" s="433"/>
      <c r="AA26" s="422"/>
    </row>
    <row r="27" spans="1:134" s="273" customFormat="1" ht="16.5" customHeight="1" thickBot="1" x14ac:dyDescent="0.3">
      <c r="A27" s="1444" t="s">
        <v>22</v>
      </c>
      <c r="B27" s="1445"/>
      <c r="C27" s="1445"/>
      <c r="D27" s="1445"/>
      <c r="E27" s="1445"/>
      <c r="F27" s="1445"/>
      <c r="G27" s="1445"/>
      <c r="H27" s="310"/>
      <c r="I27" s="424"/>
      <c r="J27" s="438"/>
      <c r="K27" s="439"/>
      <c r="L27" s="260"/>
      <c r="M27" s="260"/>
      <c r="N27" s="260"/>
      <c r="O27" s="260"/>
      <c r="P27" s="260"/>
      <c r="Q27" s="260"/>
      <c r="R27" s="260"/>
      <c r="S27" s="260"/>
      <c r="T27" s="438"/>
      <c r="U27" s="438"/>
      <c r="V27" s="438"/>
      <c r="W27" s="440"/>
      <c r="X27" s="440"/>
      <c r="Z27" s="441"/>
      <c r="AA27" s="422"/>
    </row>
    <row r="28" spans="1:134" s="266" customFormat="1" x14ac:dyDescent="0.2">
      <c r="A28" s="1389" t="s">
        <v>223</v>
      </c>
      <c r="B28" s="1390"/>
      <c r="C28" s="1391"/>
      <c r="D28" s="1438" t="s">
        <v>144</v>
      </c>
      <c r="E28" s="1439"/>
      <c r="F28" s="320" t="s">
        <v>132</v>
      </c>
      <c r="G28" s="321" t="s">
        <v>145</v>
      </c>
      <c r="H28" s="322" t="s">
        <v>143</v>
      </c>
      <c r="I28" s="442"/>
      <c r="J28" s="443"/>
      <c r="K28" s="413">
        <f>B28</f>
        <v>0</v>
      </c>
      <c r="L28" s="412"/>
      <c r="M28" s="412"/>
      <c r="N28" s="412"/>
      <c r="O28" s="412"/>
      <c r="P28" s="412"/>
      <c r="Q28" s="412"/>
      <c r="R28" s="412"/>
      <c r="S28" s="412"/>
      <c r="T28" s="267"/>
      <c r="U28" s="267"/>
      <c r="V28" s="267"/>
      <c r="W28" s="421"/>
      <c r="X28" s="421"/>
      <c r="Z28" s="433"/>
      <c r="AA28" s="422"/>
    </row>
    <row r="29" spans="1:134" s="266" customFormat="1" ht="75" x14ac:dyDescent="0.2">
      <c r="A29" s="1308" t="s">
        <v>239</v>
      </c>
      <c r="B29" s="1293"/>
      <c r="C29" s="1293"/>
      <c r="D29" s="1293"/>
      <c r="E29" s="1293"/>
      <c r="F29" s="1294"/>
      <c r="G29" s="1440">
        <v>2024726.9</v>
      </c>
      <c r="H29" s="1441"/>
      <c r="I29" s="444"/>
      <c r="J29" s="418">
        <f>G29</f>
        <v>2024726.9</v>
      </c>
      <c r="K29" s="413"/>
      <c r="L29" s="412"/>
      <c r="M29" s="445">
        <f>E29</f>
        <v>0</v>
      </c>
      <c r="N29" s="412"/>
      <c r="O29" s="412"/>
      <c r="P29" s="412"/>
      <c r="Q29" s="412"/>
      <c r="R29" s="412"/>
      <c r="S29" s="412"/>
      <c r="T29" s="267"/>
      <c r="U29" s="267"/>
      <c r="V29" s="267"/>
      <c r="W29" s="421"/>
      <c r="X29" s="421"/>
      <c r="Y29" s="446"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33"/>
      <c r="AA29" s="422"/>
    </row>
    <row r="30" spans="1:134" s="266" customFormat="1" ht="73.5" x14ac:dyDescent="0.2">
      <c r="A30" s="1308" t="s">
        <v>240</v>
      </c>
      <c r="B30" s="1293"/>
      <c r="C30" s="1293"/>
      <c r="D30" s="1293"/>
      <c r="E30" s="323" t="s">
        <v>381</v>
      </c>
      <c r="F30" s="324" t="s">
        <v>241</v>
      </c>
      <c r="G30" s="1442" t="s">
        <v>1040</v>
      </c>
      <c r="H30" s="1443"/>
      <c r="I30" s="444"/>
      <c r="J30" s="418" t="str">
        <f>G30</f>
        <v xml:space="preserve">National Reproductive Health Program </v>
      </c>
      <c r="K30" s="413"/>
      <c r="L30" s="412"/>
      <c r="M30" s="445" t="str">
        <f>E30</f>
        <v>01/12-12/12</v>
      </c>
      <c r="N30" s="412"/>
      <c r="O30" s="412"/>
      <c r="P30" s="412"/>
      <c r="Q30" s="412"/>
      <c r="R30" s="412"/>
      <c r="S30" s="412"/>
      <c r="T30" s="267"/>
      <c r="U30" s="267"/>
      <c r="V30" s="267"/>
      <c r="W30" s="421"/>
      <c r="X30" s="421"/>
      <c r="Y30" s="446" t="str">
        <f>A30</f>
        <v>B3. One-year time period covered by the forecast/quantification amount noted in B2 (mm/yy-mm/yy)
(should ideally be FY '11-'12)</v>
      </c>
      <c r="Z30" s="433"/>
      <c r="AA30" s="422"/>
    </row>
    <row r="31" spans="1:134" s="266" customFormat="1" ht="30" x14ac:dyDescent="0.2">
      <c r="A31" s="1308" t="s">
        <v>242</v>
      </c>
      <c r="B31" s="1293"/>
      <c r="C31" s="1293"/>
      <c r="D31" s="1293"/>
      <c r="E31" s="1293"/>
      <c r="F31" s="1293"/>
      <c r="G31" s="1294"/>
      <c r="H31" s="325" t="s">
        <v>100</v>
      </c>
      <c r="I31" s="437" t="str">
        <f>A31</f>
        <v>B4. Is there a government budget line item specifically for the procurement of contraceptives?  (Please select from the dropdown list.)</v>
      </c>
      <c r="J31" s="443"/>
      <c r="K31" s="413"/>
      <c r="L31" s="412"/>
      <c r="M31" s="412"/>
      <c r="N31" s="412"/>
      <c r="O31" s="412"/>
      <c r="P31" s="412"/>
      <c r="Q31" s="412"/>
      <c r="R31" s="412"/>
      <c r="S31" s="412"/>
      <c r="T31" s="267"/>
      <c r="U31" s="267"/>
      <c r="V31" s="267"/>
      <c r="W31" s="421"/>
      <c r="X31" s="421"/>
      <c r="Z31" s="433"/>
      <c r="AA31" s="422"/>
    </row>
    <row r="32" spans="1:134" s="266" customFormat="1" ht="90" customHeight="1" x14ac:dyDescent="0.2">
      <c r="A32" s="1356" t="s">
        <v>331</v>
      </c>
      <c r="B32" s="1435"/>
      <c r="C32" s="1435"/>
      <c r="D32" s="1435"/>
      <c r="E32" s="1435"/>
      <c r="F32" s="1435"/>
      <c r="G32" s="1436"/>
      <c r="H32" s="325" t="s">
        <v>99</v>
      </c>
      <c r="I32" s="437"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43"/>
      <c r="K32" s="413"/>
      <c r="L32" s="412"/>
      <c r="M32" s="412"/>
      <c r="N32" s="412"/>
      <c r="O32" s="412"/>
      <c r="P32" s="412"/>
      <c r="Q32" s="412"/>
      <c r="R32" s="412"/>
      <c r="S32" s="412"/>
      <c r="T32" s="267"/>
      <c r="U32" s="267"/>
      <c r="V32" s="267"/>
      <c r="W32" s="421"/>
      <c r="X32" s="421"/>
      <c r="Z32" s="433"/>
      <c r="AA32" s="422"/>
    </row>
    <row r="33" spans="1:28" s="266" customFormat="1" ht="15.75" customHeight="1" x14ac:dyDescent="0.2">
      <c r="A33" s="1308" t="s">
        <v>243</v>
      </c>
      <c r="B33" s="1293"/>
      <c r="C33" s="1293"/>
      <c r="D33" s="1293"/>
      <c r="E33" s="1293"/>
      <c r="F33" s="1293"/>
      <c r="G33" s="1293"/>
      <c r="H33" s="1309"/>
      <c r="I33" s="437"/>
      <c r="J33" s="419"/>
      <c r="K33" s="413"/>
      <c r="L33" s="412"/>
      <c r="M33" s="412"/>
      <c r="N33" s="412"/>
      <c r="O33" s="412"/>
      <c r="P33" s="412"/>
      <c r="Q33" s="412"/>
      <c r="R33" s="412"/>
      <c r="S33" s="412"/>
      <c r="T33" s="267"/>
      <c r="U33" s="267"/>
      <c r="V33" s="267"/>
      <c r="W33" s="421"/>
      <c r="X33" s="446" t="str">
        <f>A33</f>
        <v>B6. Please complete the table below regarding government allocations for contraceptive procurement.</v>
      </c>
      <c r="Z33" s="433"/>
      <c r="AA33" s="422"/>
    </row>
    <row r="34" spans="1:28" s="266" customFormat="1" ht="147" x14ac:dyDescent="0.2">
      <c r="A34" s="326"/>
      <c r="B34" s="1435" t="s">
        <v>322</v>
      </c>
      <c r="C34" s="1435"/>
      <c r="D34" s="1436"/>
      <c r="E34" s="327" t="s">
        <v>244</v>
      </c>
      <c r="F34" s="327" t="s">
        <v>245</v>
      </c>
      <c r="G34" s="328" t="s">
        <v>246</v>
      </c>
      <c r="H34" s="329" t="s">
        <v>92</v>
      </c>
      <c r="I34" s="447"/>
      <c r="J34" s="443"/>
      <c r="K34" s="413" t="str">
        <f>B34</f>
        <v>Source of government funds allocated for contraceptive procurement
(funds originally designated for contraceptives, whether or not they ended up being spent on them)</v>
      </c>
      <c r="L34" s="412"/>
      <c r="M34" s="412"/>
      <c r="N34" s="412"/>
      <c r="O34" s="412"/>
      <c r="P34" s="412"/>
      <c r="Q34" s="412"/>
      <c r="R34" s="412"/>
      <c r="S34" s="412"/>
      <c r="T34" s="267"/>
      <c r="U34" s="267"/>
      <c r="V34" s="267"/>
      <c r="W34" s="421"/>
      <c r="X34" s="421"/>
      <c r="Z34" s="433"/>
      <c r="AA34" s="422"/>
    </row>
    <row r="35" spans="1:28" s="266" customFormat="1" ht="30" x14ac:dyDescent="0.2">
      <c r="A35" s="314"/>
      <c r="B35" s="1435" t="s">
        <v>323</v>
      </c>
      <c r="C35" s="1435"/>
      <c r="D35" s="1436"/>
      <c r="E35" s="330">
        <v>2024725</v>
      </c>
      <c r="F35" s="331" t="s">
        <v>381</v>
      </c>
      <c r="G35" s="332" t="s">
        <v>431</v>
      </c>
      <c r="H35" s="333"/>
      <c r="I35" s="442"/>
      <c r="J35" s="443"/>
      <c r="K35" s="413" t="str">
        <f>B35</f>
        <v>a. Internally generated funds allocated for contraceptive procurement</v>
      </c>
      <c r="L35" s="412"/>
      <c r="M35" s="412"/>
      <c r="N35" s="412"/>
      <c r="O35" s="412"/>
      <c r="P35" s="412"/>
      <c r="Q35" s="412"/>
      <c r="R35" s="412"/>
      <c r="S35" s="412"/>
      <c r="T35" s="267"/>
      <c r="U35" s="267"/>
      <c r="V35" s="267"/>
      <c r="W35" s="421"/>
      <c r="X35" s="421"/>
      <c r="Z35" s="433"/>
      <c r="AA35" s="422"/>
    </row>
    <row r="36" spans="1:28" s="266" customFormat="1" ht="75" x14ac:dyDescent="0.2">
      <c r="A36" s="314"/>
      <c r="B36" s="1435" t="s">
        <v>324</v>
      </c>
      <c r="C36" s="1435"/>
      <c r="D36" s="1436"/>
      <c r="E36" s="330">
        <v>0</v>
      </c>
      <c r="F36" s="331" t="s">
        <v>381</v>
      </c>
      <c r="G36" s="332"/>
      <c r="H36" s="333"/>
      <c r="I36" s="442"/>
      <c r="J36" s="443"/>
      <c r="K36" s="413" t="str">
        <f>B36</f>
        <v>b. Total of all other government funds allocated for contraceptive procurement. (For example, these other government funds could include basket funds, World Bank credits or loans, and other funds donors give to the government [e.g., direct budget support])</v>
      </c>
      <c r="L36" s="412"/>
      <c r="M36" s="412"/>
      <c r="N36" s="412"/>
      <c r="O36" s="412"/>
      <c r="P36" s="412"/>
      <c r="Q36" s="412"/>
      <c r="R36" s="412"/>
      <c r="S36" s="412"/>
      <c r="T36" s="267"/>
      <c r="U36" s="267"/>
      <c r="V36" s="267"/>
      <c r="W36" s="421"/>
      <c r="X36" s="421"/>
      <c r="Z36" s="433"/>
      <c r="AA36" s="422"/>
    </row>
    <row r="37" spans="1:28" s="266" customFormat="1" ht="45" customHeight="1" x14ac:dyDescent="0.2">
      <c r="A37" s="334"/>
      <c r="B37" s="1310" t="s">
        <v>295</v>
      </c>
      <c r="C37" s="1310"/>
      <c r="D37" s="1311"/>
      <c r="E37" s="335">
        <f>E35+E36</f>
        <v>2024725</v>
      </c>
      <c r="F37" s="336"/>
      <c r="G37" s="336"/>
      <c r="H37" s="337"/>
      <c r="I37" s="442"/>
      <c r="J37" s="443"/>
      <c r="K37" s="413" t="str">
        <f>B37</f>
        <v>c. TOTAL government funds allocated for contraceptive procurement
This will auto-calculate.  (It will sum a &amp; b above.)</v>
      </c>
      <c r="L37" s="412"/>
      <c r="M37" s="412"/>
      <c r="N37" s="412"/>
      <c r="O37" s="414"/>
      <c r="P37" s="412"/>
      <c r="Q37" s="412"/>
      <c r="R37" s="412"/>
      <c r="S37" s="412"/>
      <c r="T37" s="267"/>
      <c r="U37" s="267"/>
      <c r="V37" s="267"/>
      <c r="W37" s="421"/>
      <c r="X37" s="421"/>
      <c r="Z37" s="433"/>
      <c r="AA37" s="422"/>
    </row>
    <row r="38" spans="1:28" s="266" customFormat="1" ht="82.5" customHeight="1" x14ac:dyDescent="0.2">
      <c r="A38" s="1308" t="s">
        <v>294</v>
      </c>
      <c r="B38" s="1293"/>
      <c r="C38" s="1293"/>
      <c r="D38" s="1293"/>
      <c r="E38" s="1293"/>
      <c r="F38" s="1293"/>
      <c r="G38" s="1294"/>
      <c r="H38" s="325" t="s">
        <v>99</v>
      </c>
      <c r="I38" s="437"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43"/>
      <c r="K38" s="413"/>
      <c r="L38" s="412"/>
      <c r="M38" s="412"/>
      <c r="N38" s="412"/>
      <c r="O38" s="412"/>
      <c r="P38" s="412"/>
      <c r="Q38" s="412"/>
      <c r="R38" s="412"/>
      <c r="S38" s="412"/>
      <c r="T38" s="267"/>
      <c r="U38" s="267"/>
      <c r="V38" s="267"/>
      <c r="W38" s="421"/>
      <c r="X38" s="421"/>
      <c r="Z38" s="433"/>
      <c r="AA38" s="422"/>
    </row>
    <row r="39" spans="1:28" s="266" customFormat="1" ht="74.25" customHeight="1" thickBot="1" x14ac:dyDescent="0.25">
      <c r="A39" s="1308" t="s">
        <v>247</v>
      </c>
      <c r="B39" s="1293"/>
      <c r="C39" s="1293"/>
      <c r="D39" s="1293"/>
      <c r="E39" s="1293"/>
      <c r="F39" s="1293"/>
      <c r="G39" s="1293"/>
      <c r="H39" s="1309"/>
      <c r="I39" s="437"/>
      <c r="J39" s="443"/>
      <c r="K39" s="413"/>
      <c r="L39" s="412"/>
      <c r="M39" s="412"/>
      <c r="N39" s="412"/>
      <c r="O39" s="412"/>
      <c r="P39" s="412"/>
      <c r="Q39" s="412"/>
      <c r="R39" s="412"/>
      <c r="S39" s="412"/>
      <c r="T39" s="267"/>
      <c r="U39" s="267"/>
      <c r="V39" s="267"/>
      <c r="W39" s="421"/>
      <c r="X39" s="446"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Z39" s="433"/>
      <c r="AA39" s="422"/>
    </row>
    <row r="40" spans="1:28" s="266" customFormat="1" ht="129.75" x14ac:dyDescent="0.2">
      <c r="A40" s="326"/>
      <c r="B40" s="1433" t="s">
        <v>248</v>
      </c>
      <c r="C40" s="1434"/>
      <c r="D40" s="338" t="s">
        <v>249</v>
      </c>
      <c r="E40" s="327" t="s">
        <v>250</v>
      </c>
      <c r="F40" s="327" t="s">
        <v>251</v>
      </c>
      <c r="G40" s="328" t="s">
        <v>252</v>
      </c>
      <c r="H40" s="329" t="s">
        <v>92</v>
      </c>
      <c r="I40" s="448"/>
      <c r="J40" s="449"/>
      <c r="K40" s="413">
        <f>A40</f>
        <v>0</v>
      </c>
      <c r="L40" s="412"/>
      <c r="M40" s="412"/>
      <c r="N40" s="412"/>
      <c r="O40" s="412"/>
      <c r="P40" s="412"/>
      <c r="Q40" s="412"/>
      <c r="R40" s="412"/>
      <c r="S40" s="412"/>
      <c r="T40" s="267"/>
      <c r="U40" s="267"/>
      <c r="V40" s="267"/>
      <c r="W40" s="421"/>
      <c r="X40" s="421"/>
      <c r="Z40" s="433"/>
      <c r="AA40" s="422"/>
    </row>
    <row r="41" spans="1:28" s="266" customFormat="1" ht="120" x14ac:dyDescent="0.2">
      <c r="A41" s="326"/>
      <c r="B41" s="1293" t="s">
        <v>253</v>
      </c>
      <c r="C41" s="1294"/>
      <c r="D41" s="744" t="s">
        <v>99</v>
      </c>
      <c r="E41" s="330">
        <v>374763</v>
      </c>
      <c r="F41" s="331" t="s">
        <v>381</v>
      </c>
      <c r="G41" s="341" t="s">
        <v>1041</v>
      </c>
      <c r="H41" s="333" t="s">
        <v>1042</v>
      </c>
      <c r="I41" s="442"/>
      <c r="J41" s="443"/>
      <c r="K41" s="413" t="str">
        <f>B41</f>
        <v>a. Internally generated funds spent on contraceptive procurement</v>
      </c>
      <c r="L41" s="412"/>
      <c r="M41" s="412"/>
      <c r="N41" s="412"/>
      <c r="O41" s="412"/>
      <c r="P41" s="412"/>
      <c r="Q41" s="412"/>
      <c r="R41" s="412"/>
      <c r="S41" s="412"/>
      <c r="T41" s="267"/>
      <c r="U41" s="267"/>
      <c r="V41" s="267"/>
      <c r="W41" s="421"/>
      <c r="X41" s="421"/>
      <c r="Z41" s="433"/>
      <c r="AA41" s="422"/>
      <c r="AB41" s="803"/>
    </row>
    <row r="42" spans="1:28" s="266" customFormat="1" ht="30" x14ac:dyDescent="0.2">
      <c r="A42" s="326"/>
      <c r="B42" s="342"/>
      <c r="C42" s="343" t="s">
        <v>254</v>
      </c>
      <c r="D42" s="1340" t="s">
        <v>1043</v>
      </c>
      <c r="E42" s="1341"/>
      <c r="F42" s="1341"/>
      <c r="G42" s="1341"/>
      <c r="H42" s="1342"/>
      <c r="I42" s="450"/>
      <c r="J42" s="443"/>
      <c r="K42" s="413" t="str">
        <f>C42</f>
        <v>i. Specify source(s) of internally generated funds spent (for example, from taxes)</v>
      </c>
      <c r="L42" s="412"/>
      <c r="M42" s="412"/>
      <c r="N42" s="412"/>
      <c r="O42" s="414" t="str">
        <f>D42</f>
        <v xml:space="preserve">These funds include some of the funds from the 15% alcoholic beverages tax.  </v>
      </c>
      <c r="P42" s="412"/>
      <c r="Q42" s="412"/>
      <c r="R42" s="412"/>
      <c r="S42" s="412"/>
      <c r="T42" s="267"/>
      <c r="U42" s="267"/>
      <c r="V42" s="267"/>
      <c r="W42" s="421"/>
      <c r="X42" s="421"/>
      <c r="Z42" s="433"/>
      <c r="AA42" s="422"/>
    </row>
    <row r="43" spans="1:28" s="266" customFormat="1" ht="78.75" customHeight="1" x14ac:dyDescent="0.2">
      <c r="A43" s="326"/>
      <c r="B43" s="1293" t="s">
        <v>255</v>
      </c>
      <c r="C43" s="1294"/>
      <c r="D43" s="744" t="s">
        <v>100</v>
      </c>
      <c r="E43" s="330">
        <v>0</v>
      </c>
      <c r="F43" s="331" t="s">
        <v>381</v>
      </c>
      <c r="G43" s="332"/>
      <c r="H43" s="333"/>
      <c r="I43" s="442"/>
      <c r="J43" s="443"/>
      <c r="K43" s="413" t="str">
        <f>B43</f>
        <v>b. Total of all other government funds spent on contraceptive procurement. (For example, these other government funds could include basket funds, World Bank credits or loans, and other funds donors gave to the government [e.g., direct budget support])</v>
      </c>
      <c r="L43" s="412"/>
      <c r="M43" s="412"/>
      <c r="N43" s="412"/>
      <c r="O43" s="412"/>
      <c r="P43" s="412"/>
      <c r="Q43" s="412"/>
      <c r="R43" s="412"/>
      <c r="S43" s="412"/>
      <c r="T43" s="267"/>
      <c r="U43" s="267"/>
      <c r="V43" s="267"/>
      <c r="W43" s="421"/>
      <c r="X43" s="421"/>
      <c r="Z43" s="433"/>
      <c r="AA43" s="422"/>
    </row>
    <row r="44" spans="1:28" s="266" customFormat="1" ht="30" x14ac:dyDescent="0.2">
      <c r="A44" s="326"/>
      <c r="B44" s="342"/>
      <c r="C44" s="343" t="s">
        <v>256</v>
      </c>
      <c r="D44" s="1340" t="s">
        <v>320</v>
      </c>
      <c r="E44" s="1341"/>
      <c r="F44" s="1341"/>
      <c r="G44" s="1341"/>
      <c r="H44" s="1342"/>
      <c r="I44" s="450"/>
      <c r="J44" s="443"/>
      <c r="K44" s="413" t="str">
        <f>C44</f>
        <v>i. Specify source(s) of other government funds spent (for example: basket funding or specific donor)</v>
      </c>
      <c r="L44" s="412"/>
      <c r="M44" s="412"/>
      <c r="N44" s="412"/>
      <c r="O44" s="414" t="str">
        <f>D44</f>
        <v>Not applicable</v>
      </c>
      <c r="P44" s="412"/>
      <c r="Q44" s="412"/>
      <c r="R44" s="412"/>
      <c r="S44" s="412"/>
      <c r="T44" s="267"/>
      <c r="U44" s="267"/>
      <c r="V44" s="267"/>
      <c r="W44" s="421"/>
      <c r="X44" s="421"/>
      <c r="Z44" s="433"/>
      <c r="AA44" s="422"/>
    </row>
    <row r="45" spans="1:28" s="266" customFormat="1" ht="45" x14ac:dyDescent="0.2">
      <c r="A45" s="326"/>
      <c r="B45" s="1293" t="s">
        <v>257</v>
      </c>
      <c r="C45" s="1294"/>
      <c r="D45" s="344"/>
      <c r="E45" s="345">
        <f>E41+E43</f>
        <v>374763</v>
      </c>
      <c r="F45" s="346"/>
      <c r="G45" s="346"/>
      <c r="H45" s="333"/>
      <c r="I45" s="442"/>
      <c r="J45" s="443"/>
      <c r="K45" s="413" t="str">
        <f>B45</f>
        <v>c. TOTAL government funds spent on contraceptive procurement
This will auto-calculate.  (It will sum a &amp; b above.)</v>
      </c>
      <c r="L45" s="412"/>
      <c r="M45" s="412"/>
      <c r="N45" s="412"/>
      <c r="O45" s="414"/>
      <c r="P45" s="412"/>
      <c r="Q45" s="412"/>
      <c r="R45" s="412"/>
      <c r="S45" s="412"/>
      <c r="T45" s="267"/>
      <c r="U45" s="267"/>
      <c r="V45" s="267"/>
      <c r="W45" s="421"/>
      <c r="X45" s="421"/>
      <c r="Z45" s="433"/>
      <c r="AA45" s="422"/>
    </row>
    <row r="46" spans="1:28" s="256" customFormat="1" x14ac:dyDescent="0.2">
      <c r="A46" s="347"/>
      <c r="B46" s="348"/>
      <c r="C46" s="348"/>
      <c r="D46" s="349"/>
      <c r="E46" s="350"/>
      <c r="F46" s="350"/>
      <c r="G46" s="351"/>
      <c r="H46" s="352"/>
      <c r="I46" s="451"/>
      <c r="J46" s="443"/>
      <c r="K46" s="413">
        <f>A46</f>
        <v>0</v>
      </c>
      <c r="L46" s="412"/>
      <c r="M46" s="412"/>
      <c r="N46" s="412"/>
      <c r="O46" s="414"/>
      <c r="P46" s="412"/>
      <c r="Q46" s="412"/>
      <c r="R46" s="412"/>
      <c r="S46" s="412"/>
      <c r="T46" s="267"/>
      <c r="U46" s="267"/>
      <c r="V46" s="267"/>
      <c r="W46" s="421"/>
      <c r="X46" s="421"/>
      <c r="Z46" s="259"/>
      <c r="AA46" s="422"/>
    </row>
    <row r="47" spans="1:28" s="266" customFormat="1" ht="30" customHeight="1" x14ac:dyDescent="0.2">
      <c r="A47" s="1308" t="s">
        <v>258</v>
      </c>
      <c r="B47" s="1293"/>
      <c r="C47" s="1293"/>
      <c r="D47" s="1293"/>
      <c r="E47" s="1293"/>
      <c r="F47" s="1293"/>
      <c r="G47" s="1293"/>
      <c r="H47" s="1309"/>
      <c r="I47" s="437"/>
      <c r="J47" s="443"/>
      <c r="K47" s="413"/>
      <c r="L47" s="412"/>
      <c r="M47" s="412"/>
      <c r="N47" s="412"/>
      <c r="O47" s="412"/>
      <c r="P47" s="412"/>
      <c r="Q47" s="412"/>
      <c r="R47" s="412"/>
      <c r="S47" s="412"/>
      <c r="T47" s="267"/>
      <c r="U47" s="267"/>
      <c r="V47" s="267"/>
      <c r="W47" s="421"/>
      <c r="X47" s="446" t="str">
        <f>A47</f>
        <v xml:space="preserve">B9. Please complete the table below to indicate in-kind donations and Global Fund expenditures on contraceptive procurement in the most recent complete fiscal year (FY '11-'12).
</v>
      </c>
      <c r="Z47" s="433"/>
      <c r="AA47" s="422"/>
    </row>
    <row r="48" spans="1:28" s="266" customFormat="1" ht="129.75" x14ac:dyDescent="0.2">
      <c r="A48" s="326" t="s">
        <v>114</v>
      </c>
      <c r="B48" s="1433" t="s">
        <v>259</v>
      </c>
      <c r="C48" s="1294"/>
      <c r="D48" s="338" t="s">
        <v>260</v>
      </c>
      <c r="E48" s="327" t="s">
        <v>261</v>
      </c>
      <c r="F48" s="327" t="s">
        <v>262</v>
      </c>
      <c r="G48" s="328" t="s">
        <v>263</v>
      </c>
      <c r="H48" s="329" t="s">
        <v>92</v>
      </c>
      <c r="I48" s="447"/>
      <c r="J48" s="443"/>
      <c r="K48" s="413" t="str">
        <f>A48</f>
        <v xml:space="preserve">
</v>
      </c>
      <c r="L48" s="412"/>
      <c r="M48" s="412"/>
      <c r="N48" s="412"/>
      <c r="O48" s="414"/>
      <c r="P48" s="412"/>
      <c r="Q48" s="412"/>
      <c r="R48" s="412"/>
      <c r="S48" s="412"/>
      <c r="T48" s="267"/>
      <c r="U48" s="267"/>
      <c r="V48" s="267"/>
      <c r="W48" s="421"/>
      <c r="X48" s="421"/>
      <c r="Z48" s="433"/>
      <c r="AA48" s="422"/>
    </row>
    <row r="49" spans="1:27" s="266" customFormat="1" ht="60" x14ac:dyDescent="0.2">
      <c r="A49" s="326"/>
      <c r="B49" s="1293" t="s">
        <v>146</v>
      </c>
      <c r="C49" s="1294"/>
      <c r="D49" s="744" t="s">
        <v>99</v>
      </c>
      <c r="E49" s="330">
        <v>786</v>
      </c>
      <c r="F49" s="331" t="s">
        <v>381</v>
      </c>
      <c r="G49" s="341" t="s">
        <v>1044</v>
      </c>
      <c r="H49" s="354"/>
      <c r="I49" s="444"/>
      <c r="J49" s="443"/>
      <c r="K49" s="413" t="str">
        <f>B49</f>
        <v>a. In-kind donations of contraceptives</v>
      </c>
      <c r="L49" s="412"/>
      <c r="M49" s="412"/>
      <c r="N49" s="412"/>
      <c r="O49" s="414"/>
      <c r="P49" s="412"/>
      <c r="Q49" s="412"/>
      <c r="R49" s="412"/>
      <c r="S49" s="412"/>
      <c r="T49" s="267"/>
      <c r="U49" s="267"/>
      <c r="V49" s="267"/>
      <c r="W49" s="421"/>
      <c r="X49" s="421"/>
      <c r="Z49" s="433"/>
      <c r="AA49" s="422"/>
    </row>
    <row r="50" spans="1:27" s="266" customFormat="1" x14ac:dyDescent="0.2">
      <c r="A50" s="326"/>
      <c r="B50" s="342"/>
      <c r="C50" s="343" t="s">
        <v>147</v>
      </c>
      <c r="D50" s="1428" t="s">
        <v>1045</v>
      </c>
      <c r="E50" s="1429"/>
      <c r="F50" s="1429"/>
      <c r="G50" s="1429"/>
      <c r="H50" s="1430"/>
      <c r="I50" s="282"/>
      <c r="J50" s="443"/>
      <c r="K50" s="413" t="str">
        <f>C50</f>
        <v xml:space="preserve">i. Specify source(s) of in-kind donations </v>
      </c>
      <c r="L50" s="412"/>
      <c r="M50" s="412"/>
      <c r="N50" s="412"/>
      <c r="O50" s="414" t="str">
        <f>D50</f>
        <v>PASMO</v>
      </c>
      <c r="P50" s="412"/>
      <c r="Q50" s="412"/>
      <c r="R50" s="412"/>
      <c r="S50" s="412"/>
      <c r="T50" s="267"/>
      <c r="U50" s="267"/>
      <c r="V50" s="267"/>
      <c r="W50" s="421"/>
      <c r="X50" s="421"/>
      <c r="Z50" s="433"/>
      <c r="AA50" s="422"/>
    </row>
    <row r="51" spans="1:27" s="266" customFormat="1" ht="180" x14ac:dyDescent="0.2">
      <c r="A51" s="326"/>
      <c r="B51" s="1293" t="s">
        <v>264</v>
      </c>
      <c r="C51" s="1294"/>
      <c r="D51" s="744" t="s">
        <v>99</v>
      </c>
      <c r="E51" s="330"/>
      <c r="F51" s="331" t="s">
        <v>381</v>
      </c>
      <c r="G51" s="353"/>
      <c r="H51" s="804" t="s">
        <v>1222</v>
      </c>
      <c r="I51" s="444"/>
      <c r="J51" s="443"/>
      <c r="K51" s="413" t="str">
        <f>B51</f>
        <v>b. Global Fund grants used to procure condoms</v>
      </c>
      <c r="L51" s="412"/>
      <c r="M51" s="412"/>
      <c r="N51" s="412"/>
      <c r="O51" s="414"/>
      <c r="P51" s="412"/>
      <c r="Q51" s="412"/>
      <c r="R51" s="412"/>
      <c r="S51" s="412"/>
      <c r="T51" s="267"/>
      <c r="U51" s="267"/>
      <c r="V51" s="267"/>
      <c r="W51" s="421"/>
      <c r="X51" s="421"/>
      <c r="Z51" s="433"/>
      <c r="AA51" s="422"/>
    </row>
    <row r="52" spans="1:27" s="266" customFormat="1" ht="30" x14ac:dyDescent="0.2">
      <c r="A52" s="326"/>
      <c r="B52" s="1293" t="s">
        <v>265</v>
      </c>
      <c r="C52" s="1294"/>
      <c r="D52" s="744" t="s">
        <v>100</v>
      </c>
      <c r="E52" s="330">
        <v>0</v>
      </c>
      <c r="F52" s="331" t="s">
        <v>381</v>
      </c>
      <c r="G52" s="353"/>
      <c r="H52" s="354"/>
      <c r="I52" s="444"/>
      <c r="J52" s="443"/>
      <c r="K52" s="413" t="str">
        <f>B52</f>
        <v>c. Global Fund grants used to procure contraceptives besides condoms</v>
      </c>
      <c r="L52" s="412"/>
      <c r="M52" s="412"/>
      <c r="N52" s="412"/>
      <c r="O52" s="414"/>
      <c r="P52" s="412"/>
      <c r="Q52" s="412"/>
      <c r="R52" s="412"/>
      <c r="S52" s="412"/>
      <c r="T52" s="267"/>
      <c r="U52" s="267"/>
      <c r="V52" s="267"/>
      <c r="W52" s="421"/>
      <c r="X52" s="421"/>
      <c r="Z52" s="433"/>
      <c r="AA52" s="422"/>
    </row>
    <row r="53" spans="1:27" s="266" customFormat="1" ht="75" x14ac:dyDescent="0.2">
      <c r="A53" s="326"/>
      <c r="B53" s="1293" t="s">
        <v>266</v>
      </c>
      <c r="C53" s="1294"/>
      <c r="D53" s="344"/>
      <c r="E53" s="345">
        <f>E49+E51+E52</f>
        <v>786</v>
      </c>
      <c r="F53" s="346"/>
      <c r="G53" s="346"/>
      <c r="H53" s="355" t="s">
        <v>1223</v>
      </c>
      <c r="I53" s="442"/>
      <c r="J53" s="443"/>
      <c r="K53" s="413" t="str">
        <f>B53</f>
        <v>d. TOTAL value of in-kind donations and Global Fund grants spent on contraceptive procurement
This will auto-calculate.  (It will sum a-c above.)</v>
      </c>
      <c r="L53" s="412"/>
      <c r="M53" s="412"/>
      <c r="N53" s="412"/>
      <c r="O53" s="414"/>
      <c r="P53" s="412"/>
      <c r="Q53" s="412"/>
      <c r="R53" s="412"/>
      <c r="S53" s="412"/>
      <c r="T53" s="267"/>
      <c r="U53" s="267"/>
      <c r="V53" s="267"/>
      <c r="W53" s="421"/>
      <c r="X53" s="421"/>
      <c r="Z53" s="433"/>
      <c r="AA53" s="422"/>
    </row>
    <row r="54" spans="1:27" s="256" customFormat="1" x14ac:dyDescent="0.2">
      <c r="A54" s="347"/>
      <c r="B54" s="348"/>
      <c r="C54" s="348"/>
      <c r="D54" s="349"/>
      <c r="E54" s="350"/>
      <c r="F54" s="350"/>
      <c r="G54" s="351"/>
      <c r="H54" s="352"/>
      <c r="I54" s="451"/>
      <c r="J54" s="443"/>
      <c r="K54" s="413">
        <f>A54</f>
        <v>0</v>
      </c>
      <c r="L54" s="412"/>
      <c r="M54" s="412"/>
      <c r="N54" s="412"/>
      <c r="O54" s="414"/>
      <c r="P54" s="412"/>
      <c r="Q54" s="412"/>
      <c r="R54" s="412"/>
      <c r="S54" s="412"/>
      <c r="T54" s="267"/>
      <c r="U54" s="267"/>
      <c r="V54" s="267"/>
      <c r="W54" s="421"/>
      <c r="X54" s="421"/>
      <c r="Z54" s="259"/>
      <c r="AA54" s="422"/>
    </row>
    <row r="55" spans="1:27" s="266" customFormat="1" ht="75" customHeight="1" x14ac:dyDescent="0.2">
      <c r="A55" s="1308" t="s">
        <v>330</v>
      </c>
      <c r="B55" s="1293"/>
      <c r="C55" s="1293"/>
      <c r="D55" s="1293"/>
      <c r="E55" s="1293"/>
      <c r="F55" s="1293"/>
      <c r="G55" s="1293"/>
      <c r="H55" s="1309"/>
      <c r="I55" s="437"/>
      <c r="J55" s="443"/>
      <c r="K55" s="413"/>
      <c r="L55" s="412"/>
      <c r="M55" s="412"/>
      <c r="N55" s="412"/>
      <c r="O55" s="412"/>
      <c r="P55" s="412"/>
      <c r="Q55" s="412"/>
      <c r="R55" s="412"/>
      <c r="S55" s="412"/>
      <c r="T55" s="267"/>
      <c r="U55" s="267"/>
      <c r="V55" s="267"/>
      <c r="W55" s="421"/>
      <c r="X55" s="44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433"/>
      <c r="AA55" s="422"/>
    </row>
    <row r="56" spans="1:27" s="266" customFormat="1" ht="150" x14ac:dyDescent="0.2">
      <c r="A56" s="1422" t="s">
        <v>267</v>
      </c>
      <c r="B56" s="1431"/>
      <c r="C56" s="1431"/>
      <c r="D56" s="1431"/>
      <c r="E56" s="1432"/>
      <c r="F56" s="356">
        <f>E45/(E45+E53)</f>
        <v>0.99790706405821872</v>
      </c>
      <c r="G56" s="1420" t="s">
        <v>148</v>
      </c>
      <c r="H56" s="1421"/>
      <c r="I56" s="444"/>
      <c r="J56" s="452" t="str">
        <f>G56</f>
        <v xml:space="preserve">Comments:
</v>
      </c>
      <c r="K56" s="413"/>
      <c r="L56" s="412"/>
      <c r="M56" s="412"/>
      <c r="N56" s="412"/>
      <c r="O56" s="414"/>
      <c r="P56" s="412"/>
      <c r="Q56" s="412"/>
      <c r="R56" s="434"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412"/>
      <c r="T56" s="267"/>
      <c r="U56" s="267"/>
      <c r="V56" s="267"/>
      <c r="W56" s="421"/>
      <c r="X56" s="421"/>
      <c r="Z56" s="433"/>
      <c r="AA56" s="422"/>
    </row>
    <row r="57" spans="1:27" s="266" customFormat="1" ht="140.25" customHeight="1" x14ac:dyDescent="0.2">
      <c r="A57" s="1417" t="s">
        <v>325</v>
      </c>
      <c r="B57" s="1418"/>
      <c r="C57" s="1418"/>
      <c r="D57" s="1418"/>
      <c r="E57" s="1419"/>
      <c r="F57" s="356">
        <f>E41/E45</f>
        <v>1</v>
      </c>
      <c r="G57" s="1420" t="s">
        <v>148</v>
      </c>
      <c r="H57" s="1421"/>
      <c r="I57" s="444"/>
      <c r="J57" s="452" t="str">
        <f>G57</f>
        <v xml:space="preserve">Comments:
</v>
      </c>
      <c r="K57" s="413"/>
      <c r="L57" s="412"/>
      <c r="M57" s="412"/>
      <c r="N57" s="412"/>
      <c r="O57" s="414"/>
      <c r="P57" s="412"/>
      <c r="Q57" s="412"/>
      <c r="R57" s="434"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412"/>
      <c r="T57" s="267"/>
      <c r="U57" s="267"/>
      <c r="V57" s="267"/>
      <c r="W57" s="421"/>
      <c r="X57" s="421"/>
      <c r="Z57" s="433"/>
      <c r="AA57" s="422"/>
    </row>
    <row r="58" spans="1:27" s="266" customFormat="1" ht="180" x14ac:dyDescent="0.2">
      <c r="A58" s="1422" t="s">
        <v>268</v>
      </c>
      <c r="B58" s="1423"/>
      <c r="C58" s="1423"/>
      <c r="D58" s="1423"/>
      <c r="E58" s="1424"/>
      <c r="F58" s="356">
        <f>(E45+E53)/G29</f>
        <v>0.18548131108447269</v>
      </c>
      <c r="G58" s="1420" t="s">
        <v>1046</v>
      </c>
      <c r="H58" s="1421"/>
      <c r="I58" s="444"/>
      <c r="J58" s="452" t="str">
        <f>G58</f>
        <v>Comments: Procurement was approved late in 2012, and the National Reproductive Health Program was able to allocate only a portion of the total amount approved for contraceptive procurement and could not spend the total approved funds during 2012. That is why the amount spent is lower than the actual need. They did spend the rest of the approved amount (carry over from 2012) in 2013.</v>
      </c>
      <c r="K58" s="413"/>
      <c r="L58" s="412"/>
      <c r="M58" s="412"/>
      <c r="N58" s="412"/>
      <c r="O58" s="414"/>
      <c r="P58" s="412"/>
      <c r="Q58" s="412"/>
      <c r="R58" s="434"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412"/>
      <c r="T58" s="267"/>
      <c r="U58" s="267"/>
      <c r="V58" s="267"/>
      <c r="W58" s="421"/>
      <c r="X58" s="421"/>
      <c r="Z58" s="433"/>
      <c r="AA58" s="422"/>
    </row>
    <row r="59" spans="1:27" s="266" customFormat="1" ht="60" x14ac:dyDescent="0.2">
      <c r="A59" s="1425" t="s">
        <v>326</v>
      </c>
      <c r="B59" s="1426"/>
      <c r="C59" s="1426"/>
      <c r="D59" s="1426"/>
      <c r="E59" s="1427"/>
      <c r="F59" s="743"/>
      <c r="G59" s="1420" t="s">
        <v>148</v>
      </c>
      <c r="H59" s="1421"/>
      <c r="I59" s="444"/>
      <c r="J59" s="452" t="str">
        <f>G59</f>
        <v xml:space="preserve">Comments:
</v>
      </c>
      <c r="K59" s="413"/>
      <c r="L59" s="412"/>
      <c r="M59" s="412"/>
      <c r="N59" s="412"/>
      <c r="O59" s="414"/>
      <c r="P59" s="412"/>
      <c r="Q59" s="412"/>
      <c r="R59" s="434" t="str">
        <f>A59</f>
        <v>B13. If B12 did not calculate automatically, please answer the following question:
Was there a funding gap for public sector contraceptives in the last complete fiscal year?
(Please select from the dropdown list.)</v>
      </c>
      <c r="S59" s="412"/>
      <c r="T59" s="267"/>
      <c r="U59" s="267"/>
      <c r="V59" s="267"/>
      <c r="W59" s="421"/>
      <c r="X59" s="421"/>
      <c r="Z59" s="433"/>
      <c r="AA59" s="422"/>
    </row>
    <row r="60" spans="1:27" s="256" customFormat="1" x14ac:dyDescent="0.2">
      <c r="A60" s="358"/>
      <c r="B60" s="359"/>
      <c r="C60" s="359"/>
      <c r="D60" s="360"/>
      <c r="E60" s="361"/>
      <c r="F60" s="361"/>
      <c r="G60" s="362"/>
      <c r="H60" s="363"/>
      <c r="I60" s="451"/>
      <c r="J60" s="443"/>
      <c r="K60" s="413">
        <f>A60</f>
        <v>0</v>
      </c>
      <c r="L60" s="412"/>
      <c r="M60" s="412"/>
      <c r="N60" s="412"/>
      <c r="O60" s="414"/>
      <c r="P60" s="412"/>
      <c r="Q60" s="412"/>
      <c r="R60" s="412"/>
      <c r="S60" s="412"/>
      <c r="T60" s="267"/>
      <c r="U60" s="267"/>
      <c r="V60" s="267"/>
      <c r="W60" s="421"/>
      <c r="X60" s="421"/>
      <c r="Z60" s="259"/>
      <c r="AA60" s="422"/>
    </row>
    <row r="61" spans="1:27" s="266" customFormat="1" ht="45" x14ac:dyDescent="0.2">
      <c r="A61" s="1308" t="s">
        <v>269</v>
      </c>
      <c r="B61" s="1293"/>
      <c r="C61" s="1293"/>
      <c r="D61" s="1293"/>
      <c r="E61" s="1294"/>
      <c r="F61" s="1295" t="s">
        <v>17</v>
      </c>
      <c r="G61" s="1416"/>
      <c r="H61" s="1296"/>
      <c r="I61" s="453"/>
      <c r="J61" s="443"/>
      <c r="K61" s="413"/>
      <c r="L61" s="412"/>
      <c r="M61" s="412"/>
      <c r="N61" s="412"/>
      <c r="O61" s="412"/>
      <c r="P61" s="412"/>
      <c r="Q61" s="413" t="str">
        <f>F61</f>
        <v>The government (e.g., Central Medical Stores, MOH logistics unit, MOH procurement unit)</v>
      </c>
      <c r="R61" s="434" t="str">
        <f>A61</f>
        <v>B14. If the government financed any contraceptive procurement in the most recent complete fiscal year, which entity conducted the procurement(s)? (Please select from the dropdown.)</v>
      </c>
      <c r="S61" s="412"/>
      <c r="T61" s="267"/>
      <c r="U61" s="267"/>
      <c r="V61" s="267"/>
      <c r="W61" s="421"/>
      <c r="X61" s="421"/>
      <c r="Z61" s="433"/>
      <c r="AA61" s="422"/>
    </row>
    <row r="62" spans="1:27" s="266" customFormat="1" x14ac:dyDescent="0.2">
      <c r="A62" s="314"/>
      <c r="B62" s="1293" t="s">
        <v>48</v>
      </c>
      <c r="C62" s="1293"/>
      <c r="D62" s="1293"/>
      <c r="E62" s="1293"/>
      <c r="F62" s="1305" t="s">
        <v>1047</v>
      </c>
      <c r="G62" s="1306"/>
      <c r="H62" s="1307"/>
      <c r="I62" s="444"/>
      <c r="J62" s="443"/>
      <c r="K62" s="413"/>
      <c r="L62" s="412"/>
      <c r="M62" s="454">
        <f>E62</f>
        <v>0</v>
      </c>
      <c r="N62" s="412"/>
      <c r="O62" s="412"/>
      <c r="P62" s="412"/>
      <c r="Q62" s="413" t="str">
        <f>F62</f>
        <v>National Reproductive Health Program</v>
      </c>
      <c r="R62" s="414" t="str">
        <f>B62</f>
        <v>a. Specify entity</v>
      </c>
      <c r="S62" s="412"/>
      <c r="T62" s="267"/>
      <c r="U62" s="267"/>
      <c r="V62" s="267"/>
      <c r="W62" s="421"/>
      <c r="X62" s="421"/>
      <c r="Z62" s="433"/>
      <c r="AA62" s="422"/>
    </row>
    <row r="63" spans="1:27" s="266" customFormat="1" ht="30.75" customHeight="1" x14ac:dyDescent="0.2">
      <c r="A63" s="738"/>
      <c r="B63" s="737"/>
      <c r="C63" s="1293" t="s">
        <v>293</v>
      </c>
      <c r="D63" s="1293"/>
      <c r="E63" s="1294"/>
      <c r="F63" s="1295" t="s">
        <v>100</v>
      </c>
      <c r="G63" s="1416"/>
      <c r="H63" s="1296"/>
      <c r="I63" s="444"/>
      <c r="J63" s="443"/>
      <c r="K63" s="413"/>
      <c r="L63" s="412"/>
      <c r="M63" s="412"/>
      <c r="N63" s="412"/>
      <c r="O63" s="412"/>
      <c r="P63" s="412"/>
      <c r="Q63" s="413" t="str">
        <f>F63</f>
        <v>No</v>
      </c>
      <c r="R63" s="414" t="str">
        <f>C63</f>
        <v>i. Is this a parastatal? (i.e., a company established and contracted by the government to undertake commercial activities on behalf of the government)</v>
      </c>
      <c r="S63" s="412"/>
      <c r="T63" s="267"/>
      <c r="U63" s="267"/>
      <c r="V63" s="267"/>
      <c r="W63" s="421"/>
      <c r="X63" s="421"/>
      <c r="Z63" s="433"/>
      <c r="AA63" s="422"/>
    </row>
    <row r="64" spans="1:27" s="266" customFormat="1" ht="45" x14ac:dyDescent="0.2">
      <c r="A64" s="1308" t="s">
        <v>270</v>
      </c>
      <c r="B64" s="1293"/>
      <c r="C64" s="1294"/>
      <c r="D64" s="1305"/>
      <c r="E64" s="1306"/>
      <c r="F64" s="1306"/>
      <c r="G64" s="1306"/>
      <c r="H64" s="1307"/>
      <c r="I64" s="430"/>
      <c r="J64" s="443"/>
      <c r="K64" s="413" t="str">
        <f>A64</f>
        <v xml:space="preserve">B15. Please note any additional comments about finance and procurement.
</v>
      </c>
      <c r="L64" s="412"/>
      <c r="M64" s="412"/>
      <c r="N64" s="412"/>
      <c r="O64" s="413">
        <f>D64</f>
        <v>0</v>
      </c>
      <c r="P64" s="412"/>
      <c r="Q64" s="412"/>
      <c r="R64" s="413"/>
      <c r="S64" s="412"/>
      <c r="T64" s="267"/>
      <c r="U64" s="267"/>
      <c r="V64" s="267"/>
      <c r="W64" s="421"/>
      <c r="X64" s="421"/>
      <c r="Z64" s="433"/>
      <c r="AA64" s="422"/>
    </row>
    <row r="65" spans="1:27" s="266" customFormat="1" ht="16.5" customHeight="1" thickBot="1" x14ac:dyDescent="0.25">
      <c r="A65" s="1406" t="s">
        <v>23</v>
      </c>
      <c r="B65" s="1407"/>
      <c r="C65" s="1407"/>
      <c r="D65" s="1407"/>
      <c r="E65" s="1407"/>
      <c r="F65" s="1407"/>
      <c r="G65" s="1407"/>
      <c r="H65" s="366"/>
      <c r="I65" s="424"/>
      <c r="J65" s="443"/>
      <c r="K65" s="413"/>
      <c r="L65" s="412"/>
      <c r="M65" s="412"/>
      <c r="N65" s="412"/>
      <c r="O65" s="412"/>
      <c r="P65" s="412"/>
      <c r="Q65" s="412"/>
      <c r="R65" s="413"/>
      <c r="S65" s="412"/>
      <c r="T65" s="267"/>
      <c r="U65" s="267"/>
      <c r="V65" s="267"/>
      <c r="W65" s="421"/>
      <c r="X65" s="421"/>
      <c r="Z65" s="433"/>
      <c r="AA65" s="422"/>
    </row>
    <row r="66" spans="1:27" s="266" customFormat="1" ht="45" customHeight="1" x14ac:dyDescent="0.2">
      <c r="A66" s="1408" t="s">
        <v>271</v>
      </c>
      <c r="B66" s="1409"/>
      <c r="C66" s="1409"/>
      <c r="D66" s="1409"/>
      <c r="E66" s="1409"/>
      <c r="F66" s="1409"/>
      <c r="G66" s="1409"/>
      <c r="H66" s="1410"/>
      <c r="I66" s="455"/>
      <c r="J66" s="443"/>
      <c r="K66" s="413"/>
      <c r="L66" s="412"/>
      <c r="M66" s="412"/>
      <c r="N66" s="412"/>
      <c r="O66" s="412"/>
      <c r="P66" s="412"/>
      <c r="Q66" s="412"/>
      <c r="R66" s="413"/>
      <c r="S66" s="412"/>
      <c r="T66" s="267"/>
      <c r="U66" s="267"/>
      <c r="V66" s="267"/>
      <c r="W66" s="421"/>
      <c r="X66" s="446"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433"/>
      <c r="AA66" s="422"/>
    </row>
    <row r="67" spans="1:27" s="283" customFormat="1" ht="15.75" x14ac:dyDescent="0.25">
      <c r="A67" s="1411" t="s">
        <v>18</v>
      </c>
      <c r="B67" s="1412"/>
      <c r="C67" s="1413"/>
      <c r="D67" s="1414" t="s">
        <v>131</v>
      </c>
      <c r="E67" s="1415"/>
      <c r="F67" s="367" t="s">
        <v>149</v>
      </c>
      <c r="G67" s="368" t="s">
        <v>150</v>
      </c>
      <c r="H67" s="369" t="s">
        <v>151</v>
      </c>
      <c r="I67" s="456"/>
      <c r="J67" s="457"/>
      <c r="K67" s="413" t="str">
        <f>A67</f>
        <v>Contraceptive Method</v>
      </c>
      <c r="L67" s="260"/>
      <c r="M67" s="260"/>
      <c r="N67" s="260"/>
      <c r="O67" s="260"/>
      <c r="P67" s="260"/>
      <c r="Q67" s="260"/>
      <c r="R67" s="439"/>
      <c r="S67" s="260"/>
      <c r="T67" s="458"/>
      <c r="U67" s="458"/>
      <c r="V67" s="458"/>
      <c r="W67" s="459"/>
      <c r="X67" s="459"/>
      <c r="Z67" s="460"/>
      <c r="AA67" s="422"/>
    </row>
    <row r="68" spans="1:27" s="266" customFormat="1" ht="30" x14ac:dyDescent="0.2">
      <c r="A68" s="370"/>
      <c r="B68" s="1401" t="s">
        <v>272</v>
      </c>
      <c r="C68" s="1402"/>
      <c r="D68" s="1475" t="s">
        <v>99</v>
      </c>
      <c r="E68" s="1475"/>
      <c r="F68" s="741" t="s">
        <v>99</v>
      </c>
      <c r="G68" s="741" t="s">
        <v>99</v>
      </c>
      <c r="H68" s="249" t="s">
        <v>99</v>
      </c>
      <c r="I68" s="430"/>
      <c r="J68" s="443"/>
      <c r="K68" s="413" t="str">
        <f t="shared" ref="K68:K79" si="2">B68</f>
        <v>a. Combined oral contraceptives (estrogen + progestin - for  example, LoFemenol, Microgynon)</v>
      </c>
      <c r="L68" s="412"/>
      <c r="M68" s="412"/>
      <c r="N68" s="412"/>
      <c r="O68" s="412"/>
      <c r="P68" s="412"/>
      <c r="Q68" s="412"/>
      <c r="R68" s="413"/>
      <c r="S68" s="412"/>
      <c r="T68" s="267"/>
      <c r="U68" s="267"/>
      <c r="V68" s="267"/>
      <c r="W68" s="421"/>
      <c r="X68" s="421"/>
      <c r="Z68" s="433"/>
      <c r="AA68" s="422"/>
    </row>
    <row r="69" spans="1:27" s="266" customFormat="1" x14ac:dyDescent="0.2">
      <c r="A69" s="371"/>
      <c r="B69" s="1401" t="s">
        <v>273</v>
      </c>
      <c r="C69" s="1402"/>
      <c r="D69" s="1475" t="s">
        <v>99</v>
      </c>
      <c r="E69" s="1475"/>
      <c r="F69" s="741" t="s">
        <v>100</v>
      </c>
      <c r="G69" s="741" t="s">
        <v>99</v>
      </c>
      <c r="H69" s="249" t="s">
        <v>100</v>
      </c>
      <c r="I69" s="430"/>
      <c r="J69" s="443"/>
      <c r="K69" s="413" t="str">
        <f t="shared" si="2"/>
        <v>b. Progestin-only pills (for example, Ovrette, Microlut)</v>
      </c>
      <c r="L69" s="412"/>
      <c r="M69" s="412"/>
      <c r="N69" s="412"/>
      <c r="O69" s="412"/>
      <c r="P69" s="412"/>
      <c r="Q69" s="412"/>
      <c r="R69" s="413"/>
      <c r="S69" s="412"/>
      <c r="T69" s="267"/>
      <c r="U69" s="267"/>
      <c r="V69" s="267"/>
      <c r="W69" s="421"/>
      <c r="X69" s="421"/>
      <c r="Z69" s="433"/>
      <c r="AA69" s="422"/>
    </row>
    <row r="70" spans="1:27" s="266" customFormat="1" x14ac:dyDescent="0.2">
      <c r="A70" s="371"/>
      <c r="B70" s="1401" t="s">
        <v>274</v>
      </c>
      <c r="C70" s="1402"/>
      <c r="D70" s="1475" t="s">
        <v>99</v>
      </c>
      <c r="E70" s="1475"/>
      <c r="F70" s="741" t="s">
        <v>99</v>
      </c>
      <c r="G70" s="741" t="s">
        <v>99</v>
      </c>
      <c r="H70" s="249" t="s">
        <v>99</v>
      </c>
      <c r="I70" s="430"/>
      <c r="J70" s="443"/>
      <c r="K70" s="413" t="str">
        <f t="shared" si="2"/>
        <v>c. Injectables (for example, DepoProvera, Noristerat)</v>
      </c>
      <c r="L70" s="412"/>
      <c r="M70" s="412"/>
      <c r="N70" s="412"/>
      <c r="O70" s="412"/>
      <c r="P70" s="412"/>
      <c r="Q70" s="412"/>
      <c r="R70" s="413"/>
      <c r="S70" s="412"/>
      <c r="T70" s="267"/>
      <c r="U70" s="267"/>
      <c r="V70" s="267"/>
      <c r="W70" s="421"/>
      <c r="X70" s="421"/>
      <c r="Z70" s="433"/>
      <c r="AA70" s="422"/>
    </row>
    <row r="71" spans="1:27" s="266" customFormat="1" x14ac:dyDescent="0.2">
      <c r="A71" s="371"/>
      <c r="B71" s="1401" t="s">
        <v>275</v>
      </c>
      <c r="C71" s="1402"/>
      <c r="D71" s="1475" t="s">
        <v>99</v>
      </c>
      <c r="E71" s="1475"/>
      <c r="F71" s="741" t="s">
        <v>99</v>
      </c>
      <c r="G71" s="741" t="s">
        <v>99</v>
      </c>
      <c r="H71" s="249" t="s">
        <v>99</v>
      </c>
      <c r="I71" s="430"/>
      <c r="J71" s="443"/>
      <c r="K71" s="413" t="str">
        <f t="shared" si="2"/>
        <v>d. Implants (for example, Jadelle, Implanon)</v>
      </c>
      <c r="L71" s="412"/>
      <c r="M71" s="412"/>
      <c r="N71" s="412"/>
      <c r="O71" s="412"/>
      <c r="P71" s="412"/>
      <c r="Q71" s="412"/>
      <c r="R71" s="413"/>
      <c r="S71" s="412"/>
      <c r="T71" s="267"/>
      <c r="U71" s="267"/>
      <c r="V71" s="267"/>
      <c r="W71" s="421"/>
      <c r="X71" s="421"/>
      <c r="Z71" s="433"/>
      <c r="AA71" s="422"/>
    </row>
    <row r="72" spans="1:27" s="266" customFormat="1" x14ac:dyDescent="0.2">
      <c r="A72" s="371"/>
      <c r="B72" s="1401" t="s">
        <v>276</v>
      </c>
      <c r="C72" s="1402"/>
      <c r="D72" s="1475" t="s">
        <v>99</v>
      </c>
      <c r="E72" s="1475"/>
      <c r="F72" s="741" t="s">
        <v>99</v>
      </c>
      <c r="G72" s="741" t="s">
        <v>99</v>
      </c>
      <c r="H72" s="249" t="s">
        <v>99</v>
      </c>
      <c r="I72" s="430"/>
      <c r="J72" s="443"/>
      <c r="K72" s="413" t="str">
        <f t="shared" si="2"/>
        <v>e. Intrauterine devices (IUDs) (for example, Optima Copper T)</v>
      </c>
      <c r="L72" s="412"/>
      <c r="M72" s="412"/>
      <c r="N72" s="412"/>
      <c r="O72" s="412"/>
      <c r="P72" s="412"/>
      <c r="Q72" s="412"/>
      <c r="R72" s="413"/>
      <c r="S72" s="412"/>
      <c r="T72" s="267"/>
      <c r="U72" s="267"/>
      <c r="V72" s="267"/>
      <c r="W72" s="421"/>
      <c r="X72" s="421"/>
      <c r="Z72" s="433"/>
      <c r="AA72" s="422"/>
    </row>
    <row r="73" spans="1:27" s="266" customFormat="1" x14ac:dyDescent="0.2">
      <c r="A73" s="371"/>
      <c r="B73" s="1401" t="s">
        <v>35</v>
      </c>
      <c r="C73" s="1402"/>
      <c r="D73" s="1475" t="s">
        <v>99</v>
      </c>
      <c r="E73" s="1475"/>
      <c r="F73" s="741" t="s">
        <v>99</v>
      </c>
      <c r="G73" s="741" t="s">
        <v>99</v>
      </c>
      <c r="H73" s="249" t="s">
        <v>99</v>
      </c>
      <c r="I73" s="430"/>
      <c r="J73" s="443"/>
      <c r="K73" s="413" t="str">
        <f t="shared" si="2"/>
        <v>f. Male condoms</v>
      </c>
      <c r="L73" s="412"/>
      <c r="M73" s="412"/>
      <c r="N73" s="412"/>
      <c r="O73" s="412"/>
      <c r="P73" s="412"/>
      <c r="Q73" s="412"/>
      <c r="R73" s="413"/>
      <c r="S73" s="412"/>
      <c r="T73" s="267"/>
      <c r="U73" s="267"/>
      <c r="V73" s="267"/>
      <c r="W73" s="421"/>
      <c r="X73" s="421"/>
      <c r="Z73" s="433"/>
      <c r="AA73" s="422"/>
    </row>
    <row r="74" spans="1:27" s="266" customFormat="1" x14ac:dyDescent="0.2">
      <c r="A74" s="371"/>
      <c r="B74" s="1401" t="s">
        <v>36</v>
      </c>
      <c r="C74" s="1402"/>
      <c r="D74" s="1475" t="s">
        <v>100</v>
      </c>
      <c r="E74" s="1475"/>
      <c r="F74" s="741" t="s">
        <v>100</v>
      </c>
      <c r="G74" s="741" t="s">
        <v>99</v>
      </c>
      <c r="H74" s="249" t="s">
        <v>100</v>
      </c>
      <c r="I74" s="430"/>
      <c r="J74" s="443"/>
      <c r="K74" s="413" t="str">
        <f t="shared" si="2"/>
        <v>g. Female condoms</v>
      </c>
      <c r="L74" s="412"/>
      <c r="M74" s="412"/>
      <c r="N74" s="412"/>
      <c r="O74" s="412"/>
      <c r="P74" s="412"/>
      <c r="Q74" s="412"/>
      <c r="R74" s="413"/>
      <c r="S74" s="412"/>
      <c r="T74" s="267"/>
      <c r="U74" s="267"/>
      <c r="V74" s="267"/>
      <c r="W74" s="421"/>
      <c r="X74" s="421"/>
      <c r="Z74" s="433"/>
      <c r="AA74" s="422"/>
    </row>
    <row r="75" spans="1:27" s="266" customFormat="1" x14ac:dyDescent="0.2">
      <c r="A75" s="371"/>
      <c r="B75" s="1401" t="s">
        <v>277</v>
      </c>
      <c r="C75" s="1402"/>
      <c r="D75" s="1475" t="s">
        <v>99</v>
      </c>
      <c r="E75" s="1475"/>
      <c r="F75" s="741" t="s">
        <v>99</v>
      </c>
      <c r="G75" s="741" t="s">
        <v>99</v>
      </c>
      <c r="H75" s="249" t="s">
        <v>100</v>
      </c>
      <c r="I75" s="430"/>
      <c r="J75" s="443"/>
      <c r="K75" s="413" t="str">
        <f t="shared" si="2"/>
        <v>h. Emergency contraceptive pills (for example, Postinor)</v>
      </c>
      <c r="L75" s="412"/>
      <c r="M75" s="412"/>
      <c r="N75" s="412"/>
      <c r="O75" s="412"/>
      <c r="P75" s="412"/>
      <c r="Q75" s="412"/>
      <c r="R75" s="413"/>
      <c r="S75" s="412"/>
      <c r="T75" s="267"/>
      <c r="U75" s="267"/>
      <c r="V75" s="267"/>
      <c r="W75" s="421"/>
      <c r="X75" s="421"/>
      <c r="Z75" s="433"/>
      <c r="AA75" s="422"/>
    </row>
    <row r="76" spans="1:27" s="266" customFormat="1" x14ac:dyDescent="0.2">
      <c r="A76" s="371"/>
      <c r="B76" s="1401" t="s">
        <v>278</v>
      </c>
      <c r="C76" s="1402"/>
      <c r="D76" s="1475" t="s">
        <v>99</v>
      </c>
      <c r="E76" s="1475"/>
      <c r="F76" s="741" t="s">
        <v>99</v>
      </c>
      <c r="G76" s="741" t="s">
        <v>99</v>
      </c>
      <c r="H76" s="249" t="s">
        <v>99</v>
      </c>
      <c r="I76" s="430"/>
      <c r="J76" s="443"/>
      <c r="K76" s="413" t="str">
        <f t="shared" si="2"/>
        <v>i. Long-acting permanent method for males (vasectomy)</v>
      </c>
      <c r="L76" s="412"/>
      <c r="M76" s="412"/>
      <c r="N76" s="412"/>
      <c r="O76" s="412"/>
      <c r="P76" s="412"/>
      <c r="Q76" s="412"/>
      <c r="R76" s="413"/>
      <c r="S76" s="412"/>
      <c r="T76" s="267"/>
      <c r="U76" s="267"/>
      <c r="V76" s="267"/>
      <c r="W76" s="421"/>
      <c r="X76" s="421"/>
      <c r="Z76" s="433"/>
      <c r="AA76" s="422"/>
    </row>
    <row r="77" spans="1:27" s="266" customFormat="1" x14ac:dyDescent="0.2">
      <c r="A77" s="371"/>
      <c r="B77" s="1401" t="s">
        <v>279</v>
      </c>
      <c r="C77" s="1402"/>
      <c r="D77" s="1475" t="s">
        <v>99</v>
      </c>
      <c r="E77" s="1475"/>
      <c r="F77" s="741" t="s">
        <v>99</v>
      </c>
      <c r="G77" s="741" t="s">
        <v>99</v>
      </c>
      <c r="H77" s="249" t="s">
        <v>99</v>
      </c>
      <c r="I77" s="430"/>
      <c r="J77" s="443"/>
      <c r="K77" s="413" t="str">
        <f t="shared" si="2"/>
        <v>j. Long-acting permanent method for females (tubal ligation)</v>
      </c>
      <c r="L77" s="412"/>
      <c r="M77" s="412"/>
      <c r="N77" s="412"/>
      <c r="O77" s="412"/>
      <c r="P77" s="412"/>
      <c r="Q77" s="412"/>
      <c r="R77" s="413"/>
      <c r="S77" s="412"/>
      <c r="T77" s="267"/>
      <c r="U77" s="267"/>
      <c r="V77" s="267"/>
      <c r="W77" s="421"/>
      <c r="X77" s="421"/>
      <c r="Z77" s="433"/>
      <c r="AA77" s="422"/>
    </row>
    <row r="78" spans="1:27" s="266" customFormat="1" x14ac:dyDescent="0.2">
      <c r="A78" s="371"/>
      <c r="B78" s="1401" t="s">
        <v>37</v>
      </c>
      <c r="C78" s="1402"/>
      <c r="D78" s="1475" t="s">
        <v>100</v>
      </c>
      <c r="E78" s="1475"/>
      <c r="F78" s="741" t="s">
        <v>99</v>
      </c>
      <c r="G78" s="741" t="s">
        <v>99</v>
      </c>
      <c r="H78" s="249" t="s">
        <v>99</v>
      </c>
      <c r="I78" s="430"/>
      <c r="J78" s="443"/>
      <c r="K78" s="413" t="str">
        <f t="shared" si="2"/>
        <v>k. CycleBeads</v>
      </c>
      <c r="L78" s="412"/>
      <c r="M78" s="412"/>
      <c r="N78" s="412"/>
      <c r="O78" s="412"/>
      <c r="P78" s="412"/>
      <c r="Q78" s="412"/>
      <c r="R78" s="413"/>
      <c r="S78" s="412"/>
      <c r="T78" s="267"/>
      <c r="U78" s="267"/>
      <c r="V78" s="267"/>
      <c r="W78" s="421"/>
      <c r="X78" s="421"/>
      <c r="Z78" s="433"/>
      <c r="AA78" s="422"/>
    </row>
    <row r="79" spans="1:27" s="266" customFormat="1" ht="45" x14ac:dyDescent="0.2">
      <c r="A79" s="372"/>
      <c r="B79" s="1404" t="s">
        <v>280</v>
      </c>
      <c r="C79" s="1405"/>
      <c r="D79" s="1475"/>
      <c r="E79" s="1475"/>
      <c r="F79" s="741"/>
      <c r="G79" s="741"/>
      <c r="H79" s="249"/>
      <c r="I79" s="430"/>
      <c r="J79" s="443"/>
      <c r="K79" s="413" t="str">
        <f t="shared" si="2"/>
        <v>l. Other contraceptive methods - specify 
(Please provide the name of the other contraceptive(s) offered, by sector.)</v>
      </c>
      <c r="L79" s="412"/>
      <c r="M79" s="412"/>
      <c r="N79" s="412"/>
      <c r="O79" s="412"/>
      <c r="P79" s="412"/>
      <c r="Q79" s="412"/>
      <c r="R79" s="413"/>
      <c r="S79" s="412"/>
      <c r="T79" s="267"/>
      <c r="U79" s="267"/>
      <c r="V79" s="267"/>
      <c r="W79" s="421"/>
      <c r="X79" s="421"/>
      <c r="Z79" s="433"/>
      <c r="AA79" s="422"/>
    </row>
    <row r="80" spans="1:27" s="266" customFormat="1" ht="45.75" thickBot="1" x14ac:dyDescent="0.25">
      <c r="A80" s="1386" t="s">
        <v>152</v>
      </c>
      <c r="B80" s="1310"/>
      <c r="C80" s="1311"/>
      <c r="D80" s="1767" t="s">
        <v>1237</v>
      </c>
      <c r="E80" s="1768"/>
      <c r="F80" s="1768"/>
      <c r="G80" s="1768"/>
      <c r="H80" s="1769"/>
      <c r="I80" s="430"/>
      <c r="J80" s="443"/>
      <c r="K80" s="413" t="str">
        <f>A80</f>
        <v>C2. Please note any comments about the commodities offered.</v>
      </c>
      <c r="L80" s="412"/>
      <c r="M80" s="412"/>
      <c r="N80" s="412"/>
      <c r="O80" s="413" t="str">
        <f>D80</f>
        <v>The MOH has included CycleBeads in the list, but so far they have not yet purchased them (the ones they have were a donation from USAID/Instit. for RH/Fertility Awareness-based Methods project).</v>
      </c>
      <c r="P80" s="412"/>
      <c r="Q80" s="412"/>
      <c r="R80" s="413"/>
      <c r="S80" s="412"/>
      <c r="T80" s="267"/>
      <c r="U80" s="267"/>
      <c r="V80" s="267"/>
      <c r="W80" s="421"/>
      <c r="X80" s="421"/>
      <c r="Z80" s="433"/>
      <c r="AA80" s="422"/>
    </row>
    <row r="81" spans="1:28" s="284" customFormat="1" ht="16.5" customHeight="1" thickBot="1" x14ac:dyDescent="0.3">
      <c r="A81" s="1387" t="s">
        <v>19</v>
      </c>
      <c r="B81" s="1388"/>
      <c r="C81" s="1388"/>
      <c r="D81" s="1388"/>
      <c r="E81" s="1388"/>
      <c r="F81" s="1388"/>
      <c r="G81" s="1388"/>
      <c r="H81" s="373"/>
      <c r="I81" s="424"/>
      <c r="J81" s="457"/>
      <c r="K81" s="413"/>
      <c r="L81" s="260"/>
      <c r="M81" s="260"/>
      <c r="N81" s="260"/>
      <c r="O81" s="260"/>
      <c r="P81" s="260"/>
      <c r="Q81" s="260"/>
      <c r="R81" s="439"/>
      <c r="S81" s="260"/>
      <c r="T81" s="458"/>
      <c r="U81" s="458"/>
      <c r="V81" s="458"/>
      <c r="W81" s="459"/>
      <c r="X81" s="459"/>
      <c r="Z81" s="461"/>
      <c r="AA81" s="422"/>
    </row>
    <row r="82" spans="1:28" s="266" customFormat="1" ht="30" customHeight="1" x14ac:dyDescent="0.2">
      <c r="A82" s="1389" t="s">
        <v>281</v>
      </c>
      <c r="B82" s="1390"/>
      <c r="C82" s="1390"/>
      <c r="D82" s="1390"/>
      <c r="E82" s="1390"/>
      <c r="F82" s="1390"/>
      <c r="G82" s="1391"/>
      <c r="H82" s="265" t="s">
        <v>99</v>
      </c>
      <c r="I82" s="462" t="str">
        <f>A82</f>
        <v>D1. Is there a contraceptive security or reproductive health commodity security strategy or is contraceptive security explicitly included in a country strategy? (Please select from the dropdown list.)</v>
      </c>
      <c r="J82" s="443"/>
      <c r="K82" s="413"/>
      <c r="L82" s="412"/>
      <c r="M82" s="412"/>
      <c r="N82" s="412"/>
      <c r="O82" s="412"/>
      <c r="P82" s="412"/>
      <c r="Q82" s="412"/>
      <c r="R82" s="413"/>
      <c r="S82" s="412"/>
      <c r="T82" s="267"/>
      <c r="U82" s="267"/>
      <c r="V82" s="267"/>
      <c r="W82" s="421"/>
      <c r="X82" s="421"/>
      <c r="Z82" s="433"/>
      <c r="AA82" s="422"/>
    </row>
    <row r="83" spans="1:28" s="266" customFormat="1" ht="15.75" thickBot="1" x14ac:dyDescent="0.25">
      <c r="A83" s="1392" t="s">
        <v>117</v>
      </c>
      <c r="B83" s="1393"/>
      <c r="C83" s="1393"/>
      <c r="D83" s="374"/>
      <c r="E83" s="374"/>
      <c r="F83" s="374"/>
      <c r="G83" s="374"/>
      <c r="H83" s="375"/>
      <c r="I83" s="463"/>
      <c r="J83" s="443"/>
      <c r="K83" s="413"/>
      <c r="L83" s="412"/>
      <c r="M83" s="412"/>
      <c r="N83" s="412"/>
      <c r="O83" s="412"/>
      <c r="P83" s="412"/>
      <c r="Q83" s="412"/>
      <c r="R83" s="413"/>
      <c r="S83" s="412"/>
      <c r="T83" s="267"/>
      <c r="U83" s="267"/>
      <c r="V83" s="267"/>
      <c r="W83" s="421"/>
      <c r="X83" s="421"/>
      <c r="Z83" s="433"/>
      <c r="AA83" s="422"/>
    </row>
    <row r="84" spans="1:28" s="266" customFormat="1" ht="64.5" customHeight="1" x14ac:dyDescent="0.2">
      <c r="A84" s="1394"/>
      <c r="B84" s="1396" t="s">
        <v>54</v>
      </c>
      <c r="C84" s="1397"/>
      <c r="D84" s="1397" t="s">
        <v>282</v>
      </c>
      <c r="E84" s="1397"/>
      <c r="F84" s="740" t="s">
        <v>52</v>
      </c>
      <c r="G84" s="1397" t="s">
        <v>53</v>
      </c>
      <c r="H84" s="1398"/>
      <c r="I84" s="462"/>
      <c r="J84" s="452" t="str">
        <f>G84</f>
        <v>Is the contraceptive security strategy being implemented?</v>
      </c>
      <c r="K84" s="413" t="str">
        <f>B84</f>
        <v>Strategy name</v>
      </c>
      <c r="L84" s="412"/>
      <c r="M84" s="434">
        <f>E84</f>
        <v>0</v>
      </c>
      <c r="N84" s="412"/>
      <c r="O84" s="412"/>
      <c r="P84" s="412"/>
      <c r="Q84" s="412"/>
      <c r="R84" s="413"/>
      <c r="S84" s="413" t="str">
        <f>D84</f>
        <v>Years Covered (including strategy updates)</v>
      </c>
      <c r="T84" s="267"/>
      <c r="U84" s="267"/>
      <c r="V84" s="267"/>
      <c r="W84" s="421"/>
      <c r="X84" s="421"/>
      <c r="Z84" s="433"/>
      <c r="AA84" s="422"/>
    </row>
    <row r="85" spans="1:28" s="266" customFormat="1" ht="15.75" thickBot="1" x14ac:dyDescent="0.25">
      <c r="A85" s="1395"/>
      <c r="B85" s="377" t="s">
        <v>27</v>
      </c>
      <c r="C85" s="742" t="s">
        <v>1833</v>
      </c>
      <c r="D85" s="1755" t="s">
        <v>1146</v>
      </c>
      <c r="E85" s="1756"/>
      <c r="F85" s="731" t="s">
        <v>99</v>
      </c>
      <c r="G85" s="1351" t="s">
        <v>99</v>
      </c>
      <c r="H85" s="1757"/>
      <c r="I85" s="462"/>
      <c r="J85" s="452" t="str">
        <f>G85</f>
        <v>Yes</v>
      </c>
      <c r="K85" s="413" t="str">
        <f>B85</f>
        <v>a</v>
      </c>
      <c r="L85" s="412"/>
      <c r="M85" s="434">
        <f>E85</f>
        <v>0</v>
      </c>
      <c r="N85" s="412"/>
      <c r="O85" s="412"/>
      <c r="P85" s="412"/>
      <c r="Q85" s="412"/>
      <c r="R85" s="413"/>
      <c r="S85" s="413" t="str">
        <f>D85</f>
        <v>2010-2015</v>
      </c>
      <c r="T85" s="267"/>
      <c r="U85" s="267"/>
      <c r="V85" s="267"/>
      <c r="W85" s="421"/>
      <c r="X85" s="421"/>
      <c r="Z85" s="433"/>
      <c r="AA85" s="422"/>
      <c r="AB85" s="421"/>
    </row>
    <row r="86" spans="1:28" s="266" customFormat="1" ht="28.5" customHeight="1" x14ac:dyDescent="0.2">
      <c r="A86" s="1381" t="s">
        <v>118</v>
      </c>
      <c r="B86" s="1382"/>
      <c r="C86" s="1382"/>
      <c r="D86" s="1382"/>
      <c r="E86" s="1382"/>
      <c r="F86" s="1835" t="s">
        <v>99</v>
      </c>
      <c r="G86" s="1836"/>
      <c r="H86" s="1837"/>
      <c r="I86" s="462"/>
      <c r="J86" s="452"/>
      <c r="K86" s="413"/>
      <c r="L86" s="412"/>
      <c r="M86" s="412"/>
      <c r="N86" s="412"/>
      <c r="O86" s="412"/>
      <c r="P86" s="412"/>
      <c r="Q86" s="414" t="str">
        <f>F86</f>
        <v>Yes</v>
      </c>
      <c r="R86" s="413" t="str">
        <f>A86</f>
        <v>D2. Are any family planning commodities subject to duties, import taxes, or other fees?</v>
      </c>
      <c r="S86" s="412"/>
      <c r="T86" s="267"/>
      <c r="U86" s="267"/>
      <c r="V86" s="267"/>
      <c r="W86" s="421"/>
      <c r="X86" s="421"/>
      <c r="Z86" s="433"/>
      <c r="AA86" s="422"/>
    </row>
    <row r="87" spans="1:28" s="266" customFormat="1" ht="60" x14ac:dyDescent="0.2">
      <c r="A87" s="314"/>
      <c r="B87" s="1293" t="s">
        <v>153</v>
      </c>
      <c r="C87" s="1293"/>
      <c r="D87" s="1294"/>
      <c r="E87" s="1368" t="s">
        <v>1048</v>
      </c>
      <c r="F87" s="1476"/>
      <c r="G87" s="1476"/>
      <c r="H87" s="1369"/>
      <c r="I87" s="462"/>
      <c r="J87" s="452"/>
      <c r="K87" s="413"/>
      <c r="L87" s="412"/>
      <c r="M87" s="434"/>
      <c r="N87" s="434" t="str">
        <f>E87</f>
        <v xml:space="preserve">NGO, social marketing, and commercial sector pay import taxes. The public sector has been exempt from import taxes via the UNFPA franchise and the exemption in the National Budget Law. The public sector has to pay transport, insurance, and customs clearance fees. </v>
      </c>
      <c r="O87" s="412"/>
      <c r="P87" s="413" t="str">
        <f>B87</f>
        <v>a. If yes, for which sectors (public, NGO, social marketing, commercial)?</v>
      </c>
      <c r="Q87" s="412"/>
      <c r="R87" s="413"/>
      <c r="S87" s="412"/>
      <c r="T87" s="267"/>
      <c r="U87" s="267"/>
      <c r="V87" s="267"/>
      <c r="W87" s="421"/>
      <c r="X87" s="421"/>
      <c r="Z87" s="433"/>
      <c r="AA87" s="422"/>
    </row>
    <row r="88" spans="1:28" s="266" customFormat="1" x14ac:dyDescent="0.2">
      <c r="A88" s="314"/>
      <c r="B88" s="1293" t="s">
        <v>38</v>
      </c>
      <c r="C88" s="1293"/>
      <c r="D88" s="1294"/>
      <c r="E88" s="1368" t="s">
        <v>104</v>
      </c>
      <c r="F88" s="1476"/>
      <c r="G88" s="1476"/>
      <c r="H88" s="1369"/>
      <c r="I88" s="462"/>
      <c r="J88" s="452"/>
      <c r="K88" s="413"/>
      <c r="L88" s="412"/>
      <c r="M88" s="434"/>
      <c r="N88" s="434" t="str">
        <f>E88</f>
        <v>Don't know</v>
      </c>
      <c r="O88" s="412"/>
      <c r="P88" s="413" t="str">
        <f>B88</f>
        <v>b. If yes, how much are the duties, taxes, or fees?</v>
      </c>
      <c r="Q88" s="412"/>
      <c r="R88" s="413"/>
      <c r="S88" s="412"/>
      <c r="T88" s="267"/>
      <c r="U88" s="267"/>
      <c r="V88" s="267"/>
      <c r="W88" s="421"/>
      <c r="X88" s="421"/>
      <c r="Z88" s="433"/>
      <c r="AA88" s="422"/>
    </row>
    <row r="89" spans="1:28" s="266" customFormat="1" ht="30" customHeight="1" x14ac:dyDescent="0.2">
      <c r="A89" s="1308" t="s">
        <v>283</v>
      </c>
      <c r="B89" s="1293"/>
      <c r="C89" s="1293"/>
      <c r="D89" s="1293"/>
      <c r="E89" s="1293"/>
      <c r="F89" s="1293"/>
      <c r="G89" s="1294"/>
      <c r="H89" s="325" t="s">
        <v>104</v>
      </c>
      <c r="I89" s="462" t="str">
        <f>A89</f>
        <v>D3. Are there policies that hinder the ability of the private sector (commercial sector, NGOs, or social marketing) to provide contraceptive methods (for example: price controls, distribution limitations, taxes/duties, advertising bans, etc.)?</v>
      </c>
      <c r="J89" s="452"/>
      <c r="K89" s="413"/>
      <c r="L89" s="412"/>
      <c r="M89" s="412"/>
      <c r="N89" s="412"/>
      <c r="O89" s="412"/>
      <c r="P89" s="413"/>
      <c r="Q89" s="412"/>
      <c r="R89" s="413"/>
      <c r="S89" s="412"/>
      <c r="T89" s="267"/>
      <c r="U89" s="267"/>
      <c r="V89" s="267"/>
      <c r="W89" s="421"/>
      <c r="X89" s="421"/>
      <c r="Z89" s="433"/>
      <c r="AA89" s="422"/>
    </row>
    <row r="90" spans="1:28" s="266" customFormat="1" x14ac:dyDescent="0.2">
      <c r="A90" s="314"/>
      <c r="B90" s="1293" t="s">
        <v>39</v>
      </c>
      <c r="C90" s="1293"/>
      <c r="D90" s="1340" t="s">
        <v>104</v>
      </c>
      <c r="E90" s="1341"/>
      <c r="F90" s="1341"/>
      <c r="G90" s="1341"/>
      <c r="H90" s="1342"/>
      <c r="I90" s="462"/>
      <c r="J90" s="452"/>
      <c r="K90" s="413" t="str">
        <f>B90</f>
        <v>a. If yes, describe the policies.</v>
      </c>
      <c r="L90" s="412"/>
      <c r="M90" s="412"/>
      <c r="N90" s="464"/>
      <c r="O90" s="414" t="str">
        <f>D90</f>
        <v>Don't know</v>
      </c>
      <c r="P90" s="413"/>
      <c r="Q90" s="412"/>
      <c r="R90" s="412"/>
      <c r="S90" s="412"/>
      <c r="T90" s="267"/>
      <c r="U90" s="267"/>
      <c r="V90" s="267"/>
      <c r="W90" s="421"/>
      <c r="X90" s="421"/>
      <c r="Z90" s="433"/>
      <c r="AA90" s="422"/>
    </row>
    <row r="91" spans="1:28" s="266" customFormat="1" ht="30" customHeight="1" x14ac:dyDescent="0.2">
      <c r="A91" s="1308" t="s">
        <v>284</v>
      </c>
      <c r="B91" s="1293"/>
      <c r="C91" s="1293"/>
      <c r="D91" s="1293"/>
      <c r="E91" s="1293"/>
      <c r="F91" s="1293"/>
      <c r="G91" s="1294"/>
      <c r="H91" s="325" t="s">
        <v>100</v>
      </c>
      <c r="I91" s="462" t="str">
        <f>A91</f>
        <v>D4. Are there policies that enable the private sector (commercial sector, NGOs, or social marketing) to provide contraceptive methods?</v>
      </c>
      <c r="J91" s="452"/>
      <c r="K91" s="413"/>
      <c r="L91" s="412"/>
      <c r="M91" s="412"/>
      <c r="N91" s="412"/>
      <c r="O91" s="412"/>
      <c r="P91" s="413"/>
      <c r="Q91" s="412"/>
      <c r="R91" s="413"/>
      <c r="S91" s="412"/>
      <c r="T91" s="267"/>
      <c r="U91" s="267"/>
      <c r="V91" s="267"/>
      <c r="W91" s="421"/>
      <c r="X91" s="421"/>
      <c r="Z91" s="433"/>
      <c r="AA91" s="422"/>
    </row>
    <row r="92" spans="1:28" s="266" customFormat="1" x14ac:dyDescent="0.2">
      <c r="A92" s="314"/>
      <c r="B92" s="1293" t="s">
        <v>39</v>
      </c>
      <c r="C92" s="1293"/>
      <c r="D92" s="1340" t="s">
        <v>320</v>
      </c>
      <c r="E92" s="1341"/>
      <c r="F92" s="1341"/>
      <c r="G92" s="1341"/>
      <c r="H92" s="1342"/>
      <c r="I92" s="462"/>
      <c r="J92" s="452"/>
      <c r="K92" s="413" t="str">
        <f>B92</f>
        <v>a. If yes, describe the policies.</v>
      </c>
      <c r="L92" s="412"/>
      <c r="M92" s="412"/>
      <c r="N92" s="464"/>
      <c r="O92" s="414" t="str">
        <f>D92</f>
        <v>Not applicable</v>
      </c>
      <c r="P92" s="413"/>
      <c r="Q92" s="412"/>
      <c r="R92" s="412"/>
      <c r="S92" s="412"/>
      <c r="T92" s="267"/>
      <c r="U92" s="267"/>
      <c r="V92" s="267"/>
      <c r="W92" s="421"/>
      <c r="X92" s="421"/>
      <c r="Z92" s="433"/>
      <c r="AA92" s="42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65"/>
      <c r="B94" s="1373" t="s">
        <v>90</v>
      </c>
      <c r="C94" s="1374"/>
      <c r="D94" s="1375" t="s">
        <v>328</v>
      </c>
      <c r="E94" s="1376"/>
      <c r="F94" s="1377"/>
      <c r="G94" s="1375" t="s">
        <v>329</v>
      </c>
      <c r="H94" s="1378"/>
      <c r="I94" s="466"/>
      <c r="J94" s="467" t="str">
        <f t="shared" ref="J94:J102" si="3">G94</f>
        <v>Note the lowest level provider that is allowed to sell or dispense the method in the private sector</v>
      </c>
      <c r="K94" s="413"/>
      <c r="L94" s="412"/>
      <c r="M94" s="434"/>
      <c r="N94" s="412"/>
      <c r="O94" s="413"/>
      <c r="P94" s="413"/>
      <c r="Q94" s="412"/>
      <c r="R94" s="412"/>
      <c r="S94" s="412"/>
      <c r="T94" s="468" t="str">
        <f t="shared" ref="T94:T102" si="4">D94</f>
        <v>Note the lowest level provider that is allowed to sell or dispense the method in the public sector</v>
      </c>
      <c r="U94" s="469"/>
      <c r="V94" s="267"/>
      <c r="W94" s="421"/>
      <c r="X94" s="421"/>
      <c r="Z94" s="433"/>
      <c r="AA94" s="422"/>
    </row>
    <row r="95" spans="1:28" s="266" customFormat="1" ht="15" customHeight="1" x14ac:dyDescent="0.2">
      <c r="A95" s="285"/>
      <c r="B95" s="239" t="s">
        <v>27</v>
      </c>
      <c r="C95" s="235" t="s">
        <v>296</v>
      </c>
      <c r="D95" s="1365" t="s">
        <v>314</v>
      </c>
      <c r="E95" s="1366"/>
      <c r="F95" s="1367"/>
      <c r="G95" s="1368" t="s">
        <v>104</v>
      </c>
      <c r="H95" s="1369"/>
      <c r="I95" s="470"/>
      <c r="J95" s="452" t="str">
        <f t="shared" si="3"/>
        <v>Don't know</v>
      </c>
      <c r="K95" s="413"/>
      <c r="L95" s="412"/>
      <c r="M95" s="434"/>
      <c r="N95" s="412"/>
      <c r="O95" s="413"/>
      <c r="P95" s="413"/>
      <c r="Q95" s="412"/>
      <c r="R95" s="412"/>
      <c r="S95" s="412"/>
      <c r="T95" s="468" t="str">
        <f t="shared" si="4"/>
        <v>Community health worker</v>
      </c>
      <c r="U95" s="469"/>
      <c r="V95" s="267"/>
      <c r="W95" s="421"/>
      <c r="X95" s="421"/>
      <c r="Z95" s="433"/>
      <c r="AA95" s="422"/>
    </row>
    <row r="96" spans="1:28" s="266" customFormat="1" ht="15" customHeight="1" x14ac:dyDescent="0.2">
      <c r="A96" s="285"/>
      <c r="B96" s="239" t="s">
        <v>28</v>
      </c>
      <c r="C96" s="236" t="s">
        <v>303</v>
      </c>
      <c r="D96" s="1365" t="s">
        <v>315</v>
      </c>
      <c r="E96" s="1366"/>
      <c r="F96" s="1367"/>
      <c r="G96" s="1368" t="s">
        <v>104</v>
      </c>
      <c r="H96" s="1369"/>
      <c r="I96" s="470"/>
      <c r="J96" s="452" t="str">
        <f t="shared" si="3"/>
        <v>Don't know</v>
      </c>
      <c r="K96" s="413"/>
      <c r="L96" s="412"/>
      <c r="M96" s="434"/>
      <c r="N96" s="412"/>
      <c r="O96" s="413"/>
      <c r="P96" s="413"/>
      <c r="Q96" s="412"/>
      <c r="R96" s="412"/>
      <c r="S96" s="412"/>
      <c r="T96" s="468" t="str">
        <f t="shared" si="4"/>
        <v>Auxiliary nurse</v>
      </c>
      <c r="U96" s="469"/>
      <c r="V96" s="267"/>
      <c r="W96" s="421"/>
      <c r="X96" s="421"/>
      <c r="Z96" s="433"/>
      <c r="AA96" s="422"/>
    </row>
    <row r="97" spans="1:27" s="266" customFormat="1" ht="15" customHeight="1" x14ac:dyDescent="0.2">
      <c r="A97" s="285"/>
      <c r="B97" s="239" t="s">
        <v>29</v>
      </c>
      <c r="C97" s="236" t="s">
        <v>304</v>
      </c>
      <c r="D97" s="1365" t="s">
        <v>318</v>
      </c>
      <c r="E97" s="1366"/>
      <c r="F97" s="1367"/>
      <c r="G97" s="1368" t="s">
        <v>104</v>
      </c>
      <c r="H97" s="1369"/>
      <c r="I97" s="470"/>
      <c r="J97" s="452" t="str">
        <f t="shared" si="3"/>
        <v>Don't know</v>
      </c>
      <c r="K97" s="413"/>
      <c r="L97" s="412"/>
      <c r="M97" s="434"/>
      <c r="N97" s="412"/>
      <c r="O97" s="413"/>
      <c r="P97" s="413"/>
      <c r="Q97" s="412"/>
      <c r="R97" s="412"/>
      <c r="S97" s="412"/>
      <c r="T97" s="468" t="str">
        <f t="shared" si="4"/>
        <v>Doctor</v>
      </c>
      <c r="U97" s="469"/>
      <c r="V97" s="267"/>
      <c r="W97" s="421"/>
      <c r="X97" s="421"/>
      <c r="Z97" s="433"/>
      <c r="AA97" s="422"/>
    </row>
    <row r="98" spans="1:27" s="266" customFormat="1" ht="15" customHeight="1" x14ac:dyDescent="0.2">
      <c r="A98" s="285"/>
      <c r="B98" s="238" t="s">
        <v>297</v>
      </c>
      <c r="C98" s="236" t="s">
        <v>305</v>
      </c>
      <c r="D98" s="1365" t="s">
        <v>315</v>
      </c>
      <c r="E98" s="1366"/>
      <c r="F98" s="1367"/>
      <c r="G98" s="1368" t="s">
        <v>104</v>
      </c>
      <c r="H98" s="1369"/>
      <c r="I98" s="470"/>
      <c r="J98" s="452" t="str">
        <f t="shared" si="3"/>
        <v>Don't know</v>
      </c>
      <c r="K98" s="413"/>
      <c r="L98" s="412"/>
      <c r="M98" s="434"/>
      <c r="N98" s="412"/>
      <c r="O98" s="413"/>
      <c r="P98" s="413"/>
      <c r="Q98" s="412"/>
      <c r="R98" s="412"/>
      <c r="S98" s="412"/>
      <c r="T98" s="468" t="str">
        <f t="shared" si="4"/>
        <v>Auxiliary nurse</v>
      </c>
      <c r="U98" s="469"/>
      <c r="V98" s="267"/>
      <c r="W98" s="421"/>
      <c r="X98" s="421"/>
      <c r="Z98" s="433"/>
      <c r="AA98" s="422"/>
    </row>
    <row r="99" spans="1:27" s="266" customFormat="1" ht="15" customHeight="1" x14ac:dyDescent="0.2">
      <c r="A99" s="285"/>
      <c r="B99" s="239" t="s">
        <v>298</v>
      </c>
      <c r="C99" s="236" t="s">
        <v>306</v>
      </c>
      <c r="D99" s="1365" t="s">
        <v>314</v>
      </c>
      <c r="E99" s="1366"/>
      <c r="F99" s="1367"/>
      <c r="G99" s="1368" t="s">
        <v>104</v>
      </c>
      <c r="H99" s="1369"/>
      <c r="I99" s="470"/>
      <c r="J99" s="452" t="str">
        <f t="shared" si="3"/>
        <v>Don't know</v>
      </c>
      <c r="K99" s="413"/>
      <c r="L99" s="412"/>
      <c r="M99" s="434"/>
      <c r="N99" s="412"/>
      <c r="O99" s="413"/>
      <c r="P99" s="413"/>
      <c r="Q99" s="412"/>
      <c r="R99" s="412"/>
      <c r="S99" s="412"/>
      <c r="T99" s="468" t="str">
        <f t="shared" si="4"/>
        <v>Community health worker</v>
      </c>
      <c r="U99" s="469"/>
      <c r="V99" s="267"/>
      <c r="W99" s="421"/>
      <c r="X99" s="421"/>
      <c r="Z99" s="433"/>
      <c r="AA99" s="422"/>
    </row>
    <row r="100" spans="1:27" s="266" customFormat="1" ht="15" customHeight="1" x14ac:dyDescent="0.2">
      <c r="A100" s="285"/>
      <c r="B100" s="239" t="s">
        <v>299</v>
      </c>
      <c r="C100" s="236" t="s">
        <v>307</v>
      </c>
      <c r="D100" s="1365" t="s">
        <v>315</v>
      </c>
      <c r="E100" s="1366"/>
      <c r="F100" s="1367"/>
      <c r="G100" s="1368" t="s">
        <v>104</v>
      </c>
      <c r="H100" s="1369"/>
      <c r="I100" s="470"/>
      <c r="J100" s="452" t="str">
        <f t="shared" si="3"/>
        <v>Don't know</v>
      </c>
      <c r="K100" s="413"/>
      <c r="L100" s="412"/>
      <c r="M100" s="434"/>
      <c r="N100" s="412"/>
      <c r="O100" s="413"/>
      <c r="P100" s="413"/>
      <c r="Q100" s="412"/>
      <c r="R100" s="412"/>
      <c r="S100" s="412"/>
      <c r="T100" s="468" t="str">
        <f t="shared" si="4"/>
        <v>Auxiliary nurse</v>
      </c>
      <c r="U100" s="469"/>
      <c r="V100" s="267"/>
      <c r="W100" s="421"/>
      <c r="X100" s="421"/>
      <c r="Z100" s="433"/>
      <c r="AA100" s="422"/>
    </row>
    <row r="101" spans="1:27" s="266" customFormat="1" ht="15" customHeight="1" x14ac:dyDescent="0.2">
      <c r="A101" s="285"/>
      <c r="B101" s="239" t="s">
        <v>300</v>
      </c>
      <c r="C101" s="236" t="s">
        <v>308</v>
      </c>
      <c r="D101" s="1365" t="s">
        <v>318</v>
      </c>
      <c r="E101" s="1366"/>
      <c r="F101" s="1367"/>
      <c r="G101" s="1368" t="s">
        <v>104</v>
      </c>
      <c r="H101" s="1369"/>
      <c r="I101" s="470"/>
      <c r="J101" s="452" t="str">
        <f t="shared" si="3"/>
        <v>Don't know</v>
      </c>
      <c r="K101" s="413"/>
      <c r="L101" s="412"/>
      <c r="M101" s="434"/>
      <c r="N101" s="412"/>
      <c r="O101" s="413"/>
      <c r="P101" s="413"/>
      <c r="Q101" s="412"/>
      <c r="R101" s="412"/>
      <c r="S101" s="412"/>
      <c r="T101" s="468" t="str">
        <f t="shared" si="4"/>
        <v>Doctor</v>
      </c>
      <c r="U101" s="469"/>
      <c r="V101" s="267"/>
      <c r="W101" s="421"/>
      <c r="X101" s="421"/>
      <c r="Z101" s="433"/>
      <c r="AA101" s="422"/>
    </row>
    <row r="102" spans="1:27" s="266" customFormat="1" ht="15" customHeight="1" thickBot="1" x14ac:dyDescent="0.25">
      <c r="A102" s="285"/>
      <c r="B102" s="240" t="s">
        <v>301</v>
      </c>
      <c r="C102" s="237" t="s">
        <v>309</v>
      </c>
      <c r="D102" s="1351" t="s">
        <v>314</v>
      </c>
      <c r="E102" s="1352"/>
      <c r="F102" s="1353"/>
      <c r="G102" s="1354" t="s">
        <v>104</v>
      </c>
      <c r="H102" s="1355"/>
      <c r="I102" s="470"/>
      <c r="J102" s="452" t="str">
        <f t="shared" si="3"/>
        <v>Don't know</v>
      </c>
      <c r="K102" s="413"/>
      <c r="L102" s="412"/>
      <c r="M102" s="434"/>
      <c r="N102" s="412"/>
      <c r="O102" s="413"/>
      <c r="P102" s="413"/>
      <c r="Q102" s="412"/>
      <c r="R102" s="412"/>
      <c r="S102" s="412"/>
      <c r="T102" s="468" t="str">
        <f t="shared" si="4"/>
        <v>Community health worker</v>
      </c>
      <c r="U102" s="469"/>
      <c r="V102" s="267"/>
      <c r="W102" s="421"/>
      <c r="X102" s="421"/>
      <c r="Z102" s="433"/>
      <c r="AA102" s="422"/>
    </row>
    <row r="103" spans="1:27" s="266" customFormat="1" ht="75" x14ac:dyDescent="0.2">
      <c r="A103" s="1356" t="s">
        <v>321</v>
      </c>
      <c r="B103" s="1357"/>
      <c r="C103" s="1358"/>
      <c r="D103" s="1359" t="s">
        <v>1049</v>
      </c>
      <c r="E103" s="1360"/>
      <c r="F103" s="1360"/>
      <c r="G103" s="1360"/>
      <c r="H103" s="1361"/>
      <c r="I103" s="430"/>
      <c r="J103" s="443"/>
      <c r="K103" s="413"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412"/>
      <c r="M103" s="412"/>
      <c r="N103" s="412"/>
      <c r="O103" s="413" t="str">
        <f>D103</f>
        <v xml:space="preserve">The National Guidelines for Family Planning specify which methods can be dispensed by which providers at public sector service delivery points.
</v>
      </c>
      <c r="P103" s="412"/>
      <c r="Q103" s="412"/>
      <c r="R103" s="413"/>
      <c r="S103" s="412"/>
      <c r="T103" s="471"/>
      <c r="U103" s="267"/>
      <c r="V103" s="267"/>
      <c r="W103" s="421"/>
      <c r="X103" s="421"/>
      <c r="Z103" s="433"/>
      <c r="AA103" s="422"/>
    </row>
    <row r="104" spans="1:27" s="380" customFormat="1" ht="15.75" thickBot="1" x14ac:dyDescent="0.25">
      <c r="A104" s="1343"/>
      <c r="B104" s="1344"/>
      <c r="C104" s="1344"/>
      <c r="D104" s="1344"/>
      <c r="E104" s="1344"/>
      <c r="F104" s="1344"/>
      <c r="G104" s="1344"/>
      <c r="H104" s="1345"/>
      <c r="I104" s="472"/>
      <c r="J104" s="473"/>
      <c r="K104" s="474">
        <f>C104</f>
        <v>0</v>
      </c>
      <c r="L104" s="474"/>
      <c r="M104" s="474"/>
      <c r="N104" s="474"/>
      <c r="O104" s="474"/>
      <c r="P104" s="474"/>
      <c r="Q104" s="474"/>
      <c r="R104" s="474"/>
      <c r="S104" s="474"/>
      <c r="T104" s="474"/>
      <c r="U104" s="474"/>
      <c r="V104" s="474"/>
      <c r="W104" s="475"/>
      <c r="X104" s="475"/>
      <c r="AA104" s="476"/>
    </row>
    <row r="105" spans="1:27" s="266" customFormat="1" ht="45" customHeight="1" x14ac:dyDescent="0.2">
      <c r="A105" s="1319" t="s">
        <v>310</v>
      </c>
      <c r="B105" s="1320"/>
      <c r="C105" s="1320"/>
      <c r="D105" s="381" t="s">
        <v>49</v>
      </c>
      <c r="E105" s="1362" t="s">
        <v>55</v>
      </c>
      <c r="F105" s="1363"/>
      <c r="G105" s="1364"/>
      <c r="H105" s="382" t="s">
        <v>47</v>
      </c>
      <c r="I105" s="456"/>
      <c r="J105" s="452"/>
      <c r="K105" s="413" t="str">
        <f>A105</f>
        <v>D7. Does the country have laws, regulations, or policies that make it difficult for the following sub-populations to access effective family planning services?</v>
      </c>
      <c r="L105" s="412"/>
      <c r="M105" s="412"/>
      <c r="N105" s="412"/>
      <c r="O105" s="413"/>
      <c r="P105" s="412"/>
      <c r="Q105" s="412"/>
      <c r="R105" s="412"/>
      <c r="S105" s="412"/>
      <c r="T105" s="267"/>
      <c r="U105" s="267"/>
      <c r="V105" s="469" t="str">
        <f>E105</f>
        <v xml:space="preserve">If yes, describe laws/regulations/policies affecting access </v>
      </c>
      <c r="W105" s="421"/>
      <c r="X105" s="421"/>
      <c r="Z105" s="433"/>
      <c r="AA105" s="422"/>
    </row>
    <row r="106" spans="1:27" s="266" customFormat="1" x14ac:dyDescent="0.2">
      <c r="A106" s="314"/>
      <c r="B106" s="1293" t="s">
        <v>154</v>
      </c>
      <c r="C106" s="1293"/>
      <c r="D106" s="250" t="s">
        <v>100</v>
      </c>
      <c r="E106" s="1340"/>
      <c r="F106" s="1341"/>
      <c r="G106" s="1346"/>
      <c r="H106" s="325"/>
      <c r="I106" s="453"/>
      <c r="J106" s="452"/>
      <c r="K106" s="413" t="str">
        <f>B106</f>
        <v>a. Unmarried people</v>
      </c>
      <c r="L106" s="412"/>
      <c r="M106" s="434">
        <f>E106</f>
        <v>0</v>
      </c>
      <c r="N106" s="412"/>
      <c r="O106" s="413"/>
      <c r="P106" s="412"/>
      <c r="Q106" s="412"/>
      <c r="R106" s="412"/>
      <c r="S106" s="412"/>
      <c r="T106" s="267"/>
      <c r="U106" s="267"/>
      <c r="V106" s="469">
        <f>E106</f>
        <v>0</v>
      </c>
      <c r="W106" s="421"/>
      <c r="X106" s="421"/>
      <c r="Z106" s="433"/>
      <c r="AA106" s="422"/>
    </row>
    <row r="107" spans="1:27" s="266" customFormat="1" x14ac:dyDescent="0.2">
      <c r="A107" s="314"/>
      <c r="B107" s="1293" t="s">
        <v>40</v>
      </c>
      <c r="C107" s="1293"/>
      <c r="D107" s="250" t="s">
        <v>100</v>
      </c>
      <c r="E107" s="1340"/>
      <c r="F107" s="1341"/>
      <c r="G107" s="1346"/>
      <c r="H107" s="325"/>
      <c r="I107" s="453"/>
      <c r="J107" s="452"/>
      <c r="K107" s="413" t="str">
        <f>B107</f>
        <v>b. Young people</v>
      </c>
      <c r="L107" s="412"/>
      <c r="M107" s="434">
        <f>E107</f>
        <v>0</v>
      </c>
      <c r="N107" s="412"/>
      <c r="O107" s="413"/>
      <c r="P107" s="412"/>
      <c r="Q107" s="412"/>
      <c r="R107" s="412"/>
      <c r="S107" s="412"/>
      <c r="T107" s="267"/>
      <c r="U107" s="267"/>
      <c r="V107" s="469">
        <f>E107</f>
        <v>0</v>
      </c>
      <c r="W107" s="421"/>
      <c r="X107" s="421"/>
      <c r="Z107" s="433"/>
      <c r="AA107" s="422"/>
    </row>
    <row r="108" spans="1:27" s="266" customFormat="1" ht="15.75" thickBot="1" x14ac:dyDescent="0.25">
      <c r="A108" s="383"/>
      <c r="B108" s="1347" t="s">
        <v>41</v>
      </c>
      <c r="C108" s="1347"/>
      <c r="D108" s="286" t="s">
        <v>100</v>
      </c>
      <c r="E108" s="1348"/>
      <c r="F108" s="1349"/>
      <c r="G108" s="1350"/>
      <c r="H108" s="406"/>
      <c r="I108" s="453"/>
      <c r="J108" s="452"/>
      <c r="K108" s="413" t="str">
        <f>B108</f>
        <v>c. Other</v>
      </c>
      <c r="L108" s="412"/>
      <c r="M108" s="434">
        <f>E108</f>
        <v>0</v>
      </c>
      <c r="N108" s="412"/>
      <c r="O108" s="413"/>
      <c r="P108" s="412"/>
      <c r="Q108" s="412"/>
      <c r="R108" s="412"/>
      <c r="S108" s="412"/>
      <c r="T108" s="267"/>
      <c r="U108" s="267"/>
      <c r="V108" s="469">
        <f>E108</f>
        <v>0</v>
      </c>
      <c r="W108" s="421"/>
      <c r="X108" s="421"/>
      <c r="Z108" s="433"/>
      <c r="AA108" s="422"/>
    </row>
    <row r="109" spans="1:27" s="269" customFormat="1" x14ac:dyDescent="0.2">
      <c r="A109" s="1343"/>
      <c r="B109" s="1344"/>
      <c r="C109" s="1344"/>
      <c r="D109" s="1344"/>
      <c r="E109" s="1344"/>
      <c r="F109" s="1344"/>
      <c r="G109" s="1344"/>
      <c r="H109" s="1345"/>
      <c r="I109" s="463"/>
      <c r="J109" s="452"/>
      <c r="K109" s="418">
        <f>C109</f>
        <v>0</v>
      </c>
      <c r="L109" s="419"/>
      <c r="M109" s="419"/>
      <c r="N109" s="419"/>
      <c r="O109" s="418"/>
      <c r="P109" s="419"/>
      <c r="Q109" s="419"/>
      <c r="R109" s="419"/>
      <c r="S109" s="419"/>
      <c r="T109" s="419"/>
      <c r="U109" s="419"/>
      <c r="V109" s="419"/>
      <c r="W109" s="436"/>
      <c r="X109" s="436"/>
      <c r="AA109" s="476"/>
    </row>
    <row r="110" spans="1:27" s="266" customFormat="1" ht="45" x14ac:dyDescent="0.2">
      <c r="A110" s="1308" t="s">
        <v>311</v>
      </c>
      <c r="B110" s="1293"/>
      <c r="C110" s="1293"/>
      <c r="D110" s="1293"/>
      <c r="E110" s="1293"/>
      <c r="F110" s="1293"/>
      <c r="G110" s="1293"/>
      <c r="H110" s="1309"/>
      <c r="I110" s="456"/>
      <c r="J110" s="452"/>
      <c r="K110" s="413"/>
      <c r="L110" s="412"/>
      <c r="M110" s="412"/>
      <c r="N110" s="412"/>
      <c r="O110" s="413"/>
      <c r="P110" s="412"/>
      <c r="Q110" s="412"/>
      <c r="R110" s="412"/>
      <c r="S110" s="412"/>
      <c r="T110" s="267"/>
      <c r="U110" s="267"/>
      <c r="V110" s="267"/>
      <c r="W110" s="421"/>
      <c r="X110" s="420" t="str">
        <f>A110</f>
        <v xml:space="preserve">D8. Are there charges* to the client in the public sector for family planning:
*(This question refers to charges by policy, not under-the-table charges.)
</v>
      </c>
      <c r="Z110" s="433"/>
      <c r="AA110" s="422"/>
    </row>
    <row r="111" spans="1:27" s="266" customFormat="1" ht="15" customHeight="1" x14ac:dyDescent="0.2">
      <c r="A111" s="314"/>
      <c r="B111" s="1293" t="s">
        <v>42</v>
      </c>
      <c r="C111" s="1293"/>
      <c r="D111" s="1293"/>
      <c r="E111" s="1293"/>
      <c r="F111" s="1294"/>
      <c r="G111" s="1365" t="s">
        <v>100</v>
      </c>
      <c r="H111" s="1477"/>
      <c r="I111" s="470"/>
      <c r="J111" s="452" t="str">
        <f>G111</f>
        <v>No</v>
      </c>
      <c r="K111" s="413"/>
      <c r="L111" s="412"/>
      <c r="M111" s="412"/>
      <c r="N111" s="412"/>
      <c r="O111" s="413"/>
      <c r="P111" s="412"/>
      <c r="Q111" s="412"/>
      <c r="R111" s="412"/>
      <c r="S111" s="412"/>
      <c r="T111" s="267"/>
      <c r="U111" s="267"/>
      <c r="V111" s="267"/>
      <c r="W111" s="421"/>
      <c r="X111" s="421"/>
      <c r="Y111" s="446" t="str">
        <f>B111</f>
        <v>a. Services?</v>
      </c>
      <c r="Z111" s="433"/>
      <c r="AA111" s="422"/>
    </row>
    <row r="112" spans="1:27" s="266" customFormat="1" ht="15" customHeight="1" x14ac:dyDescent="0.2">
      <c r="A112" s="314"/>
      <c r="B112" s="1293" t="s">
        <v>43</v>
      </c>
      <c r="C112" s="1293"/>
      <c r="D112" s="1293"/>
      <c r="E112" s="1293"/>
      <c r="F112" s="1294"/>
      <c r="G112" s="1365" t="s">
        <v>100</v>
      </c>
      <c r="H112" s="1477"/>
      <c r="I112" s="470"/>
      <c r="J112" s="452" t="str">
        <f>G112</f>
        <v>No</v>
      </c>
      <c r="K112" s="413"/>
      <c r="L112" s="412"/>
      <c r="M112" s="412"/>
      <c r="N112" s="412"/>
      <c r="O112" s="413"/>
      <c r="P112" s="412"/>
      <c r="Q112" s="412"/>
      <c r="R112" s="412"/>
      <c r="S112" s="412"/>
      <c r="T112" s="267"/>
      <c r="U112" s="267"/>
      <c r="V112" s="267"/>
      <c r="W112" s="421"/>
      <c r="X112" s="421"/>
      <c r="Y112" s="446" t="str">
        <f>B112</f>
        <v>b. Commodities?</v>
      </c>
      <c r="Z112" s="433"/>
      <c r="AA112" s="422"/>
    </row>
    <row r="113" spans="1:27" s="266" customFormat="1" ht="15" customHeight="1" x14ac:dyDescent="0.2">
      <c r="A113" s="314"/>
      <c r="B113" s="1293" t="s">
        <v>44</v>
      </c>
      <c r="C113" s="1293"/>
      <c r="D113" s="1293"/>
      <c r="E113" s="1293"/>
      <c r="F113" s="1294"/>
      <c r="G113" s="1365" t="s">
        <v>320</v>
      </c>
      <c r="H113" s="1477"/>
      <c r="I113" s="470"/>
      <c r="J113" s="452" t="str">
        <f>G113</f>
        <v>Not applicable</v>
      </c>
      <c r="K113" s="413"/>
      <c r="L113" s="412"/>
      <c r="M113" s="412"/>
      <c r="N113" s="412"/>
      <c r="O113" s="413"/>
      <c r="P113" s="412"/>
      <c r="Q113" s="412"/>
      <c r="R113" s="412"/>
      <c r="S113" s="412"/>
      <c r="T113" s="267"/>
      <c r="U113" s="267"/>
      <c r="V113" s="267"/>
      <c r="W113" s="421"/>
      <c r="X113" s="421"/>
      <c r="Y113" s="446" t="str">
        <f>B113</f>
        <v>c. If yes, are there exemptions for people who cannot afford to pay?</v>
      </c>
      <c r="Z113" s="433"/>
      <c r="AA113" s="422"/>
    </row>
    <row r="114" spans="1:27" s="266" customFormat="1" x14ac:dyDescent="0.2">
      <c r="A114" s="314"/>
      <c r="B114" s="342"/>
      <c r="C114" s="343" t="s">
        <v>45</v>
      </c>
      <c r="D114" s="1340" t="s">
        <v>320</v>
      </c>
      <c r="E114" s="1341"/>
      <c r="F114" s="1341"/>
      <c r="G114" s="1341"/>
      <c r="H114" s="1342"/>
      <c r="I114" s="470"/>
      <c r="J114" s="452"/>
      <c r="K114" s="413" t="str">
        <f>C114</f>
        <v>i. If yes, describe the exemptions.</v>
      </c>
      <c r="L114" s="412"/>
      <c r="M114" s="412"/>
      <c r="N114" s="464"/>
      <c r="O114" s="414" t="str">
        <f>D114</f>
        <v>Not applicable</v>
      </c>
      <c r="P114" s="412"/>
      <c r="Q114" s="412"/>
      <c r="R114" s="412"/>
      <c r="S114" s="412"/>
      <c r="T114" s="267"/>
      <c r="U114" s="267"/>
      <c r="V114" s="267"/>
      <c r="W114" s="421"/>
      <c r="X114" s="421"/>
      <c r="Z114" s="433"/>
      <c r="AA114" s="422"/>
    </row>
    <row r="115" spans="1:27" s="287" customFormat="1" ht="30" x14ac:dyDescent="0.2">
      <c r="A115" s="1308" t="s">
        <v>312</v>
      </c>
      <c r="B115" s="1293"/>
      <c r="C115" s="1293"/>
      <c r="D115" s="1293"/>
      <c r="E115" s="1293"/>
      <c r="F115" s="1293"/>
      <c r="G115" s="1293"/>
      <c r="H115" s="1309"/>
      <c r="I115" s="260"/>
      <c r="J115" s="477"/>
      <c r="K115" s="413"/>
      <c r="L115" s="413"/>
      <c r="M115" s="412"/>
      <c r="N115" s="412"/>
      <c r="O115" s="413"/>
      <c r="P115" s="412"/>
      <c r="R115" s="412"/>
      <c r="S115" s="425"/>
      <c r="T115" s="426"/>
      <c r="U115" s="426"/>
      <c r="V115" s="426"/>
      <c r="W115" s="427"/>
      <c r="X115" s="420" t="str">
        <f>A115</f>
        <v>D9. Are the following contraceptives included in the country's National Essential Medicine List (NEML) or other equivalent priority list? (for example, the National Medical Device List)</v>
      </c>
      <c r="Z115" s="478"/>
      <c r="AA115" s="422"/>
    </row>
    <row r="116" spans="1:27" s="287" customFormat="1" ht="15.75" customHeight="1" x14ac:dyDescent="0.2">
      <c r="A116" s="384"/>
      <c r="B116" s="1293" t="s">
        <v>155</v>
      </c>
      <c r="C116" s="1293"/>
      <c r="D116" s="1293"/>
      <c r="E116" s="1293"/>
      <c r="F116" s="1294"/>
      <c r="G116" s="1365" t="s">
        <v>99</v>
      </c>
      <c r="H116" s="1477"/>
      <c r="I116" s="260"/>
      <c r="J116" s="452" t="str">
        <f t="shared" ref="J116:J127" si="5">G116</f>
        <v>Yes</v>
      </c>
      <c r="K116" s="413"/>
      <c r="L116" s="413"/>
      <c r="M116" s="412"/>
      <c r="N116" s="412"/>
      <c r="O116" s="413"/>
      <c r="P116" s="412"/>
      <c r="R116" s="412"/>
      <c r="S116" s="425"/>
      <c r="T116" s="426"/>
      <c r="U116" s="426"/>
      <c r="V116" s="426"/>
      <c r="W116" s="427"/>
      <c r="X116" s="427"/>
      <c r="Y116" s="446" t="str">
        <f t="shared" ref="Y116:Y125" si="6">B116</f>
        <v>a. Combined oral contraceptives</v>
      </c>
      <c r="Z116" s="478"/>
      <c r="AA116" s="422"/>
    </row>
    <row r="117" spans="1:27" s="287" customFormat="1" ht="15.75" customHeight="1" x14ac:dyDescent="0.2">
      <c r="A117" s="384"/>
      <c r="B117" s="1293" t="s">
        <v>156</v>
      </c>
      <c r="C117" s="1293"/>
      <c r="D117" s="1293"/>
      <c r="E117" s="1293"/>
      <c r="F117" s="1294"/>
      <c r="G117" s="1365" t="s">
        <v>100</v>
      </c>
      <c r="H117" s="1477"/>
      <c r="I117" s="260"/>
      <c r="J117" s="452" t="str">
        <f t="shared" si="5"/>
        <v>No</v>
      </c>
      <c r="K117" s="413"/>
      <c r="L117" s="413"/>
      <c r="M117" s="412"/>
      <c r="N117" s="412"/>
      <c r="O117" s="413"/>
      <c r="P117" s="412"/>
      <c r="R117" s="412"/>
      <c r="S117" s="425"/>
      <c r="T117" s="426"/>
      <c r="U117" s="426"/>
      <c r="V117" s="426"/>
      <c r="W117" s="427"/>
      <c r="X117" s="427"/>
      <c r="Y117" s="446" t="str">
        <f t="shared" si="6"/>
        <v>b. Progestin-only pills</v>
      </c>
      <c r="Z117" s="478"/>
      <c r="AA117" s="422"/>
    </row>
    <row r="118" spans="1:27" s="287" customFormat="1" ht="15.75" customHeight="1" x14ac:dyDescent="0.2">
      <c r="A118" s="384"/>
      <c r="B118" s="1293" t="s">
        <v>285</v>
      </c>
      <c r="C118" s="1293"/>
      <c r="D118" s="1293"/>
      <c r="E118" s="1293"/>
      <c r="F118" s="1294"/>
      <c r="G118" s="1365" t="s">
        <v>99</v>
      </c>
      <c r="H118" s="1477"/>
      <c r="I118" s="260"/>
      <c r="J118" s="452" t="str">
        <f t="shared" si="5"/>
        <v>Yes</v>
      </c>
      <c r="K118" s="413"/>
      <c r="L118" s="413"/>
      <c r="M118" s="412"/>
      <c r="N118" s="412"/>
      <c r="O118" s="413"/>
      <c r="P118" s="412"/>
      <c r="R118" s="412"/>
      <c r="S118" s="425"/>
      <c r="T118" s="426"/>
      <c r="U118" s="426"/>
      <c r="V118" s="426"/>
      <c r="W118" s="427"/>
      <c r="X118" s="427"/>
      <c r="Y118" s="446" t="str">
        <f t="shared" si="6"/>
        <v>c. Injectables</v>
      </c>
      <c r="Z118" s="478"/>
      <c r="AA118" s="422"/>
    </row>
    <row r="119" spans="1:27" s="287" customFormat="1" ht="15.75" customHeight="1" x14ac:dyDescent="0.2">
      <c r="A119" s="384"/>
      <c r="B119" s="1293" t="s">
        <v>286</v>
      </c>
      <c r="C119" s="1293"/>
      <c r="D119" s="1293"/>
      <c r="E119" s="1293"/>
      <c r="F119" s="1294"/>
      <c r="G119" s="1365" t="s">
        <v>99</v>
      </c>
      <c r="H119" s="1477"/>
      <c r="I119" s="260"/>
      <c r="J119" s="452" t="str">
        <f t="shared" si="5"/>
        <v>Yes</v>
      </c>
      <c r="K119" s="413"/>
      <c r="L119" s="413"/>
      <c r="M119" s="412"/>
      <c r="N119" s="412"/>
      <c r="O119" s="413"/>
      <c r="P119" s="412"/>
      <c r="R119" s="412"/>
      <c r="S119" s="425"/>
      <c r="T119" s="426"/>
      <c r="U119" s="426"/>
      <c r="V119" s="426"/>
      <c r="W119" s="427"/>
      <c r="X119" s="427"/>
      <c r="Y119" s="446" t="str">
        <f t="shared" si="6"/>
        <v>d. Implants</v>
      </c>
      <c r="Z119" s="478"/>
      <c r="AA119" s="422"/>
    </row>
    <row r="120" spans="1:27" s="287" customFormat="1" ht="15.75" customHeight="1" x14ac:dyDescent="0.2">
      <c r="A120" s="384"/>
      <c r="B120" s="1293" t="s">
        <v>46</v>
      </c>
      <c r="C120" s="1293"/>
      <c r="D120" s="1293"/>
      <c r="E120" s="1293"/>
      <c r="F120" s="1294"/>
      <c r="G120" s="1365" t="s">
        <v>99</v>
      </c>
      <c r="H120" s="1477"/>
      <c r="I120" s="260"/>
      <c r="J120" s="452" t="str">
        <f t="shared" si="5"/>
        <v>Yes</v>
      </c>
      <c r="K120" s="413"/>
      <c r="L120" s="413"/>
      <c r="M120" s="412"/>
      <c r="N120" s="412"/>
      <c r="O120" s="413"/>
      <c r="P120" s="412"/>
      <c r="R120" s="412"/>
      <c r="S120" s="425"/>
      <c r="T120" s="426"/>
      <c r="U120" s="426"/>
      <c r="V120" s="426"/>
      <c r="W120" s="427"/>
      <c r="X120" s="427"/>
      <c r="Y120" s="446" t="str">
        <f t="shared" si="6"/>
        <v>e. Intrauterine devices (IUDs)</v>
      </c>
      <c r="Z120" s="478"/>
      <c r="AA120" s="422"/>
    </row>
    <row r="121" spans="1:27" s="287" customFormat="1" ht="15.75" customHeight="1" x14ac:dyDescent="0.2">
      <c r="A121" s="384"/>
      <c r="B121" s="1293" t="s">
        <v>35</v>
      </c>
      <c r="C121" s="1293"/>
      <c r="D121" s="1293"/>
      <c r="E121" s="1293"/>
      <c r="F121" s="1294"/>
      <c r="G121" s="1365" t="s">
        <v>99</v>
      </c>
      <c r="H121" s="1477"/>
      <c r="I121" s="260"/>
      <c r="J121" s="452" t="str">
        <f t="shared" si="5"/>
        <v>Yes</v>
      </c>
      <c r="K121" s="413"/>
      <c r="L121" s="413"/>
      <c r="M121" s="412"/>
      <c r="N121" s="412"/>
      <c r="O121" s="413"/>
      <c r="P121" s="412"/>
      <c r="R121" s="412"/>
      <c r="S121" s="425"/>
      <c r="T121" s="426"/>
      <c r="U121" s="426"/>
      <c r="V121" s="426"/>
      <c r="W121" s="427"/>
      <c r="X121" s="427"/>
      <c r="Y121" s="446" t="str">
        <f t="shared" si="6"/>
        <v>f. Male condoms</v>
      </c>
      <c r="Z121" s="478"/>
      <c r="AA121" s="422"/>
    </row>
    <row r="122" spans="1:27" s="287" customFormat="1" ht="15.75" customHeight="1" x14ac:dyDescent="0.2">
      <c r="A122" s="384"/>
      <c r="B122" s="1293" t="s">
        <v>36</v>
      </c>
      <c r="C122" s="1293"/>
      <c r="D122" s="1293"/>
      <c r="E122" s="1293"/>
      <c r="F122" s="1294"/>
      <c r="G122" s="1365" t="s">
        <v>100</v>
      </c>
      <c r="H122" s="1477"/>
      <c r="I122" s="260"/>
      <c r="J122" s="452" t="str">
        <f t="shared" si="5"/>
        <v>No</v>
      </c>
      <c r="K122" s="413"/>
      <c r="L122" s="413"/>
      <c r="M122" s="412"/>
      <c r="N122" s="412"/>
      <c r="O122" s="413"/>
      <c r="P122" s="412"/>
      <c r="R122" s="412"/>
      <c r="S122" s="425"/>
      <c r="T122" s="426"/>
      <c r="U122" s="426"/>
      <c r="V122" s="426"/>
      <c r="W122" s="427"/>
      <c r="X122" s="427"/>
      <c r="Y122" s="446" t="str">
        <f t="shared" si="6"/>
        <v>g. Female condoms</v>
      </c>
      <c r="Z122" s="478"/>
      <c r="AA122" s="422"/>
    </row>
    <row r="123" spans="1:27" s="287" customFormat="1" ht="15.75" customHeight="1" x14ac:dyDescent="0.2">
      <c r="A123" s="384"/>
      <c r="B123" s="1293" t="s">
        <v>157</v>
      </c>
      <c r="C123" s="1293"/>
      <c r="D123" s="1293"/>
      <c r="E123" s="1293"/>
      <c r="F123" s="1294"/>
      <c r="G123" s="1365" t="s">
        <v>99</v>
      </c>
      <c r="H123" s="1477"/>
      <c r="I123" s="260"/>
      <c r="J123" s="452" t="str">
        <f t="shared" si="5"/>
        <v>Yes</v>
      </c>
      <c r="K123" s="413"/>
      <c r="L123" s="413"/>
      <c r="M123" s="412"/>
      <c r="N123" s="412"/>
      <c r="O123" s="413"/>
      <c r="P123" s="412"/>
      <c r="R123" s="412"/>
      <c r="S123" s="425"/>
      <c r="T123" s="426"/>
      <c r="U123" s="426"/>
      <c r="V123" s="426"/>
      <c r="W123" s="427"/>
      <c r="X123" s="427"/>
      <c r="Y123" s="446" t="str">
        <f t="shared" si="6"/>
        <v>h. Emergency contraceptive pills</v>
      </c>
      <c r="Z123" s="478"/>
      <c r="AA123" s="422"/>
    </row>
    <row r="124" spans="1:27" s="287" customFormat="1" ht="15.75" customHeight="1" x14ac:dyDescent="0.2">
      <c r="A124" s="384"/>
      <c r="B124" s="1293" t="s">
        <v>119</v>
      </c>
      <c r="C124" s="1293"/>
      <c r="D124" s="1293"/>
      <c r="E124" s="1293"/>
      <c r="F124" s="1294"/>
      <c r="G124" s="1365" t="s">
        <v>99</v>
      </c>
      <c r="H124" s="1477"/>
      <c r="I124" s="260"/>
      <c r="J124" s="452" t="str">
        <f t="shared" si="5"/>
        <v>Yes</v>
      </c>
      <c r="K124" s="413"/>
      <c r="L124" s="413"/>
      <c r="M124" s="412"/>
      <c r="N124" s="412"/>
      <c r="O124" s="413"/>
      <c r="P124" s="412"/>
      <c r="R124" s="412"/>
      <c r="S124" s="425"/>
      <c r="T124" s="426"/>
      <c r="U124" s="426"/>
      <c r="V124" s="426"/>
      <c r="W124" s="427"/>
      <c r="X124" s="427"/>
      <c r="Y124" s="446" t="str">
        <f t="shared" si="6"/>
        <v>i. CycleBeads</v>
      </c>
      <c r="Z124" s="478"/>
      <c r="AA124" s="422"/>
    </row>
    <row r="125" spans="1:27" s="287" customFormat="1" ht="15.75" customHeight="1" x14ac:dyDescent="0.2">
      <c r="A125" s="384"/>
      <c r="B125" s="1293" t="s">
        <v>158</v>
      </c>
      <c r="C125" s="1293"/>
      <c r="D125" s="1293"/>
      <c r="E125" s="1293"/>
      <c r="F125" s="1294"/>
      <c r="G125" s="1365" t="s">
        <v>104</v>
      </c>
      <c r="H125" s="1477"/>
      <c r="I125" s="260"/>
      <c r="J125" s="452" t="str">
        <f t="shared" si="5"/>
        <v>Don't know</v>
      </c>
      <c r="K125" s="413"/>
      <c r="L125" s="413"/>
      <c r="M125" s="412"/>
      <c r="N125" s="412"/>
      <c r="O125" s="413"/>
      <c r="P125" s="412"/>
      <c r="R125" s="412"/>
      <c r="S125" s="425"/>
      <c r="T125" s="426"/>
      <c r="U125" s="426"/>
      <c r="V125" s="426"/>
      <c r="W125" s="427"/>
      <c r="X125" s="427"/>
      <c r="Y125" s="446" t="str">
        <f t="shared" si="6"/>
        <v>j. Any other contraceptive(s)?</v>
      </c>
      <c r="Z125" s="478"/>
      <c r="AA125" s="422"/>
    </row>
    <row r="126" spans="1:27" s="287" customFormat="1" ht="15.75" x14ac:dyDescent="0.2">
      <c r="A126" s="384"/>
      <c r="B126" s="735"/>
      <c r="C126" s="1293" t="s">
        <v>159</v>
      </c>
      <c r="D126" s="1293"/>
      <c r="E126" s="1294"/>
      <c r="F126" s="1330" t="s">
        <v>104</v>
      </c>
      <c r="G126" s="1331"/>
      <c r="H126" s="1332"/>
      <c r="I126" s="260"/>
      <c r="J126" s="452">
        <f t="shared" si="5"/>
        <v>0</v>
      </c>
      <c r="K126" s="413"/>
      <c r="L126" s="413"/>
      <c r="M126" s="412"/>
      <c r="N126" s="412"/>
      <c r="O126" s="413"/>
      <c r="P126" s="412"/>
      <c r="R126" s="413">
        <f>B126</f>
        <v>0</v>
      </c>
      <c r="S126" s="425"/>
      <c r="T126" s="426"/>
      <c r="U126" s="426"/>
      <c r="V126" s="426"/>
      <c r="W126" s="427"/>
      <c r="X126" s="427"/>
      <c r="Z126" s="478"/>
      <c r="AA126" s="422"/>
    </row>
    <row r="127" spans="1:27" s="287" customFormat="1" ht="15.75" x14ac:dyDescent="0.2">
      <c r="A127" s="1333" t="s">
        <v>313</v>
      </c>
      <c r="B127" s="1334"/>
      <c r="C127" s="1334"/>
      <c r="D127" s="1335"/>
      <c r="E127" s="1336"/>
      <c r="F127" s="1337">
        <v>2013</v>
      </c>
      <c r="G127" s="1338"/>
      <c r="H127" s="1339"/>
      <c r="I127" s="260"/>
      <c r="J127" s="452">
        <f t="shared" si="5"/>
        <v>0</v>
      </c>
      <c r="K127" s="413"/>
      <c r="L127" s="413"/>
      <c r="M127" s="412"/>
      <c r="N127" s="412"/>
      <c r="O127" s="413"/>
      <c r="P127" s="412"/>
      <c r="R127" s="413">
        <f>B127</f>
        <v>0</v>
      </c>
      <c r="S127" s="425"/>
      <c r="T127" s="426"/>
      <c r="U127" s="426"/>
      <c r="V127" s="426"/>
      <c r="W127" s="427"/>
      <c r="X127" s="427"/>
      <c r="Z127" s="478"/>
      <c r="AA127" s="422"/>
    </row>
    <row r="128" spans="1:27" s="287" customFormat="1" ht="30" x14ac:dyDescent="0.2">
      <c r="A128" s="1308" t="s">
        <v>751</v>
      </c>
      <c r="B128" s="1293"/>
      <c r="C128" s="1294"/>
      <c r="D128" s="1484" t="s">
        <v>1050</v>
      </c>
      <c r="E128" s="1485"/>
      <c r="F128" s="1485"/>
      <c r="G128" s="1485"/>
      <c r="H128" s="1486"/>
      <c r="I128" s="260"/>
      <c r="J128" s="477"/>
      <c r="K128" s="413" t="str">
        <f>A128</f>
        <v xml:space="preserve">D11. Name of the list(s)
</v>
      </c>
      <c r="L128" s="413"/>
      <c r="M128" s="412"/>
      <c r="N128" s="412"/>
      <c r="O128" s="413" t="str">
        <f>D128</f>
        <v>Listado Basico de Medicamentos del Primero y Segundo Nivel (Basic List of Medicines for the First and Second Levels)</v>
      </c>
      <c r="P128" s="412"/>
      <c r="R128" s="412"/>
      <c r="S128" s="425"/>
      <c r="T128" s="426"/>
      <c r="U128" s="426"/>
      <c r="V128" s="426"/>
      <c r="W128" s="427"/>
      <c r="X128" s="427"/>
      <c r="Z128" s="478"/>
      <c r="AA128" s="422"/>
    </row>
    <row r="129" spans="1:27" s="287" customFormat="1" ht="30" x14ac:dyDescent="0.2">
      <c r="A129" s="1308" t="s">
        <v>862</v>
      </c>
      <c r="B129" s="1293"/>
      <c r="C129" s="1294"/>
      <c r="D129" s="1305"/>
      <c r="E129" s="1306"/>
      <c r="F129" s="1306"/>
      <c r="G129" s="1306"/>
      <c r="H129" s="1307"/>
      <c r="I129" s="260"/>
      <c r="J129" s="477"/>
      <c r="K129" s="413" t="str">
        <f>A129</f>
        <v xml:space="preserve">D12. Notes about the list(s)
</v>
      </c>
      <c r="L129" s="413"/>
      <c r="M129" s="412"/>
      <c r="N129" s="412"/>
      <c r="O129" s="413">
        <f>D129</f>
        <v>0</v>
      </c>
      <c r="P129" s="412"/>
      <c r="R129" s="412"/>
      <c r="S129" s="425"/>
      <c r="T129" s="426"/>
      <c r="U129" s="426"/>
      <c r="V129" s="426"/>
      <c r="W129" s="427"/>
      <c r="X129" s="427"/>
      <c r="Z129" s="478"/>
      <c r="AA129" s="422"/>
    </row>
    <row r="130" spans="1:27" s="266" customFormat="1" ht="21.75" customHeight="1" x14ac:dyDescent="0.2">
      <c r="A130" s="1308" t="s">
        <v>753</v>
      </c>
      <c r="B130" s="1293"/>
      <c r="C130" s="1293"/>
      <c r="D130" s="1293"/>
      <c r="E130" s="1293"/>
      <c r="F130" s="1293"/>
      <c r="G130" s="1293"/>
      <c r="H130" s="1309"/>
      <c r="I130" s="299"/>
      <c r="J130" s="452"/>
      <c r="K130" s="413"/>
      <c r="L130" s="412"/>
      <c r="M130" s="412"/>
      <c r="N130" s="412"/>
      <c r="O130" s="413"/>
      <c r="P130" s="412"/>
      <c r="Q130" s="412"/>
      <c r="R130" s="412"/>
      <c r="S130" s="412"/>
      <c r="T130" s="267"/>
      <c r="U130" s="267"/>
      <c r="V130" s="267"/>
      <c r="W130" s="421"/>
      <c r="X130" s="420" t="str">
        <f>A130</f>
        <v xml:space="preserve">D13.  Information on country's Poverty Reduction Strategy Paper (PRSP)
</v>
      </c>
      <c r="Z130" s="433"/>
      <c r="AA130" s="422"/>
    </row>
    <row r="131" spans="1:27" s="287" customFormat="1" ht="30.75" customHeight="1" x14ac:dyDescent="0.2">
      <c r="A131" s="386"/>
      <c r="B131" s="1324" t="s">
        <v>287</v>
      </c>
      <c r="C131" s="1325"/>
      <c r="D131" s="1325"/>
      <c r="E131" s="1326"/>
      <c r="F131" s="1327" t="s">
        <v>320</v>
      </c>
      <c r="G131" s="1328"/>
      <c r="H131" s="1329"/>
      <c r="I131" s="260"/>
      <c r="J131" s="452">
        <f>G131</f>
        <v>0</v>
      </c>
      <c r="K131" s="413"/>
      <c r="L131" s="413"/>
      <c r="M131" s="412"/>
      <c r="N131" s="412"/>
      <c r="O131" s="413"/>
      <c r="P131" s="412"/>
      <c r="R131" s="413" t="str">
        <f>B131</f>
        <v>a. What year is the Poverty Reduction Strategy Paper from? (most recent actual PRSP on IMF's site [not progress or summary report])</v>
      </c>
      <c r="S131" s="425"/>
      <c r="T131" s="426"/>
      <c r="U131" s="426"/>
      <c r="V131" s="426"/>
      <c r="W131" s="427"/>
      <c r="X131" s="427"/>
      <c r="Z131" s="478"/>
      <c r="AA131" s="422"/>
    </row>
    <row r="132" spans="1:27" s="287" customFormat="1" ht="15.75" customHeight="1" x14ac:dyDescent="0.2">
      <c r="A132" s="384"/>
      <c r="B132" s="1293" t="s">
        <v>112</v>
      </c>
      <c r="C132" s="1293"/>
      <c r="D132" s="1293"/>
      <c r="E132" s="1293"/>
      <c r="F132" s="1294"/>
      <c r="G132" s="1295" t="s">
        <v>320</v>
      </c>
      <c r="H132" s="1296"/>
      <c r="I132" s="260"/>
      <c r="J132" s="452" t="str">
        <f>G132</f>
        <v>Not applicable</v>
      </c>
      <c r="K132" s="413"/>
      <c r="L132" s="413"/>
      <c r="M132" s="412"/>
      <c r="N132" s="412"/>
      <c r="O132" s="413"/>
      <c r="P132" s="412"/>
      <c r="R132" s="412"/>
      <c r="S132" s="425"/>
      <c r="T132" s="426"/>
      <c r="U132" s="426"/>
      <c r="V132" s="426"/>
      <c r="W132" s="427"/>
      <c r="X132" s="427"/>
      <c r="Y132" s="446" t="str">
        <f>B132</f>
        <v>b. Is family planning or reproductive health a priority in the PRSP?</v>
      </c>
      <c r="Z132" s="478"/>
      <c r="AA132" s="422"/>
    </row>
    <row r="133" spans="1:27" s="287" customFormat="1" ht="15.75" customHeight="1" x14ac:dyDescent="0.2">
      <c r="A133" s="384"/>
      <c r="B133" s="1293" t="s">
        <v>113</v>
      </c>
      <c r="C133" s="1293"/>
      <c r="D133" s="1293"/>
      <c r="E133" s="1293"/>
      <c r="F133" s="1294"/>
      <c r="G133" s="1295" t="s">
        <v>320</v>
      </c>
      <c r="H133" s="1296"/>
      <c r="I133" s="260"/>
      <c r="J133" s="452" t="str">
        <f>G133</f>
        <v>Not applicable</v>
      </c>
      <c r="K133" s="413"/>
      <c r="L133" s="413"/>
      <c r="M133" s="412"/>
      <c r="N133" s="412"/>
      <c r="O133" s="413"/>
      <c r="P133" s="412"/>
      <c r="R133" s="412"/>
      <c r="S133" s="425"/>
      <c r="T133" s="426"/>
      <c r="U133" s="426"/>
      <c r="V133" s="426"/>
      <c r="W133" s="427"/>
      <c r="X133" s="427"/>
      <c r="Y133" s="446" t="str">
        <f>B133</f>
        <v>c. Is contraceptive security included in the PRSP?</v>
      </c>
      <c r="Z133" s="478"/>
      <c r="AA133" s="422"/>
    </row>
    <row r="134" spans="1:27" s="287" customFormat="1" ht="15.75" customHeight="1" x14ac:dyDescent="0.2">
      <c r="A134" s="384"/>
      <c r="B134" s="1293" t="s">
        <v>57</v>
      </c>
      <c r="C134" s="1293"/>
      <c r="D134" s="1293"/>
      <c r="E134" s="1293"/>
      <c r="F134" s="1294"/>
      <c r="G134" s="1295" t="s">
        <v>320</v>
      </c>
      <c r="H134" s="1296"/>
      <c r="I134" s="260"/>
      <c r="J134" s="452" t="str">
        <f>G134</f>
        <v>Not applicable</v>
      </c>
      <c r="K134" s="413"/>
      <c r="L134" s="413"/>
      <c r="M134" s="412"/>
      <c r="N134" s="412"/>
      <c r="O134" s="413"/>
      <c r="P134" s="412"/>
      <c r="R134" s="412"/>
      <c r="S134" s="425"/>
      <c r="T134" s="426"/>
      <c r="U134" s="426"/>
      <c r="V134" s="426"/>
      <c r="W134" s="427"/>
      <c r="X134" s="427"/>
      <c r="Y134" s="446" t="str">
        <f>B134</f>
        <v>d. Is contraceptive prevalence rate (CPR) included as an indicator in the PRSP?</v>
      </c>
      <c r="Z134" s="478"/>
      <c r="AA134" s="422"/>
    </row>
    <row r="135" spans="1:27" s="287" customFormat="1" ht="15.75" customHeight="1" x14ac:dyDescent="0.2">
      <c r="A135" s="384"/>
      <c r="B135" s="1293" t="s">
        <v>58</v>
      </c>
      <c r="C135" s="1293"/>
      <c r="D135" s="1293"/>
      <c r="E135" s="1293"/>
      <c r="F135" s="1294"/>
      <c r="G135" s="1295" t="s">
        <v>320</v>
      </c>
      <c r="H135" s="1296"/>
      <c r="I135" s="260"/>
      <c r="J135" s="452" t="str">
        <f>G135</f>
        <v>Not applicable</v>
      </c>
      <c r="K135" s="413"/>
      <c r="L135" s="413"/>
      <c r="M135" s="412"/>
      <c r="N135" s="412"/>
      <c r="O135" s="413"/>
      <c r="P135" s="412"/>
      <c r="R135" s="412"/>
      <c r="S135" s="425"/>
      <c r="T135" s="426"/>
      <c r="U135" s="426"/>
      <c r="V135" s="426"/>
      <c r="W135" s="427"/>
      <c r="X135" s="427"/>
      <c r="Y135" s="446" t="str">
        <f>B135</f>
        <v>e. Are contraceptive supply indicators included in the PRSP?</v>
      </c>
      <c r="Z135" s="478"/>
      <c r="AA135" s="422"/>
    </row>
    <row r="136" spans="1:27" s="287" customFormat="1" ht="15.75" customHeight="1" thickBot="1" x14ac:dyDescent="0.25">
      <c r="A136" s="314" t="s">
        <v>59</v>
      </c>
      <c r="B136" s="1293" t="s">
        <v>60</v>
      </c>
      <c r="C136" s="1294"/>
      <c r="D136" s="1314" t="s">
        <v>1316</v>
      </c>
      <c r="E136" s="1315"/>
      <c r="F136" s="1315"/>
      <c r="G136" s="1315"/>
      <c r="H136" s="1316"/>
      <c r="I136" s="260"/>
      <c r="J136" s="477"/>
      <c r="K136" s="413" t="str">
        <f>B136</f>
        <v>f. Notes about the Poverty Reduction Strategy Paper</v>
      </c>
      <c r="L136" s="413"/>
      <c r="M136" s="412"/>
      <c r="N136" s="412"/>
      <c r="O136" s="413" t="str">
        <f>D136</f>
        <v>Document not available on IMF's website</v>
      </c>
      <c r="P136" s="412"/>
      <c r="R136" s="412"/>
      <c r="S136" s="425"/>
      <c r="T136" s="426"/>
      <c r="U136" s="426"/>
      <c r="V136" s="426"/>
      <c r="W136" s="427"/>
      <c r="X136" s="427"/>
      <c r="Z136" s="478"/>
      <c r="AA136" s="422"/>
    </row>
    <row r="137" spans="1:27" s="266" customFormat="1" ht="16.5" customHeight="1" thickBot="1" x14ac:dyDescent="0.25">
      <c r="A137" s="1317" t="s">
        <v>20</v>
      </c>
      <c r="B137" s="1318"/>
      <c r="C137" s="1318"/>
      <c r="D137" s="1318"/>
      <c r="E137" s="1318"/>
      <c r="F137" s="1318"/>
      <c r="G137" s="1318"/>
      <c r="H137" s="387"/>
      <c r="I137" s="423"/>
      <c r="J137" s="452"/>
      <c r="K137" s="413"/>
      <c r="L137" s="412"/>
      <c r="M137" s="412"/>
      <c r="N137" s="412"/>
      <c r="O137" s="413"/>
      <c r="P137" s="412"/>
      <c r="Q137" s="412"/>
      <c r="R137" s="412"/>
      <c r="S137" s="412"/>
      <c r="T137" s="267"/>
      <c r="U137" s="267"/>
      <c r="V137" s="267"/>
      <c r="W137" s="421"/>
      <c r="X137" s="421"/>
      <c r="Z137" s="433"/>
      <c r="AA137" s="422"/>
    </row>
    <row r="138" spans="1:27" s="266" customFormat="1" ht="30" customHeight="1" x14ac:dyDescent="0.2">
      <c r="A138" s="1319" t="s">
        <v>288</v>
      </c>
      <c r="B138" s="1320"/>
      <c r="C138" s="1320"/>
      <c r="D138" s="1320"/>
      <c r="E138" s="1320"/>
      <c r="F138" s="1321"/>
      <c r="G138" s="1322" t="s">
        <v>99</v>
      </c>
      <c r="H138" s="1323"/>
      <c r="I138" s="430"/>
      <c r="J138" s="452" t="str">
        <f>G138</f>
        <v>Yes</v>
      </c>
      <c r="K138" s="413"/>
      <c r="L138" s="412"/>
      <c r="M138" s="412"/>
      <c r="N138" s="412"/>
      <c r="O138" s="413"/>
      <c r="P138" s="412"/>
      <c r="Q138" s="412"/>
      <c r="R138" s="412"/>
      <c r="S138" s="412"/>
      <c r="T138" s="267"/>
      <c r="U138" s="267"/>
      <c r="V138" s="267"/>
      <c r="W138" s="421"/>
      <c r="X138" s="421"/>
      <c r="Y138" s="446" t="str">
        <f>A138</f>
        <v>E1. Have stockouts occurred for any contraceptive at the central* level in the last 12 months?  
*(The central level refers to the central level warehouse for the public sector.)</v>
      </c>
      <c r="Z138" s="433"/>
      <c r="AA138" s="422"/>
    </row>
    <row r="139" spans="1:27" s="266" customFormat="1" ht="45" x14ac:dyDescent="0.2">
      <c r="A139" s="1308" t="s">
        <v>1528</v>
      </c>
      <c r="B139" s="1293"/>
      <c r="C139" s="1293"/>
      <c r="D139" s="1293"/>
      <c r="E139" s="1293"/>
      <c r="F139" s="1293"/>
      <c r="G139" s="1293"/>
      <c r="H139" s="1309"/>
      <c r="I139" s="437"/>
      <c r="J139" s="452"/>
      <c r="K139" s="413"/>
      <c r="L139" s="412"/>
      <c r="M139" s="412"/>
      <c r="N139" s="412"/>
      <c r="O139" s="413"/>
      <c r="P139" s="412"/>
      <c r="Q139" s="412"/>
      <c r="R139" s="412"/>
      <c r="S139" s="412"/>
      <c r="T139" s="267"/>
      <c r="U139" s="267"/>
      <c r="V139" s="267"/>
      <c r="W139" s="421"/>
      <c r="X139" s="420"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433"/>
      <c r="AA139" s="422"/>
    </row>
    <row r="140" spans="1:27" s="266" customFormat="1" ht="15" customHeight="1" x14ac:dyDescent="0.2">
      <c r="A140" s="736"/>
      <c r="B140" s="1293" t="s">
        <v>155</v>
      </c>
      <c r="C140" s="1293"/>
      <c r="D140" s="1293"/>
      <c r="E140" s="1293"/>
      <c r="F140" s="1294"/>
      <c r="G140" s="1295" t="s">
        <v>99</v>
      </c>
      <c r="H140" s="1296"/>
      <c r="I140" s="430"/>
      <c r="J140" s="452" t="str">
        <f t="shared" ref="J140:J148" si="7">G140</f>
        <v>Yes</v>
      </c>
      <c r="K140" s="413"/>
      <c r="L140" s="412"/>
      <c r="M140" s="412"/>
      <c r="N140" s="412"/>
      <c r="O140" s="413"/>
      <c r="P140" s="412"/>
      <c r="Q140" s="412"/>
      <c r="R140" s="412"/>
      <c r="S140" s="412"/>
      <c r="T140" s="267"/>
      <c r="U140" s="267"/>
      <c r="V140" s="267"/>
      <c r="W140" s="421"/>
      <c r="X140" s="421"/>
      <c r="Y140" s="446" t="str">
        <f t="shared" ref="Y140:Y148" si="8">B140</f>
        <v>a. Combined oral contraceptives</v>
      </c>
      <c r="Z140" s="433"/>
      <c r="AA140" s="422"/>
    </row>
    <row r="141" spans="1:27" s="266" customFormat="1" ht="15" customHeight="1" x14ac:dyDescent="0.2">
      <c r="A141" s="739"/>
      <c r="B141" s="1293" t="s">
        <v>156</v>
      </c>
      <c r="C141" s="1293"/>
      <c r="D141" s="1293"/>
      <c r="E141" s="1293"/>
      <c r="F141" s="1294"/>
      <c r="G141" s="1295" t="s">
        <v>320</v>
      </c>
      <c r="H141" s="1296"/>
      <c r="I141" s="430"/>
      <c r="J141" s="452" t="str">
        <f t="shared" si="7"/>
        <v>Not applicable</v>
      </c>
      <c r="K141" s="413"/>
      <c r="L141" s="412"/>
      <c r="M141" s="412"/>
      <c r="N141" s="412"/>
      <c r="O141" s="412"/>
      <c r="P141" s="412"/>
      <c r="Q141" s="412"/>
      <c r="R141" s="412"/>
      <c r="S141" s="412"/>
      <c r="T141" s="267"/>
      <c r="U141" s="267"/>
      <c r="V141" s="267"/>
      <c r="W141" s="421"/>
      <c r="X141" s="421"/>
      <c r="Y141" s="446" t="str">
        <f t="shared" si="8"/>
        <v>b. Progestin-only pills</v>
      </c>
      <c r="Z141" s="433"/>
      <c r="AA141" s="422"/>
    </row>
    <row r="142" spans="1:27" s="266" customFormat="1" ht="15" customHeight="1" x14ac:dyDescent="0.2">
      <c r="A142" s="736"/>
      <c r="B142" s="1293" t="s">
        <v>285</v>
      </c>
      <c r="C142" s="1293"/>
      <c r="D142" s="1293"/>
      <c r="E142" s="1293"/>
      <c r="F142" s="1294"/>
      <c r="G142" s="1295" t="s">
        <v>99</v>
      </c>
      <c r="H142" s="1296"/>
      <c r="I142" s="430"/>
      <c r="J142" s="452" t="str">
        <f t="shared" si="7"/>
        <v>Yes</v>
      </c>
      <c r="K142" s="413"/>
      <c r="L142" s="412"/>
      <c r="M142" s="412"/>
      <c r="N142" s="412"/>
      <c r="O142" s="412"/>
      <c r="P142" s="412"/>
      <c r="Q142" s="412"/>
      <c r="R142" s="412"/>
      <c r="S142" s="412"/>
      <c r="T142" s="267"/>
      <c r="U142" s="267"/>
      <c r="V142" s="267"/>
      <c r="W142" s="421"/>
      <c r="X142" s="421"/>
      <c r="Y142" s="446" t="str">
        <f t="shared" si="8"/>
        <v>c. Injectables</v>
      </c>
      <c r="Z142" s="433"/>
      <c r="AA142" s="422"/>
    </row>
    <row r="143" spans="1:27" s="266" customFormat="1" ht="15" customHeight="1" x14ac:dyDescent="0.2">
      <c r="A143" s="736"/>
      <c r="B143" s="1293" t="s">
        <v>286</v>
      </c>
      <c r="C143" s="1293"/>
      <c r="D143" s="1293"/>
      <c r="E143" s="1293"/>
      <c r="F143" s="1294"/>
      <c r="G143" s="1295" t="s">
        <v>99</v>
      </c>
      <c r="H143" s="1296"/>
      <c r="I143" s="430"/>
      <c r="J143" s="452" t="str">
        <f t="shared" si="7"/>
        <v>Yes</v>
      </c>
      <c r="K143" s="413"/>
      <c r="L143" s="412"/>
      <c r="M143" s="412"/>
      <c r="N143" s="412"/>
      <c r="O143" s="412"/>
      <c r="P143" s="412"/>
      <c r="Q143" s="412"/>
      <c r="R143" s="412"/>
      <c r="S143" s="412"/>
      <c r="T143" s="267"/>
      <c r="U143" s="267"/>
      <c r="V143" s="267"/>
      <c r="W143" s="421"/>
      <c r="X143" s="421"/>
      <c r="Y143" s="446" t="str">
        <f t="shared" si="8"/>
        <v>d. Implants</v>
      </c>
      <c r="Z143" s="433"/>
      <c r="AA143" s="422"/>
    </row>
    <row r="144" spans="1:27" s="266" customFormat="1" ht="15" customHeight="1" x14ac:dyDescent="0.2">
      <c r="A144" s="736"/>
      <c r="B144" s="1293" t="s">
        <v>46</v>
      </c>
      <c r="C144" s="1293"/>
      <c r="D144" s="1293"/>
      <c r="E144" s="1293"/>
      <c r="F144" s="1294"/>
      <c r="G144" s="1295" t="s">
        <v>100</v>
      </c>
      <c r="H144" s="1296"/>
      <c r="I144" s="430"/>
      <c r="J144" s="452" t="str">
        <f t="shared" si="7"/>
        <v>No</v>
      </c>
      <c r="K144" s="413"/>
      <c r="L144" s="412"/>
      <c r="M144" s="412"/>
      <c r="N144" s="412"/>
      <c r="O144" s="412"/>
      <c r="P144" s="412"/>
      <c r="Q144" s="412"/>
      <c r="R144" s="412"/>
      <c r="S144" s="412"/>
      <c r="T144" s="267"/>
      <c r="U144" s="267"/>
      <c r="V144" s="267"/>
      <c r="W144" s="421"/>
      <c r="X144" s="421"/>
      <c r="Y144" s="446" t="str">
        <f t="shared" si="8"/>
        <v>e. Intrauterine devices (IUDs)</v>
      </c>
      <c r="Z144" s="433"/>
      <c r="AA144" s="422"/>
    </row>
    <row r="145" spans="1:27" s="266" customFormat="1" ht="15" customHeight="1" x14ac:dyDescent="0.2">
      <c r="A145" s="736"/>
      <c r="B145" s="1293" t="s">
        <v>35</v>
      </c>
      <c r="C145" s="1293"/>
      <c r="D145" s="1293"/>
      <c r="E145" s="1293"/>
      <c r="F145" s="1294"/>
      <c r="G145" s="1295" t="s">
        <v>100</v>
      </c>
      <c r="H145" s="1296"/>
      <c r="I145" s="430"/>
      <c r="J145" s="452" t="str">
        <f t="shared" si="7"/>
        <v>No</v>
      </c>
      <c r="K145" s="413"/>
      <c r="L145" s="412"/>
      <c r="M145" s="412"/>
      <c r="N145" s="412"/>
      <c r="O145" s="412"/>
      <c r="P145" s="412"/>
      <c r="Q145" s="412"/>
      <c r="R145" s="412"/>
      <c r="S145" s="412"/>
      <c r="T145" s="267"/>
      <c r="U145" s="267"/>
      <c r="V145" s="267"/>
      <c r="W145" s="421"/>
      <c r="X145" s="421"/>
      <c r="Y145" s="446" t="str">
        <f t="shared" si="8"/>
        <v>f. Male condoms</v>
      </c>
      <c r="Z145" s="433"/>
      <c r="AA145" s="422"/>
    </row>
    <row r="146" spans="1:27" s="266" customFormat="1" ht="15" customHeight="1" x14ac:dyDescent="0.2">
      <c r="A146" s="736"/>
      <c r="B146" s="1293" t="s">
        <v>36</v>
      </c>
      <c r="C146" s="1293"/>
      <c r="D146" s="1293"/>
      <c r="E146" s="1293"/>
      <c r="F146" s="1294"/>
      <c r="G146" s="1295" t="s">
        <v>320</v>
      </c>
      <c r="H146" s="1296"/>
      <c r="I146" s="430"/>
      <c r="J146" s="452" t="str">
        <f t="shared" si="7"/>
        <v>Not applicable</v>
      </c>
      <c r="K146" s="413"/>
      <c r="L146" s="412"/>
      <c r="M146" s="412"/>
      <c r="N146" s="412"/>
      <c r="O146" s="412"/>
      <c r="P146" s="412"/>
      <c r="Q146" s="412"/>
      <c r="R146" s="412"/>
      <c r="S146" s="412"/>
      <c r="T146" s="267"/>
      <c r="U146" s="267"/>
      <c r="V146" s="267"/>
      <c r="W146" s="421"/>
      <c r="X146" s="421"/>
      <c r="Y146" s="446" t="str">
        <f t="shared" si="8"/>
        <v>g. Female condoms</v>
      </c>
      <c r="Z146" s="433"/>
      <c r="AA146" s="422"/>
    </row>
    <row r="147" spans="1:27" s="266" customFormat="1" ht="15" customHeight="1" x14ac:dyDescent="0.2">
      <c r="A147" s="736"/>
      <c r="B147" s="1293" t="s">
        <v>157</v>
      </c>
      <c r="C147" s="1293"/>
      <c r="D147" s="1293"/>
      <c r="E147" s="1293"/>
      <c r="F147" s="1294"/>
      <c r="G147" s="1295" t="s">
        <v>100</v>
      </c>
      <c r="H147" s="1296"/>
      <c r="I147" s="430"/>
      <c r="J147" s="452" t="str">
        <f t="shared" si="7"/>
        <v>No</v>
      </c>
      <c r="K147" s="413"/>
      <c r="L147" s="412"/>
      <c r="M147" s="412"/>
      <c r="N147" s="412"/>
      <c r="O147" s="412"/>
      <c r="P147" s="412"/>
      <c r="Q147" s="412"/>
      <c r="R147" s="412"/>
      <c r="S147" s="412"/>
      <c r="T147" s="267"/>
      <c r="U147" s="267"/>
      <c r="V147" s="267"/>
      <c r="W147" s="421"/>
      <c r="X147" s="421"/>
      <c r="Y147" s="446" t="str">
        <f t="shared" si="8"/>
        <v>h. Emergency contraceptive pills</v>
      </c>
      <c r="Z147" s="433"/>
      <c r="AA147" s="422"/>
    </row>
    <row r="148" spans="1:27" s="266" customFormat="1" ht="15" customHeight="1" x14ac:dyDescent="0.2">
      <c r="A148" s="736"/>
      <c r="B148" s="1293" t="s">
        <v>119</v>
      </c>
      <c r="C148" s="1293"/>
      <c r="D148" s="1293"/>
      <c r="E148" s="1293"/>
      <c r="F148" s="1294"/>
      <c r="G148" s="1295" t="s">
        <v>100</v>
      </c>
      <c r="H148" s="1296"/>
      <c r="I148" s="430"/>
      <c r="J148" s="452" t="str">
        <f t="shared" si="7"/>
        <v>No</v>
      </c>
      <c r="K148" s="413"/>
      <c r="L148" s="412"/>
      <c r="M148" s="412"/>
      <c r="N148" s="412"/>
      <c r="O148" s="412"/>
      <c r="P148" s="412"/>
      <c r="Q148" s="412"/>
      <c r="R148" s="412"/>
      <c r="S148" s="412"/>
      <c r="T148" s="267"/>
      <c r="U148" s="267"/>
      <c r="V148" s="267"/>
      <c r="W148" s="421"/>
      <c r="X148" s="421"/>
      <c r="Y148" s="446" t="str">
        <f t="shared" si="8"/>
        <v>i. CycleBeads</v>
      </c>
      <c r="Z148" s="433"/>
      <c r="AA148" s="422"/>
    </row>
    <row r="149" spans="1:27" s="266" customFormat="1" ht="30" x14ac:dyDescent="0.2">
      <c r="A149" s="736"/>
      <c r="B149" s="1293" t="s">
        <v>289</v>
      </c>
      <c r="C149" s="1293"/>
      <c r="D149" s="1293"/>
      <c r="E149" s="1293"/>
      <c r="F149" s="1305" t="s">
        <v>1051</v>
      </c>
      <c r="G149" s="1306"/>
      <c r="H149" s="1307"/>
      <c r="I149" s="430"/>
      <c r="J149" s="452"/>
      <c r="K149" s="413"/>
      <c r="L149" s="412"/>
      <c r="M149" s="413"/>
      <c r="N149" s="412"/>
      <c r="O149" s="412"/>
      <c r="P149" s="412"/>
      <c r="Q149" s="413" t="str">
        <f>F149</f>
        <v>03/12-03/13</v>
      </c>
      <c r="R149" s="413" t="str">
        <f>B149</f>
        <v xml:space="preserve">j. Time period covered by reports reviewed
(mm/yy - mm/yy) (for example, reports from 01/12-12/12) </v>
      </c>
      <c r="S149" s="412"/>
      <c r="T149" s="267"/>
      <c r="U149" s="267"/>
      <c r="V149" s="267"/>
      <c r="W149" s="421"/>
      <c r="X149" s="421"/>
      <c r="Z149" s="433"/>
      <c r="AA149" s="422"/>
    </row>
    <row r="150" spans="1:27" s="266" customFormat="1" ht="45" x14ac:dyDescent="0.2">
      <c r="A150" s="314"/>
      <c r="B150" s="1293" t="s">
        <v>290</v>
      </c>
      <c r="C150" s="1293"/>
      <c r="D150" s="1293"/>
      <c r="E150" s="1293"/>
      <c r="F150" s="1305" t="s">
        <v>1052</v>
      </c>
      <c r="G150" s="1306"/>
      <c r="H150" s="1307"/>
      <c r="I150" s="430"/>
      <c r="J150" s="452"/>
      <c r="K150" s="413"/>
      <c r="L150" s="413"/>
      <c r="M150" s="412"/>
      <c r="N150" s="412"/>
      <c r="O150" s="412"/>
      <c r="P150" s="412"/>
      <c r="Q150" s="413" t="str">
        <f>F150</f>
        <v>National Reproductive Health Program reports</v>
      </c>
      <c r="R150" s="413" t="str">
        <f>B150</f>
        <v>k. Data source
(for example: Procurement Planning and Monitoring Report, Logistics Management Information System, periodic physical inventory, warehouse reports)</v>
      </c>
      <c r="S150" s="412"/>
      <c r="T150" s="267"/>
      <c r="U150" s="267"/>
      <c r="V150" s="267"/>
      <c r="W150" s="421"/>
      <c r="X150" s="421"/>
      <c r="Z150" s="433"/>
      <c r="AA150" s="422"/>
    </row>
    <row r="151" spans="1:27" s="266" customFormat="1" x14ac:dyDescent="0.2">
      <c r="A151" s="1308" t="s">
        <v>756</v>
      </c>
      <c r="B151" s="1293"/>
      <c r="C151" s="1293"/>
      <c r="D151" s="1293"/>
      <c r="E151" s="1293"/>
      <c r="F151" s="1293"/>
      <c r="G151" s="1293"/>
      <c r="H151" s="1309"/>
      <c r="I151" s="437"/>
      <c r="J151" s="443"/>
      <c r="K151" s="413"/>
      <c r="L151" s="412"/>
      <c r="M151" s="412"/>
      <c r="N151" s="412"/>
      <c r="O151" s="413"/>
      <c r="P151" s="412"/>
      <c r="Q151" s="412"/>
      <c r="R151" s="412"/>
      <c r="S151" s="412"/>
      <c r="T151" s="267"/>
      <c r="U151" s="267"/>
      <c r="V151" s="267"/>
      <c r="W151" s="421"/>
      <c r="X151" s="421"/>
      <c r="Z151" s="433"/>
      <c r="AA151" s="422"/>
    </row>
    <row r="152" spans="1:27" s="266" customFormat="1" ht="15" customHeight="1" x14ac:dyDescent="0.2">
      <c r="A152" s="738"/>
      <c r="B152" s="1310" t="s">
        <v>291</v>
      </c>
      <c r="C152" s="1310"/>
      <c r="D152" s="1310"/>
      <c r="E152" s="1310"/>
      <c r="F152" s="1311"/>
      <c r="G152" s="1312" t="s">
        <v>99</v>
      </c>
      <c r="H152" s="1313"/>
      <c r="I152" s="430"/>
      <c r="J152" s="452" t="str">
        <f>G152</f>
        <v>Yes</v>
      </c>
      <c r="K152" s="413"/>
      <c r="L152" s="412"/>
      <c r="M152" s="412"/>
      <c r="N152" s="412"/>
      <c r="O152" s="413"/>
      <c r="P152" s="412"/>
      <c r="Q152" s="412"/>
      <c r="R152" s="412"/>
      <c r="S152" s="412"/>
      <c r="T152" s="267"/>
      <c r="U152" s="267"/>
      <c r="V152" s="267"/>
      <c r="W152" s="421"/>
      <c r="X152" s="421"/>
      <c r="Y152" s="446" t="str">
        <f>B152</f>
        <v>a. service delivery point level (i.e., public sector health facilities)</v>
      </c>
      <c r="Z152" s="433"/>
      <c r="AA152" s="422"/>
    </row>
    <row r="153" spans="1:27" s="266" customFormat="1" ht="15.75" customHeight="1" x14ac:dyDescent="0.2">
      <c r="A153" s="736"/>
      <c r="B153" s="1293" t="s">
        <v>292</v>
      </c>
      <c r="C153" s="1293"/>
      <c r="D153" s="1293"/>
      <c r="E153" s="1293"/>
      <c r="F153" s="1294"/>
      <c r="G153" s="1295" t="s">
        <v>99</v>
      </c>
      <c r="H153" s="1296"/>
      <c r="I153" s="430"/>
      <c r="J153" s="418" t="str">
        <f>G153</f>
        <v>Yes</v>
      </c>
      <c r="K153" s="413"/>
      <c r="L153" s="412"/>
      <c r="M153" s="412"/>
      <c r="N153" s="412"/>
      <c r="O153" s="413"/>
      <c r="P153" s="412"/>
      <c r="Q153" s="412"/>
      <c r="R153" s="412"/>
      <c r="S153" s="412"/>
      <c r="T153" s="267"/>
      <c r="U153" s="267"/>
      <c r="V153" s="267"/>
      <c r="W153" s="421"/>
      <c r="X153" s="421"/>
      <c r="Y153" s="446" t="str">
        <f>B153</f>
        <v>b. central level (i.e., central level warehouse for the public sector)</v>
      </c>
      <c r="Z153" s="433"/>
      <c r="AA153" s="479"/>
    </row>
    <row r="154" spans="1:27" s="266" customFormat="1" ht="105.75" thickBot="1" x14ac:dyDescent="0.25">
      <c r="A154" s="1297" t="s">
        <v>864</v>
      </c>
      <c r="B154" s="1298"/>
      <c r="C154" s="1299"/>
      <c r="D154" s="1300" t="s">
        <v>1053</v>
      </c>
      <c r="E154" s="1301"/>
      <c r="F154" s="1301"/>
      <c r="G154" s="1301"/>
      <c r="H154" s="1302"/>
      <c r="I154" s="430"/>
      <c r="J154" s="452"/>
      <c r="K154" s="413" t="str">
        <f>A154</f>
        <v xml:space="preserve">F. Please note any overall comments about challenges and/or successes with contraceptive security in your country.
</v>
      </c>
      <c r="L154" s="412"/>
      <c r="M154" s="412"/>
      <c r="N154" s="412"/>
      <c r="O154" s="413" t="str">
        <f>D154</f>
        <v>The main challenges involve the need to speed up efforts to make early payment methods and improve the supply chain system. Local procurement laws do not allow the government to make upfront payments to procurement agents. The process to request exceptions to the law takes time and sometimes is not approved in a timely manner. The country then faces stockouts, and UNFPA has to find ways to identify other sources of funding to assist the government to cover part of the gap caused by this restriction.</v>
      </c>
      <c r="P154" s="412"/>
      <c r="Q154" s="412"/>
      <c r="R154" s="412"/>
      <c r="S154" s="412"/>
      <c r="T154" s="267"/>
      <c r="U154" s="267"/>
      <c r="V154" s="267"/>
      <c r="W154" s="421"/>
      <c r="X154" s="421"/>
      <c r="Z154" s="433"/>
      <c r="AA154" s="422"/>
    </row>
    <row r="155" spans="1:27" s="287" customFormat="1" ht="15.75" x14ac:dyDescent="0.2">
      <c r="A155" s="1830"/>
      <c r="B155" s="1830"/>
      <c r="C155" s="1830"/>
      <c r="D155" s="1830"/>
      <c r="E155" s="1830"/>
      <c r="F155" s="1830"/>
      <c r="G155" s="1830"/>
      <c r="H155" s="1830"/>
      <c r="I155" s="260"/>
      <c r="J155" s="477"/>
      <c r="K155" s="413"/>
      <c r="L155" s="413"/>
      <c r="M155" s="412"/>
      <c r="N155" s="412"/>
      <c r="O155" s="413"/>
      <c r="P155" s="412"/>
      <c r="R155" s="412"/>
      <c r="S155" s="425"/>
      <c r="T155" s="426"/>
      <c r="U155" s="426"/>
      <c r="V155" s="426"/>
      <c r="W155" s="427"/>
      <c r="X155" s="427"/>
      <c r="Z155" s="478"/>
      <c r="AA155" s="422"/>
    </row>
    <row r="156" spans="1:27" ht="18" x14ac:dyDescent="0.2">
      <c r="A156" s="1304"/>
      <c r="B156" s="1304"/>
      <c r="C156" s="1304"/>
      <c r="D156" s="1304"/>
      <c r="E156" s="1304"/>
      <c r="F156" s="1304"/>
      <c r="G156" s="1304"/>
      <c r="H156" s="1304"/>
      <c r="I156" s="734"/>
      <c r="O156" s="413"/>
      <c r="X156" s="480">
        <f>A156</f>
        <v>0</v>
      </c>
    </row>
    <row r="157" spans="1:27" s="287" customFormat="1" ht="9.75" customHeight="1" x14ac:dyDescent="0.2">
      <c r="A157" s="481"/>
      <c r="B157" s="481"/>
      <c r="C157" s="481"/>
      <c r="D157" s="481"/>
      <c r="E157" s="481"/>
      <c r="F157" s="481"/>
      <c r="G157" s="481"/>
      <c r="H157" s="481"/>
      <c r="I157" s="413"/>
      <c r="J157" s="477"/>
      <c r="K157" s="413"/>
      <c r="L157" s="412"/>
      <c r="M157" s="412"/>
      <c r="N157" s="412"/>
      <c r="O157" s="413"/>
      <c r="P157" s="412"/>
      <c r="Q157" s="412"/>
      <c r="R157" s="412"/>
      <c r="S157" s="425"/>
      <c r="T157" s="426"/>
      <c r="U157" s="426"/>
      <c r="V157" s="426"/>
      <c r="W157" s="427"/>
      <c r="X157" s="427"/>
      <c r="Z157" s="478"/>
      <c r="AA157" s="422"/>
    </row>
    <row r="158" spans="1:27" s="287" customFormat="1" ht="15" customHeight="1" x14ac:dyDescent="0.2">
      <c r="A158" s="481"/>
      <c r="B158" s="481"/>
      <c r="C158" s="481"/>
      <c r="D158" s="481"/>
      <c r="E158" s="481"/>
      <c r="F158" s="481"/>
      <c r="G158" s="481"/>
      <c r="H158" s="481"/>
      <c r="I158" s="413"/>
      <c r="J158" s="419"/>
      <c r="K158" s="413"/>
      <c r="L158" s="412"/>
      <c r="M158" s="412"/>
      <c r="N158" s="412"/>
      <c r="O158" s="413"/>
      <c r="P158" s="412"/>
      <c r="Q158" s="412"/>
      <c r="R158" s="412"/>
      <c r="S158" s="425"/>
      <c r="T158" s="426"/>
      <c r="U158" s="426"/>
      <c r="V158" s="426"/>
      <c r="W158" s="427"/>
      <c r="X158" s="427"/>
      <c r="Z158" s="478"/>
      <c r="AA158" s="422"/>
    </row>
    <row r="159" spans="1:27" x14ac:dyDescent="0.2">
      <c r="A159" s="288"/>
      <c r="B159" s="289"/>
      <c r="C159" s="289"/>
      <c r="D159" s="289"/>
      <c r="E159" s="289"/>
      <c r="F159" s="289"/>
      <c r="G159" s="290"/>
      <c r="H159" s="291"/>
      <c r="I159" s="412"/>
      <c r="O159" s="413"/>
    </row>
    <row r="160" spans="1:27" x14ac:dyDescent="0.2">
      <c r="A160" s="292"/>
      <c r="B160" s="292"/>
      <c r="G160" s="293"/>
      <c r="H160" s="257"/>
      <c r="I160" s="412"/>
    </row>
    <row r="161" spans="1:134" x14ac:dyDescent="0.2">
      <c r="A161" s="292"/>
      <c r="B161" s="292"/>
      <c r="G161" s="293"/>
      <c r="H161" s="257"/>
      <c r="I161" s="412"/>
    </row>
    <row r="162" spans="1:134" x14ac:dyDescent="0.2">
      <c r="A162" s="292"/>
      <c r="B162" s="292"/>
      <c r="G162" s="293"/>
      <c r="H162" s="257"/>
      <c r="I162" s="412"/>
    </row>
    <row r="163" spans="1:134" x14ac:dyDescent="0.2">
      <c r="A163" s="292"/>
      <c r="B163" s="292"/>
      <c r="G163" s="293"/>
      <c r="H163" s="257"/>
      <c r="I163" s="412"/>
    </row>
    <row r="164" spans="1:134" x14ac:dyDescent="0.2">
      <c r="A164" s="292"/>
      <c r="B164" s="292"/>
      <c r="G164" s="293"/>
      <c r="H164" s="257"/>
      <c r="I164" s="412"/>
    </row>
    <row r="165" spans="1:134" x14ac:dyDescent="0.2">
      <c r="A165" s="292"/>
      <c r="B165" s="292"/>
      <c r="G165" s="293"/>
      <c r="H165" s="257"/>
      <c r="I165" s="412"/>
    </row>
    <row r="166" spans="1:134" x14ac:dyDescent="0.2">
      <c r="A166" s="292"/>
      <c r="B166" s="292"/>
      <c r="G166" s="293"/>
      <c r="H166" s="257"/>
      <c r="I166" s="412"/>
    </row>
    <row r="167" spans="1:134" x14ac:dyDescent="0.2">
      <c r="A167" s="292"/>
      <c r="B167" s="292"/>
      <c r="G167" s="293"/>
      <c r="H167" s="257"/>
      <c r="I167" s="412"/>
    </row>
    <row r="168" spans="1:134" x14ac:dyDescent="0.2">
      <c r="A168" s="292"/>
      <c r="B168" s="292"/>
      <c r="G168" s="293"/>
      <c r="H168" s="257"/>
      <c r="I168" s="412"/>
    </row>
    <row r="169" spans="1:134" x14ac:dyDescent="0.2">
      <c r="A169" s="292"/>
      <c r="B169" s="292"/>
      <c r="G169" s="293"/>
      <c r="H169" s="257"/>
      <c r="I169" s="412"/>
    </row>
    <row r="170" spans="1:134" x14ac:dyDescent="0.2">
      <c r="A170" s="292"/>
      <c r="B170" s="292"/>
      <c r="G170" s="293"/>
      <c r="H170" s="257"/>
      <c r="I170" s="412"/>
    </row>
    <row r="171" spans="1:134" x14ac:dyDescent="0.2">
      <c r="A171" s="292"/>
      <c r="B171" s="292"/>
      <c r="G171" s="293"/>
      <c r="H171" s="257"/>
      <c r="I171" s="412"/>
    </row>
    <row r="172" spans="1:134" x14ac:dyDescent="0.2">
      <c r="A172" s="292"/>
      <c r="B172" s="292"/>
      <c r="G172" s="293"/>
      <c r="H172" s="257"/>
      <c r="I172" s="412"/>
    </row>
    <row r="173" spans="1:134" s="292" customFormat="1" x14ac:dyDescent="0.2">
      <c r="G173" s="293"/>
      <c r="H173" s="257"/>
      <c r="I173" s="412"/>
      <c r="J173" s="419"/>
      <c r="K173" s="413"/>
      <c r="L173" s="412"/>
      <c r="M173" s="412"/>
      <c r="N173" s="412"/>
      <c r="O173" s="412"/>
      <c r="P173" s="412"/>
      <c r="Q173" s="412"/>
      <c r="R173" s="412"/>
      <c r="S173" s="425"/>
      <c r="T173" s="426"/>
      <c r="U173" s="426"/>
      <c r="V173" s="426"/>
      <c r="W173" s="427"/>
      <c r="X173" s="427"/>
      <c r="Y173" s="264"/>
      <c r="AA173" s="422"/>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412"/>
      <c r="J174" s="419"/>
      <c r="K174" s="413"/>
      <c r="L174" s="412"/>
      <c r="M174" s="412"/>
      <c r="N174" s="412"/>
      <c r="O174" s="412"/>
      <c r="P174" s="412"/>
      <c r="Q174" s="412"/>
      <c r="R174" s="412"/>
      <c r="S174" s="425"/>
      <c r="T174" s="426"/>
      <c r="U174" s="426"/>
      <c r="V174" s="426"/>
      <c r="W174" s="427"/>
      <c r="X174" s="427"/>
      <c r="Y174" s="264"/>
      <c r="AA174" s="422"/>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412"/>
      <c r="J175" s="419"/>
      <c r="K175" s="413"/>
      <c r="L175" s="412"/>
      <c r="M175" s="412"/>
      <c r="N175" s="412"/>
      <c r="O175" s="412"/>
      <c r="P175" s="412"/>
      <c r="Q175" s="412"/>
      <c r="R175" s="412"/>
      <c r="S175" s="425"/>
      <c r="T175" s="426"/>
      <c r="U175" s="426"/>
      <c r="V175" s="426"/>
      <c r="W175" s="427"/>
      <c r="X175" s="427"/>
      <c r="Y175" s="264"/>
      <c r="AA175" s="422"/>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412"/>
      <c r="J176" s="419"/>
      <c r="K176" s="413"/>
      <c r="L176" s="412"/>
      <c r="M176" s="412"/>
      <c r="N176" s="412"/>
      <c r="O176" s="412"/>
      <c r="P176" s="412"/>
      <c r="Q176" s="412"/>
      <c r="R176" s="412"/>
      <c r="S176" s="425"/>
      <c r="T176" s="426"/>
      <c r="U176" s="426"/>
      <c r="V176" s="426"/>
      <c r="W176" s="427"/>
      <c r="X176" s="427"/>
      <c r="Y176" s="264"/>
      <c r="AA176" s="422"/>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412"/>
      <c r="J177" s="419"/>
      <c r="K177" s="413"/>
      <c r="L177" s="412"/>
      <c r="M177" s="412"/>
      <c r="N177" s="412"/>
      <c r="O177" s="412"/>
      <c r="P177" s="412"/>
      <c r="Q177" s="412"/>
      <c r="R177" s="412"/>
      <c r="S177" s="425"/>
      <c r="T177" s="426"/>
      <c r="U177" s="426"/>
      <c r="V177" s="426"/>
      <c r="W177" s="427"/>
      <c r="X177" s="427"/>
      <c r="Y177" s="264"/>
      <c r="AA177" s="422"/>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412"/>
      <c r="J178" s="419"/>
      <c r="K178" s="413"/>
      <c r="L178" s="412"/>
      <c r="M178" s="412"/>
      <c r="N178" s="412"/>
      <c r="O178" s="412"/>
      <c r="P178" s="412"/>
      <c r="Q178" s="412"/>
      <c r="R178" s="412"/>
      <c r="S178" s="425"/>
      <c r="T178" s="426"/>
      <c r="U178" s="426"/>
      <c r="V178" s="426"/>
      <c r="W178" s="427"/>
      <c r="X178" s="427"/>
      <c r="Y178" s="264"/>
      <c r="AA178" s="422"/>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412"/>
      <c r="J179" s="419"/>
      <c r="K179" s="413"/>
      <c r="L179" s="412"/>
      <c r="M179" s="412"/>
      <c r="N179" s="412"/>
      <c r="O179" s="412"/>
      <c r="P179" s="412"/>
      <c r="Q179" s="412"/>
      <c r="R179" s="412"/>
      <c r="S179" s="425"/>
      <c r="T179" s="426"/>
      <c r="U179" s="426"/>
      <c r="V179" s="426"/>
      <c r="W179" s="427"/>
      <c r="X179" s="427"/>
      <c r="Y179" s="264"/>
      <c r="AA179" s="422"/>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412"/>
      <c r="J180" s="419"/>
      <c r="K180" s="413"/>
      <c r="L180" s="412"/>
      <c r="M180" s="412"/>
      <c r="N180" s="412"/>
      <c r="O180" s="412"/>
      <c r="P180" s="412"/>
      <c r="Q180" s="412"/>
      <c r="R180" s="412"/>
      <c r="S180" s="425"/>
      <c r="T180" s="426"/>
      <c r="U180" s="426"/>
      <c r="V180" s="426"/>
      <c r="W180" s="427"/>
      <c r="X180" s="427"/>
      <c r="Y180" s="264"/>
      <c r="AA180" s="422"/>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412"/>
      <c r="J181" s="419"/>
      <c r="K181" s="413"/>
      <c r="L181" s="412"/>
      <c r="M181" s="412"/>
      <c r="N181" s="412"/>
      <c r="O181" s="412"/>
      <c r="P181" s="412"/>
      <c r="Q181" s="412"/>
      <c r="R181" s="412"/>
      <c r="S181" s="425"/>
      <c r="T181" s="426"/>
      <c r="U181" s="426"/>
      <c r="V181" s="426"/>
      <c r="W181" s="427"/>
      <c r="X181" s="427"/>
      <c r="Y181" s="264"/>
      <c r="AA181" s="422"/>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412"/>
      <c r="J182" s="419"/>
      <c r="K182" s="413"/>
      <c r="L182" s="412"/>
      <c r="M182" s="412"/>
      <c r="N182" s="412"/>
      <c r="O182" s="412"/>
      <c r="P182" s="412"/>
      <c r="Q182" s="412"/>
      <c r="R182" s="412"/>
      <c r="S182" s="425"/>
      <c r="T182" s="426"/>
      <c r="U182" s="426"/>
      <c r="V182" s="426"/>
      <c r="W182" s="427"/>
      <c r="X182" s="427"/>
      <c r="Y182" s="264"/>
      <c r="AA182" s="42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412"/>
      <c r="J183" s="419"/>
      <c r="K183" s="413"/>
      <c r="L183" s="412"/>
      <c r="M183" s="412"/>
      <c r="N183" s="412"/>
      <c r="O183" s="412"/>
      <c r="P183" s="412"/>
      <c r="Q183" s="412"/>
      <c r="R183" s="412"/>
      <c r="S183" s="425"/>
      <c r="T183" s="426"/>
      <c r="U183" s="426"/>
      <c r="V183" s="426"/>
      <c r="W183" s="427"/>
      <c r="X183" s="427"/>
      <c r="Y183" s="264"/>
      <c r="AA183" s="422"/>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H106:H108 F68:H78 D69:D7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48"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6"/>
  <sheetViews>
    <sheetView showGridLines="0" tabSelected="1" zoomScale="80" zoomScaleNormal="80" zoomScaleSheetLayoutView="70" zoomScalePageLayoutView="70" workbookViewId="0">
      <selection activeCell="U2" sqref="U2"/>
    </sheetView>
  </sheetViews>
  <sheetFormatPr defaultRowHeight="12.75" x14ac:dyDescent="0.2"/>
  <cols>
    <col min="1" max="1" width="15.7109375" style="1175" customWidth="1"/>
    <col min="2" max="2" width="6.7109375" style="1175" customWidth="1"/>
    <col min="3" max="3" width="15.7109375" style="1180" customWidth="1"/>
    <col min="4" max="4" width="6.7109375" style="1175" customWidth="1"/>
    <col min="5" max="5" width="15.7109375" style="1175" customWidth="1"/>
    <col min="6" max="6" width="6.7109375" style="1175" customWidth="1"/>
    <col min="7" max="7" width="15.7109375" style="1175" customWidth="1"/>
    <col min="8" max="8" width="6.7109375" style="1175" customWidth="1"/>
    <col min="9" max="9" width="15.7109375" style="1175" customWidth="1"/>
    <col min="10" max="10" width="6.7109375" style="1175" customWidth="1"/>
    <col min="11" max="11" width="15.7109375" style="1175" customWidth="1"/>
    <col min="12" max="12" width="6.7109375" style="1175" customWidth="1"/>
    <col min="13" max="13" width="15.7109375" style="1175" customWidth="1"/>
    <col min="14" max="14" width="6.7109375" style="1175" customWidth="1"/>
    <col min="15" max="15" width="15.7109375" style="1175" customWidth="1"/>
    <col min="16" max="16" width="6.7109375" style="1175" customWidth="1"/>
    <col min="17" max="17" width="15.7109375" style="1175" customWidth="1"/>
    <col min="18" max="18" width="7.5703125" style="1175" customWidth="1"/>
    <col min="19" max="16384" width="9.140625" style="1175"/>
  </cols>
  <sheetData>
    <row r="1" spans="1:30" x14ac:dyDescent="0.2">
      <c r="A1" s="967"/>
      <c r="B1" s="967"/>
      <c r="C1" s="1179"/>
      <c r="D1" s="967"/>
      <c r="E1" s="967"/>
      <c r="F1" s="967"/>
      <c r="G1" s="967"/>
      <c r="H1" s="967"/>
      <c r="I1" s="967"/>
      <c r="J1" s="967"/>
      <c r="K1" s="967"/>
      <c r="L1" s="967"/>
      <c r="M1" s="967"/>
      <c r="N1" s="967"/>
      <c r="O1" s="967"/>
      <c r="P1" s="967"/>
      <c r="Q1" s="967"/>
      <c r="R1" s="968"/>
    </row>
    <row r="2" spans="1:30" ht="15.75" x14ac:dyDescent="0.2">
      <c r="A2" s="967"/>
      <c r="B2" s="967"/>
      <c r="C2" s="1179"/>
      <c r="D2" s="967"/>
      <c r="E2" s="967"/>
      <c r="F2" s="967"/>
      <c r="G2" s="967"/>
      <c r="H2" s="967"/>
      <c r="I2" s="967"/>
      <c r="J2" s="967"/>
      <c r="K2" s="969"/>
      <c r="L2" s="967"/>
      <c r="M2" s="967"/>
      <c r="N2" s="967"/>
      <c r="O2" s="967"/>
      <c r="P2" s="967"/>
      <c r="Q2" s="967"/>
    </row>
    <row r="3" spans="1:30" ht="15.75" x14ac:dyDescent="0.2">
      <c r="K3" s="970"/>
      <c r="Q3" s="967"/>
    </row>
    <row r="4" spans="1:30" ht="15.75" x14ac:dyDescent="0.2">
      <c r="K4" s="970"/>
      <c r="Q4" s="967"/>
    </row>
    <row r="5" spans="1:30" ht="15.75" x14ac:dyDescent="0.2">
      <c r="K5" s="970"/>
      <c r="Q5" s="967"/>
    </row>
    <row r="6" spans="1:30" ht="15.75" x14ac:dyDescent="0.2">
      <c r="K6" s="970"/>
      <c r="Q6" s="967"/>
    </row>
    <row r="7" spans="1:30" ht="15.75" x14ac:dyDescent="0.2">
      <c r="K7" s="970"/>
      <c r="Q7" s="967"/>
    </row>
    <row r="8" spans="1:30" s="971" customFormat="1" ht="26.25" customHeight="1" x14ac:dyDescent="0.3">
      <c r="A8" s="1266" t="s">
        <v>1251</v>
      </c>
      <c r="B8" s="1266"/>
      <c r="C8" s="1266"/>
      <c r="D8" s="1266"/>
      <c r="E8" s="1266"/>
      <c r="F8" s="1266"/>
      <c r="G8" s="1266"/>
      <c r="H8" s="1266"/>
      <c r="I8" s="1266"/>
      <c r="J8" s="1266"/>
      <c r="K8" s="1266"/>
      <c r="L8" s="1266"/>
      <c r="M8" s="1266"/>
      <c r="N8" s="1266"/>
      <c r="O8" s="1266"/>
      <c r="P8" s="1267"/>
      <c r="Q8" s="1267"/>
    </row>
    <row r="9" spans="1:30" s="971" customFormat="1" ht="23.25" customHeight="1" x14ac:dyDescent="0.3">
      <c r="A9" s="1268" t="s">
        <v>1559</v>
      </c>
      <c r="B9" s="1268"/>
      <c r="C9" s="1268"/>
      <c r="D9" s="1268"/>
      <c r="E9" s="1268"/>
      <c r="F9" s="1268"/>
      <c r="G9" s="1268"/>
      <c r="H9" s="1268"/>
      <c r="I9" s="1268"/>
      <c r="J9" s="1268"/>
      <c r="K9" s="1268"/>
      <c r="L9" s="1268"/>
      <c r="M9" s="1268"/>
      <c r="N9" s="1268"/>
      <c r="O9" s="1268"/>
      <c r="P9" s="1269"/>
      <c r="Q9" s="1269"/>
    </row>
    <row r="10" spans="1:30" s="971" customFormat="1" ht="144.75" customHeight="1" x14ac:dyDescent="0.25">
      <c r="A10" s="1270" t="s">
        <v>1821</v>
      </c>
      <c r="B10" s="1271"/>
      <c r="C10" s="1271"/>
      <c r="D10" s="1271"/>
      <c r="E10" s="1271"/>
      <c r="F10" s="1271"/>
      <c r="G10" s="1271"/>
      <c r="H10" s="1271"/>
      <c r="I10" s="1271"/>
      <c r="J10" s="1271"/>
      <c r="K10" s="1271"/>
      <c r="L10" s="1271"/>
      <c r="M10" s="1271"/>
      <c r="N10" s="1271"/>
      <c r="O10" s="1271"/>
      <c r="P10" s="1272"/>
      <c r="Q10" s="1272"/>
    </row>
    <row r="11" spans="1:30" s="971" customFormat="1" ht="18" x14ac:dyDescent="0.25">
      <c r="A11" s="1273" t="s">
        <v>1252</v>
      </c>
      <c r="B11" s="1274"/>
      <c r="C11" s="1274"/>
      <c r="D11" s="1274"/>
      <c r="E11" s="1274"/>
      <c r="F11" s="1274"/>
      <c r="G11" s="1274"/>
      <c r="H11" s="1274"/>
      <c r="I11" s="1274"/>
      <c r="J11" s="1274"/>
      <c r="K11" s="1274"/>
      <c r="L11" s="1274"/>
      <c r="M11" s="1274"/>
      <c r="N11" s="1274"/>
      <c r="O11" s="1274"/>
      <c r="P11" s="1274"/>
      <c r="Q11" s="1274"/>
    </row>
    <row r="12" spans="1:30" s="971" customFormat="1" ht="24.75" customHeight="1" x14ac:dyDescent="0.25">
      <c r="A12" s="1275" t="s">
        <v>1253</v>
      </c>
      <c r="B12" s="1276"/>
      <c r="C12" s="1276"/>
      <c r="D12" s="1276"/>
      <c r="E12" s="1276"/>
      <c r="F12" s="1276"/>
      <c r="G12" s="1276"/>
      <c r="H12" s="1276"/>
      <c r="I12" s="1276"/>
      <c r="J12" s="972"/>
      <c r="K12" s="972"/>
      <c r="L12" s="972"/>
      <c r="M12" s="972"/>
      <c r="N12" s="972"/>
      <c r="O12" s="972"/>
      <c r="P12" s="972"/>
      <c r="Q12" s="972"/>
      <c r="R12" s="888"/>
      <c r="S12" s="888"/>
      <c r="T12" s="888"/>
      <c r="U12" s="888"/>
      <c r="V12" s="888"/>
      <c r="W12" s="888"/>
      <c r="X12" s="888"/>
      <c r="Y12" s="888"/>
      <c r="Z12" s="888"/>
      <c r="AA12" s="888"/>
      <c r="AB12" s="888"/>
      <c r="AC12" s="888"/>
      <c r="AD12" s="888"/>
    </row>
    <row r="13" spans="1:30" s="974" customFormat="1" ht="29.25" customHeight="1" x14ac:dyDescent="0.25">
      <c r="A13" s="1276" t="s">
        <v>1254</v>
      </c>
      <c r="B13" s="1276"/>
      <c r="C13" s="1276"/>
      <c r="D13" s="1276"/>
      <c r="E13" s="973"/>
      <c r="F13" s="973"/>
      <c r="G13" s="973"/>
      <c r="H13" s="973"/>
      <c r="I13" s="973"/>
      <c r="J13" s="973"/>
      <c r="K13" s="1177"/>
      <c r="L13" s="1177"/>
      <c r="M13" s="1177"/>
      <c r="N13" s="972"/>
      <c r="O13" s="972"/>
      <c r="P13" s="972"/>
      <c r="Q13" s="972"/>
      <c r="R13" s="888"/>
      <c r="S13" s="888"/>
      <c r="T13" s="888"/>
      <c r="U13" s="888"/>
      <c r="V13" s="888"/>
      <c r="W13" s="888"/>
      <c r="X13" s="888"/>
      <c r="Y13" s="888"/>
      <c r="Z13" s="888"/>
      <c r="AA13" s="888"/>
      <c r="AB13" s="888"/>
      <c r="AC13" s="888"/>
      <c r="AD13" s="888"/>
    </row>
    <row r="14" spans="1:30" s="974" customFormat="1" ht="23.25" customHeight="1" x14ac:dyDescent="0.25">
      <c r="A14" s="975" t="s">
        <v>1255</v>
      </c>
      <c r="B14"/>
      <c r="C14" s="975" t="s">
        <v>1554</v>
      </c>
      <c r="E14" s="975" t="s">
        <v>1256</v>
      </c>
      <c r="G14" s="975" t="s">
        <v>1257</v>
      </c>
      <c r="I14" s="975" t="s">
        <v>1258</v>
      </c>
      <c r="K14" s="975" t="s">
        <v>1555</v>
      </c>
      <c r="M14" s="975" t="s">
        <v>1259</v>
      </c>
      <c r="O14" s="1181" t="s">
        <v>1260</v>
      </c>
      <c r="Q14" s="975" t="s">
        <v>1261</v>
      </c>
      <c r="V14" s="888"/>
      <c r="W14" s="888"/>
      <c r="X14" s="888"/>
      <c r="Y14" s="888"/>
      <c r="Z14" s="888"/>
      <c r="AA14" s="888"/>
      <c r="AB14" s="888"/>
      <c r="AC14" s="888"/>
      <c r="AD14" s="888"/>
    </row>
    <row r="15" spans="1:30" s="974" customFormat="1" ht="23.25" customHeight="1" x14ac:dyDescent="0.25">
      <c r="A15" s="975" t="s">
        <v>1262</v>
      </c>
      <c r="B15" s="975"/>
      <c r="C15" s="975" t="s">
        <v>1263</v>
      </c>
      <c r="D15" s="888"/>
      <c r="E15" s="975" t="s">
        <v>1264</v>
      </c>
      <c r="G15" s="975" t="s">
        <v>1265</v>
      </c>
      <c r="I15" s="975" t="s">
        <v>1266</v>
      </c>
      <c r="K15" s="1181" t="s">
        <v>1267</v>
      </c>
      <c r="M15" s="975" t="s">
        <v>1268</v>
      </c>
      <c r="O15" s="976" t="s">
        <v>1269</v>
      </c>
      <c r="Q15" s="976" t="s">
        <v>1270</v>
      </c>
      <c r="R15" s="975"/>
      <c r="S15" s="975"/>
      <c r="T15" s="975"/>
      <c r="U15" s="888"/>
      <c r="V15" s="888"/>
      <c r="W15" s="888"/>
      <c r="X15" s="888"/>
      <c r="Y15" s="888"/>
      <c r="Z15" s="888"/>
      <c r="AA15" s="888"/>
      <c r="AB15" s="888"/>
      <c r="AC15" s="888"/>
      <c r="AD15" s="888"/>
    </row>
    <row r="16" spans="1:30" s="974" customFormat="1" ht="23.25" customHeight="1" x14ac:dyDescent="0.25">
      <c r="A16" s="975" t="s">
        <v>1556</v>
      </c>
      <c r="B16" s="975"/>
      <c r="C16" s="975" t="s">
        <v>1271</v>
      </c>
      <c r="D16" s="975"/>
      <c r="E16" s="975" t="s">
        <v>1272</v>
      </c>
      <c r="F16" s="975"/>
      <c r="G16" s="975" t="s">
        <v>1273</v>
      </c>
      <c r="H16" s="975"/>
      <c r="I16" s="975" t="s">
        <v>1274</v>
      </c>
      <c r="J16" s="975"/>
      <c r="K16" s="975" t="s">
        <v>1275</v>
      </c>
      <c r="L16" s="975"/>
      <c r="M16" s="975" t="s">
        <v>1557</v>
      </c>
      <c r="N16" s="975"/>
      <c r="O16" s="975" t="s">
        <v>1276</v>
      </c>
      <c r="P16" s="1190"/>
      <c r="Q16" s="975" t="s">
        <v>1277</v>
      </c>
      <c r="R16" s="888"/>
      <c r="S16" s="888"/>
      <c r="T16" s="888"/>
      <c r="U16" s="888"/>
      <c r="V16" s="888"/>
      <c r="W16" s="888"/>
      <c r="X16" s="888"/>
      <c r="Y16" s="888"/>
      <c r="Z16" s="888"/>
      <c r="AA16" s="888"/>
      <c r="AB16" s="888"/>
      <c r="AC16" s="888"/>
      <c r="AD16" s="888"/>
    </row>
    <row r="17" spans="1:30" s="974" customFormat="1" ht="24.75" customHeight="1" x14ac:dyDescent="0.25">
      <c r="A17" s="975" t="s">
        <v>1278</v>
      </c>
      <c r="B17" s="975"/>
      <c r="C17" s="975" t="s">
        <v>1279</v>
      </c>
      <c r="E17" s="975" t="s">
        <v>1280</v>
      </c>
      <c r="F17" s="975"/>
      <c r="G17" s="975" t="s">
        <v>1281</v>
      </c>
      <c r="H17" s="975"/>
      <c r="I17" s="975" t="s">
        <v>1282</v>
      </c>
      <c r="J17" s="975"/>
      <c r="K17" s="975" t="s">
        <v>1283</v>
      </c>
      <c r="M17" s="975" t="s">
        <v>1284</v>
      </c>
      <c r="N17" s="975"/>
      <c r="O17" s="975" t="s">
        <v>1558</v>
      </c>
      <c r="Q17" s="975" t="s">
        <v>1285</v>
      </c>
      <c r="R17" s="888"/>
      <c r="S17" s="888"/>
      <c r="T17" s="888"/>
      <c r="U17" s="888"/>
      <c r="V17" s="888"/>
      <c r="W17" s="888"/>
      <c r="X17" s="888"/>
      <c r="Y17" s="888"/>
      <c r="Z17" s="888"/>
      <c r="AA17" s="888"/>
      <c r="AB17" s="888"/>
      <c r="AC17" s="888"/>
    </row>
    <row r="18" spans="1:30" s="974" customFormat="1" ht="24.75" customHeight="1" x14ac:dyDescent="0.25">
      <c r="A18" s="975" t="s">
        <v>1286</v>
      </c>
      <c r="B18" s="975"/>
      <c r="C18" s="976" t="s">
        <v>1287</v>
      </c>
      <c r="E18" s="975" t="s">
        <v>1288</v>
      </c>
      <c r="G18" s="975" t="s">
        <v>1289</v>
      </c>
      <c r="I18" s="975" t="s">
        <v>1290</v>
      </c>
      <c r="K18" s="1044" t="s">
        <v>1291</v>
      </c>
      <c r="M18" s="1044" t="s">
        <v>1292</v>
      </c>
      <c r="R18" s="888"/>
      <c r="S18" s="888"/>
      <c r="T18" s="888"/>
      <c r="U18" s="888"/>
      <c r="V18" s="888"/>
      <c r="W18" s="888"/>
      <c r="X18" s="888"/>
      <c r="Y18" s="888"/>
      <c r="Z18" s="888"/>
      <c r="AA18" s="888"/>
      <c r="AB18" s="888"/>
      <c r="AC18" s="888"/>
    </row>
    <row r="19" spans="1:30" s="978" customFormat="1" ht="39.75" customHeight="1" x14ac:dyDescent="0.2">
      <c r="A19" s="1277" t="s">
        <v>1293</v>
      </c>
      <c r="B19" s="1277"/>
      <c r="C19" s="1277"/>
      <c r="D19" s="1277"/>
      <c r="E19" s="1277"/>
      <c r="F19" s="1277"/>
      <c r="G19" s="1277"/>
      <c r="H19" s="1277"/>
      <c r="I19" s="1277"/>
      <c r="J19" s="1277"/>
      <c r="K19" s="1277"/>
      <c r="L19" s="1277"/>
      <c r="M19" s="1277"/>
      <c r="N19" s="1277"/>
      <c r="O19" s="1277"/>
      <c r="P19" s="1277"/>
      <c r="Q19" s="1277"/>
      <c r="R19" s="977"/>
      <c r="S19" s="977"/>
      <c r="W19" s="977"/>
      <c r="X19" s="977"/>
      <c r="Y19" s="977"/>
      <c r="Z19" s="977"/>
      <c r="AA19" s="977"/>
      <c r="AB19" s="977"/>
      <c r="AC19" s="977"/>
      <c r="AD19" s="977"/>
    </row>
    <row r="20" spans="1:30" ht="23.25" customHeight="1" x14ac:dyDescent="0.25">
      <c r="A20" s="1276" t="s">
        <v>1294</v>
      </c>
      <c r="B20" s="1278"/>
      <c r="C20" s="1278"/>
      <c r="D20" s="1278"/>
      <c r="E20" s="1278"/>
      <c r="F20" s="1278"/>
      <c r="G20" s="979"/>
      <c r="H20" s="979"/>
      <c r="I20" s="979"/>
      <c r="J20" s="979"/>
      <c r="K20" s="979"/>
      <c r="L20" s="979"/>
      <c r="N20" s="979"/>
      <c r="P20" s="979"/>
      <c r="Q20" s="979"/>
      <c r="R20" s="888"/>
      <c r="S20" s="888"/>
      <c r="T20" s="888"/>
      <c r="U20" s="888"/>
      <c r="V20" s="888"/>
      <c r="W20" s="888"/>
      <c r="X20" s="888"/>
      <c r="Y20" s="888"/>
      <c r="Z20" s="888"/>
      <c r="AA20" s="888"/>
      <c r="AB20" s="888"/>
      <c r="AC20" s="888"/>
      <c r="AD20" s="888"/>
    </row>
    <row r="21" spans="1:30" s="974" customFormat="1" ht="23.25" customHeight="1" x14ac:dyDescent="0.25">
      <c r="B21" s="975" t="s">
        <v>1294</v>
      </c>
      <c r="C21" s="976"/>
      <c r="D21" s="976"/>
      <c r="E21" s="976"/>
      <c r="F21" s="976"/>
      <c r="G21" s="976"/>
      <c r="H21" s="976"/>
      <c r="I21" s="976"/>
      <c r="J21" s="976"/>
      <c r="K21" s="980"/>
      <c r="L21" s="980"/>
      <c r="M21" s="980"/>
      <c r="N21" s="980"/>
      <c r="O21" s="980"/>
      <c r="P21" s="980"/>
      <c r="Q21" s="980"/>
      <c r="R21" s="888"/>
      <c r="S21" s="888"/>
      <c r="T21" s="888"/>
      <c r="U21" s="888"/>
      <c r="V21" s="888"/>
      <c r="W21" s="888"/>
      <c r="X21" s="888"/>
      <c r="Y21" s="888"/>
      <c r="Z21" s="888"/>
      <c r="AA21" s="888"/>
      <c r="AB21" s="888"/>
      <c r="AC21" s="888"/>
      <c r="AD21" s="888"/>
    </row>
    <row r="22" spans="1:30" s="974" customFormat="1" ht="23.25" customHeight="1" x14ac:dyDescent="0.25">
      <c r="B22" s="1182" t="s">
        <v>1851</v>
      </c>
      <c r="C22" s="1183"/>
      <c r="D22" s="1183"/>
      <c r="E22" s="1183"/>
      <c r="F22" s="1183"/>
      <c r="G22" s="1183"/>
      <c r="H22" s="1183"/>
      <c r="I22" s="1183"/>
      <c r="J22" s="1183"/>
      <c r="K22" s="1183"/>
      <c r="L22" s="1183"/>
      <c r="M22" s="1183"/>
      <c r="N22" s="1183"/>
      <c r="O22" s="1183"/>
      <c r="P22" s="1183"/>
      <c r="Q22" s="1183"/>
      <c r="R22" s="888"/>
      <c r="S22" s="888"/>
      <c r="T22" s="888"/>
      <c r="U22" s="888"/>
      <c r="V22" s="888"/>
      <c r="W22" s="888"/>
      <c r="X22" s="888"/>
      <c r="Y22" s="888"/>
      <c r="Z22" s="888"/>
      <c r="AA22" s="888"/>
      <c r="AB22" s="888"/>
      <c r="AC22" s="888"/>
      <c r="AD22" s="888"/>
    </row>
    <row r="23" spans="1:30" s="974" customFormat="1" ht="46.5" customHeight="1" x14ac:dyDescent="0.25">
      <c r="B23" s="1265" t="s">
        <v>1859</v>
      </c>
      <c r="C23" s="1265"/>
      <c r="D23" s="1265"/>
      <c r="E23" s="1265"/>
      <c r="F23" s="1265"/>
      <c r="G23" s="1265"/>
      <c r="H23" s="1265"/>
      <c r="I23" s="1265"/>
      <c r="J23" s="1265"/>
      <c r="K23" s="1265"/>
      <c r="L23" s="1265"/>
      <c r="M23" s="1265"/>
      <c r="N23" s="1265"/>
      <c r="O23" s="1265"/>
      <c r="P23" s="1265"/>
      <c r="Q23" s="1265"/>
      <c r="R23" s="888"/>
      <c r="S23" s="888"/>
      <c r="T23" s="888"/>
      <c r="U23" s="888"/>
      <c r="V23" s="888"/>
      <c r="W23" s="888"/>
      <c r="X23" s="888"/>
      <c r="Y23" s="888"/>
      <c r="Z23" s="888"/>
      <c r="AA23" s="888"/>
      <c r="AB23" s="888"/>
      <c r="AC23" s="888"/>
      <c r="AD23" s="888"/>
    </row>
    <row r="24" spans="1:30" s="974" customFormat="1" ht="30.75" customHeight="1" x14ac:dyDescent="0.25">
      <c r="A24" s="1276" t="s">
        <v>1295</v>
      </c>
      <c r="B24" s="1278"/>
      <c r="C24" s="1278"/>
      <c r="D24" s="1278"/>
      <c r="E24" s="1278"/>
      <c r="F24" s="1278"/>
      <c r="G24" s="981"/>
      <c r="H24" s="981"/>
      <c r="I24" s="981"/>
      <c r="J24" s="981"/>
      <c r="K24" s="981"/>
      <c r="L24" s="981"/>
      <c r="M24" s="981"/>
      <c r="N24" s="981"/>
      <c r="O24" s="981"/>
      <c r="P24" s="981"/>
      <c r="Q24" s="981"/>
      <c r="R24" s="888"/>
      <c r="S24" s="888"/>
      <c r="T24" s="888"/>
      <c r="U24" s="888"/>
      <c r="V24" s="888"/>
      <c r="W24" s="888"/>
      <c r="X24" s="888"/>
      <c r="Y24" s="888"/>
      <c r="Z24" s="888"/>
      <c r="AA24" s="888"/>
      <c r="AB24" s="888"/>
      <c r="AC24" s="888"/>
      <c r="AD24" s="888"/>
    </row>
    <row r="25" spans="1:30" s="974" customFormat="1" ht="22.5" customHeight="1" x14ac:dyDescent="0.25">
      <c r="B25" s="975" t="s">
        <v>1296</v>
      </c>
      <c r="C25" s="975"/>
      <c r="D25" s="975"/>
      <c r="E25" s="1279"/>
      <c r="F25" s="1279"/>
      <c r="G25" s="1279"/>
      <c r="H25" s="1279"/>
      <c r="I25" s="982"/>
      <c r="J25" s="982"/>
      <c r="K25" s="982"/>
      <c r="L25" s="982"/>
      <c r="M25" s="982"/>
      <c r="N25" s="982"/>
      <c r="O25" s="982"/>
      <c r="P25" s="982"/>
      <c r="Q25" s="982"/>
      <c r="R25" s="888"/>
      <c r="S25" s="888"/>
      <c r="T25" s="888"/>
      <c r="U25" s="888"/>
      <c r="V25" s="888"/>
      <c r="W25" s="888"/>
      <c r="X25" s="888"/>
      <c r="Y25" s="888"/>
      <c r="Z25" s="888"/>
      <c r="AA25" s="888"/>
      <c r="AB25" s="888"/>
      <c r="AC25" s="888"/>
      <c r="AD25" s="888"/>
    </row>
    <row r="26" spans="1:30" s="974" customFormat="1" ht="23.25" customHeight="1" x14ac:dyDescent="0.25">
      <c r="B26" s="1182" t="s">
        <v>1852</v>
      </c>
      <c r="C26" s="1182"/>
      <c r="D26" s="1182"/>
      <c r="E26" s="1182"/>
      <c r="F26" s="1182"/>
      <c r="G26" s="1182"/>
      <c r="H26" s="1182"/>
      <c r="I26" s="1182"/>
      <c r="J26" s="1182"/>
      <c r="K26" s="1182"/>
      <c r="L26" s="1182"/>
      <c r="M26" s="1182"/>
      <c r="N26" s="1182"/>
      <c r="O26" s="1182"/>
      <c r="P26" s="1182"/>
      <c r="Q26" s="1182"/>
      <c r="R26" s="888"/>
      <c r="S26" s="888"/>
      <c r="T26" s="888"/>
      <c r="U26" s="888"/>
      <c r="V26" s="888"/>
      <c r="W26" s="888"/>
      <c r="X26" s="888"/>
      <c r="Y26" s="888"/>
      <c r="Z26" s="888"/>
      <c r="AA26" s="888"/>
      <c r="AB26" s="888"/>
      <c r="AC26" s="888"/>
      <c r="AD26" s="888"/>
    </row>
    <row r="27" spans="1:30" s="974" customFormat="1" ht="46.5" customHeight="1" x14ac:dyDescent="0.25">
      <c r="B27" s="1265" t="s">
        <v>1860</v>
      </c>
      <c r="C27" s="1265"/>
      <c r="D27" s="1265"/>
      <c r="E27" s="1265"/>
      <c r="F27" s="1265"/>
      <c r="G27" s="1265"/>
      <c r="H27" s="1265"/>
      <c r="I27" s="1265"/>
      <c r="J27" s="1265"/>
      <c r="K27" s="1265"/>
      <c r="L27" s="1265"/>
      <c r="M27" s="1265"/>
      <c r="N27" s="1265"/>
      <c r="O27" s="1265"/>
      <c r="P27" s="1265"/>
      <c r="Q27" s="1265"/>
      <c r="R27" s="888"/>
      <c r="S27" s="888"/>
      <c r="T27" s="888"/>
      <c r="U27" s="888"/>
      <c r="V27" s="888"/>
      <c r="W27" s="888"/>
      <c r="X27" s="888"/>
      <c r="Y27" s="888"/>
      <c r="Z27" s="888"/>
      <c r="AA27" s="888"/>
      <c r="AB27" s="888"/>
      <c r="AC27" s="888"/>
      <c r="AD27" s="888"/>
    </row>
    <row r="28" spans="1:30" s="971" customFormat="1" ht="23.25" customHeight="1" x14ac:dyDescent="0.25">
      <c r="B28" s="1169" t="s">
        <v>1800</v>
      </c>
      <c r="C28" s="1169"/>
      <c r="D28" s="1169"/>
      <c r="E28" s="1169"/>
      <c r="F28" s="1169"/>
      <c r="G28" s="1169"/>
      <c r="H28" s="1184"/>
      <c r="I28" s="1264"/>
      <c r="J28" s="1264"/>
      <c r="K28" s="1176"/>
      <c r="L28" s="983"/>
      <c r="M28" s="983"/>
      <c r="N28" s="983"/>
      <c r="O28" s="983"/>
      <c r="P28" s="983"/>
      <c r="Q28" s="983"/>
    </row>
    <row r="29" spans="1:30" s="974" customFormat="1" ht="23.25" customHeight="1" x14ac:dyDescent="0.25">
      <c r="B29" s="1182" t="s">
        <v>1815</v>
      </c>
      <c r="C29" s="1182"/>
      <c r="D29" s="1182"/>
      <c r="E29" s="1182"/>
      <c r="F29" s="1182"/>
      <c r="G29" s="1182"/>
      <c r="H29" s="1182"/>
      <c r="I29" s="1182"/>
      <c r="J29" s="1182"/>
      <c r="K29" s="1182"/>
      <c r="L29" s="1182"/>
      <c r="M29" s="1182"/>
      <c r="N29" s="1182"/>
      <c r="O29" s="1182"/>
      <c r="P29" s="1182"/>
      <c r="Q29" s="1182"/>
      <c r="R29" s="888"/>
      <c r="S29" s="888"/>
      <c r="T29" s="888"/>
      <c r="U29" s="888"/>
      <c r="V29" s="888"/>
      <c r="W29" s="888"/>
      <c r="X29" s="888"/>
      <c r="Y29" s="888"/>
      <c r="Z29" s="888"/>
      <c r="AA29" s="888"/>
      <c r="AB29" s="888"/>
      <c r="AC29" s="888"/>
      <c r="AD29" s="888"/>
    </row>
    <row r="30" spans="1:30" s="971" customFormat="1" ht="372.75" customHeight="1" x14ac:dyDescent="0.25">
      <c r="A30" s="1283" t="s">
        <v>1853</v>
      </c>
      <c r="B30" s="1284"/>
      <c r="C30" s="1284"/>
      <c r="D30" s="1284"/>
      <c r="E30" s="1284"/>
      <c r="F30" s="1284"/>
      <c r="G30" s="1284"/>
      <c r="H30" s="1284"/>
      <c r="I30" s="1284"/>
      <c r="J30" s="1284"/>
      <c r="K30" s="1284"/>
      <c r="L30" s="1284"/>
      <c r="M30" s="1284"/>
      <c r="N30" s="1284"/>
      <c r="O30" s="1284"/>
      <c r="P30" s="1284"/>
      <c r="Q30" s="1284"/>
    </row>
    <row r="31" spans="1:30" s="971" customFormat="1" ht="221.25" customHeight="1" x14ac:dyDescent="0.25">
      <c r="A31" s="1285" t="s">
        <v>1801</v>
      </c>
      <c r="B31" s="1265"/>
      <c r="C31" s="1265"/>
      <c r="D31" s="1265"/>
      <c r="E31" s="1265"/>
      <c r="F31" s="1265"/>
      <c r="G31" s="1265"/>
      <c r="H31" s="1265"/>
      <c r="I31" s="1265"/>
      <c r="J31" s="1265"/>
      <c r="K31" s="1265"/>
      <c r="L31" s="1265"/>
      <c r="M31" s="1265"/>
      <c r="N31" s="1265"/>
      <c r="O31" s="1265"/>
      <c r="P31" s="1286"/>
      <c r="Q31" s="1286"/>
    </row>
    <row r="32" spans="1:30" ht="18" x14ac:dyDescent="0.25">
      <c r="A32" s="1287" t="s">
        <v>1297</v>
      </c>
      <c r="B32" s="1288"/>
      <c r="C32" s="1288"/>
      <c r="D32" s="1288"/>
      <c r="E32" s="1288"/>
      <c r="F32" s="1288"/>
      <c r="G32" s="1288"/>
      <c r="H32" s="1288"/>
      <c r="I32" s="1288"/>
      <c r="J32" s="1288"/>
      <c r="K32" s="1288"/>
      <c r="L32" s="1288"/>
      <c r="M32" s="1288"/>
      <c r="N32" s="1288"/>
      <c r="O32" s="1288"/>
      <c r="P32" s="1288"/>
      <c r="Q32" s="1288"/>
      <c r="U32" s="888"/>
    </row>
    <row r="33" spans="1:21" ht="30.75" customHeight="1" x14ac:dyDescent="0.3">
      <c r="A33" s="1289" t="s">
        <v>1797</v>
      </c>
      <c r="B33" s="1289"/>
      <c r="C33" s="1289"/>
      <c r="D33" s="1289"/>
      <c r="E33" s="1289"/>
      <c r="F33" s="1289"/>
      <c r="G33" s="1289"/>
      <c r="H33" s="1289"/>
      <c r="I33" s="1289"/>
      <c r="J33" s="1289"/>
      <c r="K33" s="1289"/>
      <c r="L33" s="1289"/>
      <c r="M33" s="1289"/>
      <c r="N33" s="1289"/>
      <c r="O33" s="1289"/>
      <c r="P33" s="1289"/>
      <c r="Q33" s="1289"/>
      <c r="U33" s="888"/>
    </row>
    <row r="34" spans="1:21" ht="36" customHeight="1" x14ac:dyDescent="0.2">
      <c r="A34" s="1290" t="s">
        <v>1796</v>
      </c>
      <c r="B34" s="1290"/>
      <c r="C34" s="1290"/>
      <c r="D34" s="1290"/>
      <c r="E34" s="1290"/>
      <c r="F34" s="1290"/>
      <c r="G34" s="1290"/>
      <c r="H34" s="1290"/>
      <c r="I34" s="1290"/>
      <c r="J34" s="1290"/>
      <c r="K34" s="1290"/>
      <c r="L34" s="1290"/>
      <c r="M34" s="1290"/>
      <c r="N34" s="1290"/>
      <c r="O34" s="1290"/>
      <c r="P34" s="1290"/>
      <c r="Q34" s="1290"/>
      <c r="U34" s="888"/>
    </row>
    <row r="35" spans="1:21" ht="23.25" customHeight="1" x14ac:dyDescent="0.2">
      <c r="A35" s="1185" t="s">
        <v>1798</v>
      </c>
      <c r="B35" s="1183"/>
      <c r="C35" s="1183"/>
      <c r="D35" s="1183"/>
      <c r="E35" s="1183"/>
      <c r="F35" s="1183"/>
      <c r="G35" s="1183"/>
      <c r="H35" s="1183"/>
      <c r="I35" s="1183"/>
      <c r="J35" s="1183"/>
      <c r="K35" s="1183"/>
      <c r="L35" s="1183"/>
      <c r="M35" s="1183"/>
      <c r="N35" s="1183"/>
      <c r="O35" s="1183"/>
      <c r="P35" s="1178"/>
      <c r="Q35" s="1178"/>
      <c r="U35" s="888"/>
    </row>
    <row r="36" spans="1:21" ht="23.25" customHeight="1" x14ac:dyDescent="0.25">
      <c r="B36" s="1191" t="s">
        <v>1799</v>
      </c>
      <c r="C36"/>
      <c r="D36"/>
      <c r="E36"/>
      <c r="F36"/>
      <c r="G36" s="1164"/>
      <c r="H36" s="1164"/>
      <c r="I36" s="1164"/>
      <c r="J36" s="1164"/>
      <c r="K36" s="1164"/>
      <c r="L36" s="1164"/>
      <c r="M36" s="1164"/>
      <c r="N36" s="1174"/>
      <c r="O36" s="1174"/>
      <c r="P36" s="1167"/>
      <c r="Q36" s="1167"/>
      <c r="U36" s="888"/>
    </row>
    <row r="37" spans="1:21" ht="23.25" customHeight="1" x14ac:dyDescent="0.2">
      <c r="B37" s="1186" t="s">
        <v>1854</v>
      </c>
      <c r="C37" s="1187"/>
      <c r="D37" s="1166"/>
      <c r="E37" s="1166"/>
      <c r="F37" s="1165"/>
      <c r="G37" s="1164"/>
      <c r="H37" s="1164"/>
      <c r="I37" s="1164"/>
      <c r="J37" s="1164"/>
      <c r="K37" s="1164"/>
      <c r="L37" s="1164"/>
      <c r="M37" s="1164"/>
      <c r="N37" s="1174"/>
      <c r="O37" s="1174"/>
      <c r="P37" s="1167"/>
      <c r="Q37" s="1167"/>
      <c r="U37" s="888"/>
    </row>
    <row r="38" spans="1:21" ht="23.25" customHeight="1" x14ac:dyDescent="0.3">
      <c r="B38"/>
      <c r="C38" s="1188" t="s">
        <v>1795</v>
      </c>
      <c r="D38"/>
      <c r="E38"/>
      <c r="F38"/>
      <c r="G38"/>
      <c r="H38"/>
      <c r="I38" s="984"/>
      <c r="J38" s="1172"/>
      <c r="K38" s="1172"/>
      <c r="L38" s="1172"/>
      <c r="M38" s="1172"/>
      <c r="N38" s="1172"/>
      <c r="O38" s="1172"/>
      <c r="P38" s="1172"/>
      <c r="Q38" s="1172"/>
      <c r="U38" s="888"/>
    </row>
    <row r="39" spans="1:21" ht="23.25" customHeight="1" x14ac:dyDescent="0.3">
      <c r="B39"/>
      <c r="C39" s="1188" t="s">
        <v>1298</v>
      </c>
      <c r="D39"/>
      <c r="E39"/>
      <c r="F39"/>
      <c r="G39"/>
      <c r="H39"/>
      <c r="I39"/>
      <c r="J39"/>
      <c r="K39"/>
      <c r="L39"/>
      <c r="M39" s="984"/>
      <c r="N39" s="985"/>
      <c r="O39" s="1168"/>
      <c r="P39" s="1168"/>
      <c r="Q39" s="1168"/>
      <c r="U39" s="888"/>
    </row>
    <row r="40" spans="1:21" ht="23.25" customHeight="1" x14ac:dyDescent="0.25">
      <c r="B40" s="1189" t="s">
        <v>1299</v>
      </c>
      <c r="D40" s="1189"/>
      <c r="E40" s="1189"/>
      <c r="F40" s="1189"/>
      <c r="G40" s="1280"/>
      <c r="H40" s="1280"/>
      <c r="I40" s="1280"/>
      <c r="J40" s="1280"/>
      <c r="K40" s="1280"/>
      <c r="L40" s="1280"/>
      <c r="M40" s="1280"/>
      <c r="N40" s="1280"/>
      <c r="O40" s="1280"/>
      <c r="P40" s="1172"/>
      <c r="Q40" s="1172"/>
      <c r="U40" s="888"/>
    </row>
    <row r="41" spans="1:21" s="987" customFormat="1" ht="72" customHeight="1" x14ac:dyDescent="0.2">
      <c r="B41" s="1192"/>
      <c r="C41" s="1281" t="s">
        <v>1856</v>
      </c>
      <c r="D41" s="1281"/>
      <c r="E41" s="1281"/>
      <c r="F41" s="1281"/>
      <c r="G41" s="1281"/>
      <c r="H41" s="1281"/>
      <c r="I41" s="1281"/>
      <c r="J41" s="1281"/>
      <c r="K41" s="1281"/>
      <c r="L41" s="1281"/>
      <c r="M41" s="1281"/>
      <c r="N41" s="1192"/>
      <c r="O41" s="1192"/>
      <c r="P41" s="1192"/>
      <c r="Q41" s="1192"/>
      <c r="U41" s="977"/>
    </row>
    <row r="42" spans="1:21" s="1173" customFormat="1" ht="23.25" customHeight="1" x14ac:dyDescent="0.25">
      <c r="B42" s="1193" t="s">
        <v>1857</v>
      </c>
      <c r="C42" s="1172"/>
      <c r="D42" s="1172"/>
      <c r="E42" s="1172"/>
      <c r="F42" s="1172"/>
      <c r="G42" s="1172"/>
      <c r="H42" s="1172"/>
      <c r="I42" s="1172"/>
      <c r="J42" s="1172"/>
      <c r="K42" s="1172"/>
      <c r="L42" s="1172"/>
      <c r="M42" s="1172"/>
      <c r="N42" s="1172"/>
      <c r="O42" s="1172"/>
      <c r="P42" s="1172"/>
      <c r="Q42" s="1172"/>
      <c r="U42" s="986"/>
    </row>
    <row r="43" spans="1:21" ht="51" customHeight="1" x14ac:dyDescent="0.25">
      <c r="A43" s="1280" t="s">
        <v>1816</v>
      </c>
      <c r="B43" s="1280"/>
      <c r="C43" s="1280"/>
      <c r="D43" s="1280"/>
      <c r="E43" s="1280"/>
      <c r="F43" s="1280"/>
      <c r="G43" s="1280"/>
      <c r="H43" s="1280"/>
      <c r="I43" s="1280"/>
      <c r="J43" s="1280"/>
      <c r="K43" s="1280"/>
      <c r="L43" s="1280"/>
      <c r="M43" s="1280"/>
      <c r="N43" s="1280"/>
      <c r="O43" s="1280"/>
      <c r="P43" s="1280"/>
      <c r="Q43" s="1280"/>
      <c r="U43" s="888"/>
    </row>
    <row r="44" spans="1:21" ht="23.25" customHeight="1" x14ac:dyDescent="0.2">
      <c r="A44" s="1281" t="s">
        <v>1855</v>
      </c>
      <c r="B44" s="1281"/>
      <c r="C44" s="1281"/>
      <c r="D44" s="1281"/>
      <c r="E44" s="1281"/>
      <c r="F44" s="1281"/>
      <c r="G44" s="1281"/>
      <c r="H44" s="1281"/>
      <c r="I44" s="1281"/>
      <c r="J44" s="1281"/>
      <c r="K44" s="1281"/>
      <c r="L44" s="1281"/>
      <c r="M44" s="1281"/>
      <c r="N44" s="1281"/>
      <c r="O44" s="1281"/>
      <c r="P44" s="1281"/>
      <c r="Q44" s="1281"/>
    </row>
    <row r="45" spans="1:21" ht="23.25" customHeight="1" x14ac:dyDescent="0.2">
      <c r="A45" s="1281"/>
      <c r="B45" s="1281"/>
      <c r="C45" s="1281"/>
      <c r="D45" s="1281"/>
      <c r="E45" s="1281"/>
      <c r="F45" s="1281"/>
      <c r="G45" s="1281"/>
      <c r="H45" s="1281"/>
      <c r="I45" s="1281"/>
      <c r="J45" s="1281"/>
      <c r="K45" s="1281"/>
      <c r="L45" s="1281"/>
      <c r="M45" s="1281"/>
      <c r="N45" s="1281"/>
      <c r="O45" s="1281"/>
      <c r="P45" s="1281"/>
      <c r="Q45" s="1281"/>
      <c r="R45" s="1178"/>
    </row>
    <row r="46" spans="1:21" ht="59.25" customHeight="1" x14ac:dyDescent="0.2">
      <c r="A46" s="1282" t="s">
        <v>1858</v>
      </c>
      <c r="B46" s="1282"/>
      <c r="C46" s="1282"/>
      <c r="D46" s="1282"/>
      <c r="E46" s="1282"/>
      <c r="F46" s="1282"/>
      <c r="G46" s="1282"/>
      <c r="H46" s="1282"/>
      <c r="I46" s="1282"/>
      <c r="J46" s="1282"/>
      <c r="K46" s="1282"/>
      <c r="L46" s="1282"/>
      <c r="M46" s="1282"/>
      <c r="N46" s="1282"/>
      <c r="O46" s="1282"/>
      <c r="P46" s="1282"/>
      <c r="Q46" s="1282"/>
    </row>
  </sheetData>
  <sheetProtection selectLockedCells="1"/>
  <mergeCells count="24">
    <mergeCell ref="A43:Q43"/>
    <mergeCell ref="A44:Q45"/>
    <mergeCell ref="A46:Q46"/>
    <mergeCell ref="C41:M41"/>
    <mergeCell ref="A30:Q30"/>
    <mergeCell ref="A31:Q31"/>
    <mergeCell ref="A32:Q32"/>
    <mergeCell ref="A33:Q33"/>
    <mergeCell ref="A34:Q34"/>
    <mergeCell ref="G40:O40"/>
    <mergeCell ref="I28:J28"/>
    <mergeCell ref="B23:Q23"/>
    <mergeCell ref="B27:Q27"/>
    <mergeCell ref="A8:Q8"/>
    <mergeCell ref="A9:Q9"/>
    <mergeCell ref="A10:Q10"/>
    <mergeCell ref="A11:Q11"/>
    <mergeCell ref="A12:I12"/>
    <mergeCell ref="A13:D13"/>
    <mergeCell ref="A19:Q19"/>
    <mergeCell ref="A20:F20"/>
    <mergeCell ref="A24:F24"/>
    <mergeCell ref="E25:F25"/>
    <mergeCell ref="G25:H25"/>
  </mergeCells>
  <hyperlinks>
    <hyperlink ref="I14" location="'Bangladesh 2013'!A1" display="Bangladesh"/>
    <hyperlink ref="A15" location="'El Salvador 2012'!A1" display="El Salvador"/>
    <hyperlink ref="I15" location="'Guatemala 2013'!A1" display="Guatemala"/>
    <hyperlink ref="Q15" location="'India 2013'!A1" display="India"/>
    <hyperlink ref="E16" location="'Liberia 2012'!A1" display="Liberia"/>
    <hyperlink ref="K17" location="'Rwanda 2013'!A1" display="Rwanda"/>
    <hyperlink ref="I16" location="Malawi!A1" display="Malawi"/>
    <hyperlink ref="K16" location="'Mali 2013'!A1" display="Mali"/>
    <hyperlink ref="A17" location="Nicaragua!A1" display="Nicaragua"/>
    <hyperlink ref="G17" location="Paraguay!A1" display="Paraguay"/>
    <hyperlink ref="AG18:AH18" location="Rwanda!A1" display="Rwanda"/>
    <hyperlink ref="A18" location="Tanzania!A1" display="Tanzania"/>
    <hyperlink ref="E18" location="'Uganda 2013'!A1" display="Uganda"/>
    <hyperlink ref="M18" location="'Zimbabwe 2013'!Print_Area" display="Zimbabwe"/>
    <hyperlink ref="M15" location="'Haiti 2013'!A1" display="Haiti"/>
    <hyperlink ref="M14" location="'Burkina Faso 2013'!A1" display="Burkina Faso"/>
    <hyperlink ref="Q14" location="'Dominican Republic 2013'!A1" display="DR"/>
    <hyperlink ref="O15" location="'Honduras 2013'!Print_Area" display="Honduras"/>
    <hyperlink ref="O16" location="'Mozambique 2013'!A1" display="Mozambique"/>
    <hyperlink ref="Q16" location="'Nepal 2013'!A1" display="Nepal"/>
    <hyperlink ref="A17:B17" location="'Nicaragua 2013'!A1" display="Nicaragua"/>
    <hyperlink ref="C17" location="'Nigeria 2013'!A1" display="Nigeria"/>
    <hyperlink ref="E17:F17" location="'Pakistan 2013'!A1" display="Pakistan"/>
    <hyperlink ref="G17:H17" location="'Paraguay 2013'!A1" display="Paraguay"/>
    <hyperlink ref="K18" location="'Zambia 2013'!A1" display="Zambia"/>
    <hyperlink ref="G18" location="'Ukraine 2013'!A1" display="Ukraine"/>
    <hyperlink ref="M17" location="'Senegal 2013'!A1" display="Senegal"/>
    <hyperlink ref="B40:D40" r:id="rId1" display="Maps of select indicators"/>
    <hyperlink ref="B21:C21" location="'All countries 2013'!A1" display="ALL countries"/>
    <hyperlink ref="C16" location="'Kenya 2013'!A1" display="Kenya"/>
    <hyperlink ref="K15" location="'Guinea 2013'!A1" display="Guinea"/>
    <hyperlink ref="C18" location="'Togo 2013'!A1" display="Togo"/>
    <hyperlink ref="A18:B18" location="'Tanzania 2013'!A1" display="Tanzania"/>
    <hyperlink ref="M16" location="'Mauritania 2013'!A1" display="Mauritania"/>
    <hyperlink ref="C14" location="'Albania 2013'!A1" display="Albania"/>
    <hyperlink ref="E14" location="'Armenia 2013'!A1" display="Armenia"/>
    <hyperlink ref="G14" location="'Azerbaijan 2013'!A1" display="Azerbaijan"/>
    <hyperlink ref="K14" location="'Benin 2013'!A1" display="Benin"/>
    <hyperlink ref="O14" location="'Burundi 2013'!A1" display="Burundi"/>
    <hyperlink ref="A15:B15" location="'El Salvador 2013'!A1" display="El Salvador"/>
    <hyperlink ref="C15" location="'Ethiopia 2013'!A1" display="Ethiopia"/>
    <hyperlink ref="G15" location="'Ghana 2013'!A1" display="Ghana"/>
    <hyperlink ref="I16:J16" location="'Honduras 2013'!A1" display="Honduras"/>
    <hyperlink ref="E16:P16" location="'Liberia 2013'!A1" display="Liberia"/>
    <hyperlink ref="G16" location="'Madagascar 2013'!A1" display="Madagascar"/>
    <hyperlink ref="I17:J17" location="'Philippines 2013'!A1" display="Philippines"/>
    <hyperlink ref="I18" location="'Yemen 2013'!A1" display="Yemen"/>
    <hyperlink ref="B40:F40" r:id="rId2" display="Interactive maps of select indicators"/>
    <hyperlink ref="A34" r:id="rId3"/>
    <hyperlink ref="B25:C25" location="'2013 Blank Survey'!A1" display="Blank survey"/>
    <hyperlink ref="B28:F28" location="'FAQ and Survey Tips'!A1" display="Frequently asked questions handout"/>
    <hyperlink ref="A16" location="'Indonesia 2013'!A1" display="Indonesia"/>
    <hyperlink ref="B36" r:id="rId4"/>
    <hyperlink ref="C38" r:id="rId5"/>
    <hyperlink ref="C39" r:id="rId6"/>
    <hyperlink ref="Q17" location="'South Sudan 2013'!A1" display="South Sudan"/>
    <hyperlink ref="O17" location="'Sierra Leone 2013'!Print_Area" display="Sierra Leone"/>
    <hyperlink ref="E15" location="'Georgia 2013'!Print_Area" display="Georgia"/>
    <hyperlink ref="A14" location="'Afghanistan 2013'!A1" display="Afghanistan"/>
  </hyperlinks>
  <pageMargins left="0.75" right="0.75" top="1" bottom="1" header="0.5" footer="0.5"/>
  <pageSetup scale="46" fitToHeight="0" orientation="portrait" r:id="rId7"/>
  <headerFooter alignWithMargins="0"/>
  <rowBreaks count="1" manualBreakCount="1">
    <brk id="30" max="16" man="1"/>
  </rowBreaks>
  <colBreaks count="1" manualBreakCount="1">
    <brk id="17" max="1048575" man="1"/>
  </colBreaks>
  <drawing r:id="rId8"/>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80" zoomScaleSheetLayoutView="100" workbookViewId="0">
      <selection activeCell="F4" sqref="F4:H4"/>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814" hidden="1" customWidth="1"/>
    <col min="10" max="10" width="38.5703125" style="814" hidden="1" customWidth="1"/>
    <col min="11" max="11" width="64.42578125" style="807" hidden="1" customWidth="1"/>
    <col min="12" max="12" width="87.7109375" style="806" hidden="1" customWidth="1"/>
    <col min="13" max="13" width="37.28515625" style="806" hidden="1" customWidth="1"/>
    <col min="14" max="14" width="75.28515625" style="806" hidden="1" customWidth="1"/>
    <col min="15" max="15" width="81.7109375" style="806" hidden="1" customWidth="1"/>
    <col min="16" max="16" width="69.42578125" style="806" hidden="1" customWidth="1"/>
    <col min="17" max="17" width="57" style="806" hidden="1" customWidth="1"/>
    <col min="18" max="18" width="87.7109375" style="806" hidden="1" customWidth="1"/>
    <col min="19" max="19" width="25.42578125" style="822" hidden="1" customWidth="1"/>
    <col min="20" max="20" width="43.7109375" style="823" hidden="1" customWidth="1"/>
    <col min="21" max="21" width="37.28515625" style="823" hidden="1" customWidth="1"/>
    <col min="22" max="22" width="56.28515625" style="823" hidden="1" customWidth="1"/>
    <col min="23" max="23" width="11.7109375" style="824" hidden="1" customWidth="1"/>
    <col min="24" max="24" width="146.85546875" style="824" hidden="1" customWidth="1"/>
    <col min="25" max="25" width="107.42578125" style="825" hidden="1" customWidth="1"/>
    <col min="26" max="26" width="1.28515625" style="826" customWidth="1"/>
    <col min="27" max="27" width="13.42578125" style="819"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796"/>
      <c r="B1" s="1796"/>
      <c r="C1" s="1796"/>
      <c r="D1" s="1796"/>
      <c r="E1" s="1796"/>
      <c r="F1" s="1796"/>
      <c r="G1" s="1796"/>
      <c r="H1" s="1796"/>
      <c r="I1" s="805" t="s">
        <v>170</v>
      </c>
      <c r="J1" s="806" t="s">
        <v>120</v>
      </c>
      <c r="K1" s="807"/>
      <c r="L1" s="806" t="s">
        <v>125</v>
      </c>
      <c r="M1" s="806" t="s">
        <v>50</v>
      </c>
      <c r="N1" s="807" t="s">
        <v>88</v>
      </c>
      <c r="O1" s="808" t="s">
        <v>25</v>
      </c>
      <c r="P1" s="806"/>
      <c r="Q1" s="217" t="s">
        <v>314</v>
      </c>
      <c r="R1" s="807" t="s">
        <v>17</v>
      </c>
      <c r="S1" s="806"/>
      <c r="T1" s="806"/>
      <c r="U1" s="806"/>
      <c r="V1" s="806"/>
      <c r="W1" s="809" t="s">
        <v>99</v>
      </c>
      <c r="X1" s="810" t="s">
        <v>87</v>
      </c>
      <c r="Y1" s="811" t="s">
        <v>132</v>
      </c>
      <c r="Z1" s="811"/>
      <c r="AA1" s="812"/>
    </row>
    <row r="2" spans="1:134" s="256" customFormat="1" ht="15.75" x14ac:dyDescent="0.2">
      <c r="A2" s="1454"/>
      <c r="B2" s="1454"/>
      <c r="C2" s="1454"/>
      <c r="D2" s="1455"/>
      <c r="E2" s="1455"/>
      <c r="F2" s="902"/>
      <c r="G2" s="291"/>
      <c r="H2" s="291"/>
      <c r="I2" s="813"/>
      <c r="J2" s="814"/>
      <c r="K2" s="807" t="s">
        <v>122</v>
      </c>
      <c r="L2" s="806"/>
      <c r="M2" s="806"/>
      <c r="N2" s="807"/>
      <c r="O2" s="808" t="s">
        <v>98</v>
      </c>
      <c r="P2" s="806" t="s">
        <v>123</v>
      </c>
      <c r="Q2" s="217" t="s">
        <v>315</v>
      </c>
      <c r="R2" s="807" t="s">
        <v>103</v>
      </c>
      <c r="S2" s="806" t="s">
        <v>127</v>
      </c>
      <c r="T2" s="815" t="s">
        <v>128</v>
      </c>
      <c r="U2" s="816"/>
      <c r="V2" s="816" t="s">
        <v>129</v>
      </c>
      <c r="W2" s="817" t="s">
        <v>100</v>
      </c>
      <c r="X2" s="817"/>
      <c r="Y2" s="818" t="s">
        <v>133</v>
      </c>
      <c r="Z2" s="811"/>
      <c r="AA2" s="819"/>
    </row>
    <row r="3" spans="1:134" s="256" customFormat="1" ht="15.75" customHeight="1" x14ac:dyDescent="0.2">
      <c r="A3" s="1456"/>
      <c r="B3" s="1456"/>
      <c r="C3" s="1456"/>
      <c r="D3" s="1456"/>
      <c r="E3" s="1456"/>
      <c r="F3" s="1456"/>
      <c r="G3" s="1456"/>
      <c r="H3" s="1456"/>
      <c r="I3" s="813"/>
      <c r="J3" s="814"/>
      <c r="K3" s="807"/>
      <c r="L3" s="806"/>
      <c r="M3" s="806"/>
      <c r="N3" s="807"/>
      <c r="O3" s="808" t="s">
        <v>102</v>
      </c>
      <c r="P3" s="806"/>
      <c r="Q3" s="217" t="s">
        <v>302</v>
      </c>
      <c r="R3" s="807" t="s">
        <v>85</v>
      </c>
      <c r="S3" s="806"/>
      <c r="T3" s="815"/>
      <c r="U3" s="816"/>
      <c r="V3" s="816"/>
      <c r="W3" s="817" t="s">
        <v>104</v>
      </c>
      <c r="X3" s="817"/>
      <c r="Y3" s="818" t="s">
        <v>134</v>
      </c>
      <c r="Z3" s="811"/>
      <c r="AA3" s="819"/>
    </row>
    <row r="4" spans="1:134" s="256" customFormat="1" ht="27.75" customHeight="1" x14ac:dyDescent="0.2">
      <c r="A4" s="301"/>
      <c r="B4" s="301"/>
      <c r="C4" s="301"/>
      <c r="D4" s="1457"/>
      <c r="E4" s="1457"/>
      <c r="F4" s="1458"/>
      <c r="G4" s="1458"/>
      <c r="H4" s="1458"/>
      <c r="I4" s="820"/>
      <c r="J4" s="814"/>
      <c r="K4" s="807"/>
      <c r="L4" s="806"/>
      <c r="M4" s="806"/>
      <c r="N4" s="807"/>
      <c r="O4" s="807" t="s">
        <v>101</v>
      </c>
      <c r="P4" s="806"/>
      <c r="Q4" s="217" t="s">
        <v>316</v>
      </c>
      <c r="R4" s="817" t="s">
        <v>86</v>
      </c>
      <c r="S4" s="806"/>
      <c r="T4" s="815"/>
      <c r="U4" s="816"/>
      <c r="V4" s="816"/>
      <c r="W4" s="817" t="s">
        <v>320</v>
      </c>
      <c r="X4" s="817"/>
      <c r="Y4" s="818" t="s">
        <v>135</v>
      </c>
      <c r="Z4" s="811"/>
      <c r="AA4" s="819"/>
    </row>
    <row r="5" spans="1:134" s="256" customFormat="1" ht="34.5" customHeight="1" x14ac:dyDescent="0.2">
      <c r="A5" s="1461" t="s">
        <v>105</v>
      </c>
      <c r="B5" s="1461"/>
      <c r="C5" s="1461"/>
      <c r="D5" s="950"/>
      <c r="E5" s="951"/>
      <c r="F5" s="950"/>
      <c r="G5" s="749"/>
      <c r="H5" s="952"/>
      <c r="I5" s="820"/>
      <c r="J5" s="814"/>
      <c r="K5" s="807"/>
      <c r="L5" s="806"/>
      <c r="M5" s="806"/>
      <c r="N5" s="807"/>
      <c r="O5" s="807" t="s">
        <v>104</v>
      </c>
      <c r="P5" s="806"/>
      <c r="Q5" s="217" t="s">
        <v>317</v>
      </c>
      <c r="R5" s="807" t="s">
        <v>104</v>
      </c>
      <c r="S5" s="806"/>
      <c r="T5" s="815"/>
      <c r="U5" s="816"/>
      <c r="V5" s="816"/>
      <c r="X5" s="817"/>
      <c r="Y5" s="818" t="s">
        <v>136</v>
      </c>
      <c r="Z5" s="811"/>
      <c r="AA5" s="819"/>
    </row>
    <row r="6" spans="1:134" ht="15.75" hidden="1" customHeight="1" x14ac:dyDescent="0.2">
      <c r="A6" s="303"/>
      <c r="B6" s="303"/>
      <c r="C6" s="303"/>
      <c r="D6" s="303"/>
      <c r="E6" s="303"/>
      <c r="F6" s="303"/>
      <c r="G6" s="304"/>
      <c r="H6" s="305"/>
      <c r="I6" s="821"/>
      <c r="O6" s="806" t="s">
        <v>320</v>
      </c>
      <c r="Q6" s="806" t="s">
        <v>319</v>
      </c>
      <c r="R6" s="807" t="s">
        <v>320</v>
      </c>
      <c r="Y6" s="825" t="s">
        <v>137</v>
      </c>
    </row>
    <row r="7" spans="1:134" ht="24.75" customHeight="1" x14ac:dyDescent="0.2">
      <c r="A7" s="750" t="s">
        <v>846</v>
      </c>
      <c r="D7" s="306"/>
      <c r="E7" s="306"/>
      <c r="F7" s="306"/>
      <c r="G7" s="1838"/>
      <c r="H7" s="1838"/>
      <c r="I7" s="820"/>
      <c r="J7" s="813"/>
      <c r="N7" s="807"/>
      <c r="Q7" s="217" t="s">
        <v>318</v>
      </c>
      <c r="T7" s="827"/>
      <c r="X7" s="961" t="str">
        <f>A7</f>
        <v>Contraceptive Security (CS) Indicators Data, 2013</v>
      </c>
      <c r="Y7" s="825" t="s">
        <v>138</v>
      </c>
    </row>
    <row r="8" spans="1:134" ht="37.5" customHeight="1" x14ac:dyDescent="0.2">
      <c r="A8" s="1758" t="s">
        <v>1339</v>
      </c>
      <c r="B8" s="1451"/>
      <c r="C8" s="1451"/>
      <c r="D8" s="1452"/>
      <c r="E8" s="1452"/>
      <c r="F8" s="306"/>
      <c r="G8" s="1452"/>
      <c r="H8" s="1452"/>
      <c r="I8" s="829"/>
      <c r="J8" s="813"/>
      <c r="K8" s="964" t="str">
        <f>A8</f>
        <v>Country: Guinea</v>
      </c>
      <c r="N8" s="807"/>
      <c r="P8" s="806" t="s">
        <v>124</v>
      </c>
      <c r="Q8" s="217" t="s">
        <v>104</v>
      </c>
      <c r="S8" s="828"/>
      <c r="Y8" s="825" t="s">
        <v>139</v>
      </c>
    </row>
    <row r="9" spans="1:134" s="307" customFormat="1" ht="45" x14ac:dyDescent="0.2">
      <c r="A9" s="1469" t="s">
        <v>1817</v>
      </c>
      <c r="B9" s="1469"/>
      <c r="C9" s="1469"/>
      <c r="D9" s="1469"/>
      <c r="E9" s="1469"/>
      <c r="F9" s="1469"/>
      <c r="G9" s="1469"/>
      <c r="H9" s="1469"/>
      <c r="I9" s="830" t="s">
        <v>121</v>
      </c>
      <c r="J9" s="806"/>
      <c r="K9" s="807"/>
      <c r="L9" s="806"/>
      <c r="M9" s="806"/>
      <c r="N9" s="806"/>
      <c r="O9" s="807"/>
      <c r="P9" s="806"/>
      <c r="Q9" s="217" t="s">
        <v>320</v>
      </c>
      <c r="R9" s="806" t="s">
        <v>125</v>
      </c>
      <c r="S9" s="806"/>
      <c r="T9" s="806"/>
      <c r="U9" s="806"/>
      <c r="V9" s="806"/>
      <c r="W9" s="806"/>
      <c r="X9" s="267" t="str">
        <f>A9</f>
        <v>The CS Indicators are presented in the following sections:
               A. leadership &amp; coordination               B. finance &amp; procurement               C. commodities               D. policies               E. supply chain</v>
      </c>
      <c r="Y9" s="832" t="s">
        <v>140</v>
      </c>
      <c r="Z9" s="832"/>
      <c r="AA9" s="819"/>
      <c r="AB9" s="309"/>
      <c r="AC9" s="309"/>
      <c r="AD9" s="309"/>
      <c r="AE9" s="309"/>
      <c r="AF9" s="309"/>
      <c r="AG9" s="309"/>
      <c r="AH9" s="309"/>
    </row>
    <row r="10" spans="1:134" ht="150.75" thickBot="1" x14ac:dyDescent="0.25">
      <c r="A10" s="1470" t="s">
        <v>1531</v>
      </c>
      <c r="B10" s="1471"/>
      <c r="C10" s="1471"/>
      <c r="D10" s="1471"/>
      <c r="E10" s="1471"/>
      <c r="F10" s="1471"/>
      <c r="G10" s="1471"/>
      <c r="H10" s="1471"/>
      <c r="O10" s="807" t="s">
        <v>89</v>
      </c>
      <c r="Q10" s="264"/>
      <c r="X10" s="828"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825" t="s">
        <v>141</v>
      </c>
    </row>
    <row r="11" spans="1:134" s="256" customFormat="1" ht="16.5" customHeight="1" thickBot="1" x14ac:dyDescent="0.25">
      <c r="A11" s="1444" t="s">
        <v>21</v>
      </c>
      <c r="B11" s="1445"/>
      <c r="C11" s="1445"/>
      <c r="D11" s="1445"/>
      <c r="E11" s="1445"/>
      <c r="F11" s="1445"/>
      <c r="G11" s="1445"/>
      <c r="H11" s="310"/>
      <c r="I11" s="821"/>
      <c r="J11" s="814"/>
      <c r="K11" s="807"/>
      <c r="L11" s="806"/>
      <c r="M11" s="806"/>
      <c r="N11" s="806"/>
      <c r="O11" s="806"/>
      <c r="P11" s="806"/>
      <c r="Q11" s="831" t="s">
        <v>126</v>
      </c>
      <c r="R11" s="806"/>
      <c r="S11" s="806"/>
      <c r="T11" s="816"/>
      <c r="U11" s="816"/>
      <c r="V11" s="816"/>
      <c r="W11" s="817"/>
      <c r="X11" s="817"/>
      <c r="Y11" s="818" t="s">
        <v>142</v>
      </c>
      <c r="Z11" s="811"/>
      <c r="AA11" s="819"/>
    </row>
    <row r="12" spans="1:134" s="266" customFormat="1" ht="45" x14ac:dyDescent="0.2">
      <c r="A12" s="1319" t="s">
        <v>231</v>
      </c>
      <c r="B12" s="1320"/>
      <c r="C12" s="1320"/>
      <c r="D12" s="1320"/>
      <c r="E12" s="1320"/>
      <c r="F12" s="1320"/>
      <c r="G12" s="1321"/>
      <c r="H12" s="265" t="s">
        <v>99</v>
      </c>
      <c r="I12" s="83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814"/>
      <c r="K12" s="807"/>
      <c r="L12" s="806"/>
      <c r="M12" s="806"/>
      <c r="N12" s="806"/>
      <c r="O12" s="806"/>
      <c r="P12" s="806"/>
      <c r="Q12" s="806"/>
      <c r="R12" s="806"/>
      <c r="S12" s="806"/>
      <c r="T12" s="816"/>
      <c r="U12" s="816"/>
      <c r="V12" s="816"/>
      <c r="W12" s="817"/>
      <c r="X12" s="817"/>
      <c r="Y12" s="834" t="s">
        <v>143</v>
      </c>
      <c r="Z12" s="835"/>
      <c r="AA12" s="819"/>
      <c r="DS12" s="267"/>
      <c r="DT12" s="267"/>
      <c r="DU12" s="267"/>
      <c r="DV12" s="267"/>
      <c r="DW12" s="267"/>
      <c r="DX12" s="267"/>
      <c r="DY12" s="267"/>
      <c r="DZ12" s="267"/>
      <c r="EA12" s="267"/>
      <c r="EB12" s="267"/>
      <c r="EC12" s="268"/>
      <c r="ED12" s="268"/>
    </row>
    <row r="13" spans="1:134" s="266" customFormat="1" ht="30" x14ac:dyDescent="0.2">
      <c r="A13" s="311"/>
      <c r="B13" s="1293" t="s">
        <v>30</v>
      </c>
      <c r="C13" s="1294"/>
      <c r="D13" s="1368" t="s">
        <v>1108</v>
      </c>
      <c r="E13" s="1476"/>
      <c r="F13" s="1476"/>
      <c r="G13" s="1476"/>
      <c r="H13" s="1369"/>
      <c r="I13" s="829"/>
      <c r="J13" s="814"/>
      <c r="K13" s="807" t="str">
        <f>B13</f>
        <v>a. What is the name of the committee?</v>
      </c>
      <c r="L13" s="836" t="str">
        <f>D13</f>
        <v>Comité de quantification des produits SR (Reproductive Health Product Quantification Committee)</v>
      </c>
      <c r="M13" s="806"/>
      <c r="N13" s="806"/>
      <c r="O13" s="808" t="str">
        <f>D13</f>
        <v>Comité de quantification des produits SR (Reproductive Health Product Quantification Committee)</v>
      </c>
      <c r="P13" s="806"/>
      <c r="Q13" s="806"/>
      <c r="R13" s="806"/>
      <c r="S13" s="806"/>
      <c r="T13" s="816"/>
      <c r="U13" s="816"/>
      <c r="V13" s="816"/>
      <c r="W13" s="817"/>
      <c r="X13" s="817"/>
      <c r="Y13" s="834" t="s">
        <v>104</v>
      </c>
      <c r="Z13" s="835"/>
      <c r="AA13" s="819"/>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833"/>
      <c r="J14" s="814"/>
      <c r="K14" s="807" t="str">
        <f>A14</f>
        <v>A2. Are the following organizations represented on the committee?</v>
      </c>
      <c r="L14" s="806"/>
      <c r="M14" s="806"/>
      <c r="N14" s="806"/>
      <c r="O14" s="807"/>
      <c r="P14" s="806"/>
      <c r="Q14" s="806"/>
      <c r="R14" s="806"/>
      <c r="S14" s="806"/>
      <c r="T14" s="816"/>
      <c r="U14" s="816"/>
      <c r="V14" s="816"/>
      <c r="W14" s="817"/>
      <c r="X14" s="817"/>
      <c r="Z14" s="835"/>
      <c r="AA14" s="819"/>
      <c r="DS14" s="267"/>
      <c r="DT14" s="267"/>
      <c r="DU14" s="267"/>
      <c r="DV14" s="268"/>
      <c r="DW14" s="268"/>
      <c r="DX14" s="268"/>
      <c r="DY14" s="268"/>
      <c r="DZ14" s="268"/>
      <c r="EA14" s="268"/>
      <c r="EB14" s="268"/>
      <c r="EC14" s="268"/>
      <c r="ED14" s="268"/>
    </row>
    <row r="15" spans="1:134" s="266" customFormat="1" ht="45" x14ac:dyDescent="0.2">
      <c r="A15" s="312"/>
      <c r="B15" s="1390" t="s">
        <v>31</v>
      </c>
      <c r="C15" s="1450"/>
      <c r="D15" s="907" t="s">
        <v>99</v>
      </c>
      <c r="E15" s="313" t="s">
        <v>93</v>
      </c>
      <c r="F15" s="1780" t="s">
        <v>1109</v>
      </c>
      <c r="G15" s="1781"/>
      <c r="H15" s="1782"/>
      <c r="I15" s="829"/>
      <c r="J15" s="814"/>
      <c r="K15" s="807" t="str">
        <f t="shared" ref="K15:K23" si="0">B15</f>
        <v>a. Social marketing</v>
      </c>
      <c r="L15" s="806"/>
      <c r="M15" s="806"/>
      <c r="N15" s="806"/>
      <c r="O15" s="807"/>
      <c r="P15" s="806"/>
      <c r="Q15" s="807" t="str">
        <f t="shared" ref="Q15:Q23" si="1">F15</f>
        <v xml:space="preserve">PSI </v>
      </c>
      <c r="R15" s="806"/>
      <c r="S15" s="806"/>
      <c r="T15" s="816"/>
      <c r="U15" s="816"/>
      <c r="V15" s="816"/>
      <c r="W15" s="817"/>
      <c r="X15" s="817"/>
      <c r="Y15" s="834"/>
      <c r="Z15" s="835"/>
      <c r="AA15" s="819"/>
      <c r="DS15" s="267"/>
      <c r="DT15" s="267"/>
      <c r="DU15" s="267"/>
      <c r="DV15" s="267"/>
      <c r="DW15" s="267"/>
      <c r="DX15" s="267"/>
      <c r="DY15" s="267"/>
      <c r="DZ15" s="267"/>
      <c r="EA15" s="267"/>
      <c r="EB15" s="267"/>
      <c r="EC15" s="268"/>
      <c r="ED15" s="268"/>
    </row>
    <row r="16" spans="1:134" s="266" customFormat="1" ht="45" x14ac:dyDescent="0.2">
      <c r="A16" s="314"/>
      <c r="B16" s="1293" t="s">
        <v>232</v>
      </c>
      <c r="C16" s="1294"/>
      <c r="D16" s="907" t="s">
        <v>99</v>
      </c>
      <c r="E16" s="315" t="s">
        <v>93</v>
      </c>
      <c r="F16" s="1780" t="s">
        <v>1110</v>
      </c>
      <c r="G16" s="1781"/>
      <c r="H16" s="1782"/>
      <c r="I16" s="829"/>
      <c r="J16" s="814"/>
      <c r="K16" s="807" t="str">
        <f t="shared" si="0"/>
        <v>b. NGO (for example: service delivery, advocacy, Planned Parenthood affiliate, Marie Stopes affiliate, faith-based organizations, etc.)</v>
      </c>
      <c r="L16" s="806"/>
      <c r="M16" s="806"/>
      <c r="N16" s="806"/>
      <c r="O16" s="807"/>
      <c r="P16" s="806"/>
      <c r="Q16" s="807" t="str">
        <f t="shared" si="1"/>
        <v>Association Guinéenne pour le Bien être Familial (AGBEF), EngenderHealth, Jhpiego</v>
      </c>
      <c r="R16" s="806"/>
      <c r="S16" s="806"/>
      <c r="T16" s="816"/>
      <c r="U16" s="816"/>
      <c r="V16" s="816"/>
      <c r="W16" s="817"/>
      <c r="X16" s="817"/>
      <c r="Y16" s="834"/>
      <c r="Z16" s="835"/>
      <c r="AA16" s="819"/>
      <c r="DS16" s="267"/>
      <c r="DT16" s="267"/>
      <c r="DU16" s="267"/>
      <c r="DV16" s="267"/>
      <c r="DW16" s="267"/>
      <c r="DX16" s="267"/>
      <c r="DY16" s="267"/>
      <c r="DZ16" s="267"/>
      <c r="EA16" s="267"/>
      <c r="EB16" s="267"/>
      <c r="EC16" s="268"/>
      <c r="ED16" s="268"/>
    </row>
    <row r="17" spans="1:134" s="266" customFormat="1" ht="45" x14ac:dyDescent="0.2">
      <c r="A17" s="314"/>
      <c r="B17" s="1293" t="s">
        <v>233</v>
      </c>
      <c r="C17" s="1294"/>
      <c r="D17" s="907" t="s">
        <v>99</v>
      </c>
      <c r="E17" s="315" t="s">
        <v>93</v>
      </c>
      <c r="F17" s="1780" t="s">
        <v>1111</v>
      </c>
      <c r="G17" s="1781"/>
      <c r="H17" s="1782"/>
      <c r="I17" s="829"/>
      <c r="J17" s="814"/>
      <c r="K17" s="807" t="str">
        <f t="shared" si="0"/>
        <v>c. Commercial sector (for example: pharmacy associations, manufacturers, etc.)</v>
      </c>
      <c r="L17" s="806"/>
      <c r="M17" s="806"/>
      <c r="N17" s="806"/>
      <c r="O17" s="807"/>
      <c r="P17" s="806"/>
      <c r="Q17" s="807" t="str">
        <f t="shared" si="1"/>
        <v>Laborex-Guinée (distributor)</v>
      </c>
      <c r="R17" s="806"/>
      <c r="S17" s="806"/>
      <c r="T17" s="816"/>
      <c r="U17" s="816"/>
      <c r="V17" s="816"/>
      <c r="W17" s="817"/>
      <c r="X17" s="817"/>
      <c r="Y17" s="834"/>
      <c r="Z17" s="835"/>
      <c r="AA17" s="819"/>
      <c r="DS17" s="267"/>
      <c r="DT17" s="267"/>
      <c r="DU17" s="267"/>
      <c r="DV17" s="267"/>
      <c r="DW17" s="267"/>
      <c r="DX17" s="267"/>
      <c r="DY17" s="267"/>
      <c r="DZ17" s="267"/>
      <c r="EA17" s="267"/>
      <c r="EB17" s="267"/>
      <c r="EC17" s="267"/>
      <c r="ED17" s="268"/>
    </row>
    <row r="18" spans="1:134" s="266" customFormat="1" ht="45" x14ac:dyDescent="0.2">
      <c r="A18" s="314"/>
      <c r="B18" s="1293" t="s">
        <v>32</v>
      </c>
      <c r="C18" s="1294"/>
      <c r="D18" s="907" t="s">
        <v>99</v>
      </c>
      <c r="E18" s="315" t="s">
        <v>94</v>
      </c>
      <c r="F18" s="1780" t="s">
        <v>363</v>
      </c>
      <c r="G18" s="1781"/>
      <c r="H18" s="1782"/>
      <c r="I18" s="829"/>
      <c r="J18" s="814"/>
      <c r="K18" s="807" t="str">
        <f t="shared" si="0"/>
        <v>d. Donors</v>
      </c>
      <c r="L18" s="806"/>
      <c r="M18" s="806"/>
      <c r="N18" s="806"/>
      <c r="O18" s="807"/>
      <c r="P18" s="806"/>
      <c r="Q18" s="807" t="str">
        <f t="shared" si="1"/>
        <v>USAID</v>
      </c>
      <c r="R18" s="806"/>
      <c r="S18" s="806"/>
      <c r="T18" s="816"/>
      <c r="U18" s="816"/>
      <c r="V18" s="816"/>
      <c r="W18" s="817"/>
      <c r="X18" s="817"/>
      <c r="Y18" s="834"/>
      <c r="Z18" s="835"/>
      <c r="AA18" s="819"/>
      <c r="DS18" s="267"/>
      <c r="DT18" s="267"/>
      <c r="DU18" s="267"/>
      <c r="DV18" s="267"/>
      <c r="DW18" s="267"/>
      <c r="DX18" s="267"/>
      <c r="DY18" s="267"/>
      <c r="DZ18" s="267"/>
      <c r="EA18" s="267"/>
      <c r="EB18" s="267"/>
      <c r="EC18" s="267"/>
      <c r="ED18" s="268"/>
    </row>
    <row r="19" spans="1:134" s="266" customFormat="1" ht="45" x14ac:dyDescent="0.2">
      <c r="A19" s="314"/>
      <c r="B19" s="1293" t="s">
        <v>33</v>
      </c>
      <c r="C19" s="1294"/>
      <c r="D19" s="907" t="s">
        <v>99</v>
      </c>
      <c r="E19" s="315" t="s">
        <v>95</v>
      </c>
      <c r="F19" s="1780" t="s">
        <v>339</v>
      </c>
      <c r="G19" s="1781"/>
      <c r="H19" s="1782"/>
      <c r="I19" s="829"/>
      <c r="J19" s="814"/>
      <c r="K19" s="807" t="str">
        <f t="shared" si="0"/>
        <v>e. UN agencies</v>
      </c>
      <c r="L19" s="806"/>
      <c r="M19" s="806"/>
      <c r="N19" s="806"/>
      <c r="O19" s="807"/>
      <c r="P19" s="806"/>
      <c r="Q19" s="807" t="str">
        <f t="shared" si="1"/>
        <v>UNFPA</v>
      </c>
      <c r="R19" s="806"/>
      <c r="S19" s="806"/>
      <c r="T19" s="816"/>
      <c r="U19" s="816"/>
      <c r="V19" s="816"/>
      <c r="W19" s="817"/>
      <c r="X19" s="817"/>
      <c r="Y19" s="834"/>
      <c r="Z19" s="835"/>
      <c r="AA19" s="819"/>
      <c r="DS19" s="267"/>
      <c r="DT19" s="267"/>
      <c r="DU19" s="267"/>
      <c r="DV19" s="268"/>
      <c r="DW19" s="268"/>
      <c r="DX19" s="268"/>
      <c r="DY19" s="268"/>
      <c r="DZ19" s="268"/>
      <c r="EA19" s="268"/>
      <c r="EB19" s="268"/>
      <c r="EC19" s="268"/>
      <c r="ED19" s="268"/>
    </row>
    <row r="20" spans="1:134" s="266" customFormat="1" ht="45" x14ac:dyDescent="0.2">
      <c r="A20" s="314"/>
      <c r="B20" s="1293" t="s">
        <v>234</v>
      </c>
      <c r="C20" s="1294"/>
      <c r="D20" s="907" t="s">
        <v>99</v>
      </c>
      <c r="E20" s="315" t="s">
        <v>96</v>
      </c>
      <c r="F20" s="1780" t="s">
        <v>1112</v>
      </c>
      <c r="G20" s="1781"/>
      <c r="H20" s="1782"/>
      <c r="I20" s="829"/>
      <c r="J20" s="814"/>
      <c r="K20" s="807" t="str">
        <f t="shared" si="0"/>
        <v>f. Ministry of Health (for example: logistics, reproductive health, family planning, maternal and child health, HIV/AIDS, pharmacy units, etc.)</v>
      </c>
      <c r="L20" s="806"/>
      <c r="M20" s="806"/>
      <c r="N20" s="806"/>
      <c r="O20" s="807"/>
      <c r="P20" s="806"/>
      <c r="Q20" s="837" t="str">
        <f t="shared" si="1"/>
        <v>National Directorate of Pharmacy and Laboratory (DNPL), National Directorate of Reproductive Health (DNSR), National Directorate of Family Health (DNSF)</v>
      </c>
      <c r="R20" s="806"/>
      <c r="S20" s="806"/>
      <c r="T20" s="816"/>
      <c r="U20" s="816"/>
      <c r="V20" s="816"/>
      <c r="W20" s="817"/>
      <c r="X20" s="817"/>
      <c r="Y20" s="834"/>
      <c r="Z20" s="835"/>
      <c r="AA20" s="819"/>
      <c r="DS20" s="267"/>
      <c r="DT20" s="267"/>
      <c r="DU20" s="267"/>
      <c r="DV20" s="268"/>
      <c r="DW20" s="268"/>
      <c r="DX20" s="268"/>
      <c r="DY20" s="268"/>
      <c r="DZ20" s="268"/>
      <c r="EA20" s="268"/>
      <c r="ED20" s="268"/>
    </row>
    <row r="21" spans="1:134" s="266" customFormat="1" ht="30" x14ac:dyDescent="0.2">
      <c r="A21" s="314"/>
      <c r="B21" s="1390" t="s">
        <v>34</v>
      </c>
      <c r="C21" s="1390"/>
      <c r="D21" s="907" t="s">
        <v>99</v>
      </c>
      <c r="E21" s="315" t="s">
        <v>97</v>
      </c>
      <c r="F21" s="1780" t="s">
        <v>1113</v>
      </c>
      <c r="G21" s="1781"/>
      <c r="H21" s="1782"/>
      <c r="I21" s="829"/>
      <c r="J21" s="814"/>
      <c r="K21" s="807" t="str">
        <f t="shared" si="0"/>
        <v>g. Central Medical Store or Central Warehouse</v>
      </c>
      <c r="L21" s="806"/>
      <c r="M21" s="806"/>
      <c r="N21" s="806"/>
      <c r="O21" s="807"/>
      <c r="P21" s="806"/>
      <c r="Q21" s="807" t="str">
        <f t="shared" si="1"/>
        <v>Pharmacie Centrale du Guinee (central warehouse), regional stores</v>
      </c>
      <c r="R21" s="806"/>
      <c r="S21" s="806"/>
      <c r="T21" s="816"/>
      <c r="U21" s="816"/>
      <c r="V21" s="816"/>
      <c r="W21" s="817"/>
      <c r="X21" s="817"/>
      <c r="Y21" s="834"/>
      <c r="Z21" s="835"/>
      <c r="AA21" s="819"/>
    </row>
    <row r="22" spans="1:134" s="266" customFormat="1" x14ac:dyDescent="0.2">
      <c r="A22" s="314"/>
      <c r="B22" s="1390" t="s">
        <v>56</v>
      </c>
      <c r="C22" s="1390"/>
      <c r="D22" s="907" t="s">
        <v>99</v>
      </c>
      <c r="E22" s="315" t="s">
        <v>97</v>
      </c>
      <c r="F22" s="1780" t="s">
        <v>838</v>
      </c>
      <c r="G22" s="1781"/>
      <c r="H22" s="1782"/>
      <c r="I22" s="829"/>
      <c r="J22" s="814"/>
      <c r="K22" s="807" t="str">
        <f t="shared" si="0"/>
        <v xml:space="preserve">h. Ministry of Finance or Ministry of Planning </v>
      </c>
      <c r="L22" s="806"/>
      <c r="M22" s="806"/>
      <c r="N22" s="806"/>
      <c r="O22" s="807"/>
      <c r="P22" s="806"/>
      <c r="Q22" s="807" t="str">
        <f t="shared" si="1"/>
        <v>Ministry of Finance</v>
      </c>
      <c r="R22" s="806"/>
      <c r="S22" s="806"/>
      <c r="T22" s="816"/>
      <c r="U22" s="816"/>
      <c r="V22" s="816"/>
      <c r="W22" s="817"/>
      <c r="X22" s="817"/>
      <c r="Y22" s="834"/>
      <c r="Z22" s="835"/>
      <c r="AA22" s="819"/>
    </row>
    <row r="23" spans="1:134" s="269" customFormat="1" x14ac:dyDescent="0.2">
      <c r="A23" s="314"/>
      <c r="B23" s="1390" t="s">
        <v>235</v>
      </c>
      <c r="C23" s="1390"/>
      <c r="D23" s="909"/>
      <c r="E23" s="315" t="s">
        <v>97</v>
      </c>
      <c r="F23" s="1777"/>
      <c r="G23" s="1778"/>
      <c r="H23" s="1779"/>
      <c r="I23" s="829"/>
      <c r="J23" s="814"/>
      <c r="K23" s="813" t="str">
        <f t="shared" si="0"/>
        <v>i. Other (for example: partners)</v>
      </c>
      <c r="L23" s="814"/>
      <c r="M23" s="814"/>
      <c r="N23" s="814"/>
      <c r="O23" s="813"/>
      <c r="P23" s="814"/>
      <c r="Q23" s="813">
        <f t="shared" si="1"/>
        <v>0</v>
      </c>
      <c r="R23" s="814"/>
      <c r="S23" s="814"/>
      <c r="T23" s="814"/>
      <c r="U23" s="814"/>
      <c r="V23" s="814"/>
      <c r="W23" s="838"/>
      <c r="X23" s="838"/>
      <c r="Y23" s="839"/>
      <c r="Z23" s="839"/>
      <c r="AA23" s="819"/>
    </row>
    <row r="24" spans="1:134" s="266" customFormat="1" x14ac:dyDescent="0.2">
      <c r="A24" s="1308" t="s">
        <v>236</v>
      </c>
      <c r="B24" s="1293"/>
      <c r="C24" s="1293"/>
      <c r="D24" s="1293"/>
      <c r="E24" s="1293"/>
      <c r="F24" s="1293"/>
      <c r="G24" s="1293"/>
      <c r="H24" s="325" t="s">
        <v>98</v>
      </c>
      <c r="I24" s="840" t="str">
        <f>A24</f>
        <v>A3. How many times did the committee meet during the last year? (0, 1-2, 3-5, or 6+)  (Please select from the dropdown.)</v>
      </c>
      <c r="J24" s="814"/>
      <c r="K24" s="807"/>
      <c r="L24" s="806"/>
      <c r="M24" s="806"/>
      <c r="N24" s="806"/>
      <c r="O24" s="807"/>
      <c r="P24" s="806"/>
      <c r="Q24" s="806"/>
      <c r="R24" s="806"/>
      <c r="S24" s="806"/>
      <c r="T24" s="816"/>
      <c r="U24" s="816"/>
      <c r="V24" s="816"/>
      <c r="W24" s="817"/>
      <c r="X24" s="817"/>
      <c r="Y24" s="834"/>
      <c r="Z24" s="835"/>
      <c r="AA24" s="819"/>
    </row>
    <row r="25" spans="1:134" s="266" customFormat="1" x14ac:dyDescent="0.2">
      <c r="A25" s="1381" t="s">
        <v>237</v>
      </c>
      <c r="B25" s="1382"/>
      <c r="C25" s="1382"/>
      <c r="D25" s="1390"/>
      <c r="E25" s="1390"/>
      <c r="F25" s="1390"/>
      <c r="G25" s="1391"/>
      <c r="H25" s="378" t="s">
        <v>99</v>
      </c>
      <c r="I25" s="840" t="str">
        <f>A25</f>
        <v xml:space="preserve">A4. Does the committee have legal status?  (Please select from the dropdown.)                                  </v>
      </c>
      <c r="J25" s="814"/>
      <c r="K25" s="807"/>
      <c r="L25" s="806"/>
      <c r="M25" s="806"/>
      <c r="N25" s="806"/>
      <c r="O25" s="807"/>
      <c r="P25" s="806"/>
      <c r="Q25" s="806"/>
      <c r="R25" s="806"/>
      <c r="S25" s="806"/>
      <c r="T25" s="816"/>
      <c r="U25" s="816"/>
      <c r="V25" s="816"/>
      <c r="W25" s="817"/>
      <c r="X25" s="817"/>
      <c r="Y25" s="834"/>
      <c r="Z25" s="835"/>
      <c r="AA25" s="819"/>
    </row>
    <row r="26" spans="1:134" s="266" customFormat="1" ht="75.75" thickBot="1" x14ac:dyDescent="0.25">
      <c r="A26" s="1386" t="s">
        <v>238</v>
      </c>
      <c r="B26" s="1310"/>
      <c r="C26" s="1311"/>
      <c r="D26" s="316" t="s">
        <v>99</v>
      </c>
      <c r="E26" s="317" t="s">
        <v>91</v>
      </c>
      <c r="F26" s="318" t="s">
        <v>1114</v>
      </c>
      <c r="G26" s="319" t="s">
        <v>51</v>
      </c>
      <c r="H26" s="408" t="s">
        <v>1115</v>
      </c>
      <c r="I26" s="840"/>
      <c r="J26" s="814"/>
      <c r="K26" s="807" t="str">
        <f>A26</f>
        <v>A5. Is there a Contraceptive Security "champion"? (someone who consistently brings up and advocates for contraceptive supplies)</v>
      </c>
      <c r="L26" s="806"/>
      <c r="M26" s="806"/>
      <c r="N26" s="806"/>
      <c r="O26" s="807"/>
      <c r="P26" s="806"/>
      <c r="Q26" s="806"/>
      <c r="R26" s="806"/>
      <c r="S26" s="806"/>
      <c r="T26" s="816"/>
      <c r="U26" s="816"/>
      <c r="V26" s="816"/>
      <c r="W26" s="817"/>
      <c r="X26" s="817"/>
      <c r="Y26" s="834"/>
      <c r="Z26" s="835"/>
      <c r="AA26" s="819"/>
    </row>
    <row r="27" spans="1:134" s="273" customFormat="1" ht="16.5" customHeight="1" thickBot="1" x14ac:dyDescent="0.3">
      <c r="A27" s="1444" t="s">
        <v>22</v>
      </c>
      <c r="B27" s="1445"/>
      <c r="C27" s="1445"/>
      <c r="D27" s="1445"/>
      <c r="E27" s="1445"/>
      <c r="F27" s="1445"/>
      <c r="G27" s="1445"/>
      <c r="H27" s="310"/>
      <c r="I27" s="821"/>
      <c r="J27" s="841"/>
      <c r="K27" s="842"/>
      <c r="L27" s="831"/>
      <c r="M27" s="831"/>
      <c r="N27" s="831"/>
      <c r="O27" s="831"/>
      <c r="P27" s="831"/>
      <c r="Q27" s="831"/>
      <c r="R27" s="831"/>
      <c r="S27" s="831"/>
      <c r="T27" s="841"/>
      <c r="U27" s="841"/>
      <c r="V27" s="841"/>
      <c r="W27" s="843"/>
      <c r="X27" s="843"/>
      <c r="Y27" s="844"/>
      <c r="Z27" s="845"/>
      <c r="AA27" s="819"/>
    </row>
    <row r="28" spans="1:134" s="266" customFormat="1" x14ac:dyDescent="0.2">
      <c r="A28" s="1389" t="s">
        <v>223</v>
      </c>
      <c r="B28" s="1390"/>
      <c r="C28" s="1391"/>
      <c r="D28" s="1438" t="s">
        <v>144</v>
      </c>
      <c r="E28" s="1439"/>
      <c r="F28" s="320" t="s">
        <v>132</v>
      </c>
      <c r="G28" s="321" t="s">
        <v>145</v>
      </c>
      <c r="H28" s="322" t="s">
        <v>143</v>
      </c>
      <c r="I28" s="846"/>
      <c r="J28" s="847"/>
      <c r="K28" s="807">
        <f>B28</f>
        <v>0</v>
      </c>
      <c r="L28" s="806"/>
      <c r="M28" s="806"/>
      <c r="N28" s="806"/>
      <c r="O28" s="806"/>
      <c r="P28" s="806"/>
      <c r="Q28" s="806"/>
      <c r="R28" s="806"/>
      <c r="S28" s="806"/>
      <c r="T28" s="816"/>
      <c r="U28" s="816"/>
      <c r="V28" s="816"/>
      <c r="W28" s="817"/>
      <c r="X28" s="817"/>
      <c r="Y28" s="834"/>
      <c r="Z28" s="835"/>
      <c r="AA28" s="819"/>
    </row>
    <row r="29" spans="1:134" s="266" customFormat="1" ht="75" x14ac:dyDescent="0.2">
      <c r="A29" s="1308" t="s">
        <v>239</v>
      </c>
      <c r="B29" s="1293"/>
      <c r="C29" s="1293"/>
      <c r="D29" s="1293"/>
      <c r="E29" s="1293"/>
      <c r="F29" s="1294"/>
      <c r="G29" s="1440" t="s">
        <v>1116</v>
      </c>
      <c r="H29" s="1441"/>
      <c r="I29" s="848"/>
      <c r="J29" s="813" t="str">
        <f>G29</f>
        <v xml:space="preserve">Not applicable - in 2012 the quantification was not budgeted out. </v>
      </c>
      <c r="K29" s="807"/>
      <c r="L29" s="806"/>
      <c r="M29" s="849">
        <f>E29</f>
        <v>0</v>
      </c>
      <c r="N29" s="806"/>
      <c r="O29" s="806"/>
      <c r="P29" s="806"/>
      <c r="Q29" s="806"/>
      <c r="R29" s="806"/>
      <c r="S29" s="806"/>
      <c r="T29" s="816"/>
      <c r="U29" s="816"/>
      <c r="V29" s="816"/>
      <c r="W29" s="817"/>
      <c r="X29" s="817"/>
      <c r="Y29" s="85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835"/>
      <c r="AA29" s="819"/>
    </row>
    <row r="30" spans="1:134" s="266" customFormat="1" ht="73.5" x14ac:dyDescent="0.2">
      <c r="A30" s="1308" t="s">
        <v>240</v>
      </c>
      <c r="B30" s="1293"/>
      <c r="C30" s="1293"/>
      <c r="D30" s="1293"/>
      <c r="E30" s="323" t="s">
        <v>381</v>
      </c>
      <c r="F30" s="324" t="s">
        <v>241</v>
      </c>
      <c r="G30" s="1442" t="s">
        <v>1117</v>
      </c>
      <c r="H30" s="1443"/>
      <c r="I30" s="848"/>
      <c r="J30" s="813" t="str">
        <f>G30</f>
        <v xml:space="preserve">The Ministry of Health </v>
      </c>
      <c r="K30" s="807"/>
      <c r="L30" s="806"/>
      <c r="M30" s="849" t="str">
        <f>E30</f>
        <v>01/12-12/12</v>
      </c>
      <c r="N30" s="806"/>
      <c r="O30" s="806"/>
      <c r="P30" s="806"/>
      <c r="Q30" s="806"/>
      <c r="R30" s="806"/>
      <c r="S30" s="806"/>
      <c r="T30" s="816"/>
      <c r="U30" s="816"/>
      <c r="V30" s="816"/>
      <c r="W30" s="817"/>
      <c r="X30" s="817"/>
      <c r="Y30" s="850" t="str">
        <f>A30</f>
        <v>B3. One-year time period covered by the forecast/quantification amount noted in B2 (mm/yy-mm/yy)
(should ideally be FY '11-'12)</v>
      </c>
      <c r="Z30" s="835"/>
      <c r="AA30" s="819"/>
    </row>
    <row r="31" spans="1:134" s="266" customFormat="1" ht="30" x14ac:dyDescent="0.2">
      <c r="A31" s="1308" t="s">
        <v>242</v>
      </c>
      <c r="B31" s="1293"/>
      <c r="C31" s="1293"/>
      <c r="D31" s="1293"/>
      <c r="E31" s="1293"/>
      <c r="F31" s="1293"/>
      <c r="G31" s="1294"/>
      <c r="H31" s="325" t="s">
        <v>99</v>
      </c>
      <c r="I31" s="840" t="str">
        <f>A31</f>
        <v>B4. Is there a government budget line item specifically for the procurement of contraceptives?  (Please select from the dropdown list.)</v>
      </c>
      <c r="J31" s="847"/>
      <c r="K31" s="807"/>
      <c r="L31" s="806"/>
      <c r="M31" s="806"/>
      <c r="N31" s="806"/>
      <c r="O31" s="806"/>
      <c r="P31" s="806"/>
      <c r="Q31" s="806"/>
      <c r="R31" s="806"/>
      <c r="S31" s="806"/>
      <c r="T31" s="816"/>
      <c r="U31" s="816"/>
      <c r="V31" s="816"/>
      <c r="W31" s="817"/>
      <c r="X31" s="817"/>
      <c r="Y31" s="834"/>
      <c r="Z31" s="835"/>
      <c r="AA31" s="819"/>
    </row>
    <row r="32" spans="1:134" s="266" customFormat="1" ht="90" customHeight="1" x14ac:dyDescent="0.2">
      <c r="A32" s="1356" t="s">
        <v>331</v>
      </c>
      <c r="B32" s="1435"/>
      <c r="C32" s="1435"/>
      <c r="D32" s="1435"/>
      <c r="E32" s="1435"/>
      <c r="F32" s="1435"/>
      <c r="G32" s="1436"/>
      <c r="H32" s="325" t="s">
        <v>99</v>
      </c>
      <c r="I32" s="84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847"/>
      <c r="K32" s="807"/>
      <c r="L32" s="806"/>
      <c r="M32" s="806"/>
      <c r="N32" s="806"/>
      <c r="O32" s="806"/>
      <c r="P32" s="806"/>
      <c r="Q32" s="806"/>
      <c r="R32" s="806"/>
      <c r="S32" s="806"/>
      <c r="T32" s="816"/>
      <c r="U32" s="816"/>
      <c r="V32" s="816"/>
      <c r="W32" s="817"/>
      <c r="X32" s="817"/>
      <c r="Y32" s="834"/>
      <c r="Z32" s="835"/>
      <c r="AA32" s="819"/>
    </row>
    <row r="33" spans="1:27" s="266" customFormat="1" ht="15.75" customHeight="1" x14ac:dyDescent="0.2">
      <c r="A33" s="1386" t="s">
        <v>243</v>
      </c>
      <c r="B33" s="1293"/>
      <c r="C33" s="1293"/>
      <c r="D33" s="1293"/>
      <c r="E33" s="1310"/>
      <c r="F33" s="1310"/>
      <c r="G33" s="1310"/>
      <c r="H33" s="1437"/>
      <c r="I33" s="840"/>
      <c r="J33" s="814"/>
      <c r="K33" s="807"/>
      <c r="L33" s="806"/>
      <c r="M33" s="806"/>
      <c r="N33" s="806"/>
      <c r="O33" s="806"/>
      <c r="P33" s="806"/>
      <c r="Q33" s="806"/>
      <c r="R33" s="806"/>
      <c r="S33" s="806"/>
      <c r="T33" s="816"/>
      <c r="U33" s="816"/>
      <c r="V33" s="816"/>
      <c r="W33" s="817"/>
      <c r="X33" s="850" t="str">
        <f>A33</f>
        <v>B6. Please complete the table below regarding government allocations for contraceptive procurement.</v>
      </c>
      <c r="Y33" s="834"/>
      <c r="Z33" s="835"/>
      <c r="AA33" s="819"/>
    </row>
    <row r="34" spans="1:27" s="266" customFormat="1" ht="147" x14ac:dyDescent="0.2">
      <c r="A34" s="334"/>
      <c r="B34" s="1435" t="s">
        <v>322</v>
      </c>
      <c r="C34" s="1435"/>
      <c r="D34" s="1436"/>
      <c r="E34" s="397" t="s">
        <v>244</v>
      </c>
      <c r="F34" s="327" t="s">
        <v>245</v>
      </c>
      <c r="G34" s="328" t="s">
        <v>246</v>
      </c>
      <c r="H34" s="329" t="s">
        <v>92</v>
      </c>
      <c r="I34" s="851"/>
      <c r="J34" s="847"/>
      <c r="K34" s="807" t="str">
        <f>B34</f>
        <v>Source of government funds allocated for contraceptive procurement
(funds originally designated for contraceptives, whether or not they ended up being spent on them)</v>
      </c>
      <c r="L34" s="806"/>
      <c r="M34" s="806"/>
      <c r="N34" s="806"/>
      <c r="O34" s="806"/>
      <c r="P34" s="806"/>
      <c r="Q34" s="806"/>
      <c r="R34" s="806"/>
      <c r="S34" s="806"/>
      <c r="T34" s="816"/>
      <c r="U34" s="816"/>
      <c r="V34" s="816"/>
      <c r="W34" s="817"/>
      <c r="X34" s="817"/>
      <c r="Y34" s="834"/>
      <c r="Z34" s="835"/>
      <c r="AA34" s="819"/>
    </row>
    <row r="35" spans="1:27" s="266" customFormat="1" ht="90" x14ac:dyDescent="0.2">
      <c r="A35" s="314"/>
      <c r="B35" s="1435" t="s">
        <v>323</v>
      </c>
      <c r="C35" s="1435"/>
      <c r="D35" s="1436"/>
      <c r="E35" s="929" t="s">
        <v>1118</v>
      </c>
      <c r="F35" s="930" t="s">
        <v>381</v>
      </c>
      <c r="G35" s="931" t="s">
        <v>1119</v>
      </c>
      <c r="H35" s="932" t="s">
        <v>1120</v>
      </c>
      <c r="I35" s="846"/>
      <c r="J35" s="847"/>
      <c r="K35" s="807" t="str">
        <f>B35</f>
        <v>a. Internally generated funds allocated for contraceptive procurement</v>
      </c>
      <c r="L35" s="806"/>
      <c r="M35" s="806"/>
      <c r="N35" s="806"/>
      <c r="O35" s="806"/>
      <c r="P35" s="806"/>
      <c r="Q35" s="806"/>
      <c r="R35" s="806"/>
      <c r="S35" s="806"/>
      <c r="T35" s="816"/>
      <c r="U35" s="816"/>
      <c r="V35" s="816"/>
      <c r="W35" s="817"/>
      <c r="X35" s="817"/>
      <c r="Y35" s="834"/>
      <c r="Z35" s="835"/>
      <c r="AA35" s="819"/>
    </row>
    <row r="36" spans="1:27" s="266" customFormat="1" ht="75" x14ac:dyDescent="0.2">
      <c r="A36" s="314"/>
      <c r="B36" s="1435" t="s">
        <v>324</v>
      </c>
      <c r="C36" s="1435"/>
      <c r="D36" s="1436"/>
      <c r="E36" s="330">
        <v>0</v>
      </c>
      <c r="F36" s="930" t="s">
        <v>381</v>
      </c>
      <c r="G36" s="341"/>
      <c r="H36" s="355" t="s">
        <v>1121</v>
      </c>
      <c r="I36" s="846"/>
      <c r="J36" s="847"/>
      <c r="K36" s="807" t="str">
        <f>B36</f>
        <v>b. Total of all other government funds allocated for contraceptive procurement. (For example, these other government funds could include basket funds, World Bank credits or loans, and other funds donors give to the government [e.g., direct budget support])</v>
      </c>
      <c r="L36" s="806"/>
      <c r="M36" s="806"/>
      <c r="N36" s="806"/>
      <c r="O36" s="806"/>
      <c r="P36" s="806"/>
      <c r="Q36" s="806"/>
      <c r="R36" s="806"/>
      <c r="S36" s="806"/>
      <c r="T36" s="816"/>
      <c r="U36" s="816"/>
      <c r="V36" s="816"/>
      <c r="W36" s="817"/>
      <c r="X36" s="817"/>
      <c r="Y36" s="834"/>
      <c r="Z36" s="835"/>
      <c r="AA36" s="819"/>
    </row>
    <row r="37" spans="1:27" s="266" customFormat="1" ht="45" customHeight="1" x14ac:dyDescent="0.2">
      <c r="A37" s="334"/>
      <c r="B37" s="1310" t="s">
        <v>295</v>
      </c>
      <c r="C37" s="1310"/>
      <c r="D37" s="1311"/>
      <c r="E37" s="335" t="s">
        <v>1118</v>
      </c>
      <c r="F37" s="336"/>
      <c r="G37" s="336"/>
      <c r="H37" s="337"/>
      <c r="I37" s="846"/>
      <c r="J37" s="847"/>
      <c r="K37" s="807" t="str">
        <f>B37</f>
        <v>c. TOTAL government funds allocated for contraceptive procurement
This will auto-calculate.  (It will sum a &amp; b above.)</v>
      </c>
      <c r="L37" s="806"/>
      <c r="M37" s="806"/>
      <c r="N37" s="806"/>
      <c r="O37" s="808"/>
      <c r="P37" s="806"/>
      <c r="Q37" s="806"/>
      <c r="R37" s="806"/>
      <c r="S37" s="806"/>
      <c r="T37" s="816"/>
      <c r="U37" s="816"/>
      <c r="V37" s="816"/>
      <c r="W37" s="817"/>
      <c r="X37" s="817"/>
      <c r="Y37" s="834"/>
      <c r="Z37" s="835"/>
      <c r="AA37" s="819"/>
    </row>
    <row r="38" spans="1:27" s="266" customFormat="1" ht="82.5" customHeight="1" x14ac:dyDescent="0.2">
      <c r="A38" s="1308" t="s">
        <v>294</v>
      </c>
      <c r="B38" s="1293"/>
      <c r="C38" s="1293"/>
      <c r="D38" s="1293"/>
      <c r="E38" s="1293"/>
      <c r="F38" s="1293"/>
      <c r="G38" s="1294"/>
      <c r="H38" s="325" t="s">
        <v>100</v>
      </c>
      <c r="I38" s="84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47"/>
      <c r="K38" s="807"/>
      <c r="L38" s="806"/>
      <c r="M38" s="806"/>
      <c r="N38" s="806"/>
      <c r="O38" s="806"/>
      <c r="P38" s="806"/>
      <c r="Q38" s="806"/>
      <c r="R38" s="806"/>
      <c r="S38" s="806"/>
      <c r="T38" s="816"/>
      <c r="U38" s="816"/>
      <c r="V38" s="816"/>
      <c r="W38" s="817"/>
      <c r="X38" s="817"/>
      <c r="Y38" s="834"/>
      <c r="Z38" s="835"/>
      <c r="AA38" s="819"/>
    </row>
    <row r="39" spans="1:27" s="266" customFormat="1" ht="74.25" customHeight="1" thickBot="1" x14ac:dyDescent="0.25">
      <c r="A39" s="1308" t="s">
        <v>247</v>
      </c>
      <c r="B39" s="1293"/>
      <c r="C39" s="1293"/>
      <c r="D39" s="1293"/>
      <c r="E39" s="1293"/>
      <c r="F39" s="1293"/>
      <c r="G39" s="1293"/>
      <c r="H39" s="1309"/>
      <c r="I39" s="840"/>
      <c r="J39" s="847"/>
      <c r="K39" s="807"/>
      <c r="L39" s="806"/>
      <c r="M39" s="806"/>
      <c r="N39" s="806"/>
      <c r="O39" s="806"/>
      <c r="P39" s="806"/>
      <c r="Q39" s="806"/>
      <c r="R39" s="806"/>
      <c r="S39" s="806"/>
      <c r="T39" s="816"/>
      <c r="U39" s="816"/>
      <c r="V39" s="816"/>
      <c r="W39" s="817"/>
      <c r="X39" s="850"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834"/>
      <c r="Z39" s="835"/>
      <c r="AA39" s="819"/>
    </row>
    <row r="40" spans="1:27" s="266" customFormat="1" ht="129.75" x14ac:dyDescent="0.2">
      <c r="A40" s="326"/>
      <c r="B40" s="1433" t="s">
        <v>248</v>
      </c>
      <c r="C40" s="1434"/>
      <c r="D40" s="338" t="s">
        <v>249</v>
      </c>
      <c r="E40" s="327" t="s">
        <v>250</v>
      </c>
      <c r="F40" s="327" t="s">
        <v>251</v>
      </c>
      <c r="G40" s="328" t="s">
        <v>252</v>
      </c>
      <c r="H40" s="329" t="s">
        <v>92</v>
      </c>
      <c r="I40" s="852"/>
      <c r="J40" s="853"/>
      <c r="K40" s="807">
        <f>A40</f>
        <v>0</v>
      </c>
      <c r="L40" s="806"/>
      <c r="M40" s="806"/>
      <c r="N40" s="806"/>
      <c r="O40" s="806"/>
      <c r="P40" s="806"/>
      <c r="Q40" s="806"/>
      <c r="R40" s="806"/>
      <c r="S40" s="806"/>
      <c r="T40" s="816"/>
      <c r="U40" s="816"/>
      <c r="V40" s="816"/>
      <c r="W40" s="817"/>
      <c r="X40" s="817"/>
      <c r="Y40" s="834"/>
      <c r="Z40" s="835"/>
      <c r="AA40" s="819"/>
    </row>
    <row r="41" spans="1:27" s="266" customFormat="1" ht="60" x14ac:dyDescent="0.2">
      <c r="A41" s="326"/>
      <c r="B41" s="1293" t="s">
        <v>253</v>
      </c>
      <c r="C41" s="1294"/>
      <c r="D41" s="911" t="s">
        <v>100</v>
      </c>
      <c r="E41" s="330">
        <v>0</v>
      </c>
      <c r="F41" s="340" t="s">
        <v>381</v>
      </c>
      <c r="G41" s="341"/>
      <c r="H41" s="355" t="s">
        <v>1122</v>
      </c>
      <c r="I41" s="846"/>
      <c r="J41" s="847"/>
      <c r="K41" s="807" t="str">
        <f>B41</f>
        <v>a. Internally generated funds spent on contraceptive procurement</v>
      </c>
      <c r="L41" s="806"/>
      <c r="M41" s="806"/>
      <c r="N41" s="806"/>
      <c r="O41" s="806"/>
      <c r="P41" s="806"/>
      <c r="Q41" s="806"/>
      <c r="R41" s="806"/>
      <c r="S41" s="806"/>
      <c r="T41" s="816"/>
      <c r="U41" s="816"/>
      <c r="V41" s="816"/>
      <c r="W41" s="817"/>
      <c r="X41" s="817"/>
      <c r="Y41" s="834"/>
      <c r="Z41" s="835"/>
      <c r="AA41" s="819"/>
    </row>
    <row r="42" spans="1:27" s="266" customFormat="1" ht="30" x14ac:dyDescent="0.2">
      <c r="A42" s="326"/>
      <c r="B42" s="342"/>
      <c r="C42" s="343" t="s">
        <v>254</v>
      </c>
      <c r="D42" s="1340" t="s">
        <v>320</v>
      </c>
      <c r="E42" s="1341"/>
      <c r="F42" s="1341"/>
      <c r="G42" s="1341"/>
      <c r="H42" s="1342"/>
      <c r="I42" s="854"/>
      <c r="J42" s="847"/>
      <c r="K42" s="807" t="str">
        <f>C42</f>
        <v>i. Specify source(s) of internally generated funds spent (for example, from taxes)</v>
      </c>
      <c r="L42" s="806"/>
      <c r="M42" s="806"/>
      <c r="N42" s="806"/>
      <c r="O42" s="808" t="str">
        <f>D42</f>
        <v>Not applicable</v>
      </c>
      <c r="P42" s="806"/>
      <c r="Q42" s="806"/>
      <c r="R42" s="806"/>
      <c r="S42" s="806"/>
      <c r="T42" s="816"/>
      <c r="U42" s="816"/>
      <c r="V42" s="816"/>
      <c r="W42" s="817"/>
      <c r="X42" s="817"/>
      <c r="Y42" s="834"/>
      <c r="Z42" s="835"/>
      <c r="AA42" s="819"/>
    </row>
    <row r="43" spans="1:27" s="266" customFormat="1" ht="78.75" customHeight="1" x14ac:dyDescent="0.2">
      <c r="A43" s="326"/>
      <c r="B43" s="1293" t="s">
        <v>255</v>
      </c>
      <c r="C43" s="1294"/>
      <c r="D43" s="911" t="s">
        <v>100</v>
      </c>
      <c r="E43" s="330">
        <v>0</v>
      </c>
      <c r="F43" s="340" t="s">
        <v>381</v>
      </c>
      <c r="G43" s="341"/>
      <c r="H43" s="355"/>
      <c r="I43" s="846"/>
      <c r="J43" s="847"/>
      <c r="K43" s="807" t="str">
        <f>B43</f>
        <v>b. Total of all other government funds spent on contraceptive procurement. (For example, these other government funds could include basket funds, World Bank credits or loans, and other funds donors gave to the government [e.g., direct budget support])</v>
      </c>
      <c r="L43" s="806"/>
      <c r="M43" s="806"/>
      <c r="N43" s="806"/>
      <c r="O43" s="806"/>
      <c r="P43" s="806"/>
      <c r="Q43" s="806"/>
      <c r="R43" s="806"/>
      <c r="S43" s="806"/>
      <c r="T43" s="816"/>
      <c r="U43" s="816"/>
      <c r="V43" s="816"/>
      <c r="W43" s="817"/>
      <c r="X43" s="817"/>
      <c r="Y43" s="834"/>
      <c r="Z43" s="835"/>
      <c r="AA43" s="819"/>
    </row>
    <row r="44" spans="1:27" s="266" customFormat="1" ht="30" x14ac:dyDescent="0.2">
      <c r="A44" s="326"/>
      <c r="B44" s="342"/>
      <c r="C44" s="343" t="s">
        <v>256</v>
      </c>
      <c r="D44" s="1340" t="s">
        <v>320</v>
      </c>
      <c r="E44" s="1341"/>
      <c r="F44" s="1341"/>
      <c r="G44" s="1341"/>
      <c r="H44" s="1342"/>
      <c r="I44" s="854"/>
      <c r="J44" s="847"/>
      <c r="K44" s="807" t="str">
        <f>C44</f>
        <v>i. Specify source(s) of other government funds spent (for example: basket funding or specific donor)</v>
      </c>
      <c r="L44" s="806"/>
      <c r="M44" s="806"/>
      <c r="N44" s="806"/>
      <c r="O44" s="808" t="str">
        <f>D44</f>
        <v>Not applicable</v>
      </c>
      <c r="P44" s="806"/>
      <c r="Q44" s="806"/>
      <c r="R44" s="806"/>
      <c r="S44" s="806"/>
      <c r="T44" s="816"/>
      <c r="U44" s="816"/>
      <c r="V44" s="816"/>
      <c r="W44" s="817"/>
      <c r="X44" s="817"/>
      <c r="Y44" s="834"/>
      <c r="Z44" s="835"/>
      <c r="AA44" s="819"/>
    </row>
    <row r="45" spans="1:27" s="266" customFormat="1" ht="45" x14ac:dyDescent="0.2">
      <c r="A45" s="326"/>
      <c r="B45" s="1293" t="s">
        <v>257</v>
      </c>
      <c r="C45" s="1294"/>
      <c r="D45" s="344"/>
      <c r="E45" s="345">
        <f>E41+E43</f>
        <v>0</v>
      </c>
      <c r="F45" s="346"/>
      <c r="G45" s="346"/>
      <c r="H45" s="333"/>
      <c r="I45" s="846"/>
      <c r="J45" s="847"/>
      <c r="K45" s="807" t="str">
        <f>B45</f>
        <v>c. TOTAL government funds spent on contraceptive procurement
This will auto-calculate.  (It will sum a &amp; b above.)</v>
      </c>
      <c r="L45" s="806"/>
      <c r="M45" s="806"/>
      <c r="N45" s="806"/>
      <c r="O45" s="808"/>
      <c r="P45" s="806"/>
      <c r="Q45" s="806"/>
      <c r="R45" s="806"/>
      <c r="S45" s="806"/>
      <c r="T45" s="816"/>
      <c r="U45" s="816"/>
      <c r="V45" s="816"/>
      <c r="W45" s="817"/>
      <c r="X45" s="817"/>
      <c r="Y45" s="834"/>
      <c r="Z45" s="835"/>
      <c r="AA45" s="819"/>
    </row>
    <row r="46" spans="1:27" s="256" customFormat="1" x14ac:dyDescent="0.2">
      <c r="A46" s="347"/>
      <c r="B46" s="348"/>
      <c r="C46" s="348"/>
      <c r="D46" s="349"/>
      <c r="E46" s="350"/>
      <c r="F46" s="350"/>
      <c r="G46" s="351"/>
      <c r="H46" s="352"/>
      <c r="I46" s="855"/>
      <c r="J46" s="847"/>
      <c r="K46" s="807">
        <f>A46</f>
        <v>0</v>
      </c>
      <c r="L46" s="806"/>
      <c r="M46" s="806"/>
      <c r="N46" s="806"/>
      <c r="O46" s="808"/>
      <c r="P46" s="806"/>
      <c r="Q46" s="806"/>
      <c r="R46" s="806"/>
      <c r="S46" s="806"/>
      <c r="T46" s="816"/>
      <c r="U46" s="816"/>
      <c r="V46" s="816"/>
      <c r="W46" s="817"/>
      <c r="X46" s="817"/>
      <c r="Y46" s="818"/>
      <c r="Z46" s="811"/>
      <c r="AA46" s="819"/>
    </row>
    <row r="47" spans="1:27" s="266" customFormat="1" ht="30" customHeight="1" x14ac:dyDescent="0.2">
      <c r="A47" s="1308" t="s">
        <v>258</v>
      </c>
      <c r="B47" s="1293"/>
      <c r="C47" s="1293"/>
      <c r="D47" s="1293"/>
      <c r="E47" s="1293"/>
      <c r="F47" s="1293"/>
      <c r="G47" s="1293"/>
      <c r="H47" s="1309"/>
      <c r="I47" s="840"/>
      <c r="J47" s="847"/>
      <c r="K47" s="807"/>
      <c r="L47" s="806"/>
      <c r="M47" s="806"/>
      <c r="N47" s="806"/>
      <c r="O47" s="806"/>
      <c r="P47" s="806"/>
      <c r="Q47" s="806"/>
      <c r="R47" s="806"/>
      <c r="S47" s="806"/>
      <c r="T47" s="816"/>
      <c r="U47" s="816"/>
      <c r="V47" s="816"/>
      <c r="W47" s="817"/>
      <c r="X47" s="850" t="str">
        <f>A47</f>
        <v xml:space="preserve">B9. Please complete the table below to indicate in-kind donations and Global Fund expenditures on contraceptive procurement in the most recent complete fiscal year (FY '11-'12).
</v>
      </c>
      <c r="Y47" s="834"/>
      <c r="Z47" s="835"/>
      <c r="AA47" s="819"/>
    </row>
    <row r="48" spans="1:27" s="266" customFormat="1" ht="129.75" x14ac:dyDescent="0.2">
      <c r="A48" s="326" t="s">
        <v>114</v>
      </c>
      <c r="B48" s="1433" t="s">
        <v>259</v>
      </c>
      <c r="C48" s="1294"/>
      <c r="D48" s="338" t="s">
        <v>260</v>
      </c>
      <c r="E48" s="327" t="s">
        <v>261</v>
      </c>
      <c r="F48" s="327" t="s">
        <v>262</v>
      </c>
      <c r="G48" s="328" t="s">
        <v>263</v>
      </c>
      <c r="H48" s="329" t="s">
        <v>92</v>
      </c>
      <c r="I48" s="851"/>
      <c r="J48" s="847"/>
      <c r="K48" s="807" t="str">
        <f>A48</f>
        <v xml:space="preserve">
</v>
      </c>
      <c r="L48" s="806"/>
      <c r="M48" s="806"/>
      <c r="N48" s="806"/>
      <c r="O48" s="808"/>
      <c r="P48" s="806"/>
      <c r="Q48" s="806"/>
      <c r="R48" s="806"/>
      <c r="S48" s="806"/>
      <c r="T48" s="816"/>
      <c r="U48" s="816"/>
      <c r="V48" s="816"/>
      <c r="W48" s="817"/>
      <c r="X48" s="817"/>
      <c r="Y48" s="834"/>
      <c r="Z48" s="835"/>
      <c r="AA48" s="819"/>
    </row>
    <row r="49" spans="1:27" s="266" customFormat="1" ht="60" x14ac:dyDescent="0.2">
      <c r="A49" s="326"/>
      <c r="B49" s="1293" t="s">
        <v>146</v>
      </c>
      <c r="C49" s="1294"/>
      <c r="D49" s="911" t="s">
        <v>99</v>
      </c>
      <c r="E49" s="330">
        <v>939804</v>
      </c>
      <c r="F49" s="340" t="s">
        <v>381</v>
      </c>
      <c r="G49" s="353" t="s">
        <v>573</v>
      </c>
      <c r="H49" s="354" t="s">
        <v>1123</v>
      </c>
      <c r="I49" s="848"/>
      <c r="J49" s="847"/>
      <c r="K49" s="807" t="str">
        <f>B49</f>
        <v>a. In-kind donations of contraceptives</v>
      </c>
      <c r="L49" s="806"/>
      <c r="M49" s="806"/>
      <c r="N49" s="806"/>
      <c r="O49" s="808"/>
      <c r="P49" s="806"/>
      <c r="Q49" s="806"/>
      <c r="R49" s="806"/>
      <c r="S49" s="806"/>
      <c r="T49" s="816"/>
      <c r="U49" s="816"/>
      <c r="V49" s="816"/>
      <c r="W49" s="817"/>
      <c r="X49" s="817"/>
      <c r="Y49" s="834"/>
      <c r="Z49" s="835"/>
      <c r="AA49" s="819"/>
    </row>
    <row r="50" spans="1:27" s="266" customFormat="1" x14ac:dyDescent="0.2">
      <c r="A50" s="326"/>
      <c r="B50" s="342"/>
      <c r="C50" s="343" t="s">
        <v>147</v>
      </c>
      <c r="D50" s="1428" t="s">
        <v>628</v>
      </c>
      <c r="E50" s="1429"/>
      <c r="F50" s="1429"/>
      <c r="G50" s="1429"/>
      <c r="H50" s="1430"/>
      <c r="I50" s="282"/>
      <c r="J50" s="847"/>
      <c r="K50" s="807" t="str">
        <f>C50</f>
        <v xml:space="preserve">i. Specify source(s) of in-kind donations </v>
      </c>
      <c r="L50" s="806"/>
      <c r="M50" s="806"/>
      <c r="N50" s="806"/>
      <c r="O50" s="808" t="str">
        <f>D50</f>
        <v>USAID and UNFPA</v>
      </c>
      <c r="P50" s="806"/>
      <c r="Q50" s="806"/>
      <c r="R50" s="806"/>
      <c r="S50" s="806"/>
      <c r="T50" s="816"/>
      <c r="U50" s="816"/>
      <c r="V50" s="816"/>
      <c r="W50" s="817"/>
      <c r="X50" s="817"/>
      <c r="Y50" s="834"/>
      <c r="Z50" s="835"/>
      <c r="AA50" s="819"/>
    </row>
    <row r="51" spans="1:27" s="266" customFormat="1" ht="45" x14ac:dyDescent="0.2">
      <c r="A51" s="326"/>
      <c r="B51" s="1293" t="s">
        <v>264</v>
      </c>
      <c r="C51" s="1294"/>
      <c r="D51" s="911" t="s">
        <v>99</v>
      </c>
      <c r="E51" s="330"/>
      <c r="F51" s="340" t="s">
        <v>381</v>
      </c>
      <c r="G51" s="353"/>
      <c r="H51" s="354" t="s">
        <v>1124</v>
      </c>
      <c r="I51" s="848"/>
      <c r="J51" s="847"/>
      <c r="K51" s="807" t="str">
        <f>B51</f>
        <v>b. Global Fund grants used to procure condoms</v>
      </c>
      <c r="L51" s="806"/>
      <c r="M51" s="806"/>
      <c r="N51" s="806"/>
      <c r="O51" s="808"/>
      <c r="P51" s="806"/>
      <c r="Q51" s="806"/>
      <c r="R51" s="806"/>
      <c r="S51" s="806"/>
      <c r="T51" s="816"/>
      <c r="U51" s="816"/>
      <c r="V51" s="816"/>
      <c r="W51" s="817"/>
      <c r="X51" s="817"/>
      <c r="Y51" s="834"/>
      <c r="Z51" s="835"/>
      <c r="AA51" s="819"/>
    </row>
    <row r="52" spans="1:27" s="266" customFormat="1" ht="30" x14ac:dyDescent="0.2">
      <c r="A52" s="326"/>
      <c r="B52" s="1293" t="s">
        <v>265</v>
      </c>
      <c r="C52" s="1294"/>
      <c r="D52" s="911" t="s">
        <v>100</v>
      </c>
      <c r="E52" s="330">
        <v>0</v>
      </c>
      <c r="F52" s="340" t="s">
        <v>381</v>
      </c>
      <c r="G52" s="353"/>
      <c r="H52" s="354"/>
      <c r="I52" s="848"/>
      <c r="J52" s="847"/>
      <c r="K52" s="807" t="str">
        <f>B52</f>
        <v>c. Global Fund grants used to procure contraceptives besides condoms</v>
      </c>
      <c r="L52" s="806"/>
      <c r="M52" s="806"/>
      <c r="N52" s="806"/>
      <c r="O52" s="808"/>
      <c r="P52" s="806"/>
      <c r="Q52" s="806"/>
      <c r="R52" s="806"/>
      <c r="S52" s="806"/>
      <c r="T52" s="816"/>
      <c r="U52" s="816"/>
      <c r="V52" s="816"/>
      <c r="W52" s="817"/>
      <c r="X52" s="817"/>
      <c r="Y52" s="834"/>
      <c r="Z52" s="835"/>
      <c r="AA52" s="819"/>
    </row>
    <row r="53" spans="1:27" s="266" customFormat="1" ht="45" x14ac:dyDescent="0.2">
      <c r="A53" s="326"/>
      <c r="B53" s="1293" t="s">
        <v>266</v>
      </c>
      <c r="C53" s="1294"/>
      <c r="D53" s="344"/>
      <c r="E53" s="345">
        <f>E49+E51+E52</f>
        <v>939804</v>
      </c>
      <c r="F53" s="346"/>
      <c r="G53" s="346"/>
      <c r="H53" s="355"/>
      <c r="I53" s="846"/>
      <c r="J53" s="847"/>
      <c r="K53" s="807" t="str">
        <f>B53</f>
        <v>d. TOTAL value of in-kind donations and Global Fund grants spent on contraceptive procurement
This will auto-calculate.  (It will sum a-c above.)</v>
      </c>
      <c r="L53" s="806"/>
      <c r="M53" s="806"/>
      <c r="N53" s="806"/>
      <c r="O53" s="808"/>
      <c r="P53" s="806"/>
      <c r="Q53" s="806"/>
      <c r="R53" s="806"/>
      <c r="S53" s="806"/>
      <c r="T53" s="816"/>
      <c r="U53" s="816"/>
      <c r="V53" s="816"/>
      <c r="W53" s="817"/>
      <c r="X53" s="817"/>
      <c r="Y53" s="834"/>
      <c r="Z53" s="835"/>
      <c r="AA53" s="819"/>
    </row>
    <row r="54" spans="1:27" s="256" customFormat="1" x14ac:dyDescent="0.2">
      <c r="A54" s="347"/>
      <c r="B54" s="348"/>
      <c r="C54" s="348"/>
      <c r="D54" s="349"/>
      <c r="E54" s="350"/>
      <c r="F54" s="350"/>
      <c r="G54" s="351"/>
      <c r="H54" s="352"/>
      <c r="I54" s="855"/>
      <c r="J54" s="847"/>
      <c r="K54" s="807">
        <f>A54</f>
        <v>0</v>
      </c>
      <c r="L54" s="806"/>
      <c r="M54" s="806"/>
      <c r="N54" s="806"/>
      <c r="O54" s="808"/>
      <c r="P54" s="806"/>
      <c r="Q54" s="806"/>
      <c r="R54" s="806"/>
      <c r="S54" s="806"/>
      <c r="T54" s="816"/>
      <c r="U54" s="816"/>
      <c r="V54" s="816"/>
      <c r="W54" s="817"/>
      <c r="X54" s="817"/>
      <c r="Y54" s="818"/>
      <c r="Z54" s="811"/>
      <c r="AA54" s="819"/>
    </row>
    <row r="55" spans="1:27" s="266" customFormat="1" ht="75" customHeight="1" x14ac:dyDescent="0.2">
      <c r="A55" s="1308" t="s">
        <v>330</v>
      </c>
      <c r="B55" s="1293"/>
      <c r="C55" s="1293"/>
      <c r="D55" s="1293"/>
      <c r="E55" s="1293"/>
      <c r="F55" s="1293"/>
      <c r="G55" s="1293"/>
      <c r="H55" s="1309"/>
      <c r="I55" s="840"/>
      <c r="J55" s="847"/>
      <c r="K55" s="807"/>
      <c r="L55" s="806"/>
      <c r="M55" s="806"/>
      <c r="N55" s="806"/>
      <c r="O55" s="806"/>
      <c r="P55" s="806"/>
      <c r="Q55" s="806"/>
      <c r="R55" s="806"/>
      <c r="S55" s="806"/>
      <c r="T55" s="816"/>
      <c r="U55" s="816"/>
      <c r="V55" s="816"/>
      <c r="W55" s="817"/>
      <c r="X55" s="85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34"/>
      <c r="Z55" s="835"/>
      <c r="AA55" s="819"/>
    </row>
    <row r="56" spans="1:27" s="266" customFormat="1" ht="150" x14ac:dyDescent="0.2">
      <c r="A56" s="1422" t="s">
        <v>267</v>
      </c>
      <c r="B56" s="1431"/>
      <c r="C56" s="1431"/>
      <c r="D56" s="1431"/>
      <c r="E56" s="1432"/>
      <c r="F56" s="356">
        <f>E45/(E45+E53)</f>
        <v>0</v>
      </c>
      <c r="G56" s="1420" t="s">
        <v>148</v>
      </c>
      <c r="H56" s="1421"/>
      <c r="I56" s="848"/>
      <c r="J56" s="857" t="str">
        <f>G56</f>
        <v xml:space="preserve">Comments:
</v>
      </c>
      <c r="K56" s="807"/>
      <c r="L56" s="806"/>
      <c r="M56" s="806"/>
      <c r="N56" s="806"/>
      <c r="O56" s="808"/>
      <c r="P56" s="806"/>
      <c r="Q56" s="806"/>
      <c r="R56" s="83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06"/>
      <c r="T56" s="816"/>
      <c r="U56" s="816"/>
      <c r="V56" s="816"/>
      <c r="W56" s="817"/>
      <c r="X56" s="817"/>
      <c r="Y56" s="834"/>
      <c r="Z56" s="835"/>
      <c r="AA56" s="819"/>
    </row>
    <row r="57" spans="1:27" s="266" customFormat="1" ht="140.25" customHeight="1" x14ac:dyDescent="0.2">
      <c r="A57" s="1417" t="s">
        <v>325</v>
      </c>
      <c r="B57" s="1418"/>
      <c r="C57" s="1418"/>
      <c r="D57" s="1418"/>
      <c r="E57" s="1419"/>
      <c r="F57" s="356" t="s">
        <v>320</v>
      </c>
      <c r="G57" s="1420" t="s">
        <v>148</v>
      </c>
      <c r="H57" s="1421"/>
      <c r="I57" s="848"/>
      <c r="J57" s="857" t="str">
        <f>G57</f>
        <v xml:space="preserve">Comments:
</v>
      </c>
      <c r="K57" s="807"/>
      <c r="L57" s="806"/>
      <c r="M57" s="806"/>
      <c r="N57" s="806"/>
      <c r="O57" s="808"/>
      <c r="P57" s="806"/>
      <c r="Q57" s="806"/>
      <c r="R57" s="83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06"/>
      <c r="T57" s="816"/>
      <c r="U57" s="816"/>
      <c r="V57" s="816"/>
      <c r="W57" s="817"/>
      <c r="X57" s="817"/>
      <c r="Y57" s="834"/>
      <c r="Z57" s="835"/>
      <c r="AA57" s="819"/>
    </row>
    <row r="58" spans="1:27" s="266" customFormat="1" ht="135" x14ac:dyDescent="0.2">
      <c r="A58" s="1422" t="s">
        <v>268</v>
      </c>
      <c r="B58" s="1423"/>
      <c r="C58" s="1423"/>
      <c r="D58" s="1423"/>
      <c r="E58" s="1424"/>
      <c r="F58" s="356" t="s">
        <v>104</v>
      </c>
      <c r="G58" s="1420" t="s">
        <v>171</v>
      </c>
      <c r="H58" s="1421"/>
      <c r="I58" s="848"/>
      <c r="J58" s="857" t="str">
        <f>G58</f>
        <v xml:space="preserve">Comments: </v>
      </c>
      <c r="K58" s="807"/>
      <c r="L58" s="806"/>
      <c r="M58" s="806"/>
      <c r="N58" s="806"/>
      <c r="O58" s="808"/>
      <c r="P58" s="806"/>
      <c r="Q58" s="806"/>
      <c r="R58" s="83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06"/>
      <c r="T58" s="816"/>
      <c r="U58" s="816"/>
      <c r="V58" s="816"/>
      <c r="W58" s="817"/>
      <c r="X58" s="817"/>
      <c r="Y58" s="834"/>
      <c r="Z58" s="835"/>
      <c r="AA58" s="819"/>
    </row>
    <row r="59" spans="1:27" s="266" customFormat="1" ht="60" x14ac:dyDescent="0.2">
      <c r="A59" s="1425" t="s">
        <v>326</v>
      </c>
      <c r="B59" s="1426"/>
      <c r="C59" s="1426"/>
      <c r="D59" s="1426"/>
      <c r="E59" s="1427"/>
      <c r="F59" s="910" t="s">
        <v>104</v>
      </c>
      <c r="G59" s="1420" t="s">
        <v>148</v>
      </c>
      <c r="H59" s="1421"/>
      <c r="I59" s="848"/>
      <c r="J59" s="857" t="str">
        <f>G59</f>
        <v xml:space="preserve">Comments:
</v>
      </c>
      <c r="K59" s="807"/>
      <c r="L59" s="806"/>
      <c r="M59" s="806"/>
      <c r="N59" s="806"/>
      <c r="O59" s="808"/>
      <c r="P59" s="806"/>
      <c r="Q59" s="806"/>
      <c r="R59" s="836" t="str">
        <f>A59</f>
        <v>B13. If B12 did not calculate automatically, please answer the following question:
Was there a funding gap for public sector contraceptives in the last complete fiscal year?
(Please select from the dropdown list.)</v>
      </c>
      <c r="S59" s="806"/>
      <c r="T59" s="816"/>
      <c r="U59" s="816"/>
      <c r="V59" s="816"/>
      <c r="W59" s="817"/>
      <c r="X59" s="817"/>
      <c r="Y59" s="834"/>
      <c r="Z59" s="835"/>
      <c r="AA59" s="819"/>
    </row>
    <row r="60" spans="1:27" s="256" customFormat="1" x14ac:dyDescent="0.2">
      <c r="A60" s="358"/>
      <c r="B60" s="359"/>
      <c r="C60" s="359"/>
      <c r="D60" s="360"/>
      <c r="E60" s="361"/>
      <c r="F60" s="361"/>
      <c r="G60" s="362"/>
      <c r="H60" s="363"/>
      <c r="I60" s="855"/>
      <c r="J60" s="847"/>
      <c r="K60" s="807">
        <f>A60</f>
        <v>0</v>
      </c>
      <c r="L60" s="806"/>
      <c r="M60" s="806"/>
      <c r="N60" s="806"/>
      <c r="O60" s="808"/>
      <c r="P60" s="806"/>
      <c r="Q60" s="806"/>
      <c r="R60" s="806"/>
      <c r="S60" s="806"/>
      <c r="T60" s="816"/>
      <c r="U60" s="816"/>
      <c r="V60" s="816"/>
      <c r="W60" s="817"/>
      <c r="X60" s="817"/>
      <c r="Y60" s="818"/>
      <c r="Z60" s="811"/>
      <c r="AA60" s="819"/>
    </row>
    <row r="61" spans="1:27" s="266" customFormat="1" ht="45" x14ac:dyDescent="0.2">
      <c r="A61" s="1308" t="s">
        <v>269</v>
      </c>
      <c r="B61" s="1293"/>
      <c r="C61" s="1293"/>
      <c r="D61" s="1293"/>
      <c r="E61" s="1294"/>
      <c r="F61" s="1295" t="s">
        <v>320</v>
      </c>
      <c r="G61" s="1416"/>
      <c r="H61" s="1296"/>
      <c r="I61" s="858"/>
      <c r="J61" s="847"/>
      <c r="K61" s="807"/>
      <c r="L61" s="806"/>
      <c r="M61" s="806"/>
      <c r="N61" s="806"/>
      <c r="O61" s="806"/>
      <c r="P61" s="806"/>
      <c r="Q61" s="807" t="str">
        <f>F61</f>
        <v>Not applicable</v>
      </c>
      <c r="R61" s="836" t="str">
        <f>A61</f>
        <v>B14. If the government financed any contraceptive procurement in the most recent complete fiscal year, which entity conducted the procurement(s)? (Please select from the dropdown.)</v>
      </c>
      <c r="S61" s="806"/>
      <c r="T61" s="816"/>
      <c r="U61" s="816"/>
      <c r="V61" s="816"/>
      <c r="W61" s="817"/>
      <c r="X61" s="817"/>
      <c r="Y61" s="834"/>
      <c r="Z61" s="835"/>
      <c r="AA61" s="819"/>
    </row>
    <row r="62" spans="1:27" s="266" customFormat="1" x14ac:dyDescent="0.2">
      <c r="A62" s="314"/>
      <c r="B62" s="1293" t="s">
        <v>48</v>
      </c>
      <c r="C62" s="1293"/>
      <c r="D62" s="1293"/>
      <c r="E62" s="1293"/>
      <c r="F62" s="1305" t="s">
        <v>320</v>
      </c>
      <c r="G62" s="1306"/>
      <c r="H62" s="1307"/>
      <c r="I62" s="848"/>
      <c r="J62" s="847"/>
      <c r="K62" s="807"/>
      <c r="L62" s="806"/>
      <c r="M62" s="859">
        <f>E62</f>
        <v>0</v>
      </c>
      <c r="N62" s="806"/>
      <c r="O62" s="806"/>
      <c r="P62" s="806"/>
      <c r="Q62" s="807" t="str">
        <f>F62</f>
        <v>Not applicable</v>
      </c>
      <c r="R62" s="808" t="str">
        <f>B62</f>
        <v>a. Specify entity</v>
      </c>
      <c r="S62" s="806"/>
      <c r="T62" s="816"/>
      <c r="U62" s="816"/>
      <c r="V62" s="816"/>
      <c r="W62" s="817"/>
      <c r="X62" s="817"/>
      <c r="Y62" s="834"/>
      <c r="Z62" s="835"/>
      <c r="AA62" s="819"/>
    </row>
    <row r="63" spans="1:27" s="266" customFormat="1" ht="30.75" customHeight="1" x14ac:dyDescent="0.2">
      <c r="A63" s="898"/>
      <c r="B63" s="897"/>
      <c r="C63" s="1293" t="s">
        <v>293</v>
      </c>
      <c r="D63" s="1293"/>
      <c r="E63" s="1294"/>
      <c r="F63" s="1295" t="s">
        <v>320</v>
      </c>
      <c r="G63" s="1416"/>
      <c r="H63" s="1296"/>
      <c r="I63" s="848"/>
      <c r="J63" s="847"/>
      <c r="K63" s="807"/>
      <c r="L63" s="806"/>
      <c r="M63" s="806"/>
      <c r="N63" s="806"/>
      <c r="O63" s="806"/>
      <c r="P63" s="806"/>
      <c r="Q63" s="807" t="str">
        <f>F63</f>
        <v>Not applicable</v>
      </c>
      <c r="R63" s="808" t="str">
        <f>C63</f>
        <v>i. Is this a parastatal? (i.e., a company established and contracted by the government to undertake commercial activities on behalf of the government)</v>
      </c>
      <c r="S63" s="806"/>
      <c r="T63" s="816"/>
      <c r="U63" s="816"/>
      <c r="V63" s="816"/>
      <c r="W63" s="817"/>
      <c r="X63" s="817"/>
      <c r="Y63" s="834"/>
      <c r="Z63" s="835"/>
      <c r="AA63" s="819"/>
    </row>
    <row r="64" spans="1:27" s="266" customFormat="1" ht="45" x14ac:dyDescent="0.2">
      <c r="A64" s="1308" t="s">
        <v>270</v>
      </c>
      <c r="B64" s="1293"/>
      <c r="C64" s="1294"/>
      <c r="D64" s="1305"/>
      <c r="E64" s="1306"/>
      <c r="F64" s="1306"/>
      <c r="G64" s="1306"/>
      <c r="H64" s="1307"/>
      <c r="I64" s="829"/>
      <c r="J64" s="847"/>
      <c r="K64" s="807" t="str">
        <f>A64</f>
        <v xml:space="preserve">B15. Please note any additional comments about finance and procurement.
</v>
      </c>
      <c r="L64" s="806"/>
      <c r="M64" s="806"/>
      <c r="N64" s="806"/>
      <c r="O64" s="807">
        <f>D64</f>
        <v>0</v>
      </c>
      <c r="P64" s="806"/>
      <c r="Q64" s="806"/>
      <c r="R64" s="807"/>
      <c r="S64" s="806"/>
      <c r="T64" s="816"/>
      <c r="U64" s="816"/>
      <c r="V64" s="816"/>
      <c r="W64" s="817"/>
      <c r="X64" s="817"/>
      <c r="Y64" s="834"/>
      <c r="Z64" s="835"/>
      <c r="AA64" s="819"/>
    </row>
    <row r="65" spans="1:27" s="266" customFormat="1" ht="16.5" customHeight="1" thickBot="1" x14ac:dyDescent="0.25">
      <c r="A65" s="1406" t="s">
        <v>23</v>
      </c>
      <c r="B65" s="1407"/>
      <c r="C65" s="1407"/>
      <c r="D65" s="1407"/>
      <c r="E65" s="1407"/>
      <c r="F65" s="1407"/>
      <c r="G65" s="1407"/>
      <c r="H65" s="366"/>
      <c r="I65" s="821"/>
      <c r="J65" s="847"/>
      <c r="K65" s="807"/>
      <c r="L65" s="806"/>
      <c r="M65" s="806"/>
      <c r="N65" s="806"/>
      <c r="O65" s="806"/>
      <c r="P65" s="806"/>
      <c r="Q65" s="806"/>
      <c r="R65" s="807"/>
      <c r="S65" s="806"/>
      <c r="T65" s="816"/>
      <c r="U65" s="816"/>
      <c r="V65" s="816"/>
      <c r="W65" s="817"/>
      <c r="X65" s="817"/>
      <c r="Y65" s="834"/>
      <c r="Z65" s="835"/>
      <c r="AA65" s="819"/>
    </row>
    <row r="66" spans="1:27" s="266" customFormat="1" ht="45" customHeight="1" x14ac:dyDescent="0.2">
      <c r="A66" s="1408" t="s">
        <v>271</v>
      </c>
      <c r="B66" s="1409"/>
      <c r="C66" s="1409"/>
      <c r="D66" s="1409"/>
      <c r="E66" s="1409"/>
      <c r="F66" s="1409"/>
      <c r="G66" s="1409"/>
      <c r="H66" s="1410"/>
      <c r="I66" s="860"/>
      <c r="J66" s="847"/>
      <c r="K66" s="807"/>
      <c r="L66" s="806"/>
      <c r="M66" s="806"/>
      <c r="N66" s="806"/>
      <c r="O66" s="806"/>
      <c r="P66" s="806"/>
      <c r="Q66" s="806"/>
      <c r="R66" s="807"/>
      <c r="S66" s="806"/>
      <c r="T66" s="816"/>
      <c r="U66" s="816"/>
      <c r="V66" s="816"/>
      <c r="W66" s="817"/>
      <c r="X66" s="85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34"/>
      <c r="Z66" s="835"/>
      <c r="AA66" s="819"/>
    </row>
    <row r="67" spans="1:27" s="283" customFormat="1" ht="15.75" x14ac:dyDescent="0.25">
      <c r="A67" s="1411" t="s">
        <v>18</v>
      </c>
      <c r="B67" s="1412"/>
      <c r="C67" s="1413"/>
      <c r="D67" s="1414" t="s">
        <v>131</v>
      </c>
      <c r="E67" s="1415"/>
      <c r="F67" s="367" t="s">
        <v>149</v>
      </c>
      <c r="G67" s="368" t="s">
        <v>150</v>
      </c>
      <c r="H67" s="369" t="s">
        <v>151</v>
      </c>
      <c r="I67" s="861"/>
      <c r="J67" s="862"/>
      <c r="K67" s="807" t="str">
        <f>A67</f>
        <v>Contraceptive Method</v>
      </c>
      <c r="L67" s="831"/>
      <c r="M67" s="831"/>
      <c r="N67" s="831"/>
      <c r="O67" s="831"/>
      <c r="P67" s="831"/>
      <c r="Q67" s="831"/>
      <c r="R67" s="842"/>
      <c r="S67" s="831"/>
      <c r="T67" s="863"/>
      <c r="U67" s="863"/>
      <c r="V67" s="863"/>
      <c r="W67" s="864"/>
      <c r="X67" s="864"/>
      <c r="Y67" s="865"/>
      <c r="Z67" s="866"/>
      <c r="AA67" s="819"/>
    </row>
    <row r="68" spans="1:27" s="266" customFormat="1" ht="30" x14ac:dyDescent="0.2">
      <c r="A68" s="370"/>
      <c r="B68" s="1401" t="s">
        <v>272</v>
      </c>
      <c r="C68" s="1402"/>
      <c r="D68" s="1828" t="s">
        <v>99</v>
      </c>
      <c r="E68" s="1828"/>
      <c r="F68" s="905" t="s">
        <v>99</v>
      </c>
      <c r="G68" s="905" t="s">
        <v>99</v>
      </c>
      <c r="H68" s="399" t="s">
        <v>99</v>
      </c>
      <c r="I68" s="829"/>
      <c r="J68" s="847"/>
      <c r="K68" s="807" t="str">
        <f t="shared" ref="K68:K79" si="2">B68</f>
        <v>a. Combined oral contraceptives (estrogen + progestin - for  example, LoFemenol, Microgynon)</v>
      </c>
      <c r="L68" s="806"/>
      <c r="M68" s="806"/>
      <c r="N68" s="806"/>
      <c r="O68" s="806"/>
      <c r="P68" s="806"/>
      <c r="Q68" s="806"/>
      <c r="R68" s="807"/>
      <c r="S68" s="806"/>
      <c r="T68" s="816"/>
      <c r="U68" s="816"/>
      <c r="V68" s="816"/>
      <c r="W68" s="817"/>
      <c r="X68" s="817"/>
      <c r="Y68" s="834"/>
      <c r="Z68" s="835"/>
      <c r="AA68" s="819"/>
    </row>
    <row r="69" spans="1:27" s="266" customFormat="1" x14ac:dyDescent="0.2">
      <c r="A69" s="371"/>
      <c r="B69" s="1401" t="s">
        <v>273</v>
      </c>
      <c r="C69" s="1402"/>
      <c r="D69" s="1828" t="s">
        <v>99</v>
      </c>
      <c r="E69" s="1828"/>
      <c r="F69" s="905" t="s">
        <v>99</v>
      </c>
      <c r="G69" s="905" t="s">
        <v>99</v>
      </c>
      <c r="H69" s="399" t="s">
        <v>100</v>
      </c>
      <c r="I69" s="829"/>
      <c r="J69" s="847"/>
      <c r="K69" s="807" t="str">
        <f t="shared" si="2"/>
        <v>b. Progestin-only pills (for example, Ovrette, Microlut)</v>
      </c>
      <c r="L69" s="806"/>
      <c r="M69" s="806"/>
      <c r="N69" s="806"/>
      <c r="O69" s="806"/>
      <c r="P69" s="806"/>
      <c r="Q69" s="806"/>
      <c r="R69" s="807"/>
      <c r="S69" s="806"/>
      <c r="T69" s="816"/>
      <c r="U69" s="816"/>
      <c r="V69" s="816"/>
      <c r="W69" s="817"/>
      <c r="X69" s="817"/>
      <c r="Y69" s="834"/>
      <c r="Z69" s="835"/>
      <c r="AA69" s="819"/>
    </row>
    <row r="70" spans="1:27" s="266" customFormat="1" x14ac:dyDescent="0.2">
      <c r="A70" s="371"/>
      <c r="B70" s="1401" t="s">
        <v>274</v>
      </c>
      <c r="C70" s="1402"/>
      <c r="D70" s="1828" t="s">
        <v>100</v>
      </c>
      <c r="E70" s="1828"/>
      <c r="F70" s="905" t="s">
        <v>99</v>
      </c>
      <c r="G70" s="905" t="s">
        <v>99</v>
      </c>
      <c r="H70" s="399" t="s">
        <v>99</v>
      </c>
      <c r="I70" s="829"/>
      <c r="J70" s="847"/>
      <c r="K70" s="807" t="str">
        <f t="shared" si="2"/>
        <v>c. Injectables (for example, DepoProvera, Noristerat)</v>
      </c>
      <c r="L70" s="806"/>
      <c r="M70" s="806"/>
      <c r="N70" s="806"/>
      <c r="O70" s="806"/>
      <c r="P70" s="806"/>
      <c r="Q70" s="806"/>
      <c r="R70" s="807"/>
      <c r="S70" s="806"/>
      <c r="T70" s="816"/>
      <c r="U70" s="816"/>
      <c r="V70" s="816"/>
      <c r="W70" s="817"/>
      <c r="X70" s="817"/>
      <c r="Y70" s="834"/>
      <c r="Z70" s="835"/>
      <c r="AA70" s="819"/>
    </row>
    <row r="71" spans="1:27" s="266" customFormat="1" x14ac:dyDescent="0.2">
      <c r="A71" s="371"/>
      <c r="B71" s="1401" t="s">
        <v>275</v>
      </c>
      <c r="C71" s="1402"/>
      <c r="D71" s="1828" t="s">
        <v>100</v>
      </c>
      <c r="E71" s="1828"/>
      <c r="F71" s="905" t="s">
        <v>99</v>
      </c>
      <c r="G71" s="905" t="s">
        <v>99</v>
      </c>
      <c r="H71" s="399" t="s">
        <v>100</v>
      </c>
      <c r="I71" s="829"/>
      <c r="J71" s="847"/>
      <c r="K71" s="807" t="str">
        <f t="shared" si="2"/>
        <v>d. Implants (for example, Jadelle, Implanon)</v>
      </c>
      <c r="L71" s="806"/>
      <c r="M71" s="806"/>
      <c r="N71" s="806"/>
      <c r="O71" s="806"/>
      <c r="P71" s="806"/>
      <c r="Q71" s="806"/>
      <c r="R71" s="807"/>
      <c r="S71" s="806"/>
      <c r="T71" s="816"/>
      <c r="U71" s="816"/>
      <c r="V71" s="816"/>
      <c r="W71" s="817"/>
      <c r="X71" s="817"/>
      <c r="Y71" s="834"/>
      <c r="Z71" s="835"/>
      <c r="AA71" s="819"/>
    </row>
    <row r="72" spans="1:27" s="266" customFormat="1" x14ac:dyDescent="0.2">
      <c r="A72" s="371"/>
      <c r="B72" s="1401" t="s">
        <v>276</v>
      </c>
      <c r="C72" s="1402"/>
      <c r="D72" s="1828" t="s">
        <v>100</v>
      </c>
      <c r="E72" s="1828"/>
      <c r="F72" s="905" t="s">
        <v>99</v>
      </c>
      <c r="G72" s="905" t="s">
        <v>99</v>
      </c>
      <c r="H72" s="399" t="s">
        <v>100</v>
      </c>
      <c r="I72" s="829"/>
      <c r="J72" s="847"/>
      <c r="K72" s="807" t="str">
        <f t="shared" si="2"/>
        <v>e. Intrauterine devices (IUDs) (for example, Optima Copper T)</v>
      </c>
      <c r="L72" s="806"/>
      <c r="M72" s="806"/>
      <c r="N72" s="806"/>
      <c r="O72" s="806"/>
      <c r="P72" s="806"/>
      <c r="Q72" s="806"/>
      <c r="R72" s="807"/>
      <c r="S72" s="806"/>
      <c r="T72" s="816"/>
      <c r="U72" s="816"/>
      <c r="V72" s="816"/>
      <c r="W72" s="817"/>
      <c r="X72" s="817"/>
      <c r="Y72" s="834"/>
      <c r="Z72" s="835"/>
      <c r="AA72" s="819"/>
    </row>
    <row r="73" spans="1:27" s="266" customFormat="1" x14ac:dyDescent="0.2">
      <c r="A73" s="371"/>
      <c r="B73" s="1401" t="s">
        <v>35</v>
      </c>
      <c r="C73" s="1402"/>
      <c r="D73" s="1828" t="s">
        <v>99</v>
      </c>
      <c r="E73" s="1828"/>
      <c r="F73" s="905" t="s">
        <v>99</v>
      </c>
      <c r="G73" s="905" t="s">
        <v>99</v>
      </c>
      <c r="H73" s="399" t="s">
        <v>99</v>
      </c>
      <c r="I73" s="829"/>
      <c r="J73" s="847"/>
      <c r="K73" s="807" t="str">
        <f t="shared" si="2"/>
        <v>f. Male condoms</v>
      </c>
      <c r="L73" s="806"/>
      <c r="M73" s="806"/>
      <c r="N73" s="806"/>
      <c r="O73" s="806"/>
      <c r="P73" s="806"/>
      <c r="Q73" s="806"/>
      <c r="R73" s="807"/>
      <c r="S73" s="806"/>
      <c r="T73" s="816"/>
      <c r="U73" s="816"/>
      <c r="V73" s="816"/>
      <c r="W73" s="817"/>
      <c r="X73" s="817"/>
      <c r="Y73" s="834"/>
      <c r="Z73" s="835"/>
      <c r="AA73" s="819"/>
    </row>
    <row r="74" spans="1:27" s="266" customFormat="1" x14ac:dyDescent="0.2">
      <c r="A74" s="371"/>
      <c r="B74" s="1401" t="s">
        <v>36</v>
      </c>
      <c r="C74" s="1402"/>
      <c r="D74" s="1828" t="s">
        <v>100</v>
      </c>
      <c r="E74" s="1828"/>
      <c r="F74" s="905" t="s">
        <v>99</v>
      </c>
      <c r="G74" s="905" t="s">
        <v>99</v>
      </c>
      <c r="H74" s="399" t="s">
        <v>100</v>
      </c>
      <c r="I74" s="829"/>
      <c r="J74" s="847"/>
      <c r="K74" s="807" t="str">
        <f t="shared" si="2"/>
        <v>g. Female condoms</v>
      </c>
      <c r="L74" s="806"/>
      <c r="M74" s="806"/>
      <c r="N74" s="806"/>
      <c r="O74" s="806"/>
      <c r="P74" s="806"/>
      <c r="Q74" s="806"/>
      <c r="R74" s="807"/>
      <c r="S74" s="806"/>
      <c r="T74" s="816"/>
      <c r="U74" s="816"/>
      <c r="V74" s="816"/>
      <c r="W74" s="817"/>
      <c r="X74" s="817"/>
      <c r="Y74" s="834"/>
      <c r="Z74" s="835"/>
      <c r="AA74" s="819"/>
    </row>
    <row r="75" spans="1:27" s="266" customFormat="1" x14ac:dyDescent="0.2">
      <c r="A75" s="371"/>
      <c r="B75" s="1401" t="s">
        <v>277</v>
      </c>
      <c r="C75" s="1402"/>
      <c r="D75" s="1828" t="s">
        <v>99</v>
      </c>
      <c r="E75" s="1828"/>
      <c r="F75" s="905" t="s">
        <v>99</v>
      </c>
      <c r="G75" s="905" t="s">
        <v>99</v>
      </c>
      <c r="H75" s="399" t="s">
        <v>100</v>
      </c>
      <c r="I75" s="829"/>
      <c r="J75" s="847"/>
      <c r="K75" s="807" t="str">
        <f t="shared" si="2"/>
        <v>h. Emergency contraceptive pills (for example, Postinor)</v>
      </c>
      <c r="L75" s="806"/>
      <c r="M75" s="806"/>
      <c r="N75" s="806"/>
      <c r="O75" s="806"/>
      <c r="P75" s="806"/>
      <c r="Q75" s="806"/>
      <c r="R75" s="807"/>
      <c r="S75" s="806"/>
      <c r="T75" s="816"/>
      <c r="U75" s="816"/>
      <c r="V75" s="816"/>
      <c r="W75" s="817"/>
      <c r="X75" s="817"/>
      <c r="Y75" s="834"/>
      <c r="Z75" s="835"/>
      <c r="AA75" s="819"/>
    </row>
    <row r="76" spans="1:27" s="266" customFormat="1" x14ac:dyDescent="0.2">
      <c r="A76" s="371"/>
      <c r="B76" s="1401" t="s">
        <v>278</v>
      </c>
      <c r="C76" s="1402"/>
      <c r="D76" s="1828" t="s">
        <v>100</v>
      </c>
      <c r="E76" s="1828"/>
      <c r="F76" s="907" t="s">
        <v>100</v>
      </c>
      <c r="G76" s="907" t="s">
        <v>100</v>
      </c>
      <c r="H76" s="399" t="s">
        <v>100</v>
      </c>
      <c r="I76" s="829"/>
      <c r="J76" s="847"/>
      <c r="K76" s="807" t="str">
        <f t="shared" si="2"/>
        <v>i. Long-acting permanent method for males (vasectomy)</v>
      </c>
      <c r="L76" s="806"/>
      <c r="M76" s="806"/>
      <c r="N76" s="806"/>
      <c r="O76" s="806"/>
      <c r="P76" s="806"/>
      <c r="Q76" s="806"/>
      <c r="R76" s="807"/>
      <c r="S76" s="806"/>
      <c r="T76" s="816"/>
      <c r="U76" s="816"/>
      <c r="V76" s="816"/>
      <c r="W76" s="817"/>
      <c r="X76" s="817"/>
      <c r="Y76" s="834"/>
      <c r="Z76" s="835"/>
      <c r="AA76" s="819"/>
    </row>
    <row r="77" spans="1:27" s="266" customFormat="1" x14ac:dyDescent="0.2">
      <c r="A77" s="371"/>
      <c r="B77" s="1401" t="s">
        <v>279</v>
      </c>
      <c r="C77" s="1402"/>
      <c r="D77" s="1828" t="s">
        <v>100</v>
      </c>
      <c r="E77" s="1828"/>
      <c r="F77" s="907" t="s">
        <v>99</v>
      </c>
      <c r="G77" s="907" t="s">
        <v>99</v>
      </c>
      <c r="H77" s="399" t="s">
        <v>100</v>
      </c>
      <c r="I77" s="829"/>
      <c r="J77" s="847"/>
      <c r="K77" s="807" t="str">
        <f t="shared" si="2"/>
        <v>j. Long-acting permanent method for females (tubal ligation)</v>
      </c>
      <c r="L77" s="806"/>
      <c r="M77" s="806"/>
      <c r="N77" s="806"/>
      <c r="O77" s="806"/>
      <c r="P77" s="806"/>
      <c r="Q77" s="806"/>
      <c r="R77" s="807"/>
      <c r="S77" s="806"/>
      <c r="T77" s="816"/>
      <c r="U77" s="816"/>
      <c r="V77" s="816"/>
      <c r="W77" s="817"/>
      <c r="X77" s="817"/>
      <c r="Y77" s="834"/>
      <c r="Z77" s="835"/>
      <c r="AA77" s="819"/>
    </row>
    <row r="78" spans="1:27" s="266" customFormat="1" x14ac:dyDescent="0.2">
      <c r="A78" s="371"/>
      <c r="B78" s="1401" t="s">
        <v>37</v>
      </c>
      <c r="C78" s="1402"/>
      <c r="D78" s="1828" t="s">
        <v>100</v>
      </c>
      <c r="E78" s="1828"/>
      <c r="F78" s="905" t="s">
        <v>99</v>
      </c>
      <c r="G78" s="905" t="s">
        <v>99</v>
      </c>
      <c r="H78" s="399" t="s">
        <v>100</v>
      </c>
      <c r="I78" s="829"/>
      <c r="J78" s="847"/>
      <c r="K78" s="807" t="str">
        <f t="shared" si="2"/>
        <v>k. CycleBeads</v>
      </c>
      <c r="L78" s="806"/>
      <c r="M78" s="806"/>
      <c r="N78" s="806"/>
      <c r="O78" s="806"/>
      <c r="P78" s="806"/>
      <c r="Q78" s="806"/>
      <c r="R78" s="807"/>
      <c r="S78" s="806"/>
      <c r="T78" s="816"/>
      <c r="U78" s="816"/>
      <c r="V78" s="816"/>
      <c r="W78" s="817"/>
      <c r="X78" s="817"/>
      <c r="Y78" s="834"/>
      <c r="Z78" s="835"/>
      <c r="AA78" s="819"/>
    </row>
    <row r="79" spans="1:27" s="266" customFormat="1" ht="45" x14ac:dyDescent="0.2">
      <c r="A79" s="372"/>
      <c r="B79" s="1404" t="s">
        <v>280</v>
      </c>
      <c r="C79" s="1405"/>
      <c r="D79" s="1828"/>
      <c r="E79" s="1828"/>
      <c r="F79" s="905"/>
      <c r="G79" s="905"/>
      <c r="H79" s="399"/>
      <c r="I79" s="829"/>
      <c r="J79" s="847"/>
      <c r="K79" s="807" t="str">
        <f t="shared" si="2"/>
        <v>l. Other contraceptive methods - specify 
(Please provide the name of the other contraceptive(s) offered, by sector.)</v>
      </c>
      <c r="L79" s="806"/>
      <c r="M79" s="806"/>
      <c r="N79" s="806"/>
      <c r="O79" s="806"/>
      <c r="P79" s="806"/>
      <c r="Q79" s="806"/>
      <c r="R79" s="807"/>
      <c r="S79" s="806"/>
      <c r="T79" s="816"/>
      <c r="U79" s="816"/>
      <c r="V79" s="816"/>
      <c r="W79" s="817"/>
      <c r="X79" s="817"/>
      <c r="Y79" s="834"/>
      <c r="Z79" s="835"/>
      <c r="AA79" s="819"/>
    </row>
    <row r="80" spans="1:27" s="266" customFormat="1" ht="75.75" thickBot="1" x14ac:dyDescent="0.25">
      <c r="A80" s="1386" t="s">
        <v>152</v>
      </c>
      <c r="B80" s="1310"/>
      <c r="C80" s="1311"/>
      <c r="D80" s="1841" t="s">
        <v>1226</v>
      </c>
      <c r="E80" s="1842"/>
      <c r="F80" s="1842"/>
      <c r="G80" s="1842"/>
      <c r="H80" s="1843"/>
      <c r="I80" s="829"/>
      <c r="J80" s="847"/>
      <c r="K80" s="807" t="str">
        <f>A80</f>
        <v>C2. Please note any comments about the commodities offered.</v>
      </c>
      <c r="L80" s="806"/>
      <c r="M80" s="806"/>
      <c r="N80" s="806"/>
      <c r="O80" s="807" t="str">
        <f>D80</f>
        <v>Contraceptives are provided by USAID, UNFPA, and other partners, and these products are stocked in the central warehouse (PCG).Vasectomy is not offered but tubal ligation is offered in national hospitals.  CycleBeads that are currently found in the public and private sector were procured via USAID's Extending Service Delivery, which is now a closed project</v>
      </c>
      <c r="P80" s="806"/>
      <c r="Q80" s="806"/>
      <c r="R80" s="807"/>
      <c r="S80" s="806"/>
      <c r="T80" s="816"/>
      <c r="U80" s="816"/>
      <c r="V80" s="816"/>
      <c r="W80" s="817"/>
      <c r="X80" s="817"/>
      <c r="Y80" s="834"/>
      <c r="Z80" s="835"/>
      <c r="AA80" s="819"/>
    </row>
    <row r="81" spans="1:28" s="284" customFormat="1" ht="16.5" customHeight="1" thickBot="1" x14ac:dyDescent="0.3">
      <c r="A81" s="1387" t="s">
        <v>19</v>
      </c>
      <c r="B81" s="1388"/>
      <c r="C81" s="1388"/>
      <c r="D81" s="1388"/>
      <c r="E81" s="1388"/>
      <c r="F81" s="1388"/>
      <c r="G81" s="1388"/>
      <c r="H81" s="373"/>
      <c r="I81" s="821"/>
      <c r="J81" s="862"/>
      <c r="K81" s="807"/>
      <c r="L81" s="831"/>
      <c r="M81" s="831"/>
      <c r="N81" s="831"/>
      <c r="O81" s="831"/>
      <c r="P81" s="831"/>
      <c r="Q81" s="831"/>
      <c r="R81" s="842"/>
      <c r="S81" s="831"/>
      <c r="T81" s="863"/>
      <c r="U81" s="863"/>
      <c r="V81" s="863"/>
      <c r="W81" s="864"/>
      <c r="X81" s="864"/>
      <c r="Y81" s="867"/>
      <c r="Z81" s="868"/>
      <c r="AA81" s="819"/>
    </row>
    <row r="82" spans="1:28" s="266" customFormat="1" ht="30" customHeight="1" x14ac:dyDescent="0.2">
      <c r="A82" s="1389" t="s">
        <v>281</v>
      </c>
      <c r="B82" s="1390"/>
      <c r="C82" s="1390"/>
      <c r="D82" s="1390"/>
      <c r="E82" s="1390"/>
      <c r="F82" s="1390"/>
      <c r="G82" s="1391"/>
      <c r="H82" s="505" t="s">
        <v>99</v>
      </c>
      <c r="I82" s="869" t="str">
        <f>A82</f>
        <v>D1. Is there a contraceptive security or reproductive health commodity security strategy or is contraceptive security explicitly included in a country strategy? (Please select from the dropdown list.)</v>
      </c>
      <c r="J82" s="847"/>
      <c r="K82" s="807"/>
      <c r="L82" s="806"/>
      <c r="M82" s="806"/>
      <c r="N82" s="806"/>
      <c r="O82" s="806"/>
      <c r="P82" s="806"/>
      <c r="Q82" s="806"/>
      <c r="R82" s="807"/>
      <c r="S82" s="806"/>
      <c r="T82" s="816"/>
      <c r="U82" s="816"/>
      <c r="V82" s="816"/>
      <c r="W82" s="817"/>
      <c r="X82" s="817"/>
      <c r="Y82" s="834"/>
      <c r="Z82" s="835"/>
      <c r="AA82" s="819"/>
    </row>
    <row r="83" spans="1:28" s="266" customFormat="1" ht="15.75" thickBot="1" x14ac:dyDescent="0.25">
      <c r="A83" s="1392" t="s">
        <v>117</v>
      </c>
      <c r="B83" s="1393"/>
      <c r="C83" s="1393"/>
      <c r="D83" s="374"/>
      <c r="E83" s="374"/>
      <c r="F83" s="374"/>
      <c r="G83" s="374"/>
      <c r="H83" s="375"/>
      <c r="I83" s="870"/>
      <c r="J83" s="847"/>
      <c r="K83" s="807"/>
      <c r="L83" s="806"/>
      <c r="M83" s="806"/>
      <c r="N83" s="806"/>
      <c r="O83" s="806"/>
      <c r="P83" s="806"/>
      <c r="Q83" s="806"/>
      <c r="R83" s="807"/>
      <c r="S83" s="806"/>
      <c r="T83" s="816"/>
      <c r="U83" s="816"/>
      <c r="V83" s="816"/>
      <c r="W83" s="817"/>
      <c r="X83" s="817"/>
      <c r="Y83" s="834"/>
      <c r="Z83" s="835"/>
      <c r="AA83" s="819"/>
    </row>
    <row r="84" spans="1:28" s="266" customFormat="1" ht="64.5" customHeight="1" x14ac:dyDescent="0.2">
      <c r="A84" s="1394"/>
      <c r="B84" s="1396" t="s">
        <v>54</v>
      </c>
      <c r="C84" s="1397"/>
      <c r="D84" s="1397" t="s">
        <v>282</v>
      </c>
      <c r="E84" s="1397"/>
      <c r="F84" s="900" t="s">
        <v>52</v>
      </c>
      <c r="G84" s="1397" t="s">
        <v>53</v>
      </c>
      <c r="H84" s="1398"/>
      <c r="I84" s="869"/>
      <c r="J84" s="857" t="str">
        <f>G84</f>
        <v>Is the contraceptive security strategy being implemented?</v>
      </c>
      <c r="K84" s="807" t="str">
        <f>B84</f>
        <v>Strategy name</v>
      </c>
      <c r="L84" s="806"/>
      <c r="M84" s="836">
        <f>E84</f>
        <v>0</v>
      </c>
      <c r="N84" s="806"/>
      <c r="O84" s="806"/>
      <c r="P84" s="806"/>
      <c r="Q84" s="806"/>
      <c r="R84" s="807"/>
      <c r="S84" s="807" t="str">
        <f>D84</f>
        <v>Years Covered (including strategy updates)</v>
      </c>
      <c r="T84" s="816"/>
      <c r="U84" s="816"/>
      <c r="V84" s="816"/>
      <c r="W84" s="817"/>
      <c r="X84" s="817"/>
      <c r="Y84" s="834"/>
      <c r="Z84" s="835"/>
      <c r="AA84" s="819"/>
    </row>
    <row r="85" spans="1:28" s="266" customFormat="1" ht="30.75" thickBot="1" x14ac:dyDescent="0.25">
      <c r="A85" s="1395"/>
      <c r="B85" s="377" t="s">
        <v>27</v>
      </c>
      <c r="C85" s="908" t="s">
        <v>1125</v>
      </c>
      <c r="D85" s="1844" t="s">
        <v>1126</v>
      </c>
      <c r="E85" s="1845"/>
      <c r="F85" s="906" t="s">
        <v>99</v>
      </c>
      <c r="G85" s="1351" t="s">
        <v>100</v>
      </c>
      <c r="H85" s="1757"/>
      <c r="I85" s="869"/>
      <c r="J85" s="857" t="str">
        <f>G85</f>
        <v>No</v>
      </c>
      <c r="K85" s="807" t="str">
        <f>B85</f>
        <v>a</v>
      </c>
      <c r="L85" s="806"/>
      <c r="M85" s="836">
        <f>E85</f>
        <v>0</v>
      </c>
      <c r="N85" s="806"/>
      <c r="O85" s="806"/>
      <c r="P85" s="806"/>
      <c r="Q85" s="806"/>
      <c r="R85" s="807"/>
      <c r="S85" s="807" t="str">
        <f>D85</f>
        <v>2013-2017</v>
      </c>
      <c r="T85" s="816"/>
      <c r="U85" s="816"/>
      <c r="V85" s="816"/>
      <c r="W85" s="817"/>
      <c r="X85" s="817"/>
      <c r="Y85" s="834"/>
      <c r="Z85" s="835"/>
      <c r="AA85" s="819"/>
      <c r="AB85" s="933"/>
    </row>
    <row r="86" spans="1:28" s="266" customFormat="1" ht="28.5" customHeight="1" x14ac:dyDescent="0.2">
      <c r="A86" s="1381" t="s">
        <v>118</v>
      </c>
      <c r="B86" s="1382"/>
      <c r="C86" s="1382"/>
      <c r="D86" s="1382"/>
      <c r="E86" s="1382"/>
      <c r="F86" s="1809" t="s">
        <v>100</v>
      </c>
      <c r="G86" s="1839"/>
      <c r="H86" s="1840"/>
      <c r="I86" s="869"/>
      <c r="J86" s="857"/>
      <c r="K86" s="807"/>
      <c r="L86" s="806"/>
      <c r="M86" s="806"/>
      <c r="N86" s="806"/>
      <c r="O86" s="806"/>
      <c r="P86" s="806"/>
      <c r="Q86" s="808" t="str">
        <f>F86</f>
        <v>No</v>
      </c>
      <c r="R86" s="807" t="str">
        <f>A86</f>
        <v>D2. Are any family planning commodities subject to duties, import taxes, or other fees?</v>
      </c>
      <c r="S86" s="806"/>
      <c r="T86" s="816"/>
      <c r="U86" s="816"/>
      <c r="V86" s="816"/>
      <c r="W86" s="817"/>
      <c r="X86" s="817"/>
      <c r="Y86" s="834"/>
      <c r="Z86" s="835"/>
      <c r="AA86" s="819"/>
    </row>
    <row r="87" spans="1:28" s="266" customFormat="1" ht="30" x14ac:dyDescent="0.2">
      <c r="A87" s="314"/>
      <c r="B87" s="1293" t="s">
        <v>153</v>
      </c>
      <c r="C87" s="1293"/>
      <c r="D87" s="1294"/>
      <c r="E87" s="1786" t="s">
        <v>320</v>
      </c>
      <c r="F87" s="1787"/>
      <c r="G87" s="1787"/>
      <c r="H87" s="1788"/>
      <c r="I87" s="869"/>
      <c r="J87" s="857"/>
      <c r="K87" s="807"/>
      <c r="L87" s="806"/>
      <c r="M87" s="836"/>
      <c r="N87" s="836" t="str">
        <f>E87</f>
        <v>Not applicable</v>
      </c>
      <c r="O87" s="806"/>
      <c r="P87" s="807" t="str">
        <f>B87</f>
        <v>a. If yes, for which sectors (public, NGO, social marketing, commercial)?</v>
      </c>
      <c r="Q87" s="806"/>
      <c r="R87" s="807"/>
      <c r="S87" s="806"/>
      <c r="T87" s="816"/>
      <c r="U87" s="816"/>
      <c r="V87" s="816"/>
      <c r="W87" s="817"/>
      <c r="X87" s="817"/>
      <c r="Y87" s="834"/>
      <c r="Z87" s="835"/>
      <c r="AA87" s="819"/>
    </row>
    <row r="88" spans="1:28" s="266" customFormat="1" x14ac:dyDescent="0.2">
      <c r="A88" s="314"/>
      <c r="B88" s="1293" t="s">
        <v>38</v>
      </c>
      <c r="C88" s="1293"/>
      <c r="D88" s="1294"/>
      <c r="E88" s="1786" t="s">
        <v>320</v>
      </c>
      <c r="F88" s="1787"/>
      <c r="G88" s="1787"/>
      <c r="H88" s="1788"/>
      <c r="I88" s="869"/>
      <c r="J88" s="857"/>
      <c r="K88" s="807"/>
      <c r="L88" s="806"/>
      <c r="M88" s="836"/>
      <c r="N88" s="836" t="str">
        <f>E88</f>
        <v>Not applicable</v>
      </c>
      <c r="O88" s="806"/>
      <c r="P88" s="807" t="str">
        <f>B88</f>
        <v>b. If yes, how much are the duties, taxes, or fees?</v>
      </c>
      <c r="Q88" s="806"/>
      <c r="R88" s="807"/>
      <c r="S88" s="806"/>
      <c r="T88" s="816"/>
      <c r="U88" s="816"/>
      <c r="V88" s="816"/>
      <c r="W88" s="817"/>
      <c r="X88" s="817"/>
      <c r="Y88" s="834"/>
      <c r="Z88" s="835"/>
      <c r="AA88" s="819"/>
    </row>
    <row r="89" spans="1:28" s="266" customFormat="1" ht="30" customHeight="1" x14ac:dyDescent="0.2">
      <c r="A89" s="1308" t="s">
        <v>283</v>
      </c>
      <c r="B89" s="1293"/>
      <c r="C89" s="1293"/>
      <c r="D89" s="1293"/>
      <c r="E89" s="1293"/>
      <c r="F89" s="1293"/>
      <c r="G89" s="1294"/>
      <c r="H89" s="378" t="s">
        <v>100</v>
      </c>
      <c r="I89" s="869" t="str">
        <f>A89</f>
        <v>D3. Are there policies that hinder the ability of the private sector (commercial sector, NGOs, or social marketing) to provide contraceptive methods (for example: price controls, distribution limitations, taxes/duties, advertising bans, etc.)?</v>
      </c>
      <c r="J89" s="857"/>
      <c r="K89" s="807"/>
      <c r="L89" s="806"/>
      <c r="M89" s="806"/>
      <c r="N89" s="806"/>
      <c r="O89" s="806"/>
      <c r="P89" s="807"/>
      <c r="Q89" s="806"/>
      <c r="R89" s="807"/>
      <c r="S89" s="806"/>
      <c r="T89" s="816"/>
      <c r="U89" s="816"/>
      <c r="V89" s="816"/>
      <c r="W89" s="817"/>
      <c r="X89" s="817"/>
      <c r="Y89" s="834"/>
      <c r="Z89" s="835"/>
      <c r="AA89" s="819"/>
    </row>
    <row r="90" spans="1:28" s="266" customFormat="1" ht="15" customHeight="1" x14ac:dyDescent="0.2">
      <c r="A90" s="314"/>
      <c r="B90" s="1293" t="s">
        <v>39</v>
      </c>
      <c r="C90" s="1293"/>
      <c r="D90" s="1759" t="s">
        <v>1127</v>
      </c>
      <c r="E90" s="1760"/>
      <c r="F90" s="1760"/>
      <c r="G90" s="1760"/>
      <c r="H90" s="1761"/>
      <c r="I90" s="869"/>
      <c r="J90" s="857"/>
      <c r="K90" s="807" t="str">
        <f>B90</f>
        <v>a. If yes, describe the policies.</v>
      </c>
      <c r="L90" s="806"/>
      <c r="M90" s="806"/>
      <c r="N90" s="871"/>
      <c r="O90" s="808" t="str">
        <f>D90</f>
        <v>(Health products are exempt from taxes.)</v>
      </c>
      <c r="P90" s="807"/>
      <c r="Q90" s="806"/>
      <c r="R90" s="806"/>
      <c r="S90" s="806"/>
      <c r="T90" s="816"/>
      <c r="U90" s="816"/>
      <c r="V90" s="816"/>
      <c r="W90" s="817"/>
      <c r="X90" s="817"/>
      <c r="Y90" s="834"/>
      <c r="Z90" s="835"/>
      <c r="AA90" s="819"/>
    </row>
    <row r="91" spans="1:28" s="266" customFormat="1" ht="30" customHeight="1" x14ac:dyDescent="0.2">
      <c r="A91" s="1308" t="s">
        <v>284</v>
      </c>
      <c r="B91" s="1293"/>
      <c r="C91" s="1293"/>
      <c r="D91" s="1293"/>
      <c r="E91" s="1293"/>
      <c r="F91" s="1293"/>
      <c r="G91" s="1294"/>
      <c r="H91" s="378" t="s">
        <v>99</v>
      </c>
      <c r="I91" s="869" t="str">
        <f>A91</f>
        <v>D4. Are there policies that enable the private sector (commercial sector, NGOs, or social marketing) to provide contraceptive methods?</v>
      </c>
      <c r="J91" s="857"/>
      <c r="K91" s="807"/>
      <c r="L91" s="806"/>
      <c r="M91" s="806"/>
      <c r="N91" s="806"/>
      <c r="O91" s="806"/>
      <c r="P91" s="807"/>
      <c r="Q91" s="806"/>
      <c r="R91" s="807"/>
      <c r="S91" s="806"/>
      <c r="T91" s="816"/>
      <c r="U91" s="816"/>
      <c r="V91" s="816"/>
      <c r="W91" s="817"/>
      <c r="X91" s="817"/>
      <c r="Y91" s="834"/>
      <c r="Z91" s="835"/>
      <c r="AA91" s="819"/>
    </row>
    <row r="92" spans="1:28" s="266" customFormat="1" ht="30" x14ac:dyDescent="0.2">
      <c r="A92" s="314"/>
      <c r="B92" s="1293" t="s">
        <v>39</v>
      </c>
      <c r="C92" s="1293"/>
      <c r="D92" s="1368" t="s">
        <v>1225</v>
      </c>
      <c r="E92" s="1476"/>
      <c r="F92" s="1476"/>
      <c r="G92" s="1476"/>
      <c r="H92" s="1369"/>
      <c r="I92" s="869"/>
      <c r="J92" s="857"/>
      <c r="K92" s="807" t="str">
        <f>B92</f>
        <v>a. If yes, describe the policies.</v>
      </c>
      <c r="L92" s="806"/>
      <c r="M92" s="806"/>
      <c r="N92" s="871"/>
      <c r="O92" s="808" t="str">
        <f>D92</f>
        <v>In the private sector, contraceptives are distributed to clients at a very low cost (primarily by social marketing, PSI).</v>
      </c>
      <c r="P92" s="807"/>
      <c r="Q92" s="806"/>
      <c r="R92" s="806"/>
      <c r="S92" s="806"/>
      <c r="T92" s="816"/>
      <c r="U92" s="816"/>
      <c r="V92" s="816"/>
      <c r="W92" s="817"/>
      <c r="X92" s="817"/>
      <c r="Y92" s="834"/>
      <c r="Z92" s="835"/>
      <c r="AA92" s="819"/>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872"/>
      <c r="J94" s="873" t="str">
        <f t="shared" ref="J94:J102" si="3">G94</f>
        <v>Note the lowest level provider that is allowed to sell or dispense the method in the private sector</v>
      </c>
      <c r="K94" s="807"/>
      <c r="L94" s="806"/>
      <c r="M94" s="836"/>
      <c r="N94" s="806"/>
      <c r="O94" s="807"/>
      <c r="P94" s="807"/>
      <c r="Q94" s="806"/>
      <c r="R94" s="806"/>
      <c r="S94" s="806"/>
      <c r="T94" s="874" t="str">
        <f>D94</f>
        <v>Note the lowest level provider that is allowed to sell or dispense the method in the public sector</v>
      </c>
      <c r="U94" s="875"/>
      <c r="V94" s="816"/>
      <c r="W94" s="817"/>
      <c r="X94" s="817"/>
      <c r="Y94" s="834"/>
      <c r="Z94" s="835"/>
      <c r="AA94" s="819"/>
    </row>
    <row r="95" spans="1:28" s="266" customFormat="1" ht="15" customHeight="1" x14ac:dyDescent="0.2">
      <c r="A95" s="285"/>
      <c r="B95" s="239" t="s">
        <v>27</v>
      </c>
      <c r="C95" s="235" t="s">
        <v>296</v>
      </c>
      <c r="D95" s="1365" t="s">
        <v>314</v>
      </c>
      <c r="E95" s="1366"/>
      <c r="F95" s="1367"/>
      <c r="G95" s="1368" t="s">
        <v>314</v>
      </c>
      <c r="H95" s="1369"/>
      <c r="I95" s="876"/>
      <c r="J95" s="857" t="str">
        <f t="shared" si="3"/>
        <v>Community health worker</v>
      </c>
      <c r="K95" s="807"/>
      <c r="L95" s="806"/>
      <c r="M95" s="836"/>
      <c r="N95" s="806"/>
      <c r="O95" s="807"/>
      <c r="P95" s="807"/>
      <c r="Q95" s="806"/>
      <c r="R95" s="806"/>
      <c r="S95" s="806"/>
      <c r="T95" s="874" t="str">
        <f>D95</f>
        <v>Community health worker</v>
      </c>
      <c r="U95" s="875"/>
      <c r="V95" s="816"/>
      <c r="W95" s="817"/>
      <c r="X95" s="817"/>
      <c r="Y95" s="834"/>
      <c r="Z95" s="835"/>
      <c r="AA95" s="819"/>
    </row>
    <row r="96" spans="1:28" s="266" customFormat="1" ht="15" customHeight="1" x14ac:dyDescent="0.2">
      <c r="A96" s="285"/>
      <c r="B96" s="239" t="s">
        <v>28</v>
      </c>
      <c r="C96" s="236" t="s">
        <v>303</v>
      </c>
      <c r="D96" s="1365" t="s">
        <v>317</v>
      </c>
      <c r="E96" s="1366"/>
      <c r="F96" s="1367"/>
      <c r="G96" s="1368" t="s">
        <v>315</v>
      </c>
      <c r="H96" s="1369"/>
      <c r="I96" s="876"/>
      <c r="J96" s="857" t="str">
        <f t="shared" si="3"/>
        <v>Auxiliary nurse</v>
      </c>
      <c r="K96" s="807"/>
      <c r="L96" s="806"/>
      <c r="M96" s="836"/>
      <c r="N96" s="806"/>
      <c r="O96" s="807"/>
      <c r="P96" s="807"/>
      <c r="Q96" s="806"/>
      <c r="R96" s="806"/>
      <c r="S96" s="806"/>
      <c r="T96" s="874" t="str">
        <f t="shared" ref="T96:T102" si="4">D96</f>
        <v>Nurse</v>
      </c>
      <c r="U96" s="875"/>
      <c r="V96" s="816"/>
      <c r="W96" s="817"/>
      <c r="X96" s="817"/>
      <c r="Y96" s="834"/>
      <c r="Z96" s="835"/>
      <c r="AA96" s="819"/>
    </row>
    <row r="97" spans="1:27" s="266" customFormat="1" ht="15" customHeight="1" x14ac:dyDescent="0.2">
      <c r="A97" s="285"/>
      <c r="B97" s="239" t="s">
        <v>29</v>
      </c>
      <c r="C97" s="236" t="s">
        <v>304</v>
      </c>
      <c r="D97" s="1365" t="s">
        <v>317</v>
      </c>
      <c r="E97" s="1366"/>
      <c r="F97" s="1367"/>
      <c r="G97" s="1368" t="s">
        <v>104</v>
      </c>
      <c r="H97" s="1369"/>
      <c r="I97" s="876"/>
      <c r="J97" s="857" t="str">
        <f t="shared" si="3"/>
        <v>Don't know</v>
      </c>
      <c r="K97" s="807"/>
      <c r="L97" s="806"/>
      <c r="M97" s="836"/>
      <c r="N97" s="806"/>
      <c r="O97" s="807"/>
      <c r="P97" s="807"/>
      <c r="Q97" s="806"/>
      <c r="R97" s="806"/>
      <c r="S97" s="806"/>
      <c r="T97" s="874" t="str">
        <f t="shared" si="4"/>
        <v>Nurse</v>
      </c>
      <c r="U97" s="875"/>
      <c r="V97" s="816"/>
      <c r="W97" s="817"/>
      <c r="X97" s="817"/>
      <c r="Y97" s="834"/>
      <c r="Z97" s="835"/>
      <c r="AA97" s="819"/>
    </row>
    <row r="98" spans="1:27" s="266" customFormat="1" ht="15" customHeight="1" x14ac:dyDescent="0.2">
      <c r="A98" s="285"/>
      <c r="B98" s="238" t="s">
        <v>297</v>
      </c>
      <c r="C98" s="236" t="s">
        <v>305</v>
      </c>
      <c r="D98" s="1365" t="s">
        <v>317</v>
      </c>
      <c r="E98" s="1366"/>
      <c r="F98" s="1367"/>
      <c r="G98" s="1368" t="s">
        <v>104</v>
      </c>
      <c r="H98" s="1369"/>
      <c r="I98" s="876"/>
      <c r="J98" s="857" t="str">
        <f t="shared" si="3"/>
        <v>Don't know</v>
      </c>
      <c r="K98" s="807"/>
      <c r="L98" s="806"/>
      <c r="M98" s="836"/>
      <c r="N98" s="806"/>
      <c r="O98" s="807"/>
      <c r="P98" s="807"/>
      <c r="Q98" s="806"/>
      <c r="R98" s="806"/>
      <c r="S98" s="806"/>
      <c r="T98" s="874" t="str">
        <f t="shared" si="4"/>
        <v>Nurse</v>
      </c>
      <c r="U98" s="875"/>
      <c r="V98" s="816"/>
      <c r="W98" s="817"/>
      <c r="X98" s="817"/>
      <c r="Y98" s="834"/>
      <c r="Z98" s="835"/>
      <c r="AA98" s="819"/>
    </row>
    <row r="99" spans="1:27" s="266" customFormat="1" ht="15" customHeight="1" x14ac:dyDescent="0.2">
      <c r="A99" s="285"/>
      <c r="B99" s="239" t="s">
        <v>298</v>
      </c>
      <c r="C99" s="236" t="s">
        <v>306</v>
      </c>
      <c r="D99" s="1365" t="s">
        <v>314</v>
      </c>
      <c r="E99" s="1366"/>
      <c r="F99" s="1367"/>
      <c r="G99" s="1368" t="s">
        <v>314</v>
      </c>
      <c r="H99" s="1369"/>
      <c r="I99" s="876"/>
      <c r="J99" s="857" t="str">
        <f t="shared" si="3"/>
        <v>Community health worker</v>
      </c>
      <c r="K99" s="807"/>
      <c r="L99" s="806"/>
      <c r="M99" s="836"/>
      <c r="N99" s="806"/>
      <c r="O99" s="807"/>
      <c r="P99" s="807"/>
      <c r="Q99" s="806"/>
      <c r="R99" s="806"/>
      <c r="S99" s="806"/>
      <c r="T99" s="874" t="str">
        <f t="shared" si="4"/>
        <v>Community health worker</v>
      </c>
      <c r="U99" s="875"/>
      <c r="V99" s="816"/>
      <c r="W99" s="817"/>
      <c r="X99" s="817"/>
      <c r="Y99" s="834"/>
      <c r="Z99" s="835"/>
      <c r="AA99" s="819"/>
    </row>
    <row r="100" spans="1:27" s="266" customFormat="1" ht="15" customHeight="1" x14ac:dyDescent="0.2">
      <c r="A100" s="285"/>
      <c r="B100" s="239" t="s">
        <v>299</v>
      </c>
      <c r="C100" s="236" t="s">
        <v>307</v>
      </c>
      <c r="D100" s="1365" t="s">
        <v>315</v>
      </c>
      <c r="E100" s="1366"/>
      <c r="F100" s="1367"/>
      <c r="G100" s="1368" t="s">
        <v>319</v>
      </c>
      <c r="H100" s="1369"/>
      <c r="I100" s="876"/>
      <c r="J100" s="857" t="str">
        <f t="shared" si="3"/>
        <v>Clinical Officer</v>
      </c>
      <c r="K100" s="807"/>
      <c r="L100" s="806"/>
      <c r="M100" s="836"/>
      <c r="N100" s="806"/>
      <c r="O100" s="807"/>
      <c r="P100" s="807"/>
      <c r="Q100" s="806"/>
      <c r="R100" s="806"/>
      <c r="S100" s="806"/>
      <c r="T100" s="874" t="str">
        <f t="shared" si="4"/>
        <v>Auxiliary nurse</v>
      </c>
      <c r="U100" s="875"/>
      <c r="V100" s="816"/>
      <c r="W100" s="817"/>
      <c r="X100" s="817"/>
      <c r="Y100" s="834"/>
      <c r="Z100" s="835"/>
      <c r="AA100" s="819"/>
    </row>
    <row r="101" spans="1:27" s="266" customFormat="1" ht="15" customHeight="1" x14ac:dyDescent="0.2">
      <c r="A101" s="285"/>
      <c r="B101" s="239" t="s">
        <v>300</v>
      </c>
      <c r="C101" s="236" t="s">
        <v>308</v>
      </c>
      <c r="D101" s="1365" t="s">
        <v>318</v>
      </c>
      <c r="E101" s="1366"/>
      <c r="F101" s="1367"/>
      <c r="G101" s="1368" t="s">
        <v>318</v>
      </c>
      <c r="H101" s="1369"/>
      <c r="I101" s="876"/>
      <c r="J101" s="857" t="str">
        <f t="shared" si="3"/>
        <v>Doctor</v>
      </c>
      <c r="K101" s="807"/>
      <c r="L101" s="806"/>
      <c r="M101" s="836"/>
      <c r="N101" s="806"/>
      <c r="O101" s="807"/>
      <c r="P101" s="807"/>
      <c r="Q101" s="806"/>
      <c r="R101" s="806"/>
      <c r="S101" s="806"/>
      <c r="T101" s="874" t="str">
        <f t="shared" si="4"/>
        <v>Doctor</v>
      </c>
      <c r="U101" s="875"/>
      <c r="V101" s="816"/>
      <c r="W101" s="817"/>
      <c r="X101" s="817"/>
      <c r="Y101" s="834"/>
      <c r="Z101" s="835"/>
      <c r="AA101" s="819"/>
    </row>
    <row r="102" spans="1:27" s="266" customFormat="1" ht="15" customHeight="1" thickBot="1" x14ac:dyDescent="0.25">
      <c r="A102" s="285"/>
      <c r="B102" s="240" t="s">
        <v>301</v>
      </c>
      <c r="C102" s="237" t="s">
        <v>309</v>
      </c>
      <c r="D102" s="1351" t="s">
        <v>314</v>
      </c>
      <c r="E102" s="1352"/>
      <c r="F102" s="1353"/>
      <c r="G102" s="1354" t="s">
        <v>104</v>
      </c>
      <c r="H102" s="1355"/>
      <c r="I102" s="876"/>
      <c r="J102" s="857" t="str">
        <f t="shared" si="3"/>
        <v>Don't know</v>
      </c>
      <c r="K102" s="807"/>
      <c r="L102" s="806"/>
      <c r="M102" s="836"/>
      <c r="N102" s="806"/>
      <c r="O102" s="807"/>
      <c r="P102" s="807"/>
      <c r="Q102" s="806"/>
      <c r="R102" s="806"/>
      <c r="S102" s="806"/>
      <c r="T102" s="874" t="str">
        <f t="shared" si="4"/>
        <v>Community health worker</v>
      </c>
      <c r="U102" s="875"/>
      <c r="V102" s="816"/>
      <c r="W102" s="817"/>
      <c r="X102" s="817"/>
      <c r="Y102" s="834"/>
      <c r="Z102" s="835"/>
      <c r="AA102" s="819"/>
    </row>
    <row r="103" spans="1:27" s="266" customFormat="1" ht="75" x14ac:dyDescent="0.2">
      <c r="A103" s="1356" t="s">
        <v>321</v>
      </c>
      <c r="B103" s="1357"/>
      <c r="C103" s="1358"/>
      <c r="D103" s="1359" t="s">
        <v>1128</v>
      </c>
      <c r="E103" s="1360"/>
      <c r="F103" s="1360"/>
      <c r="G103" s="1360"/>
      <c r="H103" s="1361"/>
      <c r="I103" s="829"/>
      <c r="J103" s="847"/>
      <c r="K103" s="80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806"/>
      <c r="M103" s="806"/>
      <c r="N103" s="806"/>
      <c r="O103" s="807" t="str">
        <f>D103</f>
        <v>There are no other policies that restrict who can sell or dispense contraceptive methods.</v>
      </c>
      <c r="P103" s="806"/>
      <c r="Q103" s="806"/>
      <c r="R103" s="807"/>
      <c r="S103" s="806"/>
      <c r="T103" s="877"/>
      <c r="U103" s="816"/>
      <c r="V103" s="816"/>
      <c r="W103" s="817"/>
      <c r="X103" s="817"/>
      <c r="Y103" s="834"/>
      <c r="Z103" s="835"/>
      <c r="AA103" s="819"/>
    </row>
    <row r="104" spans="1:27" s="380" customFormat="1" ht="15.75" thickBot="1" x14ac:dyDescent="0.25">
      <c r="A104" s="1343"/>
      <c r="B104" s="1344"/>
      <c r="C104" s="1344"/>
      <c r="D104" s="1344"/>
      <c r="E104" s="1344"/>
      <c r="F104" s="1344"/>
      <c r="G104" s="1344"/>
      <c r="H104" s="1345"/>
      <c r="I104" s="878"/>
      <c r="J104" s="879"/>
      <c r="K104" s="880">
        <f>C104</f>
        <v>0</v>
      </c>
      <c r="L104" s="880"/>
      <c r="M104" s="880"/>
      <c r="N104" s="880"/>
      <c r="O104" s="880"/>
      <c r="P104" s="880"/>
      <c r="Q104" s="880"/>
      <c r="R104" s="880"/>
      <c r="S104" s="880"/>
      <c r="T104" s="880"/>
      <c r="U104" s="880"/>
      <c r="V104" s="880"/>
      <c r="W104" s="881"/>
      <c r="X104" s="881"/>
      <c r="Y104" s="882"/>
      <c r="Z104" s="882"/>
      <c r="AA104" s="883"/>
    </row>
    <row r="105" spans="1:27" s="266" customFormat="1" ht="45" customHeight="1" x14ac:dyDescent="0.2">
      <c r="A105" s="1319" t="s">
        <v>310</v>
      </c>
      <c r="B105" s="1320"/>
      <c r="C105" s="1320"/>
      <c r="D105" s="381" t="s">
        <v>49</v>
      </c>
      <c r="E105" s="1362" t="s">
        <v>55</v>
      </c>
      <c r="F105" s="1363"/>
      <c r="G105" s="1364"/>
      <c r="H105" s="382" t="s">
        <v>47</v>
      </c>
      <c r="I105" s="861"/>
      <c r="J105" s="857"/>
      <c r="K105" s="807" t="str">
        <f>A105</f>
        <v>D7. Does the country have laws, regulations, or policies that make it difficult for the following sub-populations to access effective family planning services?</v>
      </c>
      <c r="L105" s="806"/>
      <c r="M105" s="806"/>
      <c r="N105" s="806"/>
      <c r="O105" s="807"/>
      <c r="P105" s="806"/>
      <c r="Q105" s="806"/>
      <c r="R105" s="806"/>
      <c r="S105" s="806"/>
      <c r="T105" s="816"/>
      <c r="U105" s="816"/>
      <c r="V105" s="875" t="str">
        <f>E105</f>
        <v xml:space="preserve">If yes, describe laws/regulations/policies affecting access </v>
      </c>
      <c r="W105" s="817"/>
      <c r="X105" s="817"/>
      <c r="Y105" s="834"/>
      <c r="Z105" s="835"/>
      <c r="AA105" s="819"/>
    </row>
    <row r="106" spans="1:27" s="266" customFormat="1" x14ac:dyDescent="0.2">
      <c r="A106" s="314"/>
      <c r="B106" s="1293" t="s">
        <v>154</v>
      </c>
      <c r="C106" s="1293"/>
      <c r="D106" s="761" t="s">
        <v>100</v>
      </c>
      <c r="E106" s="1340"/>
      <c r="F106" s="1341"/>
      <c r="G106" s="1346"/>
      <c r="H106" s="325"/>
      <c r="I106" s="858"/>
      <c r="J106" s="857"/>
      <c r="K106" s="807" t="str">
        <f>B106</f>
        <v>a. Unmarried people</v>
      </c>
      <c r="L106" s="806"/>
      <c r="M106" s="836">
        <f>E106</f>
        <v>0</v>
      </c>
      <c r="N106" s="806"/>
      <c r="O106" s="807"/>
      <c r="P106" s="806"/>
      <c r="Q106" s="806"/>
      <c r="R106" s="806"/>
      <c r="S106" s="806"/>
      <c r="T106" s="816"/>
      <c r="U106" s="816"/>
      <c r="V106" s="875">
        <f>E106</f>
        <v>0</v>
      </c>
      <c r="W106" s="817"/>
      <c r="X106" s="817"/>
      <c r="Y106" s="834"/>
      <c r="Z106" s="835"/>
      <c r="AA106" s="819"/>
    </row>
    <row r="107" spans="1:27" s="266" customFormat="1" x14ac:dyDescent="0.2">
      <c r="A107" s="314"/>
      <c r="B107" s="1293" t="s">
        <v>40</v>
      </c>
      <c r="C107" s="1293"/>
      <c r="D107" s="761" t="s">
        <v>100</v>
      </c>
      <c r="E107" s="1340"/>
      <c r="F107" s="1341"/>
      <c r="G107" s="1346"/>
      <c r="H107" s="325"/>
      <c r="I107" s="858"/>
      <c r="J107" s="857"/>
      <c r="K107" s="807" t="str">
        <f>B107</f>
        <v>b. Young people</v>
      </c>
      <c r="L107" s="806"/>
      <c r="M107" s="836">
        <f>E107</f>
        <v>0</v>
      </c>
      <c r="N107" s="806"/>
      <c r="O107" s="807"/>
      <c r="P107" s="806"/>
      <c r="Q107" s="806"/>
      <c r="R107" s="806"/>
      <c r="S107" s="806"/>
      <c r="T107" s="816"/>
      <c r="U107" s="816"/>
      <c r="V107" s="875">
        <f>E107</f>
        <v>0</v>
      </c>
      <c r="W107" s="817"/>
      <c r="X107" s="817"/>
      <c r="Y107" s="834"/>
      <c r="Z107" s="835"/>
      <c r="AA107" s="819"/>
    </row>
    <row r="108" spans="1:27" s="266" customFormat="1" ht="30.75" thickBot="1" x14ac:dyDescent="0.25">
      <c r="A108" s="383"/>
      <c r="B108" s="1347" t="s">
        <v>41</v>
      </c>
      <c r="C108" s="1347"/>
      <c r="D108" s="934" t="s">
        <v>104</v>
      </c>
      <c r="E108" s="1348"/>
      <c r="F108" s="1349"/>
      <c r="G108" s="1350"/>
      <c r="H108" s="406"/>
      <c r="I108" s="858"/>
      <c r="J108" s="857"/>
      <c r="K108" s="807" t="str">
        <f>B108</f>
        <v>c. Other</v>
      </c>
      <c r="L108" s="806"/>
      <c r="M108" s="836">
        <f>E108</f>
        <v>0</v>
      </c>
      <c r="N108" s="806"/>
      <c r="O108" s="807"/>
      <c r="P108" s="806"/>
      <c r="Q108" s="806"/>
      <c r="R108" s="806"/>
      <c r="S108" s="806"/>
      <c r="T108" s="816"/>
      <c r="U108" s="816"/>
      <c r="V108" s="875">
        <f>E108</f>
        <v>0</v>
      </c>
      <c r="W108" s="817"/>
      <c r="X108" s="817"/>
      <c r="Y108" s="834"/>
      <c r="Z108" s="835"/>
      <c r="AA108" s="819"/>
    </row>
    <row r="109" spans="1:27" s="269" customFormat="1" x14ac:dyDescent="0.2">
      <c r="A109" s="1343"/>
      <c r="B109" s="1344"/>
      <c r="C109" s="1344"/>
      <c r="D109" s="1344"/>
      <c r="E109" s="1344"/>
      <c r="F109" s="1344"/>
      <c r="G109" s="1344"/>
      <c r="H109" s="1345"/>
      <c r="I109" s="870"/>
      <c r="J109" s="857"/>
      <c r="K109" s="813">
        <f>C109</f>
        <v>0</v>
      </c>
      <c r="L109" s="814"/>
      <c r="M109" s="814"/>
      <c r="N109" s="814"/>
      <c r="O109" s="813"/>
      <c r="P109" s="814"/>
      <c r="Q109" s="814"/>
      <c r="R109" s="814"/>
      <c r="S109" s="814"/>
      <c r="T109" s="814"/>
      <c r="U109" s="814"/>
      <c r="V109" s="814"/>
      <c r="W109" s="838"/>
      <c r="X109" s="838"/>
      <c r="Y109" s="839"/>
      <c r="Z109" s="839"/>
      <c r="AA109" s="883"/>
    </row>
    <row r="110" spans="1:27" s="266" customFormat="1" ht="45" x14ac:dyDescent="0.2">
      <c r="A110" s="1308" t="s">
        <v>311</v>
      </c>
      <c r="B110" s="1293"/>
      <c r="C110" s="1293"/>
      <c r="D110" s="1293"/>
      <c r="E110" s="1293"/>
      <c r="F110" s="1293"/>
      <c r="G110" s="1293"/>
      <c r="H110" s="1309"/>
      <c r="I110" s="861"/>
      <c r="J110" s="857"/>
      <c r="K110" s="807"/>
      <c r="L110" s="806"/>
      <c r="M110" s="806"/>
      <c r="N110" s="806"/>
      <c r="O110" s="807"/>
      <c r="P110" s="806"/>
      <c r="Q110" s="806"/>
      <c r="R110" s="806"/>
      <c r="S110" s="806"/>
      <c r="T110" s="816"/>
      <c r="U110" s="816"/>
      <c r="V110" s="816"/>
      <c r="W110" s="817"/>
      <c r="X110" s="815" t="str">
        <f>A110</f>
        <v xml:space="preserve">D8. Are there charges* to the client in the public sector for family planning:
*(This question refers to charges by policy, not under-the-table charges.)
</v>
      </c>
      <c r="Y110" s="834"/>
      <c r="Z110" s="835"/>
      <c r="AA110" s="819"/>
    </row>
    <row r="111" spans="1:27" s="266" customFormat="1" ht="15" customHeight="1" x14ac:dyDescent="0.2">
      <c r="A111" s="314"/>
      <c r="B111" s="1293" t="s">
        <v>42</v>
      </c>
      <c r="C111" s="1293"/>
      <c r="D111" s="1293"/>
      <c r="E111" s="1293"/>
      <c r="F111" s="1294"/>
      <c r="G111" s="1809" t="s">
        <v>99</v>
      </c>
      <c r="H111" s="1810"/>
      <c r="I111" s="876"/>
      <c r="J111" s="857" t="str">
        <f>G111</f>
        <v>Yes</v>
      </c>
      <c r="K111" s="807"/>
      <c r="L111" s="806"/>
      <c r="M111" s="806"/>
      <c r="N111" s="806"/>
      <c r="O111" s="807"/>
      <c r="P111" s="806"/>
      <c r="Q111" s="806"/>
      <c r="R111" s="806"/>
      <c r="S111" s="806"/>
      <c r="T111" s="816"/>
      <c r="U111" s="816"/>
      <c r="V111" s="816"/>
      <c r="W111" s="817"/>
      <c r="X111" s="817"/>
      <c r="Y111" s="850" t="str">
        <f>B111</f>
        <v>a. Services?</v>
      </c>
      <c r="Z111" s="835"/>
      <c r="AA111" s="819"/>
    </row>
    <row r="112" spans="1:27" s="266" customFormat="1" ht="15" customHeight="1" x14ac:dyDescent="0.2">
      <c r="A112" s="314"/>
      <c r="B112" s="1293" t="s">
        <v>43</v>
      </c>
      <c r="C112" s="1293"/>
      <c r="D112" s="1293"/>
      <c r="E112" s="1293"/>
      <c r="F112" s="1294"/>
      <c r="G112" s="1809" t="s">
        <v>100</v>
      </c>
      <c r="H112" s="1810"/>
      <c r="I112" s="876"/>
      <c r="J112" s="857" t="str">
        <f>G112</f>
        <v>No</v>
      </c>
      <c r="K112" s="807"/>
      <c r="L112" s="806"/>
      <c r="M112" s="806"/>
      <c r="N112" s="806"/>
      <c r="O112" s="807"/>
      <c r="P112" s="806"/>
      <c r="Q112" s="806"/>
      <c r="R112" s="806"/>
      <c r="S112" s="806"/>
      <c r="T112" s="816"/>
      <c r="U112" s="816"/>
      <c r="V112" s="816"/>
      <c r="W112" s="817"/>
      <c r="X112" s="817"/>
      <c r="Y112" s="850" t="str">
        <f>B112</f>
        <v>b. Commodities?</v>
      </c>
      <c r="Z112" s="835"/>
      <c r="AA112" s="819"/>
    </row>
    <row r="113" spans="1:27" s="266" customFormat="1" ht="15" customHeight="1" x14ac:dyDescent="0.2">
      <c r="A113" s="314"/>
      <c r="B113" s="1293" t="s">
        <v>44</v>
      </c>
      <c r="C113" s="1293"/>
      <c r="D113" s="1293"/>
      <c r="E113" s="1293"/>
      <c r="F113" s="1294"/>
      <c r="G113" s="1809" t="s">
        <v>99</v>
      </c>
      <c r="H113" s="1810"/>
      <c r="I113" s="876"/>
      <c r="J113" s="857" t="str">
        <f>G113</f>
        <v>Yes</v>
      </c>
      <c r="K113" s="807"/>
      <c r="L113" s="806"/>
      <c r="M113" s="806"/>
      <c r="N113" s="806"/>
      <c r="O113" s="807"/>
      <c r="P113" s="806"/>
      <c r="Q113" s="806"/>
      <c r="R113" s="806"/>
      <c r="S113" s="806"/>
      <c r="T113" s="816"/>
      <c r="U113" s="816"/>
      <c r="V113" s="816"/>
      <c r="W113" s="817"/>
      <c r="X113" s="817"/>
      <c r="Y113" s="850" t="str">
        <f>B113</f>
        <v>c. If yes, are there exemptions for people who cannot afford to pay?</v>
      </c>
      <c r="Z113" s="835"/>
      <c r="AA113" s="819"/>
    </row>
    <row r="114" spans="1:27" s="266" customFormat="1" ht="15" customHeight="1" x14ac:dyDescent="0.2">
      <c r="A114" s="314"/>
      <c r="B114" s="342"/>
      <c r="C114" s="343" t="s">
        <v>45</v>
      </c>
      <c r="D114" s="1759" t="s">
        <v>1129</v>
      </c>
      <c r="E114" s="1760"/>
      <c r="F114" s="1760"/>
      <c r="G114" s="1760"/>
      <c r="H114" s="1761"/>
      <c r="I114" s="876"/>
      <c r="J114" s="857"/>
      <c r="K114" s="807" t="str">
        <f>C114</f>
        <v>i. If yes, describe the exemptions.</v>
      </c>
      <c r="L114" s="806"/>
      <c r="M114" s="806"/>
      <c r="N114" s="871"/>
      <c r="O114" s="808" t="str">
        <f>D114</f>
        <v>For the poorest</v>
      </c>
      <c r="P114" s="806"/>
      <c r="Q114" s="806"/>
      <c r="R114" s="806"/>
      <c r="S114" s="806"/>
      <c r="T114" s="816"/>
      <c r="U114" s="816"/>
      <c r="V114" s="816"/>
      <c r="W114" s="817"/>
      <c r="X114" s="817"/>
      <c r="Y114" s="834"/>
      <c r="Z114" s="835"/>
      <c r="AA114" s="819"/>
    </row>
    <row r="115" spans="1:27" s="287" customFormat="1" ht="30" x14ac:dyDescent="0.2">
      <c r="A115" s="1308" t="s">
        <v>312</v>
      </c>
      <c r="B115" s="1293"/>
      <c r="C115" s="1293"/>
      <c r="D115" s="1293"/>
      <c r="E115" s="1293"/>
      <c r="F115" s="1293"/>
      <c r="G115" s="1293"/>
      <c r="H115" s="1309"/>
      <c r="I115" s="831"/>
      <c r="J115" s="884"/>
      <c r="K115" s="807"/>
      <c r="L115" s="807"/>
      <c r="M115" s="806"/>
      <c r="N115" s="806"/>
      <c r="O115" s="807"/>
      <c r="P115" s="806"/>
      <c r="Q115" s="885"/>
      <c r="R115" s="806"/>
      <c r="S115" s="822"/>
      <c r="T115" s="823"/>
      <c r="U115" s="823"/>
      <c r="V115" s="823"/>
      <c r="W115" s="824"/>
      <c r="X115" s="815" t="str">
        <f>A115</f>
        <v>D9. Are the following contraceptives included in the country's National Essential Medicine List (NEML) or other equivalent priority list? (for example, the National Medical Device List)</v>
      </c>
      <c r="Y115" s="885"/>
      <c r="Z115" s="886"/>
      <c r="AA115" s="819"/>
    </row>
    <row r="116" spans="1:27" s="287" customFormat="1" ht="15.75" customHeight="1" x14ac:dyDescent="0.2">
      <c r="A116" s="384"/>
      <c r="B116" s="1293" t="s">
        <v>155</v>
      </c>
      <c r="C116" s="1293"/>
      <c r="D116" s="1293"/>
      <c r="E116" s="1293"/>
      <c r="F116" s="1294"/>
      <c r="G116" s="1809" t="s">
        <v>99</v>
      </c>
      <c r="H116" s="1810"/>
      <c r="I116" s="831"/>
      <c r="J116" s="857" t="str">
        <f t="shared" ref="J116:J127" si="5">G116</f>
        <v>Yes</v>
      </c>
      <c r="K116" s="807"/>
      <c r="L116" s="807"/>
      <c r="M116" s="806"/>
      <c r="N116" s="806"/>
      <c r="O116" s="807"/>
      <c r="P116" s="806"/>
      <c r="Q116" s="885"/>
      <c r="R116" s="806"/>
      <c r="S116" s="822"/>
      <c r="T116" s="823"/>
      <c r="U116" s="823"/>
      <c r="V116" s="823"/>
      <c r="W116" s="824"/>
      <c r="X116" s="824"/>
      <c r="Y116" s="850" t="str">
        <f t="shared" ref="Y116:Y125" si="6">B116</f>
        <v>a. Combined oral contraceptives</v>
      </c>
      <c r="Z116" s="886"/>
      <c r="AA116" s="819"/>
    </row>
    <row r="117" spans="1:27" s="287" customFormat="1" ht="15.75" customHeight="1" x14ac:dyDescent="0.2">
      <c r="A117" s="384"/>
      <c r="B117" s="1293" t="s">
        <v>156</v>
      </c>
      <c r="C117" s="1293"/>
      <c r="D117" s="1293"/>
      <c r="E117" s="1293"/>
      <c r="F117" s="1294"/>
      <c r="G117" s="1809" t="s">
        <v>99</v>
      </c>
      <c r="H117" s="1810"/>
      <c r="I117" s="831"/>
      <c r="J117" s="857" t="str">
        <f t="shared" si="5"/>
        <v>Yes</v>
      </c>
      <c r="K117" s="807"/>
      <c r="L117" s="807"/>
      <c r="M117" s="806"/>
      <c r="N117" s="806"/>
      <c r="O117" s="807"/>
      <c r="P117" s="806"/>
      <c r="Q117" s="885"/>
      <c r="R117" s="806"/>
      <c r="S117" s="822"/>
      <c r="T117" s="823"/>
      <c r="U117" s="823"/>
      <c r="V117" s="823"/>
      <c r="W117" s="824"/>
      <c r="X117" s="824"/>
      <c r="Y117" s="850" t="str">
        <f t="shared" si="6"/>
        <v>b. Progestin-only pills</v>
      </c>
      <c r="Z117" s="886"/>
      <c r="AA117" s="819"/>
    </row>
    <row r="118" spans="1:27" s="287" customFormat="1" ht="15.75" customHeight="1" x14ac:dyDescent="0.2">
      <c r="A118" s="384"/>
      <c r="B118" s="1293" t="s">
        <v>285</v>
      </c>
      <c r="C118" s="1293"/>
      <c r="D118" s="1293"/>
      <c r="E118" s="1293"/>
      <c r="F118" s="1294"/>
      <c r="G118" s="1809" t="s">
        <v>99</v>
      </c>
      <c r="H118" s="1810"/>
      <c r="I118" s="831"/>
      <c r="J118" s="857" t="str">
        <f t="shared" si="5"/>
        <v>Yes</v>
      </c>
      <c r="K118" s="807"/>
      <c r="L118" s="807"/>
      <c r="M118" s="806"/>
      <c r="N118" s="806"/>
      <c r="O118" s="807"/>
      <c r="P118" s="806"/>
      <c r="Q118" s="885"/>
      <c r="R118" s="806"/>
      <c r="S118" s="822"/>
      <c r="T118" s="823"/>
      <c r="U118" s="823"/>
      <c r="V118" s="823"/>
      <c r="W118" s="824"/>
      <c r="X118" s="824"/>
      <c r="Y118" s="850" t="str">
        <f t="shared" si="6"/>
        <v>c. Injectables</v>
      </c>
      <c r="Z118" s="886"/>
      <c r="AA118" s="819"/>
    </row>
    <row r="119" spans="1:27" s="287" customFormat="1" ht="15.75" customHeight="1" x14ac:dyDescent="0.2">
      <c r="A119" s="384"/>
      <c r="B119" s="1293" t="s">
        <v>286</v>
      </c>
      <c r="C119" s="1293"/>
      <c r="D119" s="1293"/>
      <c r="E119" s="1293"/>
      <c r="F119" s="1294"/>
      <c r="G119" s="1809" t="s">
        <v>99</v>
      </c>
      <c r="H119" s="1810"/>
      <c r="I119" s="831"/>
      <c r="J119" s="857" t="str">
        <f t="shared" si="5"/>
        <v>Yes</v>
      </c>
      <c r="K119" s="807"/>
      <c r="L119" s="807"/>
      <c r="M119" s="806"/>
      <c r="N119" s="806"/>
      <c r="O119" s="807"/>
      <c r="P119" s="806"/>
      <c r="Q119" s="885"/>
      <c r="R119" s="806"/>
      <c r="S119" s="822"/>
      <c r="T119" s="823"/>
      <c r="U119" s="823"/>
      <c r="V119" s="823"/>
      <c r="W119" s="824"/>
      <c r="X119" s="824"/>
      <c r="Y119" s="850" t="str">
        <f t="shared" si="6"/>
        <v>d. Implants</v>
      </c>
      <c r="Z119" s="886"/>
      <c r="AA119" s="819"/>
    </row>
    <row r="120" spans="1:27" s="287" customFormat="1" ht="15.75" customHeight="1" x14ac:dyDescent="0.2">
      <c r="A120" s="384"/>
      <c r="B120" s="1293" t="s">
        <v>46</v>
      </c>
      <c r="C120" s="1293"/>
      <c r="D120" s="1293"/>
      <c r="E120" s="1293"/>
      <c r="F120" s="1294"/>
      <c r="G120" s="1809" t="s">
        <v>99</v>
      </c>
      <c r="H120" s="1810"/>
      <c r="I120" s="831"/>
      <c r="J120" s="857" t="str">
        <f t="shared" si="5"/>
        <v>Yes</v>
      </c>
      <c r="K120" s="807"/>
      <c r="L120" s="807"/>
      <c r="M120" s="806"/>
      <c r="N120" s="806"/>
      <c r="O120" s="807"/>
      <c r="P120" s="806"/>
      <c r="Q120" s="885"/>
      <c r="R120" s="806"/>
      <c r="S120" s="822"/>
      <c r="T120" s="823"/>
      <c r="U120" s="823"/>
      <c r="V120" s="823"/>
      <c r="W120" s="824"/>
      <c r="X120" s="824"/>
      <c r="Y120" s="850" t="str">
        <f t="shared" si="6"/>
        <v>e. Intrauterine devices (IUDs)</v>
      </c>
      <c r="Z120" s="886"/>
      <c r="AA120" s="819"/>
    </row>
    <row r="121" spans="1:27" s="287" customFormat="1" ht="15.75" customHeight="1" x14ac:dyDescent="0.2">
      <c r="A121" s="384"/>
      <c r="B121" s="1293" t="s">
        <v>35</v>
      </c>
      <c r="C121" s="1293"/>
      <c r="D121" s="1293"/>
      <c r="E121" s="1293"/>
      <c r="F121" s="1294"/>
      <c r="G121" s="1809" t="s">
        <v>99</v>
      </c>
      <c r="H121" s="1810"/>
      <c r="I121" s="831"/>
      <c r="J121" s="857" t="str">
        <f t="shared" si="5"/>
        <v>Yes</v>
      </c>
      <c r="K121" s="807"/>
      <c r="L121" s="807"/>
      <c r="M121" s="806"/>
      <c r="N121" s="806"/>
      <c r="O121" s="807"/>
      <c r="P121" s="806"/>
      <c r="Q121" s="885"/>
      <c r="R121" s="806"/>
      <c r="S121" s="822"/>
      <c r="T121" s="823"/>
      <c r="U121" s="823"/>
      <c r="V121" s="823"/>
      <c r="W121" s="824"/>
      <c r="X121" s="824"/>
      <c r="Y121" s="850" t="str">
        <f t="shared" si="6"/>
        <v>f. Male condoms</v>
      </c>
      <c r="Z121" s="886"/>
      <c r="AA121" s="819"/>
    </row>
    <row r="122" spans="1:27" s="287" customFormat="1" ht="15.75" customHeight="1" x14ac:dyDescent="0.2">
      <c r="A122" s="384"/>
      <c r="B122" s="1293" t="s">
        <v>36</v>
      </c>
      <c r="C122" s="1293"/>
      <c r="D122" s="1293"/>
      <c r="E122" s="1293"/>
      <c r="F122" s="1294"/>
      <c r="G122" s="1809" t="s">
        <v>99</v>
      </c>
      <c r="H122" s="1810"/>
      <c r="I122" s="831"/>
      <c r="J122" s="857" t="str">
        <f t="shared" si="5"/>
        <v>Yes</v>
      </c>
      <c r="K122" s="807"/>
      <c r="L122" s="807"/>
      <c r="M122" s="806"/>
      <c r="N122" s="806"/>
      <c r="O122" s="807"/>
      <c r="P122" s="806"/>
      <c r="Q122" s="885"/>
      <c r="R122" s="806"/>
      <c r="S122" s="822"/>
      <c r="T122" s="823"/>
      <c r="U122" s="823"/>
      <c r="V122" s="823"/>
      <c r="W122" s="824"/>
      <c r="X122" s="824"/>
      <c r="Y122" s="850" t="str">
        <f t="shared" si="6"/>
        <v>g. Female condoms</v>
      </c>
      <c r="Z122" s="886"/>
      <c r="AA122" s="819"/>
    </row>
    <row r="123" spans="1:27" s="287" customFormat="1" ht="15.75" customHeight="1" x14ac:dyDescent="0.2">
      <c r="A123" s="384"/>
      <c r="B123" s="1293" t="s">
        <v>157</v>
      </c>
      <c r="C123" s="1293"/>
      <c r="D123" s="1293"/>
      <c r="E123" s="1293"/>
      <c r="F123" s="1294"/>
      <c r="G123" s="1809" t="s">
        <v>99</v>
      </c>
      <c r="H123" s="1810"/>
      <c r="I123" s="831"/>
      <c r="J123" s="857" t="str">
        <f t="shared" si="5"/>
        <v>Yes</v>
      </c>
      <c r="K123" s="807"/>
      <c r="L123" s="807"/>
      <c r="M123" s="806"/>
      <c r="N123" s="806"/>
      <c r="O123" s="807"/>
      <c r="P123" s="806"/>
      <c r="Q123" s="885"/>
      <c r="R123" s="806"/>
      <c r="S123" s="822"/>
      <c r="T123" s="823"/>
      <c r="U123" s="823"/>
      <c r="V123" s="823"/>
      <c r="W123" s="824"/>
      <c r="X123" s="824"/>
      <c r="Y123" s="850" t="str">
        <f t="shared" si="6"/>
        <v>h. Emergency contraceptive pills</v>
      </c>
      <c r="Z123" s="886"/>
      <c r="AA123" s="819"/>
    </row>
    <row r="124" spans="1:27" s="287" customFormat="1" ht="15.75" customHeight="1" x14ac:dyDescent="0.2">
      <c r="A124" s="384"/>
      <c r="B124" s="1293" t="s">
        <v>119</v>
      </c>
      <c r="C124" s="1293"/>
      <c r="D124" s="1293"/>
      <c r="E124" s="1293"/>
      <c r="F124" s="1294"/>
      <c r="G124" s="1809" t="s">
        <v>99</v>
      </c>
      <c r="H124" s="1810"/>
      <c r="I124" s="831"/>
      <c r="J124" s="857" t="str">
        <f>G124</f>
        <v>Yes</v>
      </c>
      <c r="K124" s="807"/>
      <c r="L124" s="807"/>
      <c r="M124" s="806"/>
      <c r="N124" s="806"/>
      <c r="O124" s="807"/>
      <c r="P124" s="806"/>
      <c r="Q124" s="885"/>
      <c r="R124" s="806"/>
      <c r="S124" s="822"/>
      <c r="T124" s="823"/>
      <c r="U124" s="823"/>
      <c r="V124" s="823"/>
      <c r="W124" s="824"/>
      <c r="X124" s="824"/>
      <c r="Y124" s="850" t="str">
        <f>B124</f>
        <v>i. CycleBeads</v>
      </c>
      <c r="Z124" s="886"/>
      <c r="AA124" s="819"/>
    </row>
    <row r="125" spans="1:27" s="287" customFormat="1" ht="15.75" customHeight="1" x14ac:dyDescent="0.2">
      <c r="A125" s="384"/>
      <c r="B125" s="1293" t="s">
        <v>158</v>
      </c>
      <c r="C125" s="1293"/>
      <c r="D125" s="1293"/>
      <c r="E125" s="1293"/>
      <c r="F125" s="1294"/>
      <c r="G125" s="1809" t="s">
        <v>100</v>
      </c>
      <c r="H125" s="1810"/>
      <c r="I125" s="831"/>
      <c r="J125" s="857" t="str">
        <f t="shared" si="5"/>
        <v>No</v>
      </c>
      <c r="K125" s="807"/>
      <c r="L125" s="807"/>
      <c r="M125" s="806"/>
      <c r="N125" s="806"/>
      <c r="O125" s="807"/>
      <c r="P125" s="806"/>
      <c r="Q125" s="885"/>
      <c r="R125" s="806"/>
      <c r="S125" s="822"/>
      <c r="T125" s="823"/>
      <c r="U125" s="823"/>
      <c r="V125" s="823"/>
      <c r="W125" s="824"/>
      <c r="X125" s="824"/>
      <c r="Y125" s="850" t="str">
        <f t="shared" si="6"/>
        <v>j. Any other contraceptive(s)?</v>
      </c>
      <c r="Z125" s="886"/>
      <c r="AA125" s="819"/>
    </row>
    <row r="126" spans="1:27" s="287" customFormat="1" ht="15.75" x14ac:dyDescent="0.2">
      <c r="A126" s="384"/>
      <c r="B126" s="892"/>
      <c r="C126" s="1293" t="s">
        <v>159</v>
      </c>
      <c r="D126" s="1293"/>
      <c r="E126" s="1294"/>
      <c r="F126" s="1846" t="s">
        <v>320</v>
      </c>
      <c r="G126" s="1847"/>
      <c r="H126" s="1848"/>
      <c r="I126" s="831"/>
      <c r="J126" s="857">
        <f t="shared" si="5"/>
        <v>0</v>
      </c>
      <c r="K126" s="807"/>
      <c r="L126" s="807"/>
      <c r="M126" s="806"/>
      <c r="N126" s="806"/>
      <c r="O126" s="807"/>
      <c r="P126" s="806"/>
      <c r="Q126" s="885"/>
      <c r="R126" s="807">
        <f>B126</f>
        <v>0</v>
      </c>
      <c r="S126" s="822"/>
      <c r="T126" s="823"/>
      <c r="U126" s="823"/>
      <c r="V126" s="823"/>
      <c r="W126" s="824"/>
      <c r="X126" s="824"/>
      <c r="Y126" s="885"/>
      <c r="Z126" s="886"/>
      <c r="AA126" s="819"/>
    </row>
    <row r="127" spans="1:27" s="287" customFormat="1" ht="15.75" x14ac:dyDescent="0.2">
      <c r="A127" s="1333" t="s">
        <v>313</v>
      </c>
      <c r="B127" s="1334"/>
      <c r="C127" s="1334"/>
      <c r="D127" s="1335"/>
      <c r="E127" s="1336"/>
      <c r="F127" s="1849">
        <v>2012</v>
      </c>
      <c r="G127" s="1850"/>
      <c r="H127" s="1851"/>
      <c r="I127" s="831"/>
      <c r="J127" s="857">
        <f t="shared" si="5"/>
        <v>0</v>
      </c>
      <c r="K127" s="807"/>
      <c r="L127" s="807"/>
      <c r="M127" s="806"/>
      <c r="N127" s="806"/>
      <c r="O127" s="807"/>
      <c r="P127" s="806"/>
      <c r="Q127" s="885"/>
      <c r="R127" s="807">
        <f>B127</f>
        <v>0</v>
      </c>
      <c r="S127" s="822"/>
      <c r="T127" s="823"/>
      <c r="U127" s="823"/>
      <c r="V127" s="823"/>
      <c r="W127" s="824"/>
      <c r="X127" s="824"/>
      <c r="Y127" s="885"/>
      <c r="Z127" s="886"/>
      <c r="AA127" s="819"/>
    </row>
    <row r="128" spans="1:27" s="287" customFormat="1" ht="30" x14ac:dyDescent="0.2">
      <c r="A128" s="1308" t="s">
        <v>751</v>
      </c>
      <c r="B128" s="1293"/>
      <c r="C128" s="1294"/>
      <c r="D128" s="1780" t="s">
        <v>1130</v>
      </c>
      <c r="E128" s="1781"/>
      <c r="F128" s="1781"/>
      <c r="G128" s="1781"/>
      <c r="H128" s="1782"/>
      <c r="I128" s="831"/>
      <c r="J128" s="884"/>
      <c r="K128" s="807" t="str">
        <f>A128</f>
        <v xml:space="preserve">D11. Name of the list(s)
</v>
      </c>
      <c r="L128" s="807"/>
      <c r="M128" s="806"/>
      <c r="N128" s="806"/>
      <c r="O128" s="807" t="str">
        <f>D128</f>
        <v xml:space="preserve">National Essential Medicine List </v>
      </c>
      <c r="P128" s="806"/>
      <c r="Q128" s="885"/>
      <c r="R128" s="806"/>
      <c r="S128" s="822"/>
      <c r="T128" s="823"/>
      <c r="U128" s="823"/>
      <c r="V128" s="823"/>
      <c r="W128" s="824"/>
      <c r="X128" s="824"/>
      <c r="Y128" s="885"/>
      <c r="Z128" s="886"/>
      <c r="AA128" s="819"/>
    </row>
    <row r="129" spans="1:27" s="287" customFormat="1" ht="30" x14ac:dyDescent="0.2">
      <c r="A129" s="1308" t="s">
        <v>862</v>
      </c>
      <c r="B129" s="1293"/>
      <c r="C129" s="1294"/>
      <c r="D129" s="1780" t="s">
        <v>1131</v>
      </c>
      <c r="E129" s="1781"/>
      <c r="F129" s="1781"/>
      <c r="G129" s="1781"/>
      <c r="H129" s="1782"/>
      <c r="I129" s="831"/>
      <c r="J129" s="884"/>
      <c r="K129" s="807" t="str">
        <f>A129</f>
        <v xml:space="preserve">D12. Notes about the list(s)
</v>
      </c>
      <c r="L129" s="807"/>
      <c r="M129" s="806"/>
      <c r="N129" s="806"/>
      <c r="O129" s="807" t="str">
        <f>D129</f>
        <v>The list was revised in May 2012.</v>
      </c>
      <c r="P129" s="806"/>
      <c r="Q129" s="885"/>
      <c r="R129" s="806"/>
      <c r="S129" s="822"/>
      <c r="T129" s="823"/>
      <c r="U129" s="823"/>
      <c r="V129" s="823"/>
      <c r="W129" s="824"/>
      <c r="X129" s="824"/>
      <c r="Y129" s="885"/>
      <c r="Z129" s="886"/>
      <c r="AA129" s="819"/>
    </row>
    <row r="130" spans="1:27" s="266" customFormat="1" ht="21.75" customHeight="1" x14ac:dyDescent="0.2">
      <c r="A130" s="1308" t="s">
        <v>753</v>
      </c>
      <c r="B130" s="1293"/>
      <c r="C130" s="1293"/>
      <c r="D130" s="1293"/>
      <c r="E130" s="1293"/>
      <c r="F130" s="1293"/>
      <c r="G130" s="1293"/>
      <c r="H130" s="1309"/>
      <c r="I130" s="887"/>
      <c r="J130" s="857"/>
      <c r="K130" s="807"/>
      <c r="L130" s="806"/>
      <c r="M130" s="806"/>
      <c r="N130" s="806"/>
      <c r="O130" s="807"/>
      <c r="P130" s="806"/>
      <c r="Q130" s="806"/>
      <c r="R130" s="806"/>
      <c r="S130" s="806"/>
      <c r="T130" s="816"/>
      <c r="U130" s="816"/>
      <c r="V130" s="816"/>
      <c r="W130" s="817"/>
      <c r="X130" s="815" t="str">
        <f>A130</f>
        <v xml:space="preserve">D13.  Information on country's Poverty Reduction Strategy Paper (PRSP)
</v>
      </c>
      <c r="Y130" s="834"/>
      <c r="Z130" s="835"/>
      <c r="AA130" s="819"/>
    </row>
    <row r="131" spans="1:27" s="287" customFormat="1" ht="30.75" customHeight="1" x14ac:dyDescent="0.2">
      <c r="A131" s="386"/>
      <c r="B131" s="1324" t="s">
        <v>287</v>
      </c>
      <c r="C131" s="1325"/>
      <c r="D131" s="1325"/>
      <c r="E131" s="1326"/>
      <c r="F131" s="1327">
        <v>2007</v>
      </c>
      <c r="G131" s="1328"/>
      <c r="H131" s="1329"/>
      <c r="I131" s="831"/>
      <c r="J131" s="857">
        <f>G131</f>
        <v>0</v>
      </c>
      <c r="K131" s="807"/>
      <c r="L131" s="807"/>
      <c r="M131" s="806"/>
      <c r="N131" s="806"/>
      <c r="O131" s="807"/>
      <c r="P131" s="806"/>
      <c r="Q131" s="885"/>
      <c r="R131" s="807" t="str">
        <f>B131</f>
        <v>a. What year is the Poverty Reduction Strategy Paper from? (most recent actual PRSP on IMF's site [not progress or summary report])</v>
      </c>
      <c r="S131" s="822"/>
      <c r="T131" s="823"/>
      <c r="U131" s="823"/>
      <c r="V131" s="823"/>
      <c r="W131" s="824"/>
      <c r="X131" s="824"/>
      <c r="Y131" s="885"/>
      <c r="Z131" s="886"/>
      <c r="AA131" s="819"/>
    </row>
    <row r="132" spans="1:27" s="287" customFormat="1" ht="15.75" customHeight="1" x14ac:dyDescent="0.2">
      <c r="A132" s="384"/>
      <c r="B132" s="1293" t="s">
        <v>112</v>
      </c>
      <c r="C132" s="1293"/>
      <c r="D132" s="1293"/>
      <c r="E132" s="1293"/>
      <c r="F132" s="1294"/>
      <c r="G132" s="1295" t="s">
        <v>99</v>
      </c>
      <c r="H132" s="1296"/>
      <c r="I132" s="831"/>
      <c r="J132" s="857" t="str">
        <f>G132</f>
        <v>Yes</v>
      </c>
      <c r="K132" s="807"/>
      <c r="L132" s="807"/>
      <c r="M132" s="806"/>
      <c r="N132" s="806"/>
      <c r="O132" s="807"/>
      <c r="P132" s="806"/>
      <c r="Q132" s="885"/>
      <c r="R132" s="806"/>
      <c r="S132" s="822"/>
      <c r="T132" s="823"/>
      <c r="U132" s="823"/>
      <c r="V132" s="823"/>
      <c r="W132" s="824"/>
      <c r="X132" s="824"/>
      <c r="Y132" s="850" t="str">
        <f>B132</f>
        <v>b. Is family planning or reproductive health a priority in the PRSP?</v>
      </c>
      <c r="Z132" s="886"/>
      <c r="AA132" s="819"/>
    </row>
    <row r="133" spans="1:27" s="287" customFormat="1" ht="15.75" customHeight="1" x14ac:dyDescent="0.2">
      <c r="A133" s="384"/>
      <c r="B133" s="1293" t="s">
        <v>113</v>
      </c>
      <c r="C133" s="1293"/>
      <c r="D133" s="1293"/>
      <c r="E133" s="1293"/>
      <c r="F133" s="1294"/>
      <c r="G133" s="1295" t="s">
        <v>100</v>
      </c>
      <c r="H133" s="1296"/>
      <c r="I133" s="831"/>
      <c r="J133" s="857" t="str">
        <f>G133</f>
        <v>No</v>
      </c>
      <c r="K133" s="807"/>
      <c r="L133" s="807"/>
      <c r="M133" s="806"/>
      <c r="N133" s="806"/>
      <c r="O133" s="807"/>
      <c r="P133" s="806"/>
      <c r="Q133" s="885"/>
      <c r="R133" s="806"/>
      <c r="S133" s="822"/>
      <c r="T133" s="823"/>
      <c r="U133" s="823"/>
      <c r="V133" s="823"/>
      <c r="W133" s="824"/>
      <c r="X133" s="824"/>
      <c r="Y133" s="850" t="str">
        <f>B133</f>
        <v>c. Is contraceptive security included in the PRSP?</v>
      </c>
      <c r="Z133" s="886"/>
      <c r="AA133" s="819"/>
    </row>
    <row r="134" spans="1:27" s="287" customFormat="1" ht="15.75" customHeight="1" x14ac:dyDescent="0.2">
      <c r="A134" s="384"/>
      <c r="B134" s="1293" t="s">
        <v>57</v>
      </c>
      <c r="C134" s="1293"/>
      <c r="D134" s="1293"/>
      <c r="E134" s="1293"/>
      <c r="F134" s="1294"/>
      <c r="G134" s="1295" t="s">
        <v>99</v>
      </c>
      <c r="H134" s="1296"/>
      <c r="I134" s="831"/>
      <c r="J134" s="857" t="str">
        <f>G134</f>
        <v>Yes</v>
      </c>
      <c r="K134" s="807"/>
      <c r="L134" s="807"/>
      <c r="M134" s="806"/>
      <c r="N134" s="806"/>
      <c r="O134" s="807"/>
      <c r="P134" s="806"/>
      <c r="Q134" s="885"/>
      <c r="R134" s="806"/>
      <c r="S134" s="822"/>
      <c r="T134" s="823"/>
      <c r="U134" s="823"/>
      <c r="V134" s="823"/>
      <c r="W134" s="824"/>
      <c r="X134" s="824"/>
      <c r="Y134" s="850" t="str">
        <f>B134</f>
        <v>d. Is contraceptive prevalence rate (CPR) included as an indicator in the PRSP?</v>
      </c>
      <c r="Z134" s="886"/>
      <c r="AA134" s="819"/>
    </row>
    <row r="135" spans="1:27" s="287" customFormat="1" ht="15.75" customHeight="1" x14ac:dyDescent="0.2">
      <c r="A135" s="384"/>
      <c r="B135" s="1293" t="s">
        <v>58</v>
      </c>
      <c r="C135" s="1293"/>
      <c r="D135" s="1293"/>
      <c r="E135" s="1293"/>
      <c r="F135" s="1294"/>
      <c r="G135" s="1295" t="s">
        <v>100</v>
      </c>
      <c r="H135" s="1296"/>
      <c r="I135" s="831"/>
      <c r="J135" s="857" t="str">
        <f>G135</f>
        <v>No</v>
      </c>
      <c r="K135" s="807"/>
      <c r="L135" s="807"/>
      <c r="M135" s="806"/>
      <c r="N135" s="806"/>
      <c r="O135" s="807"/>
      <c r="P135" s="806"/>
      <c r="Q135" s="885"/>
      <c r="R135" s="806"/>
      <c r="S135" s="822"/>
      <c r="T135" s="823"/>
      <c r="U135" s="823"/>
      <c r="V135" s="823"/>
      <c r="W135" s="824"/>
      <c r="X135" s="824"/>
      <c r="Y135" s="850" t="str">
        <f>B135</f>
        <v>e. Are contraceptive supply indicators included in the PRSP?</v>
      </c>
      <c r="Z135" s="886"/>
      <c r="AA135" s="819"/>
    </row>
    <row r="136" spans="1:27" s="287" customFormat="1" ht="15.75" customHeight="1" thickBot="1" x14ac:dyDescent="0.25">
      <c r="A136" s="314" t="s">
        <v>59</v>
      </c>
      <c r="B136" s="1293" t="s">
        <v>60</v>
      </c>
      <c r="C136" s="1294"/>
      <c r="D136" s="1314"/>
      <c r="E136" s="1315"/>
      <c r="F136" s="1315"/>
      <c r="G136" s="1315"/>
      <c r="H136" s="1316"/>
      <c r="I136" s="831"/>
      <c r="J136" s="884"/>
      <c r="K136" s="807" t="str">
        <f>B136</f>
        <v>f. Notes about the Poverty Reduction Strategy Paper</v>
      </c>
      <c r="L136" s="807"/>
      <c r="M136" s="806"/>
      <c r="N136" s="806"/>
      <c r="O136" s="807">
        <f>D136</f>
        <v>0</v>
      </c>
      <c r="P136" s="806"/>
      <c r="Q136" s="885"/>
      <c r="R136" s="806"/>
      <c r="S136" s="822"/>
      <c r="T136" s="823"/>
      <c r="U136" s="823"/>
      <c r="V136" s="823"/>
      <c r="W136" s="824"/>
      <c r="X136" s="824"/>
      <c r="Y136" s="885"/>
      <c r="Z136" s="886"/>
      <c r="AA136" s="819"/>
    </row>
    <row r="137" spans="1:27" s="266" customFormat="1" ht="16.5" customHeight="1" thickBot="1" x14ac:dyDescent="0.25">
      <c r="A137" s="1317" t="s">
        <v>20</v>
      </c>
      <c r="B137" s="1318"/>
      <c r="C137" s="1318"/>
      <c r="D137" s="1318"/>
      <c r="E137" s="1318"/>
      <c r="F137" s="1318"/>
      <c r="G137" s="1318"/>
      <c r="H137" s="387"/>
      <c r="I137" s="820"/>
      <c r="J137" s="857"/>
      <c r="K137" s="807"/>
      <c r="L137" s="806"/>
      <c r="M137" s="806"/>
      <c r="N137" s="806"/>
      <c r="O137" s="807"/>
      <c r="P137" s="806"/>
      <c r="Q137" s="806"/>
      <c r="R137" s="806"/>
      <c r="S137" s="806"/>
      <c r="T137" s="816"/>
      <c r="U137" s="816"/>
      <c r="V137" s="816"/>
      <c r="W137" s="817"/>
      <c r="X137" s="817"/>
      <c r="Y137" s="834"/>
      <c r="Z137" s="835"/>
      <c r="AA137" s="819"/>
    </row>
    <row r="138" spans="1:27" s="266" customFormat="1" ht="30" customHeight="1" x14ac:dyDescent="0.2">
      <c r="A138" s="1319" t="s">
        <v>288</v>
      </c>
      <c r="B138" s="1320"/>
      <c r="C138" s="1320"/>
      <c r="D138" s="1320"/>
      <c r="E138" s="1320"/>
      <c r="F138" s="1321"/>
      <c r="G138" s="1322" t="s">
        <v>104</v>
      </c>
      <c r="H138" s="1323"/>
      <c r="I138" s="829"/>
      <c r="J138" s="857" t="str">
        <f>G138</f>
        <v>Don't know</v>
      </c>
      <c r="K138" s="807"/>
      <c r="L138" s="806"/>
      <c r="M138" s="806"/>
      <c r="N138" s="806"/>
      <c r="O138" s="807"/>
      <c r="P138" s="806"/>
      <c r="Q138" s="806"/>
      <c r="R138" s="806"/>
      <c r="S138" s="806"/>
      <c r="T138" s="816"/>
      <c r="U138" s="816"/>
      <c r="V138" s="816"/>
      <c r="W138" s="817"/>
      <c r="X138" s="817"/>
      <c r="Y138" s="850" t="str">
        <f>A138</f>
        <v>E1. Have stockouts occurred for any contraceptive at the central* level in the last 12 months?  
*(The central level refers to the central level warehouse for the public sector.)</v>
      </c>
      <c r="Z138" s="835"/>
      <c r="AA138" s="819"/>
    </row>
    <row r="139" spans="1:27" s="266" customFormat="1" ht="45" x14ac:dyDescent="0.2">
      <c r="A139" s="1308" t="s">
        <v>1528</v>
      </c>
      <c r="B139" s="1293"/>
      <c r="C139" s="1293"/>
      <c r="D139" s="1293"/>
      <c r="E139" s="1293"/>
      <c r="F139" s="1293"/>
      <c r="G139" s="1293"/>
      <c r="H139" s="1309"/>
      <c r="I139" s="840"/>
      <c r="J139" s="857"/>
      <c r="K139" s="807"/>
      <c r="L139" s="806"/>
      <c r="M139" s="806"/>
      <c r="N139" s="806"/>
      <c r="O139" s="807"/>
      <c r="P139" s="806"/>
      <c r="Q139" s="806"/>
      <c r="R139" s="806"/>
      <c r="S139" s="806"/>
      <c r="T139" s="816"/>
      <c r="U139" s="816"/>
      <c r="V139" s="816"/>
      <c r="W139" s="817"/>
      <c r="X139" s="81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34"/>
      <c r="Z139" s="835"/>
      <c r="AA139" s="819"/>
    </row>
    <row r="140" spans="1:27" s="266" customFormat="1" ht="15" customHeight="1" x14ac:dyDescent="0.2">
      <c r="A140" s="893"/>
      <c r="B140" s="1293" t="s">
        <v>155</v>
      </c>
      <c r="C140" s="1293"/>
      <c r="D140" s="1293"/>
      <c r="E140" s="1293"/>
      <c r="F140" s="1294"/>
      <c r="G140" s="1295" t="s">
        <v>100</v>
      </c>
      <c r="H140" s="1296"/>
      <c r="I140" s="829"/>
      <c r="J140" s="857" t="str">
        <f t="shared" ref="J140:J148" si="7">G140</f>
        <v>No</v>
      </c>
      <c r="K140" s="807"/>
      <c r="L140" s="806"/>
      <c r="M140" s="806"/>
      <c r="N140" s="806"/>
      <c r="O140" s="807"/>
      <c r="P140" s="806"/>
      <c r="Q140" s="806"/>
      <c r="R140" s="806"/>
      <c r="S140" s="806"/>
      <c r="T140" s="816"/>
      <c r="U140" s="816"/>
      <c r="V140" s="816"/>
      <c r="W140" s="817"/>
      <c r="X140" s="817"/>
      <c r="Y140" s="850" t="str">
        <f t="shared" ref="Y140:Y148" si="8">B140</f>
        <v>a. Combined oral contraceptives</v>
      </c>
      <c r="Z140" s="835"/>
      <c r="AA140" s="819"/>
    </row>
    <row r="141" spans="1:27" s="266" customFormat="1" ht="15" customHeight="1" x14ac:dyDescent="0.2">
      <c r="A141" s="899"/>
      <c r="B141" s="1293" t="s">
        <v>156</v>
      </c>
      <c r="C141" s="1293"/>
      <c r="D141" s="1293"/>
      <c r="E141" s="1293"/>
      <c r="F141" s="1294"/>
      <c r="G141" s="1295" t="s">
        <v>100</v>
      </c>
      <c r="H141" s="1296"/>
      <c r="I141" s="829"/>
      <c r="J141" s="857" t="str">
        <f t="shared" si="7"/>
        <v>No</v>
      </c>
      <c r="K141" s="807"/>
      <c r="L141" s="806"/>
      <c r="M141" s="806"/>
      <c r="N141" s="806"/>
      <c r="O141" s="806"/>
      <c r="P141" s="806"/>
      <c r="Q141" s="806"/>
      <c r="R141" s="806"/>
      <c r="S141" s="806"/>
      <c r="T141" s="816"/>
      <c r="U141" s="816"/>
      <c r="V141" s="816"/>
      <c r="W141" s="817"/>
      <c r="X141" s="817"/>
      <c r="Y141" s="850" t="str">
        <f t="shared" si="8"/>
        <v>b. Progestin-only pills</v>
      </c>
      <c r="Z141" s="835"/>
      <c r="AA141" s="819"/>
    </row>
    <row r="142" spans="1:27" s="266" customFormat="1" ht="15" customHeight="1" x14ac:dyDescent="0.2">
      <c r="A142" s="893"/>
      <c r="B142" s="1293" t="s">
        <v>285</v>
      </c>
      <c r="C142" s="1293"/>
      <c r="D142" s="1293"/>
      <c r="E142" s="1293"/>
      <c r="F142" s="1294"/>
      <c r="G142" s="1295" t="s">
        <v>100</v>
      </c>
      <c r="H142" s="1296"/>
      <c r="I142" s="829"/>
      <c r="J142" s="857" t="str">
        <f t="shared" si="7"/>
        <v>No</v>
      </c>
      <c r="K142" s="807"/>
      <c r="L142" s="806"/>
      <c r="M142" s="806"/>
      <c r="N142" s="806"/>
      <c r="O142" s="806"/>
      <c r="P142" s="806"/>
      <c r="Q142" s="806"/>
      <c r="R142" s="806"/>
      <c r="S142" s="806"/>
      <c r="T142" s="816"/>
      <c r="U142" s="816"/>
      <c r="V142" s="816"/>
      <c r="W142" s="817"/>
      <c r="X142" s="817"/>
      <c r="Y142" s="850" t="str">
        <f t="shared" si="8"/>
        <v>c. Injectables</v>
      </c>
      <c r="Z142" s="835"/>
      <c r="AA142" s="819"/>
    </row>
    <row r="143" spans="1:27" s="266" customFormat="1" ht="15" customHeight="1" x14ac:dyDescent="0.2">
      <c r="A143" s="893"/>
      <c r="B143" s="1293" t="s">
        <v>286</v>
      </c>
      <c r="C143" s="1293"/>
      <c r="D143" s="1293"/>
      <c r="E143" s="1293"/>
      <c r="F143" s="1294"/>
      <c r="G143" s="1295" t="s">
        <v>100</v>
      </c>
      <c r="H143" s="1296"/>
      <c r="I143" s="829"/>
      <c r="J143" s="857" t="str">
        <f t="shared" si="7"/>
        <v>No</v>
      </c>
      <c r="K143" s="807"/>
      <c r="L143" s="806"/>
      <c r="M143" s="806"/>
      <c r="N143" s="806"/>
      <c r="O143" s="806"/>
      <c r="P143" s="806"/>
      <c r="Q143" s="806"/>
      <c r="R143" s="806"/>
      <c r="S143" s="806"/>
      <c r="T143" s="816"/>
      <c r="U143" s="816"/>
      <c r="V143" s="816"/>
      <c r="W143" s="817"/>
      <c r="X143" s="817"/>
      <c r="Y143" s="850" t="str">
        <f t="shared" si="8"/>
        <v>d. Implants</v>
      </c>
      <c r="Z143" s="835"/>
      <c r="AA143" s="819"/>
    </row>
    <row r="144" spans="1:27" s="266" customFormat="1" ht="15" customHeight="1" x14ac:dyDescent="0.2">
      <c r="A144" s="893"/>
      <c r="B144" s="1293" t="s">
        <v>46</v>
      </c>
      <c r="C144" s="1293"/>
      <c r="D144" s="1293"/>
      <c r="E144" s="1293"/>
      <c r="F144" s="1294"/>
      <c r="G144" s="1295" t="s">
        <v>100</v>
      </c>
      <c r="H144" s="1296"/>
      <c r="I144" s="829"/>
      <c r="J144" s="857" t="str">
        <f t="shared" si="7"/>
        <v>No</v>
      </c>
      <c r="K144" s="807"/>
      <c r="L144" s="806"/>
      <c r="M144" s="806"/>
      <c r="N144" s="806"/>
      <c r="O144" s="806"/>
      <c r="P144" s="806"/>
      <c r="Q144" s="806"/>
      <c r="R144" s="806"/>
      <c r="S144" s="806"/>
      <c r="T144" s="816"/>
      <c r="U144" s="816"/>
      <c r="V144" s="816"/>
      <c r="W144" s="817"/>
      <c r="X144" s="817"/>
      <c r="Y144" s="850" t="str">
        <f t="shared" si="8"/>
        <v>e. Intrauterine devices (IUDs)</v>
      </c>
      <c r="Z144" s="835"/>
      <c r="AA144" s="819"/>
    </row>
    <row r="145" spans="1:27" s="266" customFormat="1" ht="15" customHeight="1" x14ac:dyDescent="0.2">
      <c r="A145" s="893"/>
      <c r="B145" s="1293" t="s">
        <v>35</v>
      </c>
      <c r="C145" s="1293"/>
      <c r="D145" s="1293"/>
      <c r="E145" s="1293"/>
      <c r="F145" s="1294"/>
      <c r="G145" s="1295" t="s">
        <v>100</v>
      </c>
      <c r="H145" s="1296"/>
      <c r="I145" s="829"/>
      <c r="J145" s="857" t="str">
        <f t="shared" si="7"/>
        <v>No</v>
      </c>
      <c r="K145" s="807"/>
      <c r="L145" s="806"/>
      <c r="M145" s="806"/>
      <c r="N145" s="806"/>
      <c r="O145" s="806"/>
      <c r="P145" s="806"/>
      <c r="Q145" s="806"/>
      <c r="R145" s="806"/>
      <c r="S145" s="806"/>
      <c r="T145" s="816"/>
      <c r="U145" s="816"/>
      <c r="V145" s="816"/>
      <c r="W145" s="817"/>
      <c r="X145" s="817"/>
      <c r="Y145" s="850" t="str">
        <f t="shared" si="8"/>
        <v>f. Male condoms</v>
      </c>
      <c r="Z145" s="835"/>
      <c r="AA145" s="819"/>
    </row>
    <row r="146" spans="1:27" s="266" customFormat="1" ht="15" customHeight="1" x14ac:dyDescent="0.2">
      <c r="A146" s="893"/>
      <c r="B146" s="1293" t="s">
        <v>36</v>
      </c>
      <c r="C146" s="1293"/>
      <c r="D146" s="1293"/>
      <c r="E146" s="1293"/>
      <c r="F146" s="1294"/>
      <c r="G146" s="1295" t="s">
        <v>100</v>
      </c>
      <c r="H146" s="1296"/>
      <c r="I146" s="829"/>
      <c r="J146" s="857" t="str">
        <f t="shared" si="7"/>
        <v>No</v>
      </c>
      <c r="K146" s="807"/>
      <c r="L146" s="806"/>
      <c r="M146" s="806"/>
      <c r="N146" s="806"/>
      <c r="O146" s="806"/>
      <c r="P146" s="806"/>
      <c r="Q146" s="806"/>
      <c r="R146" s="806"/>
      <c r="S146" s="806"/>
      <c r="T146" s="816"/>
      <c r="U146" s="816"/>
      <c r="V146" s="816"/>
      <c r="W146" s="817"/>
      <c r="X146" s="817"/>
      <c r="Y146" s="850" t="str">
        <f t="shared" si="8"/>
        <v>g. Female condoms</v>
      </c>
      <c r="Z146" s="835"/>
      <c r="AA146" s="819"/>
    </row>
    <row r="147" spans="1:27" s="266" customFormat="1" ht="15" customHeight="1" x14ac:dyDescent="0.2">
      <c r="A147" s="893"/>
      <c r="B147" s="1293" t="s">
        <v>157</v>
      </c>
      <c r="C147" s="1293"/>
      <c r="D147" s="1293"/>
      <c r="E147" s="1293"/>
      <c r="F147" s="1294"/>
      <c r="G147" s="1295" t="s">
        <v>104</v>
      </c>
      <c r="H147" s="1296"/>
      <c r="I147" s="829"/>
      <c r="J147" s="857" t="str">
        <f t="shared" si="7"/>
        <v>Don't know</v>
      </c>
      <c r="K147" s="807"/>
      <c r="L147" s="806"/>
      <c r="M147" s="806"/>
      <c r="N147" s="806"/>
      <c r="O147" s="806"/>
      <c r="P147" s="806"/>
      <c r="Q147" s="806"/>
      <c r="R147" s="806"/>
      <c r="S147" s="806"/>
      <c r="T147" s="816"/>
      <c r="U147" s="816"/>
      <c r="V147" s="816"/>
      <c r="W147" s="817"/>
      <c r="X147" s="817"/>
      <c r="Y147" s="850" t="str">
        <f t="shared" si="8"/>
        <v>h. Emergency contraceptive pills</v>
      </c>
      <c r="Z147" s="835"/>
      <c r="AA147" s="819"/>
    </row>
    <row r="148" spans="1:27" s="266" customFormat="1" ht="15" customHeight="1" x14ac:dyDescent="0.2">
      <c r="A148" s="893"/>
      <c r="B148" s="1293" t="s">
        <v>119</v>
      </c>
      <c r="C148" s="1293"/>
      <c r="D148" s="1293"/>
      <c r="E148" s="1293"/>
      <c r="F148" s="1294"/>
      <c r="G148" s="1295" t="s">
        <v>320</v>
      </c>
      <c r="H148" s="1296"/>
      <c r="I148" s="829"/>
      <c r="J148" s="857" t="str">
        <f t="shared" si="7"/>
        <v>Not applicable</v>
      </c>
      <c r="K148" s="807"/>
      <c r="L148" s="806"/>
      <c r="M148" s="806"/>
      <c r="N148" s="806"/>
      <c r="O148" s="806"/>
      <c r="P148" s="806"/>
      <c r="Q148" s="806"/>
      <c r="R148" s="806"/>
      <c r="S148" s="806"/>
      <c r="T148" s="816"/>
      <c r="U148" s="816"/>
      <c r="V148" s="816"/>
      <c r="W148" s="817"/>
      <c r="X148" s="817"/>
      <c r="Y148" s="850" t="str">
        <f t="shared" si="8"/>
        <v>i. CycleBeads</v>
      </c>
      <c r="Z148" s="835"/>
      <c r="AA148" s="819"/>
    </row>
    <row r="149" spans="1:27" s="266" customFormat="1" ht="30" x14ac:dyDescent="0.2">
      <c r="A149" s="893"/>
      <c r="B149" s="1293" t="s">
        <v>289</v>
      </c>
      <c r="C149" s="1293"/>
      <c r="D149" s="1293"/>
      <c r="E149" s="1293"/>
      <c r="F149" s="1484" t="s">
        <v>1132</v>
      </c>
      <c r="G149" s="1852"/>
      <c r="H149" s="1853"/>
      <c r="I149" s="829"/>
      <c r="J149" s="857"/>
      <c r="K149" s="807"/>
      <c r="L149" s="806"/>
      <c r="M149" s="807"/>
      <c r="N149" s="806"/>
      <c r="O149" s="806"/>
      <c r="P149" s="806"/>
      <c r="Q149" s="807" t="str">
        <f>F149</f>
        <v>01/13-05/13</v>
      </c>
      <c r="R149" s="807" t="str">
        <f>B149</f>
        <v xml:space="preserve">j. Time period covered by reports reviewed
(mm/yy - mm/yy) (for example, reports from 01/12-12/12) </v>
      </c>
      <c r="S149" s="806"/>
      <c r="T149" s="816"/>
      <c r="U149" s="816"/>
      <c r="V149" s="816"/>
      <c r="W149" s="817"/>
      <c r="X149" s="817"/>
      <c r="Y149" s="834"/>
      <c r="Z149" s="835"/>
      <c r="AA149" s="819"/>
    </row>
    <row r="150" spans="1:27" s="266" customFormat="1" ht="45" x14ac:dyDescent="0.2">
      <c r="A150" s="314"/>
      <c r="B150" s="1293" t="s">
        <v>290</v>
      </c>
      <c r="C150" s="1293"/>
      <c r="D150" s="1293"/>
      <c r="E150" s="1293"/>
      <c r="F150" s="1305" t="s">
        <v>1133</v>
      </c>
      <c r="G150" s="1306"/>
      <c r="H150" s="1307"/>
      <c r="I150" s="829"/>
      <c r="J150" s="857"/>
      <c r="K150" s="807"/>
      <c r="L150" s="807"/>
      <c r="M150" s="806"/>
      <c r="N150" s="806"/>
      <c r="O150" s="806"/>
      <c r="P150" s="806"/>
      <c r="Q150" s="807" t="str">
        <f>F150</f>
        <v>Periodic physical inventory</v>
      </c>
      <c r="R150" s="807" t="str">
        <f>B150</f>
        <v>k. Data source
(for example: Procurement Planning and Monitoring Report, Logistics Management Information System, periodic physical inventory, warehouse reports)</v>
      </c>
      <c r="S150" s="806"/>
      <c r="T150" s="816"/>
      <c r="U150" s="816"/>
      <c r="V150" s="816"/>
      <c r="W150" s="817"/>
      <c r="X150" s="817"/>
      <c r="Y150" s="834"/>
      <c r="Z150" s="835"/>
      <c r="AA150" s="819"/>
    </row>
    <row r="151" spans="1:27" s="266" customFormat="1" x14ac:dyDescent="0.2">
      <c r="A151" s="1308" t="s">
        <v>756</v>
      </c>
      <c r="B151" s="1293"/>
      <c r="C151" s="1293"/>
      <c r="D151" s="1293"/>
      <c r="E151" s="1293"/>
      <c r="F151" s="1293"/>
      <c r="G151" s="1293"/>
      <c r="H151" s="1309"/>
      <c r="I151" s="840"/>
      <c r="J151" s="847"/>
      <c r="K151" s="807"/>
      <c r="L151" s="806"/>
      <c r="M151" s="806"/>
      <c r="N151" s="806"/>
      <c r="O151" s="807"/>
      <c r="P151" s="806"/>
      <c r="Q151" s="806"/>
      <c r="R151" s="806"/>
      <c r="S151" s="806"/>
      <c r="T151" s="816"/>
      <c r="U151" s="816"/>
      <c r="V151" s="816"/>
      <c r="W151" s="817"/>
      <c r="X151" s="817"/>
      <c r="Y151" s="834"/>
      <c r="Z151" s="835"/>
      <c r="AA151" s="819"/>
    </row>
    <row r="152" spans="1:27" s="266" customFormat="1" ht="15" customHeight="1" x14ac:dyDescent="0.2">
      <c r="A152" s="898"/>
      <c r="B152" s="1310" t="s">
        <v>291</v>
      </c>
      <c r="C152" s="1310"/>
      <c r="D152" s="1310"/>
      <c r="E152" s="1310"/>
      <c r="F152" s="1311"/>
      <c r="G152" s="1312" t="s">
        <v>104</v>
      </c>
      <c r="H152" s="1313"/>
      <c r="I152" s="829"/>
      <c r="J152" s="857" t="str">
        <f>G152</f>
        <v>Don't know</v>
      </c>
      <c r="K152" s="807"/>
      <c r="L152" s="806"/>
      <c r="M152" s="806"/>
      <c r="N152" s="806"/>
      <c r="O152" s="807"/>
      <c r="P152" s="806"/>
      <c r="Q152" s="806"/>
      <c r="R152" s="806"/>
      <c r="S152" s="806"/>
      <c r="T152" s="816"/>
      <c r="U152" s="816"/>
      <c r="V152" s="816"/>
      <c r="W152" s="817"/>
      <c r="X152" s="817"/>
      <c r="Y152" s="850" t="str">
        <f>B152</f>
        <v>a. service delivery point level (i.e., public sector health facilities)</v>
      </c>
      <c r="Z152" s="835"/>
      <c r="AA152" s="819"/>
    </row>
    <row r="153" spans="1:27" s="266" customFormat="1" ht="15.75" customHeight="1" x14ac:dyDescent="0.2">
      <c r="A153" s="893"/>
      <c r="B153" s="1293" t="s">
        <v>292</v>
      </c>
      <c r="C153" s="1293"/>
      <c r="D153" s="1293"/>
      <c r="E153" s="1293"/>
      <c r="F153" s="1294"/>
      <c r="G153" s="1365" t="s">
        <v>100</v>
      </c>
      <c r="H153" s="1477"/>
      <c r="I153" s="829"/>
      <c r="J153" s="813" t="str">
        <f>G153</f>
        <v>No</v>
      </c>
      <c r="K153" s="807"/>
      <c r="L153" s="806"/>
      <c r="M153" s="806"/>
      <c r="N153" s="806"/>
      <c r="O153" s="807"/>
      <c r="P153" s="806"/>
      <c r="Q153" s="806"/>
      <c r="R153" s="806"/>
      <c r="S153" s="806"/>
      <c r="T153" s="816"/>
      <c r="U153" s="816"/>
      <c r="V153" s="816"/>
      <c r="W153" s="817"/>
      <c r="X153" s="817"/>
      <c r="Y153" s="850" t="str">
        <f>B153</f>
        <v>b. central level (i.e., central level warehouse for the public sector)</v>
      </c>
      <c r="Z153" s="835"/>
      <c r="AA153" s="888"/>
    </row>
    <row r="154" spans="1:27" s="266" customFormat="1" ht="45.75" thickBot="1" x14ac:dyDescent="0.25">
      <c r="A154" s="1297" t="s">
        <v>864</v>
      </c>
      <c r="B154" s="1298"/>
      <c r="C154" s="1299"/>
      <c r="D154" s="1300" t="s">
        <v>1847</v>
      </c>
      <c r="E154" s="1301"/>
      <c r="F154" s="1301"/>
      <c r="G154" s="1301"/>
      <c r="H154" s="1302"/>
      <c r="I154" s="829"/>
      <c r="J154" s="857"/>
      <c r="K154" s="807" t="str">
        <f>A154</f>
        <v xml:space="preserve">F. Please note any overall comments about challenges and/or successes with contraceptive security in your country.
</v>
      </c>
      <c r="L154" s="806"/>
      <c r="M154" s="806"/>
      <c r="N154" s="806"/>
      <c r="O154" s="807" t="str">
        <f>D154</f>
        <v>A logistics management information system (LMIS) and management tools have been established but this sytem is not working well; the system must be strengthened at all levels.</v>
      </c>
      <c r="P154" s="806"/>
      <c r="Q154" s="806"/>
      <c r="R154" s="806"/>
      <c r="S154" s="806"/>
      <c r="T154" s="816"/>
      <c r="U154" s="816"/>
      <c r="V154" s="816"/>
      <c r="W154" s="817"/>
      <c r="X154" s="817"/>
      <c r="Y154" s="834"/>
      <c r="Z154" s="835"/>
      <c r="AA154" s="819"/>
    </row>
    <row r="155" spans="1:27" s="885" customFormat="1" ht="15.75" x14ac:dyDescent="0.2">
      <c r="A155" s="1795"/>
      <c r="B155" s="1795"/>
      <c r="C155" s="1795"/>
      <c r="D155" s="1795"/>
      <c r="E155" s="1795"/>
      <c r="F155" s="1795"/>
      <c r="G155" s="1795"/>
      <c r="H155" s="1795"/>
      <c r="I155" s="831"/>
      <c r="J155" s="884"/>
      <c r="K155" s="807"/>
      <c r="L155" s="807"/>
      <c r="M155" s="806"/>
      <c r="N155" s="806"/>
      <c r="O155" s="807"/>
      <c r="P155" s="806"/>
      <c r="R155" s="806"/>
      <c r="S155" s="822"/>
      <c r="T155" s="823"/>
      <c r="U155" s="823"/>
      <c r="V155" s="823"/>
      <c r="W155" s="824"/>
      <c r="X155" s="824"/>
      <c r="Z155" s="886"/>
      <c r="AA155" s="819"/>
    </row>
    <row r="156" spans="1:27" s="825" customFormat="1" ht="18" x14ac:dyDescent="0.2">
      <c r="A156" s="1304"/>
      <c r="B156" s="1304"/>
      <c r="C156" s="1304"/>
      <c r="D156" s="1304"/>
      <c r="E156" s="1304"/>
      <c r="F156" s="1304"/>
      <c r="G156" s="1304"/>
      <c r="H156" s="1304"/>
      <c r="I156" s="889"/>
      <c r="J156" s="814"/>
      <c r="K156" s="807"/>
      <c r="L156" s="806"/>
      <c r="M156" s="806"/>
      <c r="N156" s="806"/>
      <c r="O156" s="807"/>
      <c r="P156" s="806"/>
      <c r="Q156" s="806"/>
      <c r="R156" s="806"/>
      <c r="S156" s="822"/>
      <c r="T156" s="823"/>
      <c r="U156" s="823"/>
      <c r="V156" s="823"/>
      <c r="W156" s="824"/>
      <c r="X156" s="890">
        <f>A156</f>
        <v>0</v>
      </c>
      <c r="Z156" s="826"/>
      <c r="AA156" s="819"/>
    </row>
    <row r="157" spans="1:27" s="885" customFormat="1" ht="9.75" customHeight="1" x14ac:dyDescent="0.2">
      <c r="A157" s="891"/>
      <c r="B157" s="891"/>
      <c r="C157" s="891"/>
      <c r="D157" s="891"/>
      <c r="E157" s="891"/>
      <c r="F157" s="891"/>
      <c r="G157" s="891"/>
      <c r="H157" s="891"/>
      <c r="I157" s="807"/>
      <c r="J157" s="884"/>
      <c r="K157" s="807"/>
      <c r="L157" s="806"/>
      <c r="M157" s="806"/>
      <c r="N157" s="806"/>
      <c r="O157" s="807"/>
      <c r="P157" s="806"/>
      <c r="Q157" s="806"/>
      <c r="R157" s="806"/>
      <c r="S157" s="822"/>
      <c r="T157" s="823"/>
      <c r="U157" s="823"/>
      <c r="V157" s="823"/>
      <c r="W157" s="824"/>
      <c r="X157" s="824"/>
      <c r="Z157" s="886"/>
      <c r="AA157" s="819"/>
    </row>
    <row r="158" spans="1:27" s="885" customFormat="1" ht="15" customHeight="1" x14ac:dyDescent="0.2">
      <c r="A158" s="891"/>
      <c r="B158" s="891"/>
      <c r="C158" s="891"/>
      <c r="D158" s="891"/>
      <c r="E158" s="891"/>
      <c r="F158" s="891"/>
      <c r="G158" s="891"/>
      <c r="H158" s="891"/>
      <c r="I158" s="807"/>
      <c r="J158" s="814"/>
      <c r="K158" s="807"/>
      <c r="L158" s="806"/>
      <c r="M158" s="806"/>
      <c r="N158" s="806"/>
      <c r="O158" s="807"/>
      <c r="P158" s="806"/>
      <c r="Q158" s="806"/>
      <c r="R158" s="806"/>
      <c r="S158" s="822"/>
      <c r="T158" s="823"/>
      <c r="U158" s="823"/>
      <c r="V158" s="823"/>
      <c r="W158" s="824"/>
      <c r="X158" s="824"/>
      <c r="Z158" s="886"/>
      <c r="AA158" s="819"/>
    </row>
    <row r="159" spans="1:27" x14ac:dyDescent="0.2">
      <c r="A159" s="288"/>
      <c r="B159" s="289"/>
      <c r="C159" s="289"/>
      <c r="D159" s="289"/>
      <c r="E159" s="289"/>
      <c r="F159" s="289"/>
      <c r="G159" s="290"/>
      <c r="H159" s="291"/>
      <c r="I159" s="806"/>
      <c r="O159" s="807"/>
    </row>
    <row r="160" spans="1:27" x14ac:dyDescent="0.2">
      <c r="A160" s="292"/>
      <c r="B160" s="292"/>
      <c r="G160" s="293"/>
      <c r="H160" s="257"/>
      <c r="I160" s="806"/>
    </row>
    <row r="161" spans="1:134" x14ac:dyDescent="0.2">
      <c r="A161" s="292"/>
      <c r="B161" s="292"/>
      <c r="G161" s="293"/>
      <c r="H161" s="257"/>
      <c r="I161" s="806"/>
    </row>
    <row r="162" spans="1:134" x14ac:dyDescent="0.2">
      <c r="A162" s="292"/>
      <c r="B162" s="292"/>
      <c r="G162" s="293"/>
      <c r="H162" s="257"/>
      <c r="I162" s="806"/>
    </row>
    <row r="163" spans="1:134" x14ac:dyDescent="0.2">
      <c r="A163" s="292"/>
      <c r="B163" s="292"/>
      <c r="G163" s="293"/>
      <c r="H163" s="257"/>
      <c r="I163" s="806"/>
    </row>
    <row r="164" spans="1:134" x14ac:dyDescent="0.2">
      <c r="A164" s="292"/>
      <c r="B164" s="292"/>
      <c r="G164" s="293"/>
      <c r="H164" s="257"/>
      <c r="I164" s="806"/>
    </row>
    <row r="165" spans="1:134" x14ac:dyDescent="0.2">
      <c r="A165" s="292"/>
      <c r="B165" s="292"/>
      <c r="G165" s="293"/>
      <c r="H165" s="257"/>
      <c r="I165" s="806"/>
    </row>
    <row r="166" spans="1:134" x14ac:dyDescent="0.2">
      <c r="A166" s="292"/>
      <c r="B166" s="292"/>
      <c r="G166" s="293"/>
      <c r="H166" s="257"/>
      <c r="I166" s="806"/>
    </row>
    <row r="167" spans="1:134" x14ac:dyDescent="0.2">
      <c r="A167" s="292"/>
      <c r="B167" s="292"/>
      <c r="G167" s="293"/>
      <c r="H167" s="257"/>
      <c r="I167" s="806"/>
    </row>
    <row r="168" spans="1:134" x14ac:dyDescent="0.2">
      <c r="A168" s="292"/>
      <c r="B168" s="292"/>
      <c r="G168" s="293"/>
      <c r="H168" s="257"/>
      <c r="I168" s="806"/>
    </row>
    <row r="169" spans="1:134" x14ac:dyDescent="0.2">
      <c r="A169" s="292"/>
      <c r="B169" s="292"/>
      <c r="G169" s="293"/>
      <c r="H169" s="257"/>
      <c r="I169" s="806"/>
    </row>
    <row r="170" spans="1:134" x14ac:dyDescent="0.2">
      <c r="A170" s="292"/>
      <c r="B170" s="292"/>
      <c r="G170" s="293"/>
      <c r="H170" s="257"/>
      <c r="I170" s="806"/>
    </row>
    <row r="171" spans="1:134" x14ac:dyDescent="0.2">
      <c r="A171" s="292"/>
      <c r="B171" s="292"/>
      <c r="G171" s="293"/>
      <c r="H171" s="257"/>
      <c r="I171" s="806"/>
    </row>
    <row r="172" spans="1:134" x14ac:dyDescent="0.2">
      <c r="A172" s="292"/>
      <c r="B172" s="292"/>
      <c r="G172" s="293"/>
      <c r="H172" s="257"/>
      <c r="I172" s="806"/>
    </row>
    <row r="173" spans="1:134" s="292" customFormat="1" x14ac:dyDescent="0.2">
      <c r="G173" s="293"/>
      <c r="H173" s="257"/>
      <c r="I173" s="806"/>
      <c r="J173" s="814"/>
      <c r="K173" s="807"/>
      <c r="L173" s="806"/>
      <c r="M173" s="806"/>
      <c r="N173" s="806"/>
      <c r="O173" s="806"/>
      <c r="P173" s="806"/>
      <c r="Q173" s="806"/>
      <c r="R173" s="806"/>
      <c r="S173" s="822"/>
      <c r="T173" s="823"/>
      <c r="U173" s="823"/>
      <c r="V173" s="823"/>
      <c r="W173" s="824"/>
      <c r="X173" s="824"/>
      <c r="Y173" s="825"/>
      <c r="Z173" s="826"/>
      <c r="AA173" s="819"/>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806"/>
      <c r="J174" s="814"/>
      <c r="K174" s="807"/>
      <c r="L174" s="806"/>
      <c r="M174" s="806"/>
      <c r="N174" s="806"/>
      <c r="O174" s="806"/>
      <c r="P174" s="806"/>
      <c r="Q174" s="806"/>
      <c r="R174" s="806"/>
      <c r="S174" s="822"/>
      <c r="T174" s="823"/>
      <c r="U174" s="823"/>
      <c r="V174" s="823"/>
      <c r="W174" s="824"/>
      <c r="X174" s="824"/>
      <c r="Y174" s="825"/>
      <c r="Z174" s="826"/>
      <c r="AA174" s="819"/>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806"/>
      <c r="J175" s="814"/>
      <c r="K175" s="807"/>
      <c r="L175" s="806"/>
      <c r="M175" s="806"/>
      <c r="N175" s="806"/>
      <c r="O175" s="806"/>
      <c r="P175" s="806"/>
      <c r="Q175" s="806"/>
      <c r="R175" s="806"/>
      <c r="S175" s="822"/>
      <c r="T175" s="823"/>
      <c r="U175" s="823"/>
      <c r="V175" s="823"/>
      <c r="W175" s="824"/>
      <c r="X175" s="824"/>
      <c r="Y175" s="825"/>
      <c r="Z175" s="826"/>
      <c r="AA175" s="819"/>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806"/>
      <c r="J176" s="814"/>
      <c r="K176" s="807"/>
      <c r="L176" s="806"/>
      <c r="M176" s="806"/>
      <c r="N176" s="806"/>
      <c r="O176" s="806"/>
      <c r="P176" s="806"/>
      <c r="Q176" s="806"/>
      <c r="R176" s="806"/>
      <c r="S176" s="822"/>
      <c r="T176" s="823"/>
      <c r="U176" s="823"/>
      <c r="V176" s="823"/>
      <c r="W176" s="824"/>
      <c r="X176" s="824"/>
      <c r="Y176" s="825"/>
      <c r="Z176" s="826"/>
      <c r="AA176" s="819"/>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806"/>
      <c r="J177" s="814"/>
      <c r="K177" s="807"/>
      <c r="L177" s="806"/>
      <c r="M177" s="806"/>
      <c r="N177" s="806"/>
      <c r="O177" s="806"/>
      <c r="P177" s="806"/>
      <c r="Q177" s="806"/>
      <c r="R177" s="806"/>
      <c r="S177" s="822"/>
      <c r="T177" s="823"/>
      <c r="U177" s="823"/>
      <c r="V177" s="823"/>
      <c r="W177" s="824"/>
      <c r="X177" s="824"/>
      <c r="Y177" s="825"/>
      <c r="Z177" s="826"/>
      <c r="AA177" s="819"/>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806"/>
      <c r="J178" s="814"/>
      <c r="K178" s="807"/>
      <c r="L178" s="806"/>
      <c r="M178" s="806"/>
      <c r="N178" s="806"/>
      <c r="O178" s="806"/>
      <c r="P178" s="806"/>
      <c r="Q178" s="806"/>
      <c r="R178" s="806"/>
      <c r="S178" s="822"/>
      <c r="T178" s="823"/>
      <c r="U178" s="823"/>
      <c r="V178" s="823"/>
      <c r="W178" s="824"/>
      <c r="X178" s="824"/>
      <c r="Y178" s="825"/>
      <c r="Z178" s="826"/>
      <c r="AA178" s="819"/>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806"/>
      <c r="J179" s="814"/>
      <c r="K179" s="807"/>
      <c r="L179" s="806"/>
      <c r="M179" s="806"/>
      <c r="N179" s="806"/>
      <c r="O179" s="806"/>
      <c r="P179" s="806"/>
      <c r="Q179" s="806"/>
      <c r="R179" s="806"/>
      <c r="S179" s="822"/>
      <c r="T179" s="823"/>
      <c r="U179" s="823"/>
      <c r="V179" s="823"/>
      <c r="W179" s="824"/>
      <c r="X179" s="824"/>
      <c r="Y179" s="825"/>
      <c r="Z179" s="826"/>
      <c r="AA179" s="81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806"/>
      <c r="J180" s="814"/>
      <c r="K180" s="807"/>
      <c r="L180" s="806"/>
      <c r="M180" s="806"/>
      <c r="N180" s="806"/>
      <c r="O180" s="806"/>
      <c r="P180" s="806"/>
      <c r="Q180" s="806"/>
      <c r="R180" s="806"/>
      <c r="S180" s="822"/>
      <c r="T180" s="823"/>
      <c r="U180" s="823"/>
      <c r="V180" s="823"/>
      <c r="W180" s="824"/>
      <c r="X180" s="824"/>
      <c r="Y180" s="825"/>
      <c r="Z180" s="826"/>
      <c r="AA180" s="819"/>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806"/>
      <c r="J181" s="814"/>
      <c r="K181" s="807"/>
      <c r="L181" s="806"/>
      <c r="M181" s="806"/>
      <c r="N181" s="806"/>
      <c r="O181" s="806"/>
      <c r="P181" s="806"/>
      <c r="Q181" s="806"/>
      <c r="R181" s="806"/>
      <c r="S181" s="822"/>
      <c r="T181" s="823"/>
      <c r="U181" s="823"/>
      <c r="V181" s="823"/>
      <c r="W181" s="824"/>
      <c r="X181" s="824"/>
      <c r="Y181" s="825"/>
      <c r="Z181" s="826"/>
      <c r="AA181" s="819"/>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806"/>
      <c r="J182" s="814"/>
      <c r="K182" s="807"/>
      <c r="L182" s="806"/>
      <c r="M182" s="806"/>
      <c r="N182" s="806"/>
      <c r="O182" s="806"/>
      <c r="P182" s="806"/>
      <c r="Q182" s="806"/>
      <c r="R182" s="806"/>
      <c r="S182" s="822"/>
      <c r="T182" s="823"/>
      <c r="U182" s="823"/>
      <c r="V182" s="823"/>
      <c r="W182" s="824"/>
      <c r="X182" s="824"/>
      <c r="Y182" s="825"/>
      <c r="Z182" s="826"/>
      <c r="AA182" s="819"/>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806"/>
      <c r="J183" s="814"/>
      <c r="K183" s="807"/>
      <c r="L183" s="806"/>
      <c r="M183" s="806"/>
      <c r="N183" s="806"/>
      <c r="O183" s="806"/>
      <c r="P183" s="806"/>
      <c r="Q183" s="806"/>
      <c r="R183" s="806"/>
      <c r="S183" s="822"/>
      <c r="T183" s="823"/>
      <c r="U183" s="823"/>
      <c r="V183" s="823"/>
      <c r="W183" s="824"/>
      <c r="X183" s="824"/>
      <c r="Y183" s="825"/>
      <c r="Z183" s="826"/>
      <c r="AA183" s="819"/>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50" fitToHeight="4" orientation="portrait" r:id="rId1"/>
  <rowBreaks count="1" manualBreakCount="1">
    <brk id="92" max="7"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view="pageBreakPreview" zoomScaleNormal="9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1340</v>
      </c>
      <c r="B8" s="1451"/>
      <c r="C8" s="1451"/>
      <c r="D8" s="1452"/>
      <c r="E8" s="1452"/>
      <c r="F8" s="306"/>
      <c r="G8" s="1452"/>
      <c r="H8" s="1452"/>
      <c r="I8" s="6"/>
      <c r="J8" s="40"/>
      <c r="K8" s="755" t="str">
        <f>A8</f>
        <v>Country: Haiti</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265"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30" x14ac:dyDescent="0.2">
      <c r="A13" s="311"/>
      <c r="B13" s="1293" t="s">
        <v>30</v>
      </c>
      <c r="C13" s="1294"/>
      <c r="D13" s="1854" t="s">
        <v>1401</v>
      </c>
      <c r="E13" s="1855"/>
      <c r="F13" s="1855"/>
      <c r="G13" s="1855"/>
      <c r="H13" s="1856"/>
      <c r="I13" s="6"/>
      <c r="J13" s="26"/>
      <c r="K13" s="7" t="str">
        <f>B13</f>
        <v>a. What is the name of the committee?</v>
      </c>
      <c r="L13" s="32" t="str">
        <f>D13</f>
        <v>Comité Technique en Santé de la Reproduction (Reproductive Health Technical Committee - RHTC)</v>
      </c>
      <c r="M13" s="22"/>
      <c r="N13" s="22"/>
      <c r="O13" s="25" t="str">
        <f>D13</f>
        <v>Comité Technique en Santé de la Reproduction (Reproductive Health Technical Committee - RHTC)</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6" t="s">
        <v>99</v>
      </c>
      <c r="E15" s="313" t="s">
        <v>93</v>
      </c>
      <c r="F15" s="1484" t="s">
        <v>589</v>
      </c>
      <c r="G15" s="1485"/>
      <c r="H15" s="1486"/>
      <c r="I15" s="6"/>
      <c r="J15" s="26"/>
      <c r="K15" s="7" t="str">
        <f t="shared" ref="K15:K23" si="0">B15</f>
        <v>a. Social marketing</v>
      </c>
      <c r="L15" s="22"/>
      <c r="M15" s="22"/>
      <c r="N15" s="22"/>
      <c r="O15" s="7"/>
      <c r="P15" s="22"/>
      <c r="Q15" s="7" t="str">
        <f t="shared" ref="Q15:Q23" si="1">F15</f>
        <v>Population Services International (PSI)</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626" t="s">
        <v>99</v>
      </c>
      <c r="E16" s="315" t="s">
        <v>93</v>
      </c>
      <c r="F16" s="1484" t="s">
        <v>1395</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PROFAMIL (IPPF affiliate), Management Sciences for Health (MSH), Jhpiego, Foundation for Reproductive Health and Family Education (FOSREF)</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626" t="s">
        <v>100</v>
      </c>
      <c r="E17" s="315" t="s">
        <v>93</v>
      </c>
      <c r="F17" s="1484"/>
      <c r="G17" s="1485"/>
      <c r="H17" s="1486"/>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6" t="s">
        <v>99</v>
      </c>
      <c r="E18" s="315" t="s">
        <v>94</v>
      </c>
      <c r="F18" s="1484" t="s">
        <v>363</v>
      </c>
      <c r="G18" s="1485"/>
      <c r="H18" s="1486"/>
      <c r="I18" s="6"/>
      <c r="J18" s="26"/>
      <c r="K18" s="7" t="str">
        <f t="shared" si="0"/>
        <v>d. Donors</v>
      </c>
      <c r="L18" s="22"/>
      <c r="M18" s="22"/>
      <c r="N18" s="22"/>
      <c r="O18" s="7"/>
      <c r="P18" s="22"/>
      <c r="Q18" s="7" t="str">
        <f t="shared" si="1"/>
        <v>USAID</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6" t="s">
        <v>99</v>
      </c>
      <c r="E19" s="315" t="s">
        <v>95</v>
      </c>
      <c r="F19" s="1484" t="s">
        <v>759</v>
      </c>
      <c r="G19" s="1485"/>
      <c r="H19" s="1486"/>
      <c r="I19" s="6"/>
      <c r="J19" s="26"/>
      <c r="K19" s="7" t="str">
        <f t="shared" si="0"/>
        <v>e. UN agencies</v>
      </c>
      <c r="L19" s="22"/>
      <c r="M19" s="22"/>
      <c r="N19" s="22"/>
      <c r="O19" s="7"/>
      <c r="P19" s="22"/>
      <c r="Q19" s="7" t="str">
        <f t="shared" si="1"/>
        <v>UNFPA, UNICEF</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626" t="s">
        <v>99</v>
      </c>
      <c r="E20" s="315" t="s">
        <v>96</v>
      </c>
      <c r="F20" s="1484" t="s">
        <v>760</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MoH Department of Family Health (Chair), Directorate of Pharmacy</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626" t="s">
        <v>100</v>
      </c>
      <c r="E21" s="315" t="s">
        <v>97</v>
      </c>
      <c r="F21" s="1305"/>
      <c r="G21" s="1306"/>
      <c r="H21" s="1307"/>
      <c r="I21" s="6"/>
      <c r="J21" s="26"/>
      <c r="K21" s="7" t="str">
        <f t="shared" si="0"/>
        <v>g. Central Medical Store or Central Warehouse</v>
      </c>
      <c r="L21" s="22"/>
      <c r="M21" s="22"/>
      <c r="N21" s="22"/>
      <c r="O21" s="7"/>
      <c r="P21" s="22"/>
      <c r="Q21" s="7">
        <f t="shared" si="1"/>
        <v>0</v>
      </c>
      <c r="R21" s="22"/>
      <c r="S21" s="22"/>
      <c r="T21" s="17"/>
      <c r="U21" s="17"/>
      <c r="V21" s="17"/>
      <c r="W21" s="45"/>
      <c r="X21" s="45"/>
      <c r="Y21" s="46"/>
      <c r="Z21" s="54"/>
      <c r="AA21"/>
    </row>
    <row r="22" spans="1:134" s="266" customFormat="1" x14ac:dyDescent="0.2">
      <c r="A22" s="314"/>
      <c r="B22" s="1390" t="s">
        <v>56</v>
      </c>
      <c r="C22" s="1390"/>
      <c r="D22" s="626" t="s">
        <v>100</v>
      </c>
      <c r="E22" s="315" t="s">
        <v>97</v>
      </c>
      <c r="F22" s="1305"/>
      <c r="G22" s="1306"/>
      <c r="H22" s="1307"/>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x14ac:dyDescent="0.2">
      <c r="A23" s="314"/>
      <c r="B23" s="1390" t="s">
        <v>235</v>
      </c>
      <c r="C23" s="1390"/>
      <c r="D23" s="626" t="s">
        <v>100</v>
      </c>
      <c r="E23" s="315" t="s">
        <v>97</v>
      </c>
      <c r="F23" s="1305"/>
      <c r="G23" s="1306"/>
      <c r="H23" s="1307"/>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98</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25"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99</v>
      </c>
      <c r="E26" s="317" t="s">
        <v>91</v>
      </c>
      <c r="F26" s="318" t="s">
        <v>761</v>
      </c>
      <c r="G26" s="319" t="s">
        <v>51</v>
      </c>
      <c r="H26" s="408" t="s">
        <v>762</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141</v>
      </c>
      <c r="G28" s="321" t="s">
        <v>145</v>
      </c>
      <c r="H28" s="322" t="s">
        <v>140</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4143468</v>
      </c>
      <c r="H29" s="1441"/>
      <c r="I29" s="10"/>
      <c r="J29" s="40">
        <f>G29</f>
        <v>4143468</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5" x14ac:dyDescent="0.2">
      <c r="A30" s="1308" t="s">
        <v>240</v>
      </c>
      <c r="B30" s="1293"/>
      <c r="C30" s="1293"/>
      <c r="D30" s="1293"/>
      <c r="E30" s="323" t="s">
        <v>381</v>
      </c>
      <c r="F30" s="324" t="s">
        <v>241</v>
      </c>
      <c r="G30" s="1442" t="s">
        <v>1396</v>
      </c>
      <c r="H30" s="1443"/>
      <c r="I30" s="10"/>
      <c r="J30" s="40" t="str">
        <f>G30</f>
        <v xml:space="preserve">Chaired by MoH. Other participants: USAID, UNFPA, PAHO, MSH LMS, PSI (last two are USAID funded projects)
</v>
      </c>
      <c r="K30" s="7"/>
      <c r="L30" s="22"/>
      <c r="M30" s="38" t="str">
        <f>E30</f>
        <v>01/12-12/12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100</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0</v>
      </c>
      <c r="F35" s="331" t="s">
        <v>381</v>
      </c>
      <c r="G35" s="332"/>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381</v>
      </c>
      <c r="G36" s="332"/>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100</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635" t="s">
        <v>100</v>
      </c>
      <c r="E41" s="330">
        <v>0</v>
      </c>
      <c r="F41" s="331" t="s">
        <v>381</v>
      </c>
      <c r="G41" s="341"/>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320</v>
      </c>
      <c r="E42" s="1341"/>
      <c r="F42" s="1341"/>
      <c r="G42" s="1341"/>
      <c r="H42" s="1342"/>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266" customFormat="1" ht="78.75" customHeight="1" x14ac:dyDescent="0.2">
      <c r="A43" s="326"/>
      <c r="B43" s="1293" t="s">
        <v>255</v>
      </c>
      <c r="C43" s="1294"/>
      <c r="D43" s="635" t="s">
        <v>100</v>
      </c>
      <c r="E43" s="330">
        <v>0</v>
      </c>
      <c r="F43" s="331" t="s">
        <v>381</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x14ac:dyDescent="0.2">
      <c r="A49" s="326"/>
      <c r="B49" s="1293" t="s">
        <v>146</v>
      </c>
      <c r="C49" s="1294"/>
      <c r="D49" s="635" t="s">
        <v>99</v>
      </c>
      <c r="E49" s="330">
        <v>3799427</v>
      </c>
      <c r="F49" s="331" t="s">
        <v>381</v>
      </c>
      <c r="G49" s="353"/>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628</v>
      </c>
      <c r="E50" s="1429"/>
      <c r="F50" s="1429"/>
      <c r="G50" s="1429"/>
      <c r="H50" s="1430"/>
      <c r="I50" s="282"/>
      <c r="J50" s="27"/>
      <c r="K50" s="7" t="str">
        <f>C50</f>
        <v xml:space="preserve">i. Specify source(s) of in-kind donations </v>
      </c>
      <c r="L50" s="22"/>
      <c r="M50" s="22"/>
      <c r="N50" s="22"/>
      <c r="O50" s="25" t="str">
        <f>D50</f>
        <v>USAID and UNFPA</v>
      </c>
      <c r="P50" s="22"/>
      <c r="Q50" s="22"/>
      <c r="R50" s="22"/>
      <c r="S50" s="22"/>
      <c r="T50" s="17"/>
      <c r="U50" s="17"/>
      <c r="V50" s="17"/>
      <c r="W50" s="45"/>
      <c r="X50" s="45"/>
      <c r="Y50" s="46"/>
      <c r="Z50" s="54"/>
      <c r="AA50"/>
    </row>
    <row r="51" spans="1:27" s="266" customFormat="1" x14ac:dyDescent="0.2">
      <c r="A51" s="326"/>
      <c r="B51" s="1293" t="s">
        <v>264</v>
      </c>
      <c r="C51" s="1294"/>
      <c r="D51" s="635" t="s">
        <v>99</v>
      </c>
      <c r="E51" s="330">
        <v>237380</v>
      </c>
      <c r="F51" s="331" t="s">
        <v>381</v>
      </c>
      <c r="G51" s="353"/>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100</v>
      </c>
      <c r="E52" s="330">
        <v>0</v>
      </c>
      <c r="F52" s="331" t="s">
        <v>381</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4036807</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t="s">
        <v>320</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0.9742580369873739</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34"/>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s="63"/>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320</v>
      </c>
      <c r="G61" s="1416"/>
      <c r="H61" s="1296"/>
      <c r="I61" s="11"/>
      <c r="J61" s="27"/>
      <c r="K61" s="7"/>
      <c r="L61" s="22"/>
      <c r="M61" s="22"/>
      <c r="N61" s="22"/>
      <c r="O61" s="22"/>
      <c r="P61" s="22"/>
      <c r="Q61" s="7" t="str">
        <f>F61</f>
        <v>Not applicable</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320</v>
      </c>
      <c r="G62" s="1306"/>
      <c r="H62" s="1307"/>
      <c r="I62" s="10"/>
      <c r="J62" s="27"/>
      <c r="K62" s="7"/>
      <c r="L62" s="22"/>
      <c r="M62" s="39">
        <f>E62</f>
        <v>0</v>
      </c>
      <c r="N62" s="22"/>
      <c r="O62" s="22"/>
      <c r="P62" s="22"/>
      <c r="Q62" s="7" t="str">
        <f>F62</f>
        <v>Not applicable</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320</v>
      </c>
      <c r="G63" s="1416"/>
      <c r="H63" s="1296"/>
      <c r="I63" s="10"/>
      <c r="J63" s="27"/>
      <c r="K63" s="7"/>
      <c r="L63" s="22"/>
      <c r="M63" s="22"/>
      <c r="N63" s="22"/>
      <c r="O63" s="22"/>
      <c r="P63" s="22"/>
      <c r="Q63" s="7" t="str">
        <f>F63</f>
        <v>Not applicable</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60" x14ac:dyDescent="0.2">
      <c r="A64" s="1308" t="s">
        <v>270</v>
      </c>
      <c r="B64" s="1293"/>
      <c r="C64" s="1294"/>
      <c r="D64" s="1305" t="s">
        <v>1397</v>
      </c>
      <c r="E64" s="1306"/>
      <c r="F64" s="1306"/>
      <c r="G64" s="1306"/>
      <c r="H64" s="1307"/>
      <c r="I64" s="6"/>
      <c r="J64" s="27"/>
      <c r="K64" s="7" t="str">
        <f>A64</f>
        <v xml:space="preserve">B15. Please note any additional comments about finance and procurement.
</v>
      </c>
      <c r="L64" s="22"/>
      <c r="M64" s="22"/>
      <c r="N64" s="22"/>
      <c r="O64" s="7" t="str">
        <f>D64</f>
        <v>The Government of Haiti in its budget has a line item for procurement of contraceptive products. However, in GoH budget, it is customary to indicate that there is no such line item when it has not been funded, which is the case for the contraceptive line item.</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628" t="s">
        <v>99</v>
      </c>
      <c r="G68" s="628"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628" t="s">
        <v>99</v>
      </c>
      <c r="G69" s="628" t="s">
        <v>99</v>
      </c>
      <c r="H69" s="24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628" t="s">
        <v>99</v>
      </c>
      <c r="G70" s="628"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99</v>
      </c>
      <c r="E71" s="1475"/>
      <c r="F71" s="628" t="s">
        <v>99</v>
      </c>
      <c r="G71" s="628" t="s">
        <v>99</v>
      </c>
      <c r="H71" s="249"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628" t="s">
        <v>99</v>
      </c>
      <c r="G72" s="628" t="s">
        <v>99</v>
      </c>
      <c r="H72" s="249"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628" t="s">
        <v>99</v>
      </c>
      <c r="G73" s="628"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99</v>
      </c>
      <c r="E74" s="1475"/>
      <c r="F74" s="628" t="s">
        <v>99</v>
      </c>
      <c r="G74" s="628" t="s">
        <v>100</v>
      </c>
      <c r="H74" s="249"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628" t="s">
        <v>99</v>
      </c>
      <c r="G75" s="628" t="s">
        <v>99</v>
      </c>
      <c r="H75" s="24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99</v>
      </c>
      <c r="E76" s="1475"/>
      <c r="F76" s="628" t="s">
        <v>99</v>
      </c>
      <c r="G76" s="628" t="s">
        <v>99</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628" t="s">
        <v>99</v>
      </c>
      <c r="G77" s="628" t="s">
        <v>99</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99</v>
      </c>
      <c r="E78" s="1475"/>
      <c r="F78" s="628" t="s">
        <v>99</v>
      </c>
      <c r="G78" s="628" t="s">
        <v>99</v>
      </c>
      <c r="H78" s="24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03"/>
      <c r="E79" s="1403"/>
      <c r="F79" s="622"/>
      <c r="G79" s="622"/>
      <c r="H79" s="595"/>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30.75" thickBot="1" x14ac:dyDescent="0.25">
      <c r="A85" s="1395"/>
      <c r="B85" s="377" t="s">
        <v>27</v>
      </c>
      <c r="C85" s="630" t="s">
        <v>1398</v>
      </c>
      <c r="D85" s="1755" t="s">
        <v>763</v>
      </c>
      <c r="E85" s="1756"/>
      <c r="F85" s="627" t="s">
        <v>99</v>
      </c>
      <c r="G85" s="1351" t="s">
        <v>99</v>
      </c>
      <c r="H85" s="1757"/>
      <c r="I85" s="13"/>
      <c r="J85" s="31" t="str">
        <f>G85</f>
        <v>Yes</v>
      </c>
      <c r="K85" s="7" t="str">
        <f>B85</f>
        <v>a</v>
      </c>
      <c r="L85" s="22"/>
      <c r="M85" s="32">
        <f>E85</f>
        <v>0</v>
      </c>
      <c r="N85" s="22"/>
      <c r="O85" s="22"/>
      <c r="P85" s="22"/>
      <c r="Q85" s="22"/>
      <c r="R85" s="7"/>
      <c r="S85" s="7" t="str">
        <f>D85</f>
        <v>2 years</v>
      </c>
      <c r="T85" s="17"/>
      <c r="U85" s="17"/>
      <c r="V85" s="17"/>
      <c r="W85" s="45"/>
      <c r="X85" s="45"/>
      <c r="Y85" s="46"/>
      <c r="Z85" s="54"/>
      <c r="AA85"/>
    </row>
    <row r="86" spans="1:28" s="266" customFormat="1" ht="28.5" customHeight="1" x14ac:dyDescent="0.2">
      <c r="A86" s="1381" t="s">
        <v>118</v>
      </c>
      <c r="B86" s="1382"/>
      <c r="C86" s="1382"/>
      <c r="D86" s="1382"/>
      <c r="E86" s="1382"/>
      <c r="F86" s="1383" t="s">
        <v>99</v>
      </c>
      <c r="G86" s="1384"/>
      <c r="H86" s="1385"/>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764</v>
      </c>
      <c r="F87" s="1476"/>
      <c r="G87" s="1476"/>
      <c r="H87" s="1369"/>
      <c r="I87" s="13"/>
      <c r="J87" s="31"/>
      <c r="K87" s="7"/>
      <c r="L87" s="22"/>
      <c r="M87" s="32"/>
      <c r="N87" s="32" t="str">
        <f>E87</f>
        <v>Commercial sector only</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68" t="s">
        <v>104</v>
      </c>
      <c r="F88" s="1476"/>
      <c r="G88" s="1476"/>
      <c r="H88" s="1369"/>
      <c r="I88" s="13"/>
      <c r="J88" s="31"/>
      <c r="K88" s="7"/>
      <c r="L88" s="22"/>
      <c r="M88" s="32"/>
      <c r="N88" s="32" t="str">
        <f>E88</f>
        <v>Don't know</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25"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40" t="s">
        <v>320</v>
      </c>
      <c r="E90" s="1341"/>
      <c r="F90" s="1341"/>
      <c r="G90" s="1341"/>
      <c r="H90" s="1342"/>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x14ac:dyDescent="0.2">
      <c r="A92" s="314"/>
      <c r="B92" s="1293" t="s">
        <v>39</v>
      </c>
      <c r="C92" s="1293"/>
      <c r="D92" s="1368" t="s">
        <v>765</v>
      </c>
      <c r="E92" s="1476"/>
      <c r="F92" s="1476"/>
      <c r="G92" s="1476"/>
      <c r="H92" s="1369"/>
      <c r="I92" s="13"/>
      <c r="J92" s="31"/>
      <c r="K92" s="7" t="str">
        <f>B92</f>
        <v>a. If yes, describe the policies.</v>
      </c>
      <c r="L92" s="22"/>
      <c r="M92" s="22"/>
      <c r="N92" s="24"/>
      <c r="O92" s="25" t="str">
        <f>D92</f>
        <v>The Family Planning Norms Manual describing how to provide FP services</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315</v>
      </c>
      <c r="H95" s="1369"/>
      <c r="I95" s="12"/>
      <c r="J95" s="31" t="str">
        <f t="shared" si="3"/>
        <v>Auxiliary nurse</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314</v>
      </c>
      <c r="E96" s="1366"/>
      <c r="F96" s="1367"/>
      <c r="G96" s="1368" t="s">
        <v>315</v>
      </c>
      <c r="H96" s="1369"/>
      <c r="I96" s="12"/>
      <c r="J96" s="31" t="str">
        <f t="shared" si="3"/>
        <v>Auxiliary nurse</v>
      </c>
      <c r="K96" s="7"/>
      <c r="L96" s="22"/>
      <c r="M96" s="32"/>
      <c r="N96" s="22"/>
      <c r="O96" s="7"/>
      <c r="P96" s="7"/>
      <c r="Q96" s="22"/>
      <c r="R96" s="22"/>
      <c r="S96" s="22"/>
      <c r="T96" s="219" t="str">
        <f t="shared" ref="T96:T102" si="4">D96</f>
        <v>Community health worker</v>
      </c>
      <c r="U96" s="53"/>
      <c r="V96" s="17"/>
      <c r="W96" s="45"/>
      <c r="X96" s="45"/>
      <c r="Y96" s="46"/>
      <c r="Z96" s="54"/>
      <c r="AA96"/>
    </row>
    <row r="97" spans="1:27" s="266" customFormat="1" ht="15" customHeight="1" x14ac:dyDescent="0.2">
      <c r="A97" s="285"/>
      <c r="B97" s="239" t="s">
        <v>29</v>
      </c>
      <c r="C97" s="236" t="s">
        <v>304</v>
      </c>
      <c r="D97" s="1365" t="s">
        <v>317</v>
      </c>
      <c r="E97" s="1366"/>
      <c r="F97" s="1367"/>
      <c r="G97" s="1368" t="s">
        <v>317</v>
      </c>
      <c r="H97" s="1369"/>
      <c r="I97" s="12"/>
      <c r="J97" s="31" t="str">
        <f t="shared" si="3"/>
        <v>Nurse</v>
      </c>
      <c r="K97" s="7"/>
      <c r="L97" s="22"/>
      <c r="M97" s="32"/>
      <c r="N97" s="22"/>
      <c r="O97" s="7"/>
      <c r="P97" s="7"/>
      <c r="Q97" s="22"/>
      <c r="R97" s="22"/>
      <c r="S97" s="22"/>
      <c r="T97" s="219" t="str">
        <f t="shared" si="4"/>
        <v>Nurse</v>
      </c>
      <c r="U97" s="53"/>
      <c r="V97" s="17"/>
      <c r="W97" s="45"/>
      <c r="X97" s="45"/>
      <c r="Y97" s="46"/>
      <c r="Z97" s="54"/>
      <c r="AA97"/>
    </row>
    <row r="98" spans="1:27" s="266" customFormat="1" ht="15" customHeight="1" x14ac:dyDescent="0.2">
      <c r="A98" s="285"/>
      <c r="B98" s="238" t="s">
        <v>297</v>
      </c>
      <c r="C98" s="236" t="s">
        <v>305</v>
      </c>
      <c r="D98" s="1365" t="s">
        <v>318</v>
      </c>
      <c r="E98" s="1366"/>
      <c r="F98" s="1367"/>
      <c r="G98" s="1368" t="s">
        <v>318</v>
      </c>
      <c r="H98" s="1369"/>
      <c r="I98" s="12"/>
      <c r="J98" s="31" t="str">
        <f t="shared" si="3"/>
        <v>Doctor</v>
      </c>
      <c r="K98" s="7"/>
      <c r="L98" s="22"/>
      <c r="M98" s="32"/>
      <c r="N98" s="22"/>
      <c r="O98" s="7"/>
      <c r="P98" s="7"/>
      <c r="Q98" s="22"/>
      <c r="R98" s="22"/>
      <c r="S98" s="22"/>
      <c r="T98" s="219" t="str">
        <f t="shared" si="4"/>
        <v>Doctor</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315</v>
      </c>
      <c r="H99" s="1369"/>
      <c r="I99" s="12"/>
      <c r="J99" s="31" t="str">
        <f t="shared" si="3"/>
        <v>Auxiliary nurse</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314</v>
      </c>
      <c r="E100" s="1366"/>
      <c r="F100" s="1367"/>
      <c r="G100" s="1368" t="s">
        <v>315</v>
      </c>
      <c r="H100" s="1369"/>
      <c r="I100" s="12"/>
      <c r="J100" s="31" t="str">
        <f t="shared" si="3"/>
        <v>Auxiliary nurse</v>
      </c>
      <c r="K100" s="7"/>
      <c r="L100" s="22"/>
      <c r="M100" s="32"/>
      <c r="N100" s="22"/>
      <c r="O100" s="7"/>
      <c r="P100" s="7"/>
      <c r="Q100" s="22"/>
      <c r="R100" s="22"/>
      <c r="S100" s="22"/>
      <c r="T100" s="219" t="str">
        <f t="shared" si="4"/>
        <v>Community health worker</v>
      </c>
      <c r="U100" s="53"/>
      <c r="V100" s="17"/>
      <c r="W100" s="45"/>
      <c r="X100" s="45"/>
      <c r="Y100" s="46"/>
      <c r="Z100" s="54"/>
      <c r="AA100"/>
    </row>
    <row r="101" spans="1:27" s="266" customFormat="1" ht="15" customHeight="1" x14ac:dyDescent="0.2">
      <c r="A101" s="285"/>
      <c r="B101" s="239" t="s">
        <v>300</v>
      </c>
      <c r="C101" s="236" t="s">
        <v>308</v>
      </c>
      <c r="D101" s="1365" t="s">
        <v>316</v>
      </c>
      <c r="E101" s="1366"/>
      <c r="F101" s="1367"/>
      <c r="G101" s="1368" t="s">
        <v>316</v>
      </c>
      <c r="H101" s="1369"/>
      <c r="I101" s="12"/>
      <c r="J101" s="31" t="str">
        <f t="shared" si="3"/>
        <v>Midwife</v>
      </c>
      <c r="K101" s="7"/>
      <c r="L101" s="22"/>
      <c r="M101" s="32"/>
      <c r="N101" s="22"/>
      <c r="O101" s="7"/>
      <c r="P101" s="7"/>
      <c r="Q101" s="22"/>
      <c r="R101" s="22"/>
      <c r="S101" s="22"/>
      <c r="T101" s="219" t="str">
        <f t="shared" si="4"/>
        <v>Midwife</v>
      </c>
      <c r="U101" s="53"/>
      <c r="V101" s="17"/>
      <c r="W101" s="45"/>
      <c r="X101" s="45"/>
      <c r="Y101" s="46"/>
      <c r="Z101" s="54"/>
      <c r="AA101"/>
    </row>
    <row r="102" spans="1:27" s="266" customFormat="1" ht="15" customHeight="1" thickBot="1" x14ac:dyDescent="0.25">
      <c r="A102" s="285"/>
      <c r="B102" s="240" t="s">
        <v>301</v>
      </c>
      <c r="C102" s="237" t="s">
        <v>309</v>
      </c>
      <c r="D102" s="1351" t="s">
        <v>314</v>
      </c>
      <c r="E102" s="1352"/>
      <c r="F102" s="1353"/>
      <c r="G102" s="1354" t="s">
        <v>315</v>
      </c>
      <c r="H102" s="1355"/>
      <c r="I102" s="12"/>
      <c r="J102" s="31" t="str">
        <f t="shared" si="3"/>
        <v>Auxiliary nurse</v>
      </c>
      <c r="K102" s="7"/>
      <c r="L102" s="22"/>
      <c r="M102" s="32"/>
      <c r="N102" s="22"/>
      <c r="O102" s="7"/>
      <c r="P102" s="7"/>
      <c r="Q102" s="22"/>
      <c r="R102" s="22"/>
      <c r="S102" s="22"/>
      <c r="T102" s="219" t="str">
        <f t="shared" si="4"/>
        <v>Community health worker</v>
      </c>
      <c r="U102" s="53"/>
      <c r="V102" s="17"/>
      <c r="W102" s="45"/>
      <c r="X102" s="45"/>
      <c r="Y102" s="46"/>
      <c r="Z102" s="54"/>
      <c r="AA102"/>
    </row>
    <row r="103" spans="1:27" s="266" customFormat="1" ht="75" x14ac:dyDescent="0.2">
      <c r="A103" s="1356" t="s">
        <v>321</v>
      </c>
      <c r="B103" s="1357"/>
      <c r="C103" s="1358"/>
      <c r="D103" s="1359" t="s">
        <v>1399</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The Family Planning Norms Manual describes which provider cadre is allowed to dispense the contraceptive methods. It does not however provide indications on who can sell them. For example, pharmacists are allowed to sell injectables, but not administer them.</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99</v>
      </c>
      <c r="H111" s="1477"/>
      <c r="I111" s="12"/>
      <c r="J111" s="31" t="str">
        <f>G111</f>
        <v>Yes</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99</v>
      </c>
      <c r="H113" s="1477"/>
      <c r="I113" s="12"/>
      <c r="J113" s="31" t="str">
        <f>G113</f>
        <v>Yes</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68" t="s">
        <v>766</v>
      </c>
      <c r="E114" s="1476"/>
      <c r="F114" s="1476"/>
      <c r="G114" s="1476"/>
      <c r="H114" s="1369"/>
      <c r="I114" s="12"/>
      <c r="J114" s="31"/>
      <c r="K114" s="7" t="str">
        <f>C114</f>
        <v>i. If yes, describe the exemptions.</v>
      </c>
      <c r="L114" s="22"/>
      <c r="M114" s="22"/>
      <c r="N114" s="24"/>
      <c r="O114" s="25" t="str">
        <f>D114</f>
        <v>Fees are waived for people who cannot afford the services.</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99</v>
      </c>
      <c r="H124" s="1477"/>
      <c r="I124" s="34"/>
      <c r="J124" s="31" t="str">
        <f>G124</f>
        <v>Yes</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2012</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1400</v>
      </c>
      <c r="E128" s="1485"/>
      <c r="F128" s="1485"/>
      <c r="G128" s="1485"/>
      <c r="H128" s="1486"/>
      <c r="I128" s="34"/>
      <c r="J128" s="21"/>
      <c r="K128" s="7" t="str">
        <f>A128</f>
        <v xml:space="preserve">D11. Name of the list(s)
</v>
      </c>
      <c r="L128" s="7"/>
      <c r="M128" s="22"/>
      <c r="N128" s="22"/>
      <c r="O128" s="7" t="str">
        <f>D128</f>
        <v xml:space="preserve">The National List of Essential Medicines has been finalized and the first edition was made available in May 2012. </v>
      </c>
      <c r="P128" s="22"/>
      <c r="Q128" s="1"/>
      <c r="R128" s="22"/>
      <c r="S128" s="23"/>
      <c r="T128" s="2"/>
      <c r="U128" s="2"/>
      <c r="V128" s="2"/>
      <c r="W128" s="41"/>
      <c r="X128" s="41"/>
      <c r="Y128" s="1"/>
      <c r="Z128" s="58"/>
      <c r="AA128"/>
    </row>
    <row r="129" spans="1:27" s="287" customFormat="1" ht="30" x14ac:dyDescent="0.2">
      <c r="A129" s="1308" t="s">
        <v>862</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2008</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60.75" thickBot="1" x14ac:dyDescent="0.25">
      <c r="A136" s="314" t="s">
        <v>59</v>
      </c>
      <c r="B136" s="1293" t="s">
        <v>60</v>
      </c>
      <c r="C136" s="1294"/>
      <c r="D136" s="1314" t="s">
        <v>1317</v>
      </c>
      <c r="E136" s="1315"/>
      <c r="F136" s="1315"/>
      <c r="G136" s="1315"/>
      <c r="H136" s="1316"/>
      <c r="I136" s="34"/>
      <c r="J136" s="21"/>
      <c r="K136" s="7" t="str">
        <f>B136</f>
        <v>f. Notes about the Poverty Reduction Strategy Paper</v>
      </c>
      <c r="L136" s="7"/>
      <c r="M136" s="22"/>
      <c r="N136" s="22"/>
      <c r="O136" s="7" t="str">
        <f>D136</f>
        <v>One of the objectives under health is to increase the rate of contraceptive use. Strengthening of health facilities' capacity to provide family planning services is also mentioned.</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100</v>
      </c>
      <c r="H138" s="1323"/>
      <c r="I138" s="6"/>
      <c r="J138" s="31" t="str">
        <f>G138</f>
        <v>No</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100</v>
      </c>
      <c r="H146" s="1296"/>
      <c r="I146" s="6"/>
      <c r="J146" s="31" t="str">
        <f t="shared" si="7"/>
        <v>No</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100</v>
      </c>
      <c r="H147" s="1296"/>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305" t="s">
        <v>381</v>
      </c>
      <c r="G149" s="1306"/>
      <c r="H149" s="1307"/>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767</v>
      </c>
      <c r="G150" s="1306"/>
      <c r="H150" s="1307"/>
      <c r="I150" s="6"/>
      <c r="J150" s="31"/>
      <c r="K150" s="7"/>
      <c r="L150" s="7"/>
      <c r="M150" s="22"/>
      <c r="N150" s="22"/>
      <c r="O150" s="22"/>
      <c r="P150" s="22"/>
      <c r="Q150" s="7" t="str">
        <f>F150</f>
        <v>PAHO</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312" t="s">
        <v>100</v>
      </c>
      <c r="H152" s="1313"/>
      <c r="I152" s="6"/>
      <c r="J152" s="31" t="str">
        <f>G152</f>
        <v>No</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165.75" thickBot="1" x14ac:dyDescent="0.25">
      <c r="A154" s="1297" t="s">
        <v>864</v>
      </c>
      <c r="B154" s="1298"/>
      <c r="C154" s="1299"/>
      <c r="D154" s="1300" t="s">
        <v>1532</v>
      </c>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t="str">
        <f>D154</f>
        <v xml:space="preserve">Contraceptive security in Haiti is insured by two main donors: UNFPA (insuring approximately 65% of FP commodities) and USAID (ensuring 35% of FP commodities). The close collaboration existing between the MoH, USAID, and UNFPA ensures that FP commodity stockouts are minimal. The challenge of course is that the MoH has not been able to secure funding, therefore making the country totally dependent on donors for contraceptive security. The Reproductive Health Technical Committee met once last year. The Directorate of Family Health did undergo important changes, and a new Director was nominated. While sub committees continue to meet, the DSF (Directorate of Family Health) has not yet convened partners for the RHTC.
</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55" fitToHeight="5" orientation="portrait" r:id="rId1"/>
  <rowBreaks count="1" manualBreakCount="1">
    <brk id="102" max="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814" hidden="1" customWidth="1"/>
    <col min="10" max="10" width="38.5703125" style="814" hidden="1" customWidth="1"/>
    <col min="11" max="11" width="64.42578125" style="807" hidden="1" customWidth="1"/>
    <col min="12" max="12" width="87.7109375" style="806" hidden="1" customWidth="1"/>
    <col min="13" max="13" width="37.28515625" style="806" hidden="1" customWidth="1"/>
    <col min="14" max="14" width="75.28515625" style="806" hidden="1" customWidth="1"/>
    <col min="15" max="15" width="81.7109375" style="806" hidden="1" customWidth="1"/>
    <col min="16" max="16" width="69.42578125" style="806" hidden="1" customWidth="1"/>
    <col min="17" max="17" width="57" style="806" hidden="1" customWidth="1"/>
    <col min="18" max="18" width="87.7109375" style="806" hidden="1" customWidth="1"/>
    <col min="19" max="19" width="25.42578125" style="822" hidden="1" customWidth="1"/>
    <col min="20" max="20" width="43.7109375" style="823" hidden="1" customWidth="1"/>
    <col min="21" max="21" width="37.28515625" style="823" hidden="1" customWidth="1"/>
    <col min="22" max="22" width="56.28515625" style="823" hidden="1" customWidth="1"/>
    <col min="23" max="23" width="11.7109375" style="824" hidden="1" customWidth="1"/>
    <col min="24" max="24" width="146.85546875" style="824" hidden="1" customWidth="1"/>
    <col min="25" max="25" width="107.42578125" style="825" hidden="1" customWidth="1"/>
    <col min="26" max="26" width="1.28515625" style="826" customWidth="1"/>
    <col min="27" max="27" width="13.42578125" style="819"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796"/>
      <c r="B1" s="1796"/>
      <c r="C1" s="1796"/>
      <c r="D1" s="1796"/>
      <c r="E1" s="1796"/>
      <c r="F1" s="1796"/>
      <c r="G1" s="1796"/>
      <c r="H1" s="1796"/>
      <c r="I1" s="805" t="s">
        <v>170</v>
      </c>
      <c r="J1" s="806" t="s">
        <v>120</v>
      </c>
      <c r="K1" s="807"/>
      <c r="L1" s="806" t="s">
        <v>125</v>
      </c>
      <c r="M1" s="806" t="s">
        <v>50</v>
      </c>
      <c r="N1" s="807" t="s">
        <v>88</v>
      </c>
      <c r="O1" s="808" t="s">
        <v>25</v>
      </c>
      <c r="P1" s="806"/>
      <c r="Q1" s="217" t="s">
        <v>314</v>
      </c>
      <c r="R1" s="807" t="s">
        <v>17</v>
      </c>
      <c r="S1" s="806"/>
      <c r="T1" s="806"/>
      <c r="U1" s="806"/>
      <c r="V1" s="806"/>
      <c r="W1" s="809" t="s">
        <v>99</v>
      </c>
      <c r="X1" s="810" t="s">
        <v>87</v>
      </c>
      <c r="Y1" s="811" t="s">
        <v>132</v>
      </c>
      <c r="Z1" s="811"/>
      <c r="AA1" s="812"/>
    </row>
    <row r="2" spans="1:134" s="256" customFormat="1" ht="15.75" x14ac:dyDescent="0.2">
      <c r="A2" s="1454"/>
      <c r="B2" s="1454"/>
      <c r="C2" s="1454"/>
      <c r="D2" s="1455"/>
      <c r="E2" s="1455"/>
      <c r="F2" s="902"/>
      <c r="G2" s="291"/>
      <c r="H2" s="291"/>
      <c r="I2" s="813"/>
      <c r="J2" s="814"/>
      <c r="K2" s="807" t="s">
        <v>122</v>
      </c>
      <c r="L2" s="806"/>
      <c r="M2" s="806"/>
      <c r="N2" s="807"/>
      <c r="O2" s="808" t="s">
        <v>98</v>
      </c>
      <c r="P2" s="806" t="s">
        <v>123</v>
      </c>
      <c r="Q2" s="217" t="s">
        <v>315</v>
      </c>
      <c r="R2" s="807" t="s">
        <v>103</v>
      </c>
      <c r="S2" s="806" t="s">
        <v>127</v>
      </c>
      <c r="T2" s="815" t="s">
        <v>128</v>
      </c>
      <c r="U2" s="816"/>
      <c r="V2" s="816" t="s">
        <v>129</v>
      </c>
      <c r="W2" s="817" t="s">
        <v>100</v>
      </c>
      <c r="X2" s="817"/>
      <c r="Y2" s="818" t="s">
        <v>133</v>
      </c>
      <c r="Z2" s="811"/>
      <c r="AA2" s="819"/>
    </row>
    <row r="3" spans="1:134" s="256" customFormat="1" ht="15.75" customHeight="1" x14ac:dyDescent="0.2">
      <c r="A3" s="1456"/>
      <c r="B3" s="1456"/>
      <c r="C3" s="1456"/>
      <c r="D3" s="1456"/>
      <c r="E3" s="1456"/>
      <c r="F3" s="1456"/>
      <c r="G3" s="1456"/>
      <c r="H3" s="1456"/>
      <c r="I3" s="813"/>
      <c r="J3" s="814"/>
      <c r="K3" s="807"/>
      <c r="L3" s="806"/>
      <c r="M3" s="806"/>
      <c r="N3" s="807"/>
      <c r="O3" s="808" t="s">
        <v>102</v>
      </c>
      <c r="P3" s="806"/>
      <c r="Q3" s="217" t="s">
        <v>302</v>
      </c>
      <c r="R3" s="807" t="s">
        <v>85</v>
      </c>
      <c r="S3" s="806"/>
      <c r="T3" s="815"/>
      <c r="U3" s="816"/>
      <c r="V3" s="816"/>
      <c r="W3" s="817" t="s">
        <v>104</v>
      </c>
      <c r="X3" s="817"/>
      <c r="Y3" s="818" t="s">
        <v>134</v>
      </c>
      <c r="Z3" s="811"/>
      <c r="AA3" s="819"/>
    </row>
    <row r="4" spans="1:134" s="256" customFormat="1" ht="27.75" customHeight="1" x14ac:dyDescent="0.2">
      <c r="A4" s="301"/>
      <c r="B4" s="301"/>
      <c r="C4" s="301"/>
      <c r="D4" s="1457"/>
      <c r="E4" s="1457"/>
      <c r="F4" s="1458"/>
      <c r="G4" s="1458"/>
      <c r="H4" s="1458"/>
      <c r="I4" s="820"/>
      <c r="J4" s="814"/>
      <c r="K4" s="807"/>
      <c r="L4" s="806"/>
      <c r="M4" s="806"/>
      <c r="N4" s="807"/>
      <c r="O4" s="807" t="s">
        <v>101</v>
      </c>
      <c r="P4" s="806"/>
      <c r="Q4" s="217" t="s">
        <v>316</v>
      </c>
      <c r="R4" s="817" t="s">
        <v>86</v>
      </c>
      <c r="S4" s="806"/>
      <c r="T4" s="815"/>
      <c r="U4" s="816"/>
      <c r="V4" s="816"/>
      <c r="W4" s="817" t="s">
        <v>320</v>
      </c>
      <c r="X4" s="817"/>
      <c r="Y4" s="818" t="s">
        <v>135</v>
      </c>
      <c r="Z4" s="811"/>
      <c r="AA4" s="819"/>
    </row>
    <row r="5" spans="1:134" s="256" customFormat="1" ht="34.5" customHeight="1" x14ac:dyDescent="0.2">
      <c r="A5" s="1461" t="s">
        <v>105</v>
      </c>
      <c r="B5" s="1461"/>
      <c r="C5" s="1461"/>
      <c r="D5" s="950"/>
      <c r="E5" s="951"/>
      <c r="F5" s="950"/>
      <c r="G5" s="749"/>
      <c r="H5" s="952"/>
      <c r="I5" s="820"/>
      <c r="J5" s="814"/>
      <c r="K5" s="807"/>
      <c r="L5" s="806"/>
      <c r="M5" s="806"/>
      <c r="N5" s="807"/>
      <c r="O5" s="807" t="s">
        <v>104</v>
      </c>
      <c r="P5" s="806"/>
      <c r="Q5" s="217" t="s">
        <v>317</v>
      </c>
      <c r="R5" s="807" t="s">
        <v>104</v>
      </c>
      <c r="S5" s="806"/>
      <c r="T5" s="815"/>
      <c r="U5" s="816"/>
      <c r="V5" s="816"/>
      <c r="X5" s="817"/>
      <c r="Y5" s="818" t="s">
        <v>136</v>
      </c>
      <c r="Z5" s="811"/>
      <c r="AA5" s="819"/>
    </row>
    <row r="6" spans="1:134" ht="15.75" hidden="1" customHeight="1" x14ac:dyDescent="0.2">
      <c r="A6" s="303"/>
      <c r="B6" s="303"/>
      <c r="C6" s="303"/>
      <c r="D6" s="303"/>
      <c r="E6" s="303"/>
      <c r="F6" s="303"/>
      <c r="G6" s="304"/>
      <c r="H6" s="305"/>
      <c r="I6" s="821"/>
      <c r="O6" s="806" t="s">
        <v>320</v>
      </c>
      <c r="Q6" s="806" t="s">
        <v>319</v>
      </c>
      <c r="R6" s="807" t="s">
        <v>320</v>
      </c>
      <c r="Y6" s="825" t="s">
        <v>137</v>
      </c>
    </row>
    <row r="7" spans="1:134" ht="24.75" customHeight="1" x14ac:dyDescent="0.2">
      <c r="A7" s="750" t="s">
        <v>846</v>
      </c>
      <c r="D7" s="306"/>
      <c r="E7" s="306"/>
      <c r="F7" s="306"/>
      <c r="G7" s="1452"/>
      <c r="H7" s="1452"/>
      <c r="I7" s="820"/>
      <c r="J7" s="813"/>
      <c r="N7" s="807"/>
      <c r="Q7" s="217" t="s">
        <v>318</v>
      </c>
      <c r="T7" s="827"/>
      <c r="X7" s="961" t="str">
        <f>A7</f>
        <v>Contraceptive Security (CS) Indicators Data, 2013</v>
      </c>
      <c r="Y7" s="825" t="s">
        <v>138</v>
      </c>
    </row>
    <row r="8" spans="1:134" ht="37.5" customHeight="1" x14ac:dyDescent="0.2">
      <c r="A8" s="1758" t="s">
        <v>1341</v>
      </c>
      <c r="B8" s="1451"/>
      <c r="C8" s="1451"/>
      <c r="D8" s="1452"/>
      <c r="E8" s="1452"/>
      <c r="F8" s="306"/>
      <c r="G8" s="1452"/>
      <c r="H8" s="1452"/>
      <c r="I8" s="829"/>
      <c r="J8" s="813"/>
      <c r="K8" s="964" t="str">
        <f>A8</f>
        <v>Country: Honduras</v>
      </c>
      <c r="N8" s="807"/>
      <c r="P8" s="806" t="s">
        <v>124</v>
      </c>
      <c r="Q8" s="217" t="s">
        <v>104</v>
      </c>
      <c r="S8" s="828"/>
      <c r="Y8" s="825" t="s">
        <v>139</v>
      </c>
    </row>
    <row r="9" spans="1:134" s="307" customFormat="1" ht="45" x14ac:dyDescent="0.2">
      <c r="A9" s="1469" t="s">
        <v>1817</v>
      </c>
      <c r="B9" s="1469"/>
      <c r="C9" s="1469"/>
      <c r="D9" s="1469"/>
      <c r="E9" s="1469"/>
      <c r="F9" s="1469"/>
      <c r="G9" s="1469"/>
      <c r="H9" s="1469"/>
      <c r="I9" s="830" t="s">
        <v>121</v>
      </c>
      <c r="J9" s="806"/>
      <c r="K9" s="807"/>
      <c r="L9" s="806"/>
      <c r="M9" s="806"/>
      <c r="N9" s="806"/>
      <c r="O9" s="807"/>
      <c r="P9" s="806"/>
      <c r="Q9" s="217" t="s">
        <v>320</v>
      </c>
      <c r="R9" s="806" t="s">
        <v>125</v>
      </c>
      <c r="S9" s="806"/>
      <c r="T9" s="806"/>
      <c r="U9" s="806"/>
      <c r="V9" s="806"/>
      <c r="W9" s="806"/>
      <c r="X9" s="267" t="str">
        <f>A9</f>
        <v>The CS Indicators are presented in the following sections:
               A. leadership &amp; coordination               B. finance &amp; procurement               C. commodities               D. policies               E. supply chain</v>
      </c>
      <c r="Y9" s="832" t="s">
        <v>140</v>
      </c>
      <c r="Z9" s="832"/>
      <c r="AA9" s="819"/>
      <c r="AB9" s="309"/>
      <c r="AC9" s="309"/>
      <c r="AD9" s="309"/>
      <c r="AE9" s="309"/>
      <c r="AF9" s="309"/>
      <c r="AG9" s="309"/>
      <c r="AH9" s="309"/>
    </row>
    <row r="10" spans="1:134" ht="150.75" thickBot="1" x14ac:dyDescent="0.25">
      <c r="A10" s="1470" t="s">
        <v>1531</v>
      </c>
      <c r="B10" s="1471"/>
      <c r="C10" s="1471"/>
      <c r="D10" s="1471"/>
      <c r="E10" s="1471"/>
      <c r="F10" s="1471"/>
      <c r="G10" s="1471"/>
      <c r="H10" s="1471"/>
      <c r="O10" s="807" t="s">
        <v>89</v>
      </c>
      <c r="Q10" s="264"/>
      <c r="X10" s="828"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825" t="s">
        <v>141</v>
      </c>
    </row>
    <row r="11" spans="1:134" s="256" customFormat="1" ht="16.5" customHeight="1" thickBot="1" x14ac:dyDescent="0.25">
      <c r="A11" s="1444" t="s">
        <v>21</v>
      </c>
      <c r="B11" s="1445"/>
      <c r="C11" s="1445"/>
      <c r="D11" s="1445"/>
      <c r="E11" s="1445"/>
      <c r="F11" s="1445"/>
      <c r="G11" s="1445"/>
      <c r="H11" s="310"/>
      <c r="I11" s="821"/>
      <c r="J11" s="814"/>
      <c r="K11" s="807"/>
      <c r="L11" s="806"/>
      <c r="M11" s="806"/>
      <c r="N11" s="806"/>
      <c r="O11" s="806"/>
      <c r="P11" s="806"/>
      <c r="Q11" s="831" t="s">
        <v>126</v>
      </c>
      <c r="R11" s="806"/>
      <c r="S11" s="806"/>
      <c r="T11" s="816"/>
      <c r="U11" s="816"/>
      <c r="V11" s="816"/>
      <c r="W11" s="817"/>
      <c r="X11" s="817"/>
      <c r="Y11" s="818" t="s">
        <v>142</v>
      </c>
      <c r="Z11" s="811"/>
      <c r="AA11" s="819"/>
    </row>
    <row r="12" spans="1:134" s="266" customFormat="1" ht="45" x14ac:dyDescent="0.2">
      <c r="A12" s="1319" t="s">
        <v>231</v>
      </c>
      <c r="B12" s="1320"/>
      <c r="C12" s="1320"/>
      <c r="D12" s="1320"/>
      <c r="E12" s="1320"/>
      <c r="F12" s="1320"/>
      <c r="G12" s="1321"/>
      <c r="H12" s="322" t="s">
        <v>99</v>
      </c>
      <c r="I12" s="83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814"/>
      <c r="K12" s="807"/>
      <c r="L12" s="806"/>
      <c r="M12" s="806"/>
      <c r="N12" s="806"/>
      <c r="O12" s="806"/>
      <c r="P12" s="806"/>
      <c r="Q12" s="806"/>
      <c r="R12" s="806"/>
      <c r="S12" s="806"/>
      <c r="T12" s="816"/>
      <c r="U12" s="816"/>
      <c r="V12" s="816"/>
      <c r="W12" s="817"/>
      <c r="X12" s="817"/>
      <c r="Y12" s="834" t="s">
        <v>143</v>
      </c>
      <c r="Z12" s="835"/>
      <c r="AA12" s="819"/>
      <c r="DS12" s="267"/>
      <c r="DT12" s="267"/>
      <c r="DU12" s="267"/>
      <c r="DV12" s="267"/>
      <c r="DW12" s="267"/>
      <c r="DX12" s="267"/>
      <c r="DY12" s="267"/>
      <c r="DZ12" s="267"/>
      <c r="EA12" s="267"/>
      <c r="EB12" s="267"/>
      <c r="EC12" s="268"/>
      <c r="ED12" s="268"/>
    </row>
    <row r="13" spans="1:134" s="266" customFormat="1" ht="45" x14ac:dyDescent="0.2">
      <c r="A13" s="311"/>
      <c r="B13" s="1293" t="s">
        <v>30</v>
      </c>
      <c r="C13" s="1294"/>
      <c r="D13" s="1368" t="s">
        <v>1154</v>
      </c>
      <c r="E13" s="1476"/>
      <c r="F13" s="1476"/>
      <c r="G13" s="1476"/>
      <c r="H13" s="1369"/>
      <c r="I13" s="829"/>
      <c r="J13" s="814"/>
      <c r="K13" s="807" t="str">
        <f>B13</f>
        <v>a. What is the name of the committee?</v>
      </c>
      <c r="L13" s="836" t="str">
        <f>D13</f>
        <v>Comité Interinstitucional de Disponibilidad Asegurada de Insumos Anticonceptivos (CIDAIA) - Inter-institutional Committee for Contraceptive Security</v>
      </c>
      <c r="M13" s="806"/>
      <c r="N13" s="806"/>
      <c r="O13" s="808" t="str">
        <f>D13</f>
        <v>Comité Interinstitucional de Disponibilidad Asegurada de Insumos Anticonceptivos (CIDAIA) - Inter-institutional Committee for Contraceptive Security</v>
      </c>
      <c r="P13" s="806"/>
      <c r="Q13" s="806"/>
      <c r="R13" s="806"/>
      <c r="S13" s="806"/>
      <c r="T13" s="816"/>
      <c r="U13" s="816"/>
      <c r="V13" s="816"/>
      <c r="W13" s="817"/>
      <c r="X13" s="817"/>
      <c r="Y13" s="834" t="s">
        <v>104</v>
      </c>
      <c r="Z13" s="835"/>
      <c r="AA13" s="819"/>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833"/>
      <c r="J14" s="814"/>
      <c r="K14" s="807" t="str">
        <f>A14</f>
        <v>A2. Are the following organizations represented on the committee?</v>
      </c>
      <c r="L14" s="806"/>
      <c r="M14" s="806"/>
      <c r="N14" s="806"/>
      <c r="O14" s="807"/>
      <c r="P14" s="806"/>
      <c r="Q14" s="806"/>
      <c r="R14" s="806"/>
      <c r="S14" s="806"/>
      <c r="T14" s="816"/>
      <c r="U14" s="816"/>
      <c r="V14" s="816"/>
      <c r="W14" s="817"/>
      <c r="X14" s="817"/>
      <c r="Z14" s="835"/>
      <c r="AA14" s="819"/>
      <c r="DS14" s="267"/>
      <c r="DT14" s="267"/>
      <c r="DU14" s="267"/>
      <c r="DV14" s="268"/>
      <c r="DW14" s="268"/>
      <c r="DX14" s="268"/>
      <c r="DY14" s="268"/>
      <c r="DZ14" s="268"/>
      <c r="EA14" s="268"/>
      <c r="EB14" s="268"/>
      <c r="EC14" s="268"/>
      <c r="ED14" s="268"/>
    </row>
    <row r="15" spans="1:134" s="266" customFormat="1" ht="45" x14ac:dyDescent="0.2">
      <c r="A15" s="312"/>
      <c r="B15" s="1390" t="s">
        <v>31</v>
      </c>
      <c r="C15" s="1450"/>
      <c r="D15" s="895" t="s">
        <v>99</v>
      </c>
      <c r="E15" s="313" t="s">
        <v>93</v>
      </c>
      <c r="F15" s="1484" t="s">
        <v>1155</v>
      </c>
      <c r="G15" s="1485"/>
      <c r="H15" s="1486"/>
      <c r="I15" s="829"/>
      <c r="J15" s="814"/>
      <c r="K15" s="807" t="str">
        <f t="shared" ref="K15:K23" si="0">B15</f>
        <v>a. Social marketing</v>
      </c>
      <c r="L15" s="806"/>
      <c r="M15" s="806"/>
      <c r="N15" s="806"/>
      <c r="O15" s="807"/>
      <c r="P15" s="806"/>
      <c r="Q15" s="807" t="str">
        <f t="shared" ref="Q15:Q23" si="1">F15</f>
        <v>PSI/PASMO (Population Services International/Pan American Social Marketing Organization)</v>
      </c>
      <c r="R15" s="806"/>
      <c r="S15" s="806"/>
      <c r="T15" s="816"/>
      <c r="U15" s="816"/>
      <c r="V15" s="816"/>
      <c r="W15" s="817"/>
      <c r="X15" s="817"/>
      <c r="Y15" s="834"/>
      <c r="Z15" s="835"/>
      <c r="AA15" s="819"/>
      <c r="DS15" s="267"/>
      <c r="DT15" s="267"/>
      <c r="DU15" s="267"/>
      <c r="DV15" s="267"/>
      <c r="DW15" s="267"/>
      <c r="DX15" s="267"/>
      <c r="DY15" s="267"/>
      <c r="DZ15" s="267"/>
      <c r="EA15" s="267"/>
      <c r="EB15" s="267"/>
      <c r="EC15" s="268"/>
      <c r="ED15" s="268"/>
    </row>
    <row r="16" spans="1:134" s="266" customFormat="1" ht="45" x14ac:dyDescent="0.2">
      <c r="A16" s="314"/>
      <c r="B16" s="1293" t="s">
        <v>232</v>
      </c>
      <c r="C16" s="1294"/>
      <c r="D16" s="895" t="s">
        <v>99</v>
      </c>
      <c r="E16" s="315" t="s">
        <v>93</v>
      </c>
      <c r="F16" s="1484" t="s">
        <v>1156</v>
      </c>
      <c r="G16" s="1485"/>
      <c r="H16" s="1486"/>
      <c r="I16" s="829"/>
      <c r="J16" s="814"/>
      <c r="K16" s="807" t="str">
        <f t="shared" si="0"/>
        <v>b. NGO (for example: service delivery, advocacy, Planned Parenthood affiliate, Marie Stopes affiliate, faith-based organizations, etc.)</v>
      </c>
      <c r="L16" s="806"/>
      <c r="M16" s="806"/>
      <c r="N16" s="806"/>
      <c r="O16" s="807"/>
      <c r="P16" s="806"/>
      <c r="Q16" s="807" t="str">
        <f t="shared" si="1"/>
        <v xml:space="preserve">ASHONPLAFA (IPPF affiliate) </v>
      </c>
      <c r="R16" s="806"/>
      <c r="S16" s="806"/>
      <c r="T16" s="816"/>
      <c r="U16" s="816"/>
      <c r="V16" s="816"/>
      <c r="W16" s="817"/>
      <c r="X16" s="817"/>
      <c r="Y16" s="834"/>
      <c r="Z16" s="835"/>
      <c r="AA16" s="819"/>
      <c r="DS16" s="267"/>
      <c r="DT16" s="267"/>
      <c r="DU16" s="267"/>
      <c r="DV16" s="267"/>
      <c r="DW16" s="267"/>
      <c r="DX16" s="267"/>
      <c r="DY16" s="267"/>
      <c r="DZ16" s="267"/>
      <c r="EA16" s="267"/>
      <c r="EB16" s="267"/>
      <c r="EC16" s="268"/>
      <c r="ED16" s="268"/>
    </row>
    <row r="17" spans="1:134" s="266" customFormat="1" ht="45" x14ac:dyDescent="0.2">
      <c r="A17" s="314"/>
      <c r="B17" s="1293" t="s">
        <v>233</v>
      </c>
      <c r="C17" s="1294"/>
      <c r="D17" s="895" t="s">
        <v>99</v>
      </c>
      <c r="E17" s="315" t="s">
        <v>93</v>
      </c>
      <c r="F17" s="1484" t="s">
        <v>1157</v>
      </c>
      <c r="G17" s="1485"/>
      <c r="H17" s="1486"/>
      <c r="I17" s="829"/>
      <c r="J17" s="814"/>
      <c r="K17" s="807" t="str">
        <f t="shared" si="0"/>
        <v>c. Commercial sector (for example: pharmacy associations, manufacturers, etc.)</v>
      </c>
      <c r="L17" s="806"/>
      <c r="M17" s="806"/>
      <c r="N17" s="806"/>
      <c r="O17" s="807"/>
      <c r="P17" s="806"/>
      <c r="Q17" s="807" t="str">
        <f t="shared" si="1"/>
        <v>Vijosa Laboratories, Solis-Durex Distributor, Pfizer, Bayer Schering Pharma, CPL Honduras</v>
      </c>
      <c r="R17" s="806"/>
      <c r="S17" s="806"/>
      <c r="T17" s="816"/>
      <c r="U17" s="816"/>
      <c r="V17" s="816"/>
      <c r="W17" s="817"/>
      <c r="X17" s="817"/>
      <c r="Y17" s="834"/>
      <c r="Z17" s="835"/>
      <c r="AA17" s="819"/>
      <c r="DS17" s="267"/>
      <c r="DT17" s="267"/>
      <c r="DU17" s="267"/>
      <c r="DV17" s="267"/>
      <c r="DW17" s="267"/>
      <c r="DX17" s="267"/>
      <c r="DY17" s="267"/>
      <c r="DZ17" s="267"/>
      <c r="EA17" s="267"/>
      <c r="EB17" s="267"/>
      <c r="EC17" s="267"/>
      <c r="ED17" s="268"/>
    </row>
    <row r="18" spans="1:134" s="266" customFormat="1" ht="45" x14ac:dyDescent="0.2">
      <c r="A18" s="314"/>
      <c r="B18" s="1293" t="s">
        <v>32</v>
      </c>
      <c r="C18" s="1294"/>
      <c r="D18" s="895" t="s">
        <v>99</v>
      </c>
      <c r="E18" s="315" t="s">
        <v>94</v>
      </c>
      <c r="F18" s="1484" t="s">
        <v>509</v>
      </c>
      <c r="G18" s="1485"/>
      <c r="H18" s="1486"/>
      <c r="I18" s="829"/>
      <c r="J18" s="814"/>
      <c r="K18" s="807" t="str">
        <f t="shared" si="0"/>
        <v>d. Donors</v>
      </c>
      <c r="L18" s="806"/>
      <c r="M18" s="806"/>
      <c r="N18" s="806"/>
      <c r="O18" s="807"/>
      <c r="P18" s="806"/>
      <c r="Q18" s="807" t="str">
        <f t="shared" si="1"/>
        <v>USAID, UNFPA</v>
      </c>
      <c r="R18" s="806"/>
      <c r="S18" s="806"/>
      <c r="T18" s="816"/>
      <c r="U18" s="816"/>
      <c r="V18" s="816"/>
      <c r="W18" s="817"/>
      <c r="X18" s="817"/>
      <c r="Y18" s="834"/>
      <c r="Z18" s="835"/>
      <c r="AA18" s="819"/>
      <c r="DS18" s="267"/>
      <c r="DT18" s="267"/>
      <c r="DU18" s="267"/>
      <c r="DV18" s="267"/>
      <c r="DW18" s="267"/>
      <c r="DX18" s="267"/>
      <c r="DY18" s="267"/>
      <c r="DZ18" s="267"/>
      <c r="EA18" s="267"/>
      <c r="EB18" s="267"/>
      <c r="EC18" s="267"/>
      <c r="ED18" s="268"/>
    </row>
    <row r="19" spans="1:134" s="266" customFormat="1" ht="45" x14ac:dyDescent="0.2">
      <c r="A19" s="314"/>
      <c r="B19" s="1293" t="s">
        <v>33</v>
      </c>
      <c r="C19" s="1294"/>
      <c r="D19" s="895" t="s">
        <v>99</v>
      </c>
      <c r="E19" s="315" t="s">
        <v>95</v>
      </c>
      <c r="F19" s="1484" t="s">
        <v>1158</v>
      </c>
      <c r="G19" s="1485"/>
      <c r="H19" s="1486"/>
      <c r="I19" s="829"/>
      <c r="J19" s="814"/>
      <c r="K19" s="807" t="str">
        <f t="shared" si="0"/>
        <v>e. UN agencies</v>
      </c>
      <c r="L19" s="806"/>
      <c r="M19" s="806"/>
      <c r="N19" s="806"/>
      <c r="O19" s="807"/>
      <c r="P19" s="806"/>
      <c r="Q19" s="807" t="str">
        <f t="shared" si="1"/>
        <v>PAHO, UNFPA</v>
      </c>
      <c r="R19" s="806"/>
      <c r="S19" s="806"/>
      <c r="T19" s="816"/>
      <c r="U19" s="816"/>
      <c r="V19" s="816"/>
      <c r="W19" s="817"/>
      <c r="X19" s="817"/>
      <c r="Y19" s="834"/>
      <c r="Z19" s="835"/>
      <c r="AA19" s="819"/>
      <c r="DS19" s="267"/>
      <c r="DT19" s="267"/>
      <c r="DU19" s="267"/>
      <c r="DV19" s="268"/>
      <c r="DW19" s="268"/>
      <c r="DX19" s="268"/>
      <c r="DY19" s="268"/>
      <c r="DZ19" s="268"/>
      <c r="EA19" s="268"/>
      <c r="EB19" s="268"/>
      <c r="EC19" s="268"/>
      <c r="ED19" s="268"/>
    </row>
    <row r="20" spans="1:134" s="266" customFormat="1" ht="60" x14ac:dyDescent="0.2">
      <c r="A20" s="314"/>
      <c r="B20" s="1293" t="s">
        <v>234</v>
      </c>
      <c r="C20" s="1294"/>
      <c r="D20" s="895" t="s">
        <v>99</v>
      </c>
      <c r="E20" s="315" t="s">
        <v>96</v>
      </c>
      <c r="F20" s="1484" t="s">
        <v>1159</v>
      </c>
      <c r="G20" s="1485"/>
      <c r="H20" s="1486"/>
      <c r="I20" s="829"/>
      <c r="J20" s="814"/>
      <c r="K20" s="807" t="str">
        <f t="shared" si="0"/>
        <v>f. Ministry of Health (for example: logistics, reproductive health, family planning, maternal and child health, HIV/AIDS, pharmacy units, etc.)</v>
      </c>
      <c r="L20" s="806"/>
      <c r="M20" s="806"/>
      <c r="N20" s="806"/>
      <c r="O20" s="807"/>
      <c r="P20" s="806"/>
      <c r="Q20" s="837" t="str">
        <f t="shared" si="1"/>
        <v xml:space="preserve">Department of Integrated Family Health, HIV/STI Department, Directorate General of Health Promotion, Health Regulation, Comprehensive Care Program for Women </v>
      </c>
      <c r="R20" s="806"/>
      <c r="S20" s="806"/>
      <c r="T20" s="816"/>
      <c r="U20" s="816"/>
      <c r="V20" s="816"/>
      <c r="W20" s="817"/>
      <c r="X20" s="817"/>
      <c r="Y20" s="834"/>
      <c r="Z20" s="835"/>
      <c r="AA20" s="819"/>
      <c r="DS20" s="267"/>
      <c r="DT20" s="267"/>
      <c r="DU20" s="267"/>
      <c r="DV20" s="268"/>
      <c r="DW20" s="268"/>
      <c r="DX20" s="268"/>
      <c r="DY20" s="268"/>
      <c r="DZ20" s="268"/>
      <c r="EA20" s="268"/>
      <c r="ED20" s="268"/>
    </row>
    <row r="21" spans="1:134" s="266" customFormat="1" x14ac:dyDescent="0.2">
      <c r="A21" s="314"/>
      <c r="B21" s="1390" t="s">
        <v>34</v>
      </c>
      <c r="C21" s="1390"/>
      <c r="D21" s="895" t="s">
        <v>99</v>
      </c>
      <c r="E21" s="315" t="s">
        <v>97</v>
      </c>
      <c r="F21" s="1484" t="s">
        <v>1160</v>
      </c>
      <c r="G21" s="1485"/>
      <c r="H21" s="1486"/>
      <c r="I21" s="829"/>
      <c r="J21" s="814"/>
      <c r="K21" s="807" t="str">
        <f t="shared" si="0"/>
        <v>g. Central Medical Store or Central Warehouse</v>
      </c>
      <c r="L21" s="806"/>
      <c r="M21" s="806"/>
      <c r="N21" s="806"/>
      <c r="O21" s="807"/>
      <c r="P21" s="806"/>
      <c r="Q21" s="807" t="str">
        <f t="shared" si="1"/>
        <v>Central Warehouse</v>
      </c>
      <c r="R21" s="806"/>
      <c r="S21" s="806"/>
      <c r="T21" s="816"/>
      <c r="U21" s="816"/>
      <c r="V21" s="816"/>
      <c r="W21" s="817"/>
      <c r="X21" s="817"/>
      <c r="Y21" s="834"/>
      <c r="Z21" s="835"/>
      <c r="AA21" s="819"/>
    </row>
    <row r="22" spans="1:134" s="266" customFormat="1" x14ac:dyDescent="0.2">
      <c r="A22" s="314"/>
      <c r="B22" s="1390" t="s">
        <v>56</v>
      </c>
      <c r="C22" s="1390"/>
      <c r="D22" s="895" t="s">
        <v>100</v>
      </c>
      <c r="E22" s="315" t="s">
        <v>97</v>
      </c>
      <c r="F22" s="1484"/>
      <c r="G22" s="1485"/>
      <c r="H22" s="1486"/>
      <c r="I22" s="829"/>
      <c r="J22" s="814"/>
      <c r="K22" s="807" t="str">
        <f t="shared" si="0"/>
        <v xml:space="preserve">h. Ministry of Finance or Ministry of Planning </v>
      </c>
      <c r="L22" s="806"/>
      <c r="M22" s="806"/>
      <c r="N22" s="806"/>
      <c r="O22" s="807"/>
      <c r="P22" s="806"/>
      <c r="Q22" s="807">
        <f t="shared" si="1"/>
        <v>0</v>
      </c>
      <c r="R22" s="806"/>
      <c r="S22" s="806"/>
      <c r="T22" s="816"/>
      <c r="U22" s="816"/>
      <c r="V22" s="816"/>
      <c r="W22" s="817"/>
      <c r="X22" s="817"/>
      <c r="Y22" s="834"/>
      <c r="Z22" s="835"/>
      <c r="AA22" s="819"/>
    </row>
    <row r="23" spans="1:134" s="269" customFormat="1" ht="30" x14ac:dyDescent="0.2">
      <c r="A23" s="314"/>
      <c r="B23" s="1390" t="s">
        <v>235</v>
      </c>
      <c r="C23" s="1390"/>
      <c r="D23" s="895" t="s">
        <v>99</v>
      </c>
      <c r="E23" s="315" t="s">
        <v>97</v>
      </c>
      <c r="F23" s="1484" t="s">
        <v>1161</v>
      </c>
      <c r="G23" s="1485"/>
      <c r="H23" s="1486"/>
      <c r="I23" s="829"/>
      <c r="J23" s="814"/>
      <c r="K23" s="813" t="str">
        <f t="shared" si="0"/>
        <v>i. Other (for example: partners)</v>
      </c>
      <c r="L23" s="814"/>
      <c r="M23" s="814"/>
      <c r="N23" s="814"/>
      <c r="O23" s="813"/>
      <c r="P23" s="814"/>
      <c r="Q23" s="813" t="str">
        <f t="shared" si="1"/>
        <v xml:space="preserve">National Institute of Women, Honduran Social Security Institute </v>
      </c>
      <c r="R23" s="814"/>
      <c r="S23" s="814"/>
      <c r="T23" s="814"/>
      <c r="U23" s="814"/>
      <c r="V23" s="814"/>
      <c r="W23" s="838"/>
      <c r="X23" s="838"/>
      <c r="Y23" s="839"/>
      <c r="Z23" s="839"/>
      <c r="AA23" s="819"/>
    </row>
    <row r="24" spans="1:134" s="266" customFormat="1" x14ac:dyDescent="0.2">
      <c r="A24" s="1308" t="s">
        <v>236</v>
      </c>
      <c r="B24" s="1293"/>
      <c r="C24" s="1293"/>
      <c r="D24" s="1293"/>
      <c r="E24" s="1293"/>
      <c r="F24" s="1293"/>
      <c r="G24" s="1293"/>
      <c r="H24" s="325" t="s">
        <v>102</v>
      </c>
      <c r="I24" s="840" t="str">
        <f>A24</f>
        <v>A3. How many times did the committee meet during the last year? (0, 1-2, 3-5, or 6+)  (Please select from the dropdown.)</v>
      </c>
      <c r="J24" s="814"/>
      <c r="K24" s="807"/>
      <c r="L24" s="806"/>
      <c r="M24" s="806"/>
      <c r="N24" s="806"/>
      <c r="O24" s="807"/>
      <c r="P24" s="806"/>
      <c r="Q24" s="806"/>
      <c r="R24" s="806"/>
      <c r="S24" s="806"/>
      <c r="T24" s="816"/>
      <c r="U24" s="816"/>
      <c r="V24" s="816"/>
      <c r="W24" s="817"/>
      <c r="X24" s="817"/>
      <c r="Y24" s="834"/>
      <c r="Z24" s="835"/>
      <c r="AA24" s="819"/>
    </row>
    <row r="25" spans="1:134" s="266" customFormat="1" x14ac:dyDescent="0.2">
      <c r="A25" s="1381" t="s">
        <v>237</v>
      </c>
      <c r="B25" s="1382"/>
      <c r="C25" s="1382"/>
      <c r="D25" s="1390"/>
      <c r="E25" s="1390"/>
      <c r="F25" s="1390"/>
      <c r="G25" s="1391"/>
      <c r="H25" s="325" t="s">
        <v>99</v>
      </c>
      <c r="I25" s="840" t="str">
        <f>A25</f>
        <v xml:space="preserve">A4. Does the committee have legal status?  (Please select from the dropdown.)                                  </v>
      </c>
      <c r="J25" s="814"/>
      <c r="K25" s="807"/>
      <c r="L25" s="806"/>
      <c r="M25" s="806"/>
      <c r="N25" s="806"/>
      <c r="O25" s="807"/>
      <c r="P25" s="806"/>
      <c r="Q25" s="806"/>
      <c r="R25" s="806"/>
      <c r="S25" s="806"/>
      <c r="T25" s="816"/>
      <c r="U25" s="816"/>
      <c r="V25" s="816"/>
      <c r="W25" s="817"/>
      <c r="X25" s="817"/>
      <c r="Y25" s="834"/>
      <c r="Z25" s="835"/>
      <c r="AA25" s="819"/>
    </row>
    <row r="26" spans="1:134" s="266" customFormat="1" ht="45.75" thickBot="1" x14ac:dyDescent="0.25">
      <c r="A26" s="1386" t="s">
        <v>238</v>
      </c>
      <c r="B26" s="1310"/>
      <c r="C26" s="1311"/>
      <c r="D26" s="316" t="s">
        <v>99</v>
      </c>
      <c r="E26" s="317" t="s">
        <v>91</v>
      </c>
      <c r="F26" s="318" t="s">
        <v>1162</v>
      </c>
      <c r="G26" s="319" t="s">
        <v>51</v>
      </c>
      <c r="H26" s="408" t="s">
        <v>104</v>
      </c>
      <c r="I26" s="840"/>
      <c r="J26" s="814"/>
      <c r="K26" s="807" t="str">
        <f>A26</f>
        <v>A5. Is there a Contraceptive Security "champion"? (someone who consistently brings up and advocates for contraceptive supplies)</v>
      </c>
      <c r="L26" s="806"/>
      <c r="M26" s="806"/>
      <c r="N26" s="806"/>
      <c r="O26" s="807"/>
      <c r="P26" s="806"/>
      <c r="Q26" s="806"/>
      <c r="R26" s="806"/>
      <c r="S26" s="806"/>
      <c r="T26" s="816"/>
      <c r="U26" s="816"/>
      <c r="V26" s="816"/>
      <c r="W26" s="817"/>
      <c r="X26" s="817"/>
      <c r="Y26" s="834"/>
      <c r="Z26" s="835"/>
      <c r="AA26" s="819"/>
    </row>
    <row r="27" spans="1:134" s="273" customFormat="1" ht="16.5" customHeight="1" thickBot="1" x14ac:dyDescent="0.3">
      <c r="A27" s="1444" t="s">
        <v>22</v>
      </c>
      <c r="B27" s="1445"/>
      <c r="C27" s="1445"/>
      <c r="D27" s="1445"/>
      <c r="E27" s="1445"/>
      <c r="F27" s="1445"/>
      <c r="G27" s="1445"/>
      <c r="H27" s="310"/>
      <c r="I27" s="821"/>
      <c r="J27" s="841"/>
      <c r="K27" s="842"/>
      <c r="L27" s="831"/>
      <c r="M27" s="831"/>
      <c r="N27" s="831"/>
      <c r="O27" s="831"/>
      <c r="P27" s="831"/>
      <c r="Q27" s="831"/>
      <c r="R27" s="831"/>
      <c r="S27" s="831"/>
      <c r="T27" s="841"/>
      <c r="U27" s="841"/>
      <c r="V27" s="841"/>
      <c r="W27" s="843"/>
      <c r="X27" s="843"/>
      <c r="Y27" s="844"/>
      <c r="Z27" s="845"/>
      <c r="AA27" s="819"/>
    </row>
    <row r="28" spans="1:134" s="266" customFormat="1" x14ac:dyDescent="0.2">
      <c r="A28" s="1389" t="s">
        <v>223</v>
      </c>
      <c r="B28" s="1390"/>
      <c r="C28" s="1391"/>
      <c r="D28" s="1438" t="s">
        <v>144</v>
      </c>
      <c r="E28" s="1439"/>
      <c r="F28" s="320" t="s">
        <v>132</v>
      </c>
      <c r="G28" s="321" t="s">
        <v>145</v>
      </c>
      <c r="H28" s="322" t="s">
        <v>143</v>
      </c>
      <c r="I28" s="846"/>
      <c r="J28" s="847"/>
      <c r="K28" s="807">
        <f>B28</f>
        <v>0</v>
      </c>
      <c r="L28" s="806"/>
      <c r="M28" s="806"/>
      <c r="N28" s="806"/>
      <c r="O28" s="806"/>
      <c r="P28" s="806"/>
      <c r="Q28" s="806"/>
      <c r="R28" s="806"/>
      <c r="S28" s="806"/>
      <c r="T28" s="816"/>
      <c r="U28" s="816"/>
      <c r="V28" s="816"/>
      <c r="W28" s="817"/>
      <c r="X28" s="817"/>
      <c r="Y28" s="834"/>
      <c r="Z28" s="835"/>
      <c r="AA28" s="819"/>
    </row>
    <row r="29" spans="1:134" s="266" customFormat="1" ht="75" x14ac:dyDescent="0.2">
      <c r="A29" s="1308" t="s">
        <v>239</v>
      </c>
      <c r="B29" s="1293"/>
      <c r="C29" s="1293"/>
      <c r="D29" s="1293"/>
      <c r="E29" s="1293"/>
      <c r="F29" s="1294"/>
      <c r="G29" s="1440">
        <v>2000000</v>
      </c>
      <c r="H29" s="1441"/>
      <c r="I29" s="848"/>
      <c r="J29" s="813">
        <f>G29</f>
        <v>2000000</v>
      </c>
      <c r="K29" s="807"/>
      <c r="L29" s="806"/>
      <c r="M29" s="849">
        <f>E29</f>
        <v>0</v>
      </c>
      <c r="N29" s="806"/>
      <c r="O29" s="806"/>
      <c r="P29" s="806"/>
      <c r="Q29" s="806"/>
      <c r="R29" s="806"/>
      <c r="S29" s="806"/>
      <c r="T29" s="816"/>
      <c r="U29" s="816"/>
      <c r="V29" s="816"/>
      <c r="W29" s="817"/>
      <c r="X29" s="817"/>
      <c r="Y29" s="85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835"/>
      <c r="AA29" s="819"/>
    </row>
    <row r="30" spans="1:134" s="266" customFormat="1" ht="73.5" x14ac:dyDescent="0.2">
      <c r="A30" s="1308" t="s">
        <v>240</v>
      </c>
      <c r="B30" s="1293"/>
      <c r="C30" s="1293"/>
      <c r="D30" s="1293"/>
      <c r="E30" s="323" t="s">
        <v>1163</v>
      </c>
      <c r="F30" s="324" t="s">
        <v>241</v>
      </c>
      <c r="G30" s="1442" t="s">
        <v>1164</v>
      </c>
      <c r="H30" s="1443"/>
      <c r="I30" s="848"/>
      <c r="J30" s="813" t="str">
        <f>G30</f>
        <v>Ministry of Health - Honduras</v>
      </c>
      <c r="K30" s="807"/>
      <c r="L30" s="806"/>
      <c r="M30" s="849" t="str">
        <f>E30</f>
        <v>12 months</v>
      </c>
      <c r="N30" s="806"/>
      <c r="O30" s="806"/>
      <c r="P30" s="806"/>
      <c r="Q30" s="806"/>
      <c r="R30" s="806"/>
      <c r="S30" s="806"/>
      <c r="T30" s="816"/>
      <c r="U30" s="816"/>
      <c r="V30" s="816"/>
      <c r="W30" s="817"/>
      <c r="X30" s="817"/>
      <c r="Y30" s="850" t="str">
        <f>A30</f>
        <v>B3. One-year time period covered by the forecast/quantification amount noted in B2 (mm/yy-mm/yy)
(should ideally be FY '11-'12)</v>
      </c>
      <c r="Z30" s="835"/>
      <c r="AA30" s="819"/>
    </row>
    <row r="31" spans="1:134" s="266" customFormat="1" ht="30" x14ac:dyDescent="0.2">
      <c r="A31" s="1308" t="s">
        <v>242</v>
      </c>
      <c r="B31" s="1293"/>
      <c r="C31" s="1293"/>
      <c r="D31" s="1293"/>
      <c r="E31" s="1293"/>
      <c r="F31" s="1293"/>
      <c r="G31" s="1294"/>
      <c r="H31" s="325" t="s">
        <v>99</v>
      </c>
      <c r="I31" s="840" t="str">
        <f>A31</f>
        <v>B4. Is there a government budget line item specifically for the procurement of contraceptives?  (Please select from the dropdown list.)</v>
      </c>
      <c r="J31" s="847"/>
      <c r="K31" s="807"/>
      <c r="L31" s="806"/>
      <c r="M31" s="806"/>
      <c r="N31" s="806"/>
      <c r="O31" s="806"/>
      <c r="P31" s="806"/>
      <c r="Q31" s="806"/>
      <c r="R31" s="806"/>
      <c r="S31" s="806"/>
      <c r="T31" s="816"/>
      <c r="U31" s="816"/>
      <c r="V31" s="816"/>
      <c r="W31" s="817"/>
      <c r="X31" s="817"/>
      <c r="Y31" s="834"/>
      <c r="Z31" s="835"/>
      <c r="AA31" s="819"/>
    </row>
    <row r="32" spans="1:134" s="266" customFormat="1" ht="90" customHeight="1" x14ac:dyDescent="0.2">
      <c r="A32" s="1356" t="s">
        <v>331</v>
      </c>
      <c r="B32" s="1435"/>
      <c r="C32" s="1435"/>
      <c r="D32" s="1435"/>
      <c r="E32" s="1435"/>
      <c r="F32" s="1435"/>
      <c r="G32" s="1436"/>
      <c r="H32" s="325" t="s">
        <v>99</v>
      </c>
      <c r="I32" s="84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847"/>
      <c r="K32" s="807"/>
      <c r="L32" s="806"/>
      <c r="M32" s="806"/>
      <c r="N32" s="806"/>
      <c r="O32" s="806"/>
      <c r="P32" s="806"/>
      <c r="Q32" s="806"/>
      <c r="R32" s="806"/>
      <c r="S32" s="806"/>
      <c r="T32" s="816"/>
      <c r="U32" s="816"/>
      <c r="V32" s="816"/>
      <c r="W32" s="817"/>
      <c r="X32" s="817"/>
      <c r="Y32" s="834"/>
      <c r="Z32" s="835"/>
      <c r="AA32" s="819"/>
    </row>
    <row r="33" spans="1:27" s="266" customFormat="1" ht="15.75" customHeight="1" x14ac:dyDescent="0.2">
      <c r="A33" s="1308" t="s">
        <v>243</v>
      </c>
      <c r="B33" s="1293"/>
      <c r="C33" s="1293"/>
      <c r="D33" s="1293"/>
      <c r="E33" s="1293"/>
      <c r="F33" s="1293"/>
      <c r="G33" s="1293"/>
      <c r="H33" s="1309"/>
      <c r="I33" s="840"/>
      <c r="J33" s="814"/>
      <c r="K33" s="807"/>
      <c r="L33" s="806"/>
      <c r="M33" s="806"/>
      <c r="N33" s="806"/>
      <c r="O33" s="806"/>
      <c r="P33" s="806"/>
      <c r="Q33" s="806"/>
      <c r="R33" s="806"/>
      <c r="S33" s="806"/>
      <c r="T33" s="816"/>
      <c r="U33" s="816"/>
      <c r="V33" s="816"/>
      <c r="W33" s="817"/>
      <c r="X33" s="850" t="str">
        <f>A33</f>
        <v>B6. Please complete the table below regarding government allocations for contraceptive procurement.</v>
      </c>
      <c r="Y33" s="834"/>
      <c r="Z33" s="835"/>
      <c r="AA33" s="819"/>
    </row>
    <row r="34" spans="1:27" s="266" customFormat="1" ht="147" x14ac:dyDescent="0.2">
      <c r="A34" s="326"/>
      <c r="B34" s="1435" t="s">
        <v>322</v>
      </c>
      <c r="C34" s="1435"/>
      <c r="D34" s="1436"/>
      <c r="E34" s="327" t="s">
        <v>244</v>
      </c>
      <c r="F34" s="327" t="s">
        <v>245</v>
      </c>
      <c r="G34" s="328" t="s">
        <v>246</v>
      </c>
      <c r="H34" s="329" t="s">
        <v>92</v>
      </c>
      <c r="I34" s="851"/>
      <c r="J34" s="847"/>
      <c r="K34" s="807" t="str">
        <f>B34</f>
        <v>Source of government funds allocated for contraceptive procurement
(funds originally designated for contraceptives, whether or not they ended up being spent on them)</v>
      </c>
      <c r="L34" s="806"/>
      <c r="M34" s="806"/>
      <c r="N34" s="806"/>
      <c r="O34" s="806"/>
      <c r="P34" s="806"/>
      <c r="Q34" s="806"/>
      <c r="R34" s="806"/>
      <c r="S34" s="806"/>
      <c r="T34" s="816"/>
      <c r="U34" s="816"/>
      <c r="V34" s="816"/>
      <c r="W34" s="817"/>
      <c r="X34" s="817"/>
      <c r="Y34" s="834"/>
      <c r="Z34" s="835"/>
      <c r="AA34" s="819"/>
    </row>
    <row r="35" spans="1:27" s="266" customFormat="1" ht="30" x14ac:dyDescent="0.2">
      <c r="A35" s="314"/>
      <c r="B35" s="1435" t="s">
        <v>323</v>
      </c>
      <c r="C35" s="1435"/>
      <c r="D35" s="1436"/>
      <c r="E35" s="330">
        <v>1200000</v>
      </c>
      <c r="F35" s="331" t="s">
        <v>1165</v>
      </c>
      <c r="G35" s="341" t="s">
        <v>1166</v>
      </c>
      <c r="H35" s="355"/>
      <c r="I35" s="846"/>
      <c r="J35" s="847"/>
      <c r="K35" s="807" t="str">
        <f>B35</f>
        <v>a. Internally generated funds allocated for contraceptive procurement</v>
      </c>
      <c r="L35" s="806"/>
      <c r="M35" s="806"/>
      <c r="N35" s="806"/>
      <c r="O35" s="806"/>
      <c r="P35" s="806"/>
      <c r="Q35" s="806"/>
      <c r="R35" s="806"/>
      <c r="S35" s="806"/>
      <c r="T35" s="816"/>
      <c r="U35" s="816"/>
      <c r="V35" s="816"/>
      <c r="W35" s="817"/>
      <c r="X35" s="817"/>
      <c r="Y35" s="834"/>
      <c r="Z35" s="835"/>
      <c r="AA35" s="819"/>
    </row>
    <row r="36" spans="1:27" s="266" customFormat="1" ht="75" x14ac:dyDescent="0.2">
      <c r="A36" s="314"/>
      <c r="B36" s="1435" t="s">
        <v>324</v>
      </c>
      <c r="C36" s="1435"/>
      <c r="D36" s="1436"/>
      <c r="E36" s="330"/>
      <c r="F36" s="331"/>
      <c r="G36" s="341"/>
      <c r="H36" s="355"/>
      <c r="I36" s="846"/>
      <c r="J36" s="847"/>
      <c r="K36" s="807" t="str">
        <f>B36</f>
        <v>b. Total of all other government funds allocated for contraceptive procurement. (For example, these other government funds could include basket funds, World Bank credits or loans, and other funds donors give to the government [e.g., direct budget support])</v>
      </c>
      <c r="L36" s="806"/>
      <c r="M36" s="806"/>
      <c r="N36" s="806"/>
      <c r="O36" s="806"/>
      <c r="P36" s="806"/>
      <c r="Q36" s="806"/>
      <c r="R36" s="806"/>
      <c r="S36" s="806"/>
      <c r="T36" s="816"/>
      <c r="U36" s="816"/>
      <c r="V36" s="816"/>
      <c r="W36" s="817"/>
      <c r="X36" s="817"/>
      <c r="Y36" s="834"/>
      <c r="Z36" s="835"/>
      <c r="AA36" s="819"/>
    </row>
    <row r="37" spans="1:27" s="266" customFormat="1" ht="45" customHeight="1" x14ac:dyDescent="0.2">
      <c r="A37" s="334"/>
      <c r="B37" s="1310" t="s">
        <v>295</v>
      </c>
      <c r="C37" s="1310"/>
      <c r="D37" s="1311"/>
      <c r="E37" s="335">
        <f>E35+E36</f>
        <v>1200000</v>
      </c>
      <c r="F37" s="336"/>
      <c r="G37" s="336"/>
      <c r="H37" s="337"/>
      <c r="I37" s="846"/>
      <c r="J37" s="847"/>
      <c r="K37" s="807" t="str">
        <f>B37</f>
        <v>c. TOTAL government funds allocated for contraceptive procurement
This will auto-calculate.  (It will sum a &amp; b above.)</v>
      </c>
      <c r="L37" s="806"/>
      <c r="M37" s="806"/>
      <c r="N37" s="806"/>
      <c r="O37" s="808"/>
      <c r="P37" s="806"/>
      <c r="Q37" s="806"/>
      <c r="R37" s="806"/>
      <c r="S37" s="806"/>
      <c r="T37" s="816"/>
      <c r="U37" s="816"/>
      <c r="V37" s="816"/>
      <c r="W37" s="817"/>
      <c r="X37" s="817"/>
      <c r="Y37" s="834"/>
      <c r="Z37" s="835"/>
      <c r="AA37" s="819"/>
    </row>
    <row r="38" spans="1:27" s="266" customFormat="1" ht="82.5" customHeight="1" x14ac:dyDescent="0.2">
      <c r="A38" s="1308" t="s">
        <v>294</v>
      </c>
      <c r="B38" s="1293"/>
      <c r="C38" s="1293"/>
      <c r="D38" s="1293"/>
      <c r="E38" s="1293"/>
      <c r="F38" s="1293"/>
      <c r="G38" s="1294"/>
      <c r="H38" s="325" t="s">
        <v>100</v>
      </c>
      <c r="I38" s="84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47"/>
      <c r="K38" s="807"/>
      <c r="L38" s="806"/>
      <c r="M38" s="806"/>
      <c r="N38" s="806"/>
      <c r="O38" s="806"/>
      <c r="P38" s="806"/>
      <c r="Q38" s="806"/>
      <c r="R38" s="806"/>
      <c r="S38" s="806"/>
      <c r="T38" s="816"/>
      <c r="U38" s="816"/>
      <c r="V38" s="816"/>
      <c r="W38" s="817"/>
      <c r="X38" s="817"/>
      <c r="Y38" s="834"/>
      <c r="Z38" s="835"/>
      <c r="AA38" s="819"/>
    </row>
    <row r="39" spans="1:27" s="266" customFormat="1" ht="74.25" customHeight="1" thickBot="1" x14ac:dyDescent="0.25">
      <c r="A39" s="1308" t="s">
        <v>247</v>
      </c>
      <c r="B39" s="1293"/>
      <c r="C39" s="1293"/>
      <c r="D39" s="1293"/>
      <c r="E39" s="1293"/>
      <c r="F39" s="1293"/>
      <c r="G39" s="1293"/>
      <c r="H39" s="1309"/>
      <c r="I39" s="840"/>
      <c r="J39" s="847"/>
      <c r="K39" s="807"/>
      <c r="L39" s="806"/>
      <c r="M39" s="806"/>
      <c r="N39" s="806"/>
      <c r="O39" s="806"/>
      <c r="P39" s="806"/>
      <c r="Q39" s="806"/>
      <c r="R39" s="806"/>
      <c r="S39" s="806"/>
      <c r="T39" s="816"/>
      <c r="U39" s="816"/>
      <c r="V39" s="816"/>
      <c r="W39" s="817"/>
      <c r="X39" s="850"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834"/>
      <c r="Z39" s="835"/>
      <c r="AA39" s="819"/>
    </row>
    <row r="40" spans="1:27" s="266" customFormat="1" ht="129.75" x14ac:dyDescent="0.2">
      <c r="A40" s="326"/>
      <c r="B40" s="1433" t="s">
        <v>248</v>
      </c>
      <c r="C40" s="1434"/>
      <c r="D40" s="338" t="s">
        <v>249</v>
      </c>
      <c r="E40" s="327" t="s">
        <v>250</v>
      </c>
      <c r="F40" s="327" t="s">
        <v>251</v>
      </c>
      <c r="G40" s="328" t="s">
        <v>252</v>
      </c>
      <c r="H40" s="329" t="s">
        <v>92</v>
      </c>
      <c r="I40" s="852"/>
      <c r="J40" s="853"/>
      <c r="K40" s="807">
        <f>A40</f>
        <v>0</v>
      </c>
      <c r="L40" s="806"/>
      <c r="M40" s="806"/>
      <c r="N40" s="806"/>
      <c r="O40" s="806"/>
      <c r="P40" s="806"/>
      <c r="Q40" s="806"/>
      <c r="R40" s="806"/>
      <c r="S40" s="806"/>
      <c r="T40" s="816"/>
      <c r="U40" s="816"/>
      <c r="V40" s="816"/>
      <c r="W40" s="817"/>
      <c r="X40" s="817"/>
      <c r="Y40" s="834"/>
      <c r="Z40" s="835"/>
      <c r="AA40" s="819"/>
    </row>
    <row r="41" spans="1:27" s="266" customFormat="1" ht="105" x14ac:dyDescent="0.2">
      <c r="A41" s="326"/>
      <c r="B41" s="1293" t="s">
        <v>253</v>
      </c>
      <c r="C41" s="1294"/>
      <c r="D41" s="997" t="s">
        <v>100</v>
      </c>
      <c r="E41" s="330">
        <v>0</v>
      </c>
      <c r="F41" s="331" t="s">
        <v>1165</v>
      </c>
      <c r="G41" s="341" t="s">
        <v>616</v>
      </c>
      <c r="H41" s="355" t="s">
        <v>1228</v>
      </c>
      <c r="I41" s="846"/>
      <c r="J41" s="847"/>
      <c r="K41" s="807" t="str">
        <f>B41</f>
        <v>a. Internally generated funds spent on contraceptive procurement</v>
      </c>
      <c r="L41" s="806"/>
      <c r="M41" s="806"/>
      <c r="N41" s="806"/>
      <c r="O41" s="806"/>
      <c r="P41" s="806"/>
      <c r="Q41" s="806"/>
      <c r="R41" s="806"/>
      <c r="S41" s="806"/>
      <c r="T41" s="816"/>
      <c r="U41" s="816"/>
      <c r="V41" s="816"/>
      <c r="W41" s="817"/>
      <c r="X41" s="817"/>
      <c r="Y41" s="834"/>
      <c r="Z41" s="835"/>
      <c r="AA41" s="819"/>
    </row>
    <row r="42" spans="1:27" s="266" customFormat="1" ht="30" x14ac:dyDescent="0.2">
      <c r="A42" s="326"/>
      <c r="B42" s="342"/>
      <c r="C42" s="343" t="s">
        <v>254</v>
      </c>
      <c r="D42" s="1340" t="s">
        <v>320</v>
      </c>
      <c r="E42" s="1341"/>
      <c r="F42" s="1341"/>
      <c r="G42" s="1341"/>
      <c r="H42" s="1342"/>
      <c r="I42" s="854"/>
      <c r="J42" s="847"/>
      <c r="K42" s="807" t="str">
        <f>C42</f>
        <v>i. Specify source(s) of internally generated funds spent (for example, from taxes)</v>
      </c>
      <c r="L42" s="806"/>
      <c r="M42" s="806"/>
      <c r="N42" s="806"/>
      <c r="O42" s="808" t="str">
        <f>D42</f>
        <v>Not applicable</v>
      </c>
      <c r="P42" s="806"/>
      <c r="Q42" s="806"/>
      <c r="R42" s="806"/>
      <c r="S42" s="806"/>
      <c r="T42" s="816"/>
      <c r="U42" s="816"/>
      <c r="V42" s="816"/>
      <c r="W42" s="817"/>
      <c r="X42" s="817"/>
      <c r="Y42" s="834"/>
      <c r="Z42" s="835"/>
      <c r="AA42" s="819"/>
    </row>
    <row r="43" spans="1:27" s="266" customFormat="1" ht="75" x14ac:dyDescent="0.2">
      <c r="A43" s="326"/>
      <c r="B43" s="1293" t="s">
        <v>255</v>
      </c>
      <c r="C43" s="1294"/>
      <c r="D43" s="997" t="s">
        <v>100</v>
      </c>
      <c r="E43" s="330">
        <v>0</v>
      </c>
      <c r="F43" s="331" t="s">
        <v>1165</v>
      </c>
      <c r="G43" s="341"/>
      <c r="H43" s="355"/>
      <c r="I43" s="846"/>
      <c r="J43" s="847"/>
      <c r="K43" s="807" t="str">
        <f>B43</f>
        <v>b. Total of all other government funds spent on contraceptive procurement. (For example, these other government funds could include basket funds, World Bank credits or loans, and other funds donors gave to the government [e.g., direct budget support])</v>
      </c>
      <c r="L43" s="806"/>
      <c r="M43" s="806"/>
      <c r="N43" s="806"/>
      <c r="O43" s="806"/>
      <c r="P43" s="806"/>
      <c r="Q43" s="806"/>
      <c r="R43" s="806"/>
      <c r="S43" s="806"/>
      <c r="T43" s="816"/>
      <c r="U43" s="816"/>
      <c r="V43" s="816"/>
      <c r="W43" s="817"/>
      <c r="X43" s="817"/>
      <c r="Y43" s="834"/>
      <c r="Z43" s="835"/>
      <c r="AA43" s="819"/>
    </row>
    <row r="44" spans="1:27" s="266" customFormat="1" ht="30" x14ac:dyDescent="0.2">
      <c r="A44" s="326"/>
      <c r="B44" s="342"/>
      <c r="C44" s="343" t="s">
        <v>256</v>
      </c>
      <c r="D44" s="1340" t="s">
        <v>320</v>
      </c>
      <c r="E44" s="1341"/>
      <c r="F44" s="1341"/>
      <c r="G44" s="1341"/>
      <c r="H44" s="1342"/>
      <c r="I44" s="854"/>
      <c r="J44" s="847"/>
      <c r="K44" s="807" t="str">
        <f>C44</f>
        <v>i. Specify source(s) of other government funds spent (for example: basket funding or specific donor)</v>
      </c>
      <c r="L44" s="806"/>
      <c r="M44" s="806"/>
      <c r="N44" s="806"/>
      <c r="O44" s="808" t="str">
        <f>D44</f>
        <v>Not applicable</v>
      </c>
      <c r="P44" s="806"/>
      <c r="Q44" s="806"/>
      <c r="R44" s="806"/>
      <c r="S44" s="806"/>
      <c r="T44" s="816"/>
      <c r="U44" s="816"/>
      <c r="V44" s="816"/>
      <c r="W44" s="817"/>
      <c r="X44" s="817"/>
      <c r="Y44" s="834"/>
      <c r="Z44" s="835"/>
      <c r="AA44" s="819"/>
    </row>
    <row r="45" spans="1:27" s="266" customFormat="1" ht="45" x14ac:dyDescent="0.2">
      <c r="A45" s="326"/>
      <c r="B45" s="1293" t="s">
        <v>257</v>
      </c>
      <c r="C45" s="1294"/>
      <c r="D45" s="344"/>
      <c r="E45" s="345">
        <f>E41+E43</f>
        <v>0</v>
      </c>
      <c r="F45" s="346"/>
      <c r="G45" s="346"/>
      <c r="H45" s="333"/>
      <c r="I45" s="846"/>
      <c r="J45" s="847"/>
      <c r="K45" s="807" t="str">
        <f>B45</f>
        <v>c. TOTAL government funds spent on contraceptive procurement
This will auto-calculate.  (It will sum a &amp; b above.)</v>
      </c>
      <c r="L45" s="806"/>
      <c r="M45" s="806"/>
      <c r="N45" s="806"/>
      <c r="O45" s="808"/>
      <c r="P45" s="806"/>
      <c r="Q45" s="806"/>
      <c r="R45" s="806"/>
      <c r="S45" s="806"/>
      <c r="T45" s="816"/>
      <c r="U45" s="816"/>
      <c r="V45" s="816"/>
      <c r="W45" s="817"/>
      <c r="X45" s="817"/>
      <c r="Y45" s="834"/>
      <c r="Z45" s="835"/>
      <c r="AA45" s="819"/>
    </row>
    <row r="46" spans="1:27" s="256" customFormat="1" x14ac:dyDescent="0.2">
      <c r="A46" s="347"/>
      <c r="B46" s="348"/>
      <c r="C46" s="348"/>
      <c r="D46" s="349"/>
      <c r="E46" s="350"/>
      <c r="F46" s="350"/>
      <c r="G46" s="351"/>
      <c r="H46" s="352"/>
      <c r="I46" s="855"/>
      <c r="J46" s="847"/>
      <c r="K46" s="807">
        <f>A46</f>
        <v>0</v>
      </c>
      <c r="L46" s="806"/>
      <c r="M46" s="806"/>
      <c r="N46" s="806"/>
      <c r="O46" s="808"/>
      <c r="P46" s="806"/>
      <c r="Q46" s="806"/>
      <c r="R46" s="806"/>
      <c r="S46" s="806"/>
      <c r="T46" s="816"/>
      <c r="U46" s="816"/>
      <c r="V46" s="816"/>
      <c r="W46" s="817"/>
      <c r="X46" s="817"/>
      <c r="Y46" s="818"/>
      <c r="Z46" s="811"/>
      <c r="AA46" s="819"/>
    </row>
    <row r="47" spans="1:27" s="266" customFormat="1" ht="30" customHeight="1" x14ac:dyDescent="0.2">
      <c r="A47" s="1308" t="s">
        <v>258</v>
      </c>
      <c r="B47" s="1293"/>
      <c r="C47" s="1293"/>
      <c r="D47" s="1293"/>
      <c r="E47" s="1293"/>
      <c r="F47" s="1293"/>
      <c r="G47" s="1293"/>
      <c r="H47" s="1309"/>
      <c r="I47" s="840"/>
      <c r="J47" s="847"/>
      <c r="K47" s="807"/>
      <c r="L47" s="806"/>
      <c r="M47" s="806"/>
      <c r="N47" s="806"/>
      <c r="O47" s="806"/>
      <c r="P47" s="806"/>
      <c r="Q47" s="806"/>
      <c r="R47" s="806"/>
      <c r="S47" s="806"/>
      <c r="T47" s="816"/>
      <c r="U47" s="816"/>
      <c r="V47" s="816"/>
      <c r="W47" s="817"/>
      <c r="X47" s="850" t="str">
        <f>A47</f>
        <v xml:space="preserve">B9. Please complete the table below to indicate in-kind donations and Global Fund expenditures on contraceptive procurement in the most recent complete fiscal year (FY '11-'12).
</v>
      </c>
      <c r="Y47" s="834"/>
      <c r="Z47" s="835"/>
      <c r="AA47" s="819"/>
    </row>
    <row r="48" spans="1:27" s="266" customFormat="1" ht="129.75" x14ac:dyDescent="0.2">
      <c r="A48" s="326" t="s">
        <v>114</v>
      </c>
      <c r="B48" s="1433" t="s">
        <v>259</v>
      </c>
      <c r="C48" s="1294"/>
      <c r="D48" s="338" t="s">
        <v>260</v>
      </c>
      <c r="E48" s="327" t="s">
        <v>261</v>
      </c>
      <c r="F48" s="327" t="s">
        <v>262</v>
      </c>
      <c r="G48" s="328" t="s">
        <v>263</v>
      </c>
      <c r="H48" s="329" t="s">
        <v>92</v>
      </c>
      <c r="I48" s="851"/>
      <c r="J48" s="847"/>
      <c r="K48" s="807" t="str">
        <f>A48</f>
        <v xml:space="preserve">
</v>
      </c>
      <c r="L48" s="806"/>
      <c r="M48" s="806"/>
      <c r="N48" s="806"/>
      <c r="O48" s="808"/>
      <c r="P48" s="806"/>
      <c r="Q48" s="806"/>
      <c r="R48" s="806"/>
      <c r="S48" s="806"/>
      <c r="T48" s="816"/>
      <c r="U48" s="816"/>
      <c r="V48" s="816"/>
      <c r="W48" s="817"/>
      <c r="X48" s="817"/>
      <c r="Y48" s="834"/>
      <c r="Z48" s="835"/>
      <c r="AA48" s="819"/>
    </row>
    <row r="49" spans="1:27" s="266" customFormat="1" ht="120" x14ac:dyDescent="0.2">
      <c r="A49" s="326"/>
      <c r="B49" s="1293" t="s">
        <v>146</v>
      </c>
      <c r="C49" s="1294"/>
      <c r="D49" s="997" t="s">
        <v>99</v>
      </c>
      <c r="E49" s="330">
        <v>1200000</v>
      </c>
      <c r="F49" s="331" t="s">
        <v>1165</v>
      </c>
      <c r="G49" s="341" t="s">
        <v>616</v>
      </c>
      <c r="H49" s="355" t="s">
        <v>1167</v>
      </c>
      <c r="I49" s="848"/>
      <c r="J49" s="847"/>
      <c r="K49" s="807" t="str">
        <f>B49</f>
        <v>a. In-kind donations of contraceptives</v>
      </c>
      <c r="L49" s="806"/>
      <c r="M49" s="806"/>
      <c r="N49" s="806"/>
      <c r="O49" s="808"/>
      <c r="P49" s="806"/>
      <c r="Q49" s="806"/>
      <c r="R49" s="806"/>
      <c r="S49" s="806"/>
      <c r="T49" s="816"/>
      <c r="U49" s="816"/>
      <c r="V49" s="816"/>
      <c r="W49" s="817"/>
      <c r="X49" s="817"/>
      <c r="Y49" s="834"/>
      <c r="Z49" s="835"/>
      <c r="AA49" s="819"/>
    </row>
    <row r="50" spans="1:27" s="266" customFormat="1" x14ac:dyDescent="0.2">
      <c r="A50" s="326"/>
      <c r="B50" s="342"/>
      <c r="C50" s="343" t="s">
        <v>147</v>
      </c>
      <c r="D50" s="1428" t="s">
        <v>339</v>
      </c>
      <c r="E50" s="1429"/>
      <c r="F50" s="1429"/>
      <c r="G50" s="1429"/>
      <c r="H50" s="1430"/>
      <c r="I50" s="282"/>
      <c r="J50" s="847"/>
      <c r="K50" s="807" t="str">
        <f>C50</f>
        <v xml:space="preserve">i. Specify source(s) of in-kind donations </v>
      </c>
      <c r="L50" s="806"/>
      <c r="M50" s="806"/>
      <c r="N50" s="806"/>
      <c r="O50" s="808" t="str">
        <f>D50</f>
        <v>UNFPA</v>
      </c>
      <c r="P50" s="806"/>
      <c r="Q50" s="806"/>
      <c r="R50" s="806"/>
      <c r="S50" s="806"/>
      <c r="T50" s="816"/>
      <c r="U50" s="816"/>
      <c r="V50" s="816"/>
      <c r="W50" s="817"/>
      <c r="X50" s="817"/>
      <c r="Y50" s="834"/>
      <c r="Z50" s="835"/>
      <c r="AA50" s="819"/>
    </row>
    <row r="51" spans="1:27" s="266" customFormat="1" x14ac:dyDescent="0.2">
      <c r="A51" s="326"/>
      <c r="B51" s="1293" t="s">
        <v>264</v>
      </c>
      <c r="C51" s="1294"/>
      <c r="D51" s="997" t="s">
        <v>100</v>
      </c>
      <c r="E51" s="330">
        <v>0</v>
      </c>
      <c r="F51" s="331" t="s">
        <v>1165</v>
      </c>
      <c r="G51" s="353"/>
      <c r="H51" s="354"/>
      <c r="I51" s="848"/>
      <c r="J51" s="847"/>
      <c r="K51" s="807" t="str">
        <f>B51</f>
        <v>b. Global Fund grants used to procure condoms</v>
      </c>
      <c r="L51" s="806"/>
      <c r="M51" s="806"/>
      <c r="N51" s="806"/>
      <c r="O51" s="808"/>
      <c r="P51" s="806"/>
      <c r="Q51" s="806"/>
      <c r="R51" s="806"/>
      <c r="S51" s="806"/>
      <c r="T51" s="816"/>
      <c r="U51" s="816"/>
      <c r="V51" s="816"/>
      <c r="W51" s="817"/>
      <c r="X51" s="817"/>
      <c r="Y51" s="834"/>
      <c r="Z51" s="835"/>
      <c r="AA51" s="819"/>
    </row>
    <row r="52" spans="1:27" s="266" customFormat="1" ht="30" x14ac:dyDescent="0.2">
      <c r="A52" s="326"/>
      <c r="B52" s="1293" t="s">
        <v>265</v>
      </c>
      <c r="C52" s="1294"/>
      <c r="D52" s="997" t="s">
        <v>100</v>
      </c>
      <c r="E52" s="330">
        <v>0</v>
      </c>
      <c r="F52" s="331" t="s">
        <v>1165</v>
      </c>
      <c r="G52" s="353"/>
      <c r="H52" s="354"/>
      <c r="I52" s="848"/>
      <c r="J52" s="847"/>
      <c r="K52" s="807" t="str">
        <f>B52</f>
        <v>c. Global Fund grants used to procure contraceptives besides condoms</v>
      </c>
      <c r="L52" s="806"/>
      <c r="M52" s="806"/>
      <c r="N52" s="806"/>
      <c r="O52" s="808"/>
      <c r="P52" s="806"/>
      <c r="Q52" s="806"/>
      <c r="R52" s="806"/>
      <c r="S52" s="806"/>
      <c r="T52" s="816"/>
      <c r="U52" s="816"/>
      <c r="V52" s="816"/>
      <c r="W52" s="817"/>
      <c r="X52" s="817"/>
      <c r="Y52" s="834"/>
      <c r="Z52" s="835"/>
      <c r="AA52" s="819"/>
    </row>
    <row r="53" spans="1:27" s="266" customFormat="1" ht="45" x14ac:dyDescent="0.2">
      <c r="A53" s="326"/>
      <c r="B53" s="1293" t="s">
        <v>266</v>
      </c>
      <c r="C53" s="1294"/>
      <c r="D53" s="344"/>
      <c r="E53" s="345">
        <f>E49+E51+E52</f>
        <v>1200000</v>
      </c>
      <c r="F53" s="346"/>
      <c r="G53" s="346"/>
      <c r="H53" s="355"/>
      <c r="I53" s="846"/>
      <c r="J53" s="847"/>
      <c r="K53" s="807" t="str">
        <f>B53</f>
        <v>d. TOTAL value of in-kind donations and Global Fund grants spent on contraceptive procurement
This will auto-calculate.  (It will sum a-c above.)</v>
      </c>
      <c r="L53" s="806"/>
      <c r="M53" s="806"/>
      <c r="N53" s="806"/>
      <c r="O53" s="808"/>
      <c r="P53" s="806"/>
      <c r="Q53" s="806"/>
      <c r="R53" s="806"/>
      <c r="S53" s="806"/>
      <c r="T53" s="816"/>
      <c r="U53" s="816"/>
      <c r="V53" s="816"/>
      <c r="W53" s="817"/>
      <c r="X53" s="817"/>
      <c r="Y53" s="834"/>
      <c r="Z53" s="835"/>
      <c r="AA53" s="819"/>
    </row>
    <row r="54" spans="1:27" s="256" customFormat="1" x14ac:dyDescent="0.2">
      <c r="A54" s="347"/>
      <c r="B54" s="348"/>
      <c r="C54" s="348"/>
      <c r="D54" s="349"/>
      <c r="E54" s="350"/>
      <c r="F54" s="350"/>
      <c r="G54" s="351"/>
      <c r="H54" s="352"/>
      <c r="I54" s="855"/>
      <c r="J54" s="847"/>
      <c r="K54" s="807">
        <f>A54</f>
        <v>0</v>
      </c>
      <c r="L54" s="806"/>
      <c r="M54" s="806"/>
      <c r="N54" s="806"/>
      <c r="O54" s="808"/>
      <c r="P54" s="806"/>
      <c r="Q54" s="806"/>
      <c r="R54" s="806"/>
      <c r="S54" s="806"/>
      <c r="T54" s="816"/>
      <c r="U54" s="816"/>
      <c r="V54" s="816"/>
      <c r="W54" s="817"/>
      <c r="X54" s="817"/>
      <c r="Y54" s="818"/>
      <c r="Z54" s="811"/>
      <c r="AA54" s="819"/>
    </row>
    <row r="55" spans="1:27" s="266" customFormat="1" ht="75" customHeight="1" x14ac:dyDescent="0.2">
      <c r="A55" s="1308" t="s">
        <v>330</v>
      </c>
      <c r="B55" s="1293"/>
      <c r="C55" s="1293"/>
      <c r="D55" s="1293"/>
      <c r="E55" s="1293"/>
      <c r="F55" s="1293"/>
      <c r="G55" s="1293"/>
      <c r="H55" s="1309"/>
      <c r="I55" s="840"/>
      <c r="J55" s="847"/>
      <c r="K55" s="807"/>
      <c r="L55" s="806"/>
      <c r="M55" s="806"/>
      <c r="N55" s="806"/>
      <c r="O55" s="806"/>
      <c r="P55" s="806"/>
      <c r="Q55" s="806"/>
      <c r="R55" s="806"/>
      <c r="S55" s="806"/>
      <c r="T55" s="816"/>
      <c r="U55" s="816"/>
      <c r="V55" s="816"/>
      <c r="W55" s="817"/>
      <c r="X55" s="85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34"/>
      <c r="Z55" s="835"/>
      <c r="AA55" s="819"/>
    </row>
    <row r="56" spans="1:27" s="266" customFormat="1" ht="150" x14ac:dyDescent="0.2">
      <c r="A56" s="1422" t="s">
        <v>267</v>
      </c>
      <c r="B56" s="1431"/>
      <c r="C56" s="1431"/>
      <c r="D56" s="1431"/>
      <c r="E56" s="1432"/>
      <c r="F56" s="356">
        <f>E45/(E45+E53)</f>
        <v>0</v>
      </c>
      <c r="G56" s="1420" t="s">
        <v>1168</v>
      </c>
      <c r="H56" s="1421"/>
      <c r="I56" s="848"/>
      <c r="J56" s="857" t="str">
        <f>G56</f>
        <v>Comments:
The total amount that was spent for contraceptive procurement consisted of funds donated by the United Nations. As of June, the government had not even assigned the budget destined for procurement because of the illiquidity of the government.</v>
      </c>
      <c r="K56" s="807"/>
      <c r="L56" s="806"/>
      <c r="M56" s="806"/>
      <c r="N56" s="806"/>
      <c r="O56" s="808"/>
      <c r="P56" s="806"/>
      <c r="Q56" s="806"/>
      <c r="R56" s="83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06"/>
      <c r="T56" s="816"/>
      <c r="U56" s="816"/>
      <c r="V56" s="816"/>
      <c r="W56" s="817"/>
      <c r="X56" s="817"/>
      <c r="Y56" s="834"/>
      <c r="Z56" s="835"/>
      <c r="AA56" s="819"/>
    </row>
    <row r="57" spans="1:27" s="266" customFormat="1" ht="140.25" customHeight="1" x14ac:dyDescent="0.2">
      <c r="A57" s="1417" t="s">
        <v>325</v>
      </c>
      <c r="B57" s="1418"/>
      <c r="C57" s="1418"/>
      <c r="D57" s="1418"/>
      <c r="E57" s="1419"/>
      <c r="F57" s="356" t="s">
        <v>320</v>
      </c>
      <c r="G57" s="1420" t="s">
        <v>1169</v>
      </c>
      <c r="H57" s="1421"/>
      <c r="I57" s="848"/>
      <c r="J57" s="857" t="str">
        <f>G57</f>
        <v>Comments:
Government funds were not used to purchase contraceptives in 2013.</v>
      </c>
      <c r="K57" s="807"/>
      <c r="L57" s="806"/>
      <c r="M57" s="806"/>
      <c r="N57" s="806"/>
      <c r="O57" s="808"/>
      <c r="P57" s="806"/>
      <c r="Q57" s="806"/>
      <c r="R57" s="83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06"/>
      <c r="T57" s="816"/>
      <c r="U57" s="816"/>
      <c r="V57" s="816"/>
      <c r="W57" s="817"/>
      <c r="X57" s="817"/>
      <c r="Y57" s="834"/>
      <c r="Z57" s="835"/>
      <c r="AA57" s="819"/>
    </row>
    <row r="58" spans="1:27" s="266" customFormat="1" ht="135" x14ac:dyDescent="0.2">
      <c r="A58" s="1422" t="s">
        <v>268</v>
      </c>
      <c r="B58" s="1423"/>
      <c r="C58" s="1423"/>
      <c r="D58" s="1423"/>
      <c r="E58" s="1424"/>
      <c r="F58" s="356">
        <f>(E45+E53)/G29</f>
        <v>0.6</v>
      </c>
      <c r="G58" s="1420" t="s">
        <v>1170</v>
      </c>
      <c r="H58" s="1421"/>
      <c r="I58" s="848"/>
      <c r="J58" s="857" t="str">
        <f>G58</f>
        <v>Comments: The donated funds from UNFPA were used to buy approximately 65% of the contraceptive methods estimated to cover the fiscal year.</v>
      </c>
      <c r="K58" s="807"/>
      <c r="L58" s="806"/>
      <c r="M58" s="806"/>
      <c r="N58" s="806"/>
      <c r="O58" s="808"/>
      <c r="P58" s="806"/>
      <c r="Q58" s="806"/>
      <c r="R58" s="83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06"/>
      <c r="T58" s="816"/>
      <c r="U58" s="816"/>
      <c r="V58" s="816"/>
      <c r="W58" s="817"/>
      <c r="X58" s="817"/>
      <c r="Y58" s="834"/>
      <c r="Z58" s="835"/>
      <c r="AA58" s="819"/>
    </row>
    <row r="59" spans="1:27" s="266" customFormat="1" ht="90" x14ac:dyDescent="0.2">
      <c r="A59" s="1425" t="s">
        <v>326</v>
      </c>
      <c r="B59" s="1426"/>
      <c r="C59" s="1426"/>
      <c r="D59" s="1426"/>
      <c r="E59" s="1427"/>
      <c r="F59" s="910" t="s">
        <v>99</v>
      </c>
      <c r="G59" s="1420" t="s">
        <v>1171</v>
      </c>
      <c r="H59" s="1421"/>
      <c r="I59" s="848"/>
      <c r="J59" s="857" t="str">
        <f>G59</f>
        <v>Comments:
We did not succeed in buying all of the methods estimated as needed for delivery in 2013. The funding gap that was not covered was approximately 35%</v>
      </c>
      <c r="K59" s="807"/>
      <c r="L59" s="806"/>
      <c r="M59" s="806"/>
      <c r="N59" s="806"/>
      <c r="O59" s="808"/>
      <c r="P59" s="806"/>
      <c r="Q59" s="806"/>
      <c r="R59" s="836" t="str">
        <f>A59</f>
        <v>B13. If B12 did not calculate automatically, please answer the following question:
Was there a funding gap for public sector contraceptives in the last complete fiscal year?
(Please select from the dropdown list.)</v>
      </c>
      <c r="S59" s="806"/>
      <c r="T59" s="816"/>
      <c r="U59" s="816"/>
      <c r="V59" s="816"/>
      <c r="W59" s="817"/>
      <c r="X59" s="817"/>
      <c r="Y59" s="834"/>
      <c r="Z59" s="835"/>
      <c r="AA59" s="819"/>
    </row>
    <row r="60" spans="1:27" s="256" customFormat="1" x14ac:dyDescent="0.2">
      <c r="A60" s="358"/>
      <c r="B60" s="359"/>
      <c r="C60" s="359"/>
      <c r="D60" s="360"/>
      <c r="E60" s="361"/>
      <c r="F60" s="361"/>
      <c r="G60" s="362"/>
      <c r="H60" s="363"/>
      <c r="I60" s="855"/>
      <c r="J60" s="847"/>
      <c r="K60" s="807">
        <f>A60</f>
        <v>0</v>
      </c>
      <c r="L60" s="806"/>
      <c r="M60" s="806"/>
      <c r="N60" s="806"/>
      <c r="O60" s="808"/>
      <c r="P60" s="806"/>
      <c r="Q60" s="806"/>
      <c r="R60" s="806"/>
      <c r="S60" s="806"/>
      <c r="T60" s="816"/>
      <c r="U60" s="816"/>
      <c r="V60" s="816"/>
      <c r="W60" s="817"/>
      <c r="X60" s="817"/>
      <c r="Y60" s="818"/>
      <c r="Z60" s="811"/>
      <c r="AA60" s="819"/>
    </row>
    <row r="61" spans="1:27" s="266" customFormat="1" ht="45" x14ac:dyDescent="0.2">
      <c r="A61" s="1308" t="s">
        <v>269</v>
      </c>
      <c r="B61" s="1293"/>
      <c r="C61" s="1293"/>
      <c r="D61" s="1293"/>
      <c r="E61" s="1294"/>
      <c r="F61" s="1295" t="s">
        <v>320</v>
      </c>
      <c r="G61" s="1416"/>
      <c r="H61" s="1296"/>
      <c r="I61" s="858"/>
      <c r="J61" s="847"/>
      <c r="K61" s="807"/>
      <c r="L61" s="806"/>
      <c r="M61" s="806"/>
      <c r="N61" s="806"/>
      <c r="O61" s="806"/>
      <c r="P61" s="806"/>
      <c r="Q61" s="807" t="str">
        <f>F61</f>
        <v>Not applicable</v>
      </c>
      <c r="R61" s="836" t="str">
        <f>A61</f>
        <v>B14. If the government financed any contraceptive procurement in the most recent complete fiscal year, which entity conducted the procurement(s)? (Please select from the dropdown.)</v>
      </c>
      <c r="S61" s="806"/>
      <c r="T61" s="816"/>
      <c r="U61" s="816"/>
      <c r="V61" s="816"/>
      <c r="W61" s="817"/>
      <c r="X61" s="817"/>
      <c r="Y61" s="834"/>
      <c r="Z61" s="835"/>
      <c r="AA61" s="819"/>
    </row>
    <row r="62" spans="1:27" s="266" customFormat="1" x14ac:dyDescent="0.2">
      <c r="A62" s="314"/>
      <c r="B62" s="1293" t="s">
        <v>48</v>
      </c>
      <c r="C62" s="1293"/>
      <c r="D62" s="1293"/>
      <c r="E62" s="1293"/>
      <c r="F62" s="1305" t="s">
        <v>320</v>
      </c>
      <c r="G62" s="1306"/>
      <c r="H62" s="1307"/>
      <c r="I62" s="848"/>
      <c r="J62" s="847"/>
      <c r="K62" s="807"/>
      <c r="L62" s="806"/>
      <c r="M62" s="859">
        <f>E62</f>
        <v>0</v>
      </c>
      <c r="N62" s="806"/>
      <c r="O62" s="806"/>
      <c r="P62" s="806"/>
      <c r="Q62" s="807" t="str">
        <f>F62</f>
        <v>Not applicable</v>
      </c>
      <c r="R62" s="808" t="str">
        <f>B62</f>
        <v>a. Specify entity</v>
      </c>
      <c r="S62" s="806"/>
      <c r="T62" s="816"/>
      <c r="U62" s="816"/>
      <c r="V62" s="816"/>
      <c r="W62" s="817"/>
      <c r="X62" s="817"/>
      <c r="Y62" s="834"/>
      <c r="Z62" s="835"/>
      <c r="AA62" s="819"/>
    </row>
    <row r="63" spans="1:27" s="266" customFormat="1" ht="30.75" customHeight="1" x14ac:dyDescent="0.2">
      <c r="A63" s="898"/>
      <c r="B63" s="897"/>
      <c r="C63" s="1293" t="s">
        <v>293</v>
      </c>
      <c r="D63" s="1293"/>
      <c r="E63" s="1294"/>
      <c r="F63" s="1295" t="s">
        <v>320</v>
      </c>
      <c r="G63" s="1416"/>
      <c r="H63" s="1296"/>
      <c r="I63" s="848"/>
      <c r="J63" s="847"/>
      <c r="K63" s="807"/>
      <c r="L63" s="806"/>
      <c r="M63" s="806"/>
      <c r="N63" s="806"/>
      <c r="O63" s="806"/>
      <c r="P63" s="806"/>
      <c r="Q63" s="807" t="str">
        <f>F63</f>
        <v>Not applicable</v>
      </c>
      <c r="R63" s="808" t="str">
        <f>C63</f>
        <v>i. Is this a parastatal? (i.e., a company established and contracted by the government to undertake commercial activities on behalf of the government)</v>
      </c>
      <c r="S63" s="806"/>
      <c r="T63" s="816"/>
      <c r="U63" s="816"/>
      <c r="V63" s="816"/>
      <c r="W63" s="817"/>
      <c r="X63" s="817"/>
      <c r="Y63" s="834"/>
      <c r="Z63" s="835"/>
      <c r="AA63" s="819"/>
    </row>
    <row r="64" spans="1:27" s="266" customFormat="1" ht="45" x14ac:dyDescent="0.2">
      <c r="A64" s="1308" t="s">
        <v>270</v>
      </c>
      <c r="B64" s="1293"/>
      <c r="C64" s="1294"/>
      <c r="D64" s="1305"/>
      <c r="E64" s="1306"/>
      <c r="F64" s="1306"/>
      <c r="G64" s="1306"/>
      <c r="H64" s="1307"/>
      <c r="I64" s="829"/>
      <c r="J64" s="847"/>
      <c r="K64" s="807" t="str">
        <f>A64</f>
        <v xml:space="preserve">B15. Please note any additional comments about finance and procurement.
</v>
      </c>
      <c r="L64" s="806"/>
      <c r="M64" s="806"/>
      <c r="N64" s="806"/>
      <c r="O64" s="807">
        <f>D64</f>
        <v>0</v>
      </c>
      <c r="P64" s="806"/>
      <c r="Q64" s="806"/>
      <c r="R64" s="807"/>
      <c r="S64" s="806"/>
      <c r="T64" s="816"/>
      <c r="U64" s="816"/>
      <c r="V64" s="816"/>
      <c r="W64" s="817"/>
      <c r="X64" s="817"/>
      <c r="Y64" s="834"/>
      <c r="Z64" s="835"/>
      <c r="AA64" s="819"/>
    </row>
    <row r="65" spans="1:27" s="266" customFormat="1" ht="16.5" customHeight="1" thickBot="1" x14ac:dyDescent="0.25">
      <c r="A65" s="1406" t="s">
        <v>23</v>
      </c>
      <c r="B65" s="1407"/>
      <c r="C65" s="1407"/>
      <c r="D65" s="1407"/>
      <c r="E65" s="1407"/>
      <c r="F65" s="1407"/>
      <c r="G65" s="1407"/>
      <c r="H65" s="366"/>
      <c r="I65" s="821"/>
      <c r="J65" s="847"/>
      <c r="K65" s="807"/>
      <c r="L65" s="806"/>
      <c r="M65" s="806"/>
      <c r="N65" s="806"/>
      <c r="O65" s="806"/>
      <c r="P65" s="806"/>
      <c r="Q65" s="806"/>
      <c r="R65" s="807"/>
      <c r="S65" s="806"/>
      <c r="T65" s="816"/>
      <c r="U65" s="816"/>
      <c r="V65" s="816"/>
      <c r="W65" s="817"/>
      <c r="X65" s="817"/>
      <c r="Y65" s="834"/>
      <c r="Z65" s="835"/>
      <c r="AA65" s="819"/>
    </row>
    <row r="66" spans="1:27" s="266" customFormat="1" ht="45" customHeight="1" x14ac:dyDescent="0.2">
      <c r="A66" s="1408" t="s">
        <v>271</v>
      </c>
      <c r="B66" s="1409"/>
      <c r="C66" s="1409"/>
      <c r="D66" s="1409"/>
      <c r="E66" s="1409"/>
      <c r="F66" s="1409"/>
      <c r="G66" s="1409"/>
      <c r="H66" s="1410"/>
      <c r="I66" s="860"/>
      <c r="J66" s="847"/>
      <c r="K66" s="807"/>
      <c r="L66" s="806"/>
      <c r="M66" s="806"/>
      <c r="N66" s="806"/>
      <c r="O66" s="806"/>
      <c r="P66" s="806"/>
      <c r="Q66" s="806"/>
      <c r="R66" s="807"/>
      <c r="S66" s="806"/>
      <c r="T66" s="816"/>
      <c r="U66" s="816"/>
      <c r="V66" s="816"/>
      <c r="W66" s="817"/>
      <c r="X66" s="85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34"/>
      <c r="Z66" s="835"/>
      <c r="AA66" s="819"/>
    </row>
    <row r="67" spans="1:27" s="283" customFormat="1" ht="15.75" x14ac:dyDescent="0.25">
      <c r="A67" s="1411" t="s">
        <v>18</v>
      </c>
      <c r="B67" s="1412"/>
      <c r="C67" s="1413"/>
      <c r="D67" s="1414" t="s">
        <v>131</v>
      </c>
      <c r="E67" s="1415"/>
      <c r="F67" s="367" t="s">
        <v>149</v>
      </c>
      <c r="G67" s="368" t="s">
        <v>150</v>
      </c>
      <c r="H67" s="369" t="s">
        <v>151</v>
      </c>
      <c r="I67" s="861"/>
      <c r="J67" s="862"/>
      <c r="K67" s="807" t="str">
        <f>A67</f>
        <v>Contraceptive Method</v>
      </c>
      <c r="L67" s="831"/>
      <c r="M67" s="831"/>
      <c r="N67" s="831"/>
      <c r="O67" s="831"/>
      <c r="P67" s="831"/>
      <c r="Q67" s="831"/>
      <c r="R67" s="842"/>
      <c r="S67" s="831"/>
      <c r="T67" s="863"/>
      <c r="U67" s="863"/>
      <c r="V67" s="863"/>
      <c r="W67" s="864"/>
      <c r="X67" s="864"/>
      <c r="Y67" s="865"/>
      <c r="Z67" s="866"/>
      <c r="AA67" s="819"/>
    </row>
    <row r="68" spans="1:27" s="266" customFormat="1" ht="30" x14ac:dyDescent="0.2">
      <c r="A68" s="370"/>
      <c r="B68" s="1401" t="s">
        <v>272</v>
      </c>
      <c r="C68" s="1402"/>
      <c r="D68" s="1475" t="s">
        <v>99</v>
      </c>
      <c r="E68" s="1475"/>
      <c r="F68" s="994" t="s">
        <v>99</v>
      </c>
      <c r="G68" s="994" t="s">
        <v>99</v>
      </c>
      <c r="H68" s="249" t="s">
        <v>99</v>
      </c>
      <c r="I68" s="829"/>
      <c r="J68" s="847"/>
      <c r="K68" s="807" t="str">
        <f t="shared" ref="K68:K79" si="2">B68</f>
        <v>a. Combined oral contraceptives (estrogen + progestin - for  example, LoFemenol, Microgynon)</v>
      </c>
      <c r="L68" s="806"/>
      <c r="M68" s="806"/>
      <c r="N68" s="806"/>
      <c r="O68" s="806"/>
      <c r="P68" s="806"/>
      <c r="Q68" s="806"/>
      <c r="R68" s="807"/>
      <c r="S68" s="806"/>
      <c r="T68" s="816"/>
      <c r="U68" s="816"/>
      <c r="V68" s="816"/>
      <c r="W68" s="817"/>
      <c r="X68" s="817"/>
      <c r="Y68" s="834"/>
      <c r="Z68" s="835"/>
      <c r="AA68" s="819"/>
    </row>
    <row r="69" spans="1:27" s="266" customFormat="1" x14ac:dyDescent="0.2">
      <c r="A69" s="371"/>
      <c r="B69" s="1401" t="s">
        <v>273</v>
      </c>
      <c r="C69" s="1402"/>
      <c r="D69" s="1475" t="s">
        <v>99</v>
      </c>
      <c r="E69" s="1475"/>
      <c r="F69" s="994" t="s">
        <v>100</v>
      </c>
      <c r="G69" s="994" t="s">
        <v>100</v>
      </c>
      <c r="H69" s="249" t="s">
        <v>100</v>
      </c>
      <c r="I69" s="829"/>
      <c r="J69" s="847"/>
      <c r="K69" s="807" t="str">
        <f t="shared" si="2"/>
        <v>b. Progestin-only pills (for example, Ovrette, Microlut)</v>
      </c>
      <c r="L69" s="806"/>
      <c r="M69" s="806"/>
      <c r="N69" s="806"/>
      <c r="O69" s="806"/>
      <c r="P69" s="806"/>
      <c r="Q69" s="806"/>
      <c r="R69" s="807"/>
      <c r="S69" s="806"/>
      <c r="T69" s="816"/>
      <c r="U69" s="816"/>
      <c r="V69" s="816"/>
      <c r="W69" s="817"/>
      <c r="X69" s="817"/>
      <c r="Y69" s="834"/>
      <c r="Z69" s="835"/>
      <c r="AA69" s="819"/>
    </row>
    <row r="70" spans="1:27" s="266" customFormat="1" x14ac:dyDescent="0.2">
      <c r="A70" s="371"/>
      <c r="B70" s="1401" t="s">
        <v>274</v>
      </c>
      <c r="C70" s="1402"/>
      <c r="D70" s="1475" t="s">
        <v>99</v>
      </c>
      <c r="E70" s="1475"/>
      <c r="F70" s="994" t="s">
        <v>99</v>
      </c>
      <c r="G70" s="994" t="s">
        <v>99</v>
      </c>
      <c r="H70" s="249" t="s">
        <v>99</v>
      </c>
      <c r="I70" s="829"/>
      <c r="J70" s="847"/>
      <c r="K70" s="807" t="str">
        <f t="shared" si="2"/>
        <v>c. Injectables (for example, DepoProvera, Noristerat)</v>
      </c>
      <c r="L70" s="806"/>
      <c r="M70" s="806"/>
      <c r="N70" s="806"/>
      <c r="O70" s="806"/>
      <c r="P70" s="806"/>
      <c r="Q70" s="806"/>
      <c r="R70" s="807"/>
      <c r="S70" s="806"/>
      <c r="T70" s="816"/>
      <c r="U70" s="816"/>
      <c r="V70" s="816"/>
      <c r="W70" s="817"/>
      <c r="X70" s="817"/>
      <c r="Y70" s="834"/>
      <c r="Z70" s="835"/>
      <c r="AA70" s="819"/>
    </row>
    <row r="71" spans="1:27" s="266" customFormat="1" x14ac:dyDescent="0.2">
      <c r="A71" s="371"/>
      <c r="B71" s="1401" t="s">
        <v>275</v>
      </c>
      <c r="C71" s="1402"/>
      <c r="D71" s="1475" t="s">
        <v>99</v>
      </c>
      <c r="E71" s="1475"/>
      <c r="F71" s="994" t="s">
        <v>100</v>
      </c>
      <c r="G71" s="994" t="s">
        <v>99</v>
      </c>
      <c r="H71" s="249" t="s">
        <v>100</v>
      </c>
      <c r="I71" s="829"/>
      <c r="J71" s="847"/>
      <c r="K71" s="807" t="str">
        <f t="shared" si="2"/>
        <v>d. Implants (for example, Jadelle, Implanon)</v>
      </c>
      <c r="L71" s="806"/>
      <c r="M71" s="806"/>
      <c r="N71" s="806"/>
      <c r="O71" s="806"/>
      <c r="P71" s="806"/>
      <c r="Q71" s="806"/>
      <c r="R71" s="807"/>
      <c r="S71" s="806"/>
      <c r="T71" s="816"/>
      <c r="U71" s="816"/>
      <c r="V71" s="816"/>
      <c r="W71" s="817"/>
      <c r="X71" s="817"/>
      <c r="Y71" s="834"/>
      <c r="Z71" s="835"/>
      <c r="AA71" s="819"/>
    </row>
    <row r="72" spans="1:27" s="266" customFormat="1" x14ac:dyDescent="0.2">
      <c r="A72" s="371"/>
      <c r="B72" s="1401" t="s">
        <v>276</v>
      </c>
      <c r="C72" s="1402"/>
      <c r="D72" s="1475" t="s">
        <v>99</v>
      </c>
      <c r="E72" s="1475"/>
      <c r="F72" s="994" t="s">
        <v>99</v>
      </c>
      <c r="G72" s="994" t="s">
        <v>99</v>
      </c>
      <c r="H72" s="249" t="s">
        <v>99</v>
      </c>
      <c r="I72" s="829"/>
      <c r="J72" s="847"/>
      <c r="K72" s="807" t="str">
        <f t="shared" si="2"/>
        <v>e. Intrauterine devices (IUDs) (for example, Optima Copper T)</v>
      </c>
      <c r="L72" s="806"/>
      <c r="M72" s="806"/>
      <c r="N72" s="806"/>
      <c r="O72" s="806"/>
      <c r="P72" s="806"/>
      <c r="Q72" s="806"/>
      <c r="R72" s="807"/>
      <c r="S72" s="806"/>
      <c r="T72" s="816"/>
      <c r="U72" s="816"/>
      <c r="V72" s="816"/>
      <c r="W72" s="817"/>
      <c r="X72" s="817"/>
      <c r="Y72" s="834"/>
      <c r="Z72" s="835"/>
      <c r="AA72" s="819"/>
    </row>
    <row r="73" spans="1:27" s="266" customFormat="1" x14ac:dyDescent="0.2">
      <c r="A73" s="371"/>
      <c r="B73" s="1401" t="s">
        <v>35</v>
      </c>
      <c r="C73" s="1402"/>
      <c r="D73" s="1475" t="s">
        <v>99</v>
      </c>
      <c r="E73" s="1475"/>
      <c r="F73" s="994" t="s">
        <v>99</v>
      </c>
      <c r="G73" s="994" t="s">
        <v>99</v>
      </c>
      <c r="H73" s="249" t="s">
        <v>99</v>
      </c>
      <c r="I73" s="829"/>
      <c r="J73" s="847"/>
      <c r="K73" s="807" t="str">
        <f t="shared" si="2"/>
        <v>f. Male condoms</v>
      </c>
      <c r="L73" s="806"/>
      <c r="M73" s="806"/>
      <c r="N73" s="806"/>
      <c r="O73" s="806"/>
      <c r="P73" s="806"/>
      <c r="Q73" s="806"/>
      <c r="R73" s="807"/>
      <c r="S73" s="806"/>
      <c r="T73" s="816"/>
      <c r="U73" s="816"/>
      <c r="V73" s="816"/>
      <c r="W73" s="817"/>
      <c r="X73" s="817"/>
      <c r="Y73" s="834"/>
      <c r="Z73" s="835"/>
      <c r="AA73" s="819"/>
    </row>
    <row r="74" spans="1:27" s="266" customFormat="1" x14ac:dyDescent="0.2">
      <c r="A74" s="371"/>
      <c r="B74" s="1401" t="s">
        <v>36</v>
      </c>
      <c r="C74" s="1402"/>
      <c r="D74" s="1475" t="s">
        <v>100</v>
      </c>
      <c r="E74" s="1475"/>
      <c r="F74" s="994" t="s">
        <v>100</v>
      </c>
      <c r="G74" s="994" t="s">
        <v>99</v>
      </c>
      <c r="H74" s="249" t="s">
        <v>100</v>
      </c>
      <c r="I74" s="829"/>
      <c r="J74" s="847"/>
      <c r="K74" s="807" t="str">
        <f t="shared" si="2"/>
        <v>g. Female condoms</v>
      </c>
      <c r="L74" s="806"/>
      <c r="M74" s="806"/>
      <c r="N74" s="806"/>
      <c r="O74" s="806"/>
      <c r="P74" s="806"/>
      <c r="Q74" s="806"/>
      <c r="R74" s="807"/>
      <c r="S74" s="806"/>
      <c r="T74" s="816"/>
      <c r="U74" s="816"/>
      <c r="V74" s="816"/>
      <c r="W74" s="817"/>
      <c r="X74" s="817"/>
      <c r="Y74" s="834"/>
      <c r="Z74" s="835"/>
      <c r="AA74" s="819"/>
    </row>
    <row r="75" spans="1:27" s="266" customFormat="1" x14ac:dyDescent="0.2">
      <c r="A75" s="371"/>
      <c r="B75" s="1401" t="s">
        <v>277</v>
      </c>
      <c r="C75" s="1402"/>
      <c r="D75" s="1475" t="s">
        <v>100</v>
      </c>
      <c r="E75" s="1475"/>
      <c r="F75" s="994" t="s">
        <v>100</v>
      </c>
      <c r="G75" s="994" t="s">
        <v>100</v>
      </c>
      <c r="H75" s="249" t="s">
        <v>100</v>
      </c>
      <c r="I75" s="829"/>
      <c r="J75" s="847"/>
      <c r="K75" s="807" t="str">
        <f t="shared" si="2"/>
        <v>h. Emergency contraceptive pills (for example, Postinor)</v>
      </c>
      <c r="L75" s="806"/>
      <c r="M75" s="806"/>
      <c r="N75" s="806"/>
      <c r="O75" s="806"/>
      <c r="P75" s="806"/>
      <c r="Q75" s="806"/>
      <c r="R75" s="807"/>
      <c r="S75" s="806"/>
      <c r="T75" s="816"/>
      <c r="U75" s="816"/>
      <c r="V75" s="816"/>
      <c r="W75" s="817"/>
      <c r="X75" s="817"/>
      <c r="Y75" s="834"/>
      <c r="Z75" s="835"/>
      <c r="AA75" s="819"/>
    </row>
    <row r="76" spans="1:27" s="266" customFormat="1" x14ac:dyDescent="0.2">
      <c r="A76" s="371"/>
      <c r="B76" s="1401" t="s">
        <v>278</v>
      </c>
      <c r="C76" s="1402"/>
      <c r="D76" s="1475" t="s">
        <v>99</v>
      </c>
      <c r="E76" s="1475"/>
      <c r="F76" s="994" t="s">
        <v>99</v>
      </c>
      <c r="G76" s="994" t="s">
        <v>99</v>
      </c>
      <c r="H76" s="249" t="s">
        <v>100</v>
      </c>
      <c r="I76" s="829"/>
      <c r="J76" s="847"/>
      <c r="K76" s="807" t="str">
        <f t="shared" si="2"/>
        <v>i. Long-acting permanent method for males (vasectomy)</v>
      </c>
      <c r="L76" s="806"/>
      <c r="M76" s="806"/>
      <c r="N76" s="806"/>
      <c r="O76" s="806"/>
      <c r="P76" s="806"/>
      <c r="Q76" s="806"/>
      <c r="R76" s="807"/>
      <c r="S76" s="806"/>
      <c r="T76" s="816"/>
      <c r="U76" s="816"/>
      <c r="V76" s="816"/>
      <c r="W76" s="817"/>
      <c r="X76" s="817"/>
      <c r="Y76" s="834"/>
      <c r="Z76" s="835"/>
      <c r="AA76" s="819"/>
    </row>
    <row r="77" spans="1:27" s="266" customFormat="1" x14ac:dyDescent="0.2">
      <c r="A77" s="371"/>
      <c r="B77" s="1401" t="s">
        <v>279</v>
      </c>
      <c r="C77" s="1402"/>
      <c r="D77" s="1475" t="s">
        <v>99</v>
      </c>
      <c r="E77" s="1475"/>
      <c r="F77" s="994" t="s">
        <v>99</v>
      </c>
      <c r="G77" s="994" t="s">
        <v>99</v>
      </c>
      <c r="H77" s="249" t="s">
        <v>100</v>
      </c>
      <c r="I77" s="829"/>
      <c r="J77" s="847"/>
      <c r="K77" s="807" t="str">
        <f t="shared" si="2"/>
        <v>j. Long-acting permanent method for females (tubal ligation)</v>
      </c>
      <c r="L77" s="806"/>
      <c r="M77" s="806"/>
      <c r="N77" s="806"/>
      <c r="O77" s="806"/>
      <c r="P77" s="806"/>
      <c r="Q77" s="806"/>
      <c r="R77" s="807"/>
      <c r="S77" s="806"/>
      <c r="T77" s="816"/>
      <c r="U77" s="816"/>
      <c r="V77" s="816"/>
      <c r="W77" s="817"/>
      <c r="X77" s="817"/>
      <c r="Y77" s="834"/>
      <c r="Z77" s="835"/>
      <c r="AA77" s="819"/>
    </row>
    <row r="78" spans="1:27" s="266" customFormat="1" x14ac:dyDescent="0.2">
      <c r="A78" s="371"/>
      <c r="B78" s="1401" t="s">
        <v>37</v>
      </c>
      <c r="C78" s="1402"/>
      <c r="D78" s="1475" t="s">
        <v>100</v>
      </c>
      <c r="E78" s="1475"/>
      <c r="F78" s="994" t="s">
        <v>99</v>
      </c>
      <c r="G78" s="994" t="s">
        <v>100</v>
      </c>
      <c r="H78" s="249" t="s">
        <v>100</v>
      </c>
      <c r="I78" s="829"/>
      <c r="J78" s="847"/>
      <c r="K78" s="807" t="str">
        <f t="shared" si="2"/>
        <v>k. CycleBeads</v>
      </c>
      <c r="L78" s="806"/>
      <c r="M78" s="806"/>
      <c r="N78" s="806"/>
      <c r="O78" s="806"/>
      <c r="P78" s="806"/>
      <c r="Q78" s="806"/>
      <c r="R78" s="807"/>
      <c r="S78" s="806"/>
      <c r="T78" s="816"/>
      <c r="U78" s="816"/>
      <c r="V78" s="816"/>
      <c r="W78" s="817"/>
      <c r="X78" s="817"/>
      <c r="Y78" s="834"/>
      <c r="Z78" s="835"/>
      <c r="AA78" s="819"/>
    </row>
    <row r="79" spans="1:27" s="266" customFormat="1" ht="45" x14ac:dyDescent="0.2">
      <c r="A79" s="372"/>
      <c r="B79" s="1404" t="s">
        <v>280</v>
      </c>
      <c r="C79" s="1405"/>
      <c r="D79" s="1475" t="s">
        <v>1834</v>
      </c>
      <c r="E79" s="1475"/>
      <c r="F79" s="903" t="s">
        <v>100</v>
      </c>
      <c r="G79" s="903" t="s">
        <v>1172</v>
      </c>
      <c r="H79" s="249" t="s">
        <v>100</v>
      </c>
      <c r="I79" s="829"/>
      <c r="J79" s="847"/>
      <c r="K79" s="807" t="str">
        <f t="shared" si="2"/>
        <v>l. Other contraceptive methods - specify 
(Please provide the name of the other contraceptive(s) offered, by sector.)</v>
      </c>
      <c r="L79" s="806"/>
      <c r="M79" s="806"/>
      <c r="N79" s="806"/>
      <c r="O79" s="806"/>
      <c r="P79" s="806"/>
      <c r="Q79" s="806"/>
      <c r="R79" s="807"/>
      <c r="S79" s="806"/>
      <c r="T79" s="816"/>
      <c r="U79" s="816"/>
      <c r="V79" s="816"/>
      <c r="W79" s="817"/>
      <c r="X79" s="817"/>
      <c r="Y79" s="834"/>
      <c r="Z79" s="835"/>
      <c r="AA79" s="819"/>
    </row>
    <row r="80" spans="1:27" s="266" customFormat="1" ht="30.75" thickBot="1" x14ac:dyDescent="0.25">
      <c r="A80" s="1386" t="s">
        <v>152</v>
      </c>
      <c r="B80" s="1310"/>
      <c r="C80" s="1311"/>
      <c r="D80" s="1767"/>
      <c r="E80" s="1768"/>
      <c r="F80" s="1768"/>
      <c r="G80" s="1768"/>
      <c r="H80" s="1769"/>
      <c r="I80" s="829"/>
      <c r="J80" s="847"/>
      <c r="K80" s="807" t="str">
        <f>A80</f>
        <v>C2. Please note any comments about the commodities offered.</v>
      </c>
      <c r="L80" s="806"/>
      <c r="M80" s="806"/>
      <c r="N80" s="806"/>
      <c r="O80" s="807">
        <f>D80</f>
        <v>0</v>
      </c>
      <c r="P80" s="806"/>
      <c r="Q80" s="806"/>
      <c r="R80" s="807"/>
      <c r="S80" s="806"/>
      <c r="T80" s="816"/>
      <c r="U80" s="816"/>
      <c r="V80" s="816"/>
      <c r="W80" s="817"/>
      <c r="X80" s="817"/>
      <c r="Y80" s="834"/>
      <c r="Z80" s="835"/>
      <c r="AA80" s="819"/>
    </row>
    <row r="81" spans="1:28" s="284" customFormat="1" ht="16.5" customHeight="1" thickBot="1" x14ac:dyDescent="0.3">
      <c r="A81" s="1387" t="s">
        <v>19</v>
      </c>
      <c r="B81" s="1388"/>
      <c r="C81" s="1388"/>
      <c r="D81" s="1388"/>
      <c r="E81" s="1388"/>
      <c r="F81" s="1388"/>
      <c r="G81" s="1388"/>
      <c r="H81" s="373"/>
      <c r="I81" s="821"/>
      <c r="J81" s="862"/>
      <c r="K81" s="807"/>
      <c r="L81" s="831"/>
      <c r="M81" s="831"/>
      <c r="N81" s="831"/>
      <c r="O81" s="831"/>
      <c r="P81" s="831"/>
      <c r="Q81" s="831"/>
      <c r="R81" s="842"/>
      <c r="S81" s="831"/>
      <c r="T81" s="863"/>
      <c r="U81" s="863"/>
      <c r="V81" s="863"/>
      <c r="W81" s="864"/>
      <c r="X81" s="864"/>
      <c r="Y81" s="867"/>
      <c r="Z81" s="868"/>
      <c r="AA81" s="819"/>
    </row>
    <row r="82" spans="1:28" s="266" customFormat="1" ht="30" customHeight="1" x14ac:dyDescent="0.2">
      <c r="A82" s="1389" t="s">
        <v>281</v>
      </c>
      <c r="B82" s="1390"/>
      <c r="C82" s="1390"/>
      <c r="D82" s="1390"/>
      <c r="E82" s="1390"/>
      <c r="F82" s="1390"/>
      <c r="G82" s="1391"/>
      <c r="H82" s="322" t="s">
        <v>99</v>
      </c>
      <c r="I82" s="869" t="str">
        <f>A82</f>
        <v>D1. Is there a contraceptive security or reproductive health commodity security strategy or is contraceptive security explicitly included in a country strategy? (Please select from the dropdown list.)</v>
      </c>
      <c r="J82" s="847"/>
      <c r="K82" s="807"/>
      <c r="L82" s="806"/>
      <c r="M82" s="806"/>
      <c r="N82" s="806"/>
      <c r="O82" s="806"/>
      <c r="P82" s="806"/>
      <c r="Q82" s="806"/>
      <c r="R82" s="807"/>
      <c r="S82" s="806"/>
      <c r="T82" s="816"/>
      <c r="U82" s="816"/>
      <c r="V82" s="816"/>
      <c r="W82" s="817"/>
      <c r="X82" s="817"/>
      <c r="Y82" s="834"/>
      <c r="Z82" s="835"/>
      <c r="AA82" s="819"/>
    </row>
    <row r="83" spans="1:28" s="266" customFormat="1" ht="15.75" thickBot="1" x14ac:dyDescent="0.25">
      <c r="A83" s="1392" t="s">
        <v>117</v>
      </c>
      <c r="B83" s="1393"/>
      <c r="C83" s="1393"/>
      <c r="D83" s="374"/>
      <c r="E83" s="374"/>
      <c r="F83" s="374"/>
      <c r="G83" s="374"/>
      <c r="H83" s="375"/>
      <c r="I83" s="870"/>
      <c r="J83" s="847"/>
      <c r="K83" s="807"/>
      <c r="L83" s="806"/>
      <c r="M83" s="806"/>
      <c r="N83" s="806"/>
      <c r="O83" s="806"/>
      <c r="P83" s="806"/>
      <c r="Q83" s="806"/>
      <c r="R83" s="807"/>
      <c r="S83" s="806"/>
      <c r="T83" s="816"/>
      <c r="U83" s="816"/>
      <c r="V83" s="816"/>
      <c r="W83" s="817"/>
      <c r="X83" s="817"/>
      <c r="Y83" s="834"/>
      <c r="Z83" s="835"/>
      <c r="AA83" s="819"/>
    </row>
    <row r="84" spans="1:28" s="266" customFormat="1" ht="64.5" customHeight="1" x14ac:dyDescent="0.2">
      <c r="A84" s="1394"/>
      <c r="B84" s="1396" t="s">
        <v>54</v>
      </c>
      <c r="C84" s="1397"/>
      <c r="D84" s="1397" t="s">
        <v>282</v>
      </c>
      <c r="E84" s="1397"/>
      <c r="F84" s="900" t="s">
        <v>52</v>
      </c>
      <c r="G84" s="1397" t="s">
        <v>53</v>
      </c>
      <c r="H84" s="1398"/>
      <c r="I84" s="869"/>
      <c r="J84" s="857" t="str">
        <f>G84</f>
        <v>Is the contraceptive security strategy being implemented?</v>
      </c>
      <c r="K84" s="807" t="str">
        <f>B84</f>
        <v>Strategy name</v>
      </c>
      <c r="L84" s="806"/>
      <c r="M84" s="836">
        <f>E84</f>
        <v>0</v>
      </c>
      <c r="N84" s="806"/>
      <c r="O84" s="806"/>
      <c r="P84" s="806"/>
      <c r="Q84" s="806"/>
      <c r="R84" s="807"/>
      <c r="S84" s="807" t="str">
        <f>D84</f>
        <v>Years Covered (including strategy updates)</v>
      </c>
      <c r="T84" s="816"/>
      <c r="U84" s="816"/>
      <c r="V84" s="816"/>
      <c r="W84" s="817"/>
      <c r="X84" s="817"/>
      <c r="Y84" s="834"/>
      <c r="Z84" s="835"/>
      <c r="AA84" s="819"/>
    </row>
    <row r="85" spans="1:28" s="266" customFormat="1" ht="15.75" thickBot="1" x14ac:dyDescent="0.25">
      <c r="A85" s="1395"/>
      <c r="B85" s="377" t="s">
        <v>27</v>
      </c>
      <c r="C85" s="904" t="s">
        <v>1173</v>
      </c>
      <c r="D85" s="1755" t="s">
        <v>1174</v>
      </c>
      <c r="E85" s="1756"/>
      <c r="F85" s="894" t="s">
        <v>99</v>
      </c>
      <c r="G85" s="1351" t="s">
        <v>99</v>
      </c>
      <c r="H85" s="1757"/>
      <c r="I85" s="869"/>
      <c r="J85" s="857" t="str">
        <f>G85</f>
        <v>Yes</v>
      </c>
      <c r="K85" s="807" t="str">
        <f>B85</f>
        <v>a</v>
      </c>
      <c r="L85" s="806"/>
      <c r="M85" s="836">
        <f>E85</f>
        <v>0</v>
      </c>
      <c r="N85" s="806"/>
      <c r="O85" s="806"/>
      <c r="P85" s="806"/>
      <c r="Q85" s="806"/>
      <c r="R85" s="807"/>
      <c r="S85" s="807" t="str">
        <f>D85</f>
        <v>2005 on</v>
      </c>
      <c r="T85" s="816"/>
      <c r="U85" s="816"/>
      <c r="V85" s="816"/>
      <c r="W85" s="817"/>
      <c r="X85" s="817"/>
      <c r="Y85" s="834"/>
      <c r="Z85" s="835"/>
      <c r="AA85" s="819"/>
    </row>
    <row r="86" spans="1:28" s="266" customFormat="1" ht="28.5" customHeight="1" x14ac:dyDescent="0.2">
      <c r="A86" s="1381" t="s">
        <v>118</v>
      </c>
      <c r="B86" s="1382"/>
      <c r="C86" s="1382"/>
      <c r="D86" s="1382"/>
      <c r="E86" s="1382"/>
      <c r="F86" s="1383" t="s">
        <v>100</v>
      </c>
      <c r="G86" s="1384"/>
      <c r="H86" s="1385"/>
      <c r="I86" s="869"/>
      <c r="J86" s="857"/>
      <c r="K86" s="807"/>
      <c r="L86" s="806"/>
      <c r="M86" s="806"/>
      <c r="N86" s="806"/>
      <c r="O86" s="806"/>
      <c r="P86" s="806"/>
      <c r="Q86" s="808" t="str">
        <f>F86</f>
        <v>No</v>
      </c>
      <c r="R86" s="807" t="str">
        <f>A86</f>
        <v>D2. Are any family planning commodities subject to duties, import taxes, or other fees?</v>
      </c>
      <c r="S86" s="806"/>
      <c r="T86" s="816"/>
      <c r="U86" s="816"/>
      <c r="V86" s="816"/>
      <c r="W86" s="817"/>
      <c r="X86" s="817"/>
      <c r="Y86" s="834"/>
      <c r="Z86" s="835"/>
      <c r="AA86" s="819"/>
    </row>
    <row r="87" spans="1:28" s="266" customFormat="1" ht="30" x14ac:dyDescent="0.2">
      <c r="A87" s="314"/>
      <c r="B87" s="1293" t="s">
        <v>153</v>
      </c>
      <c r="C87" s="1293"/>
      <c r="D87" s="1294"/>
      <c r="E87" s="1368" t="s">
        <v>320</v>
      </c>
      <c r="F87" s="1476"/>
      <c r="G87" s="1476"/>
      <c r="H87" s="1369"/>
      <c r="I87" s="869"/>
      <c r="J87" s="857"/>
      <c r="K87" s="807"/>
      <c r="L87" s="806"/>
      <c r="M87" s="836"/>
      <c r="N87" s="836" t="str">
        <f>E87</f>
        <v>Not applicable</v>
      </c>
      <c r="O87" s="806"/>
      <c r="P87" s="807" t="str">
        <f>B87</f>
        <v>a. If yes, for which sectors (public, NGO, social marketing, commercial)?</v>
      </c>
      <c r="Q87" s="806"/>
      <c r="R87" s="807"/>
      <c r="S87" s="806"/>
      <c r="T87" s="816"/>
      <c r="U87" s="816"/>
      <c r="V87" s="816"/>
      <c r="W87" s="817"/>
      <c r="X87" s="817"/>
      <c r="Y87" s="834"/>
      <c r="Z87" s="835"/>
      <c r="AA87" s="819"/>
    </row>
    <row r="88" spans="1:28" s="266" customFormat="1" x14ac:dyDescent="0.2">
      <c r="A88" s="314"/>
      <c r="B88" s="1293" t="s">
        <v>38</v>
      </c>
      <c r="C88" s="1293"/>
      <c r="D88" s="1294"/>
      <c r="E88" s="1368" t="s">
        <v>320</v>
      </c>
      <c r="F88" s="1476"/>
      <c r="G88" s="1476"/>
      <c r="H88" s="1369"/>
      <c r="I88" s="869"/>
      <c r="J88" s="857"/>
      <c r="K88" s="807"/>
      <c r="L88" s="806"/>
      <c r="M88" s="836"/>
      <c r="N88" s="836" t="str">
        <f>E88</f>
        <v>Not applicable</v>
      </c>
      <c r="O88" s="806"/>
      <c r="P88" s="807" t="str">
        <f>B88</f>
        <v>b. If yes, how much are the duties, taxes, or fees?</v>
      </c>
      <c r="Q88" s="806"/>
      <c r="R88" s="807"/>
      <c r="S88" s="806"/>
      <c r="T88" s="816"/>
      <c r="U88" s="816"/>
      <c r="V88" s="816"/>
      <c r="W88" s="817"/>
      <c r="X88" s="817"/>
      <c r="Y88" s="834"/>
      <c r="Z88" s="835"/>
      <c r="AA88" s="819"/>
    </row>
    <row r="89" spans="1:28" s="266" customFormat="1" ht="30" customHeight="1" x14ac:dyDescent="0.2">
      <c r="A89" s="1308" t="s">
        <v>283</v>
      </c>
      <c r="B89" s="1293"/>
      <c r="C89" s="1293"/>
      <c r="D89" s="1293"/>
      <c r="E89" s="1293"/>
      <c r="F89" s="1293"/>
      <c r="G89" s="1294"/>
      <c r="H89" s="325" t="s">
        <v>99</v>
      </c>
      <c r="I89" s="869" t="str">
        <f>A89</f>
        <v>D3. Are there policies that hinder the ability of the private sector (commercial sector, NGOs, or social marketing) to provide contraceptive methods (for example: price controls, distribution limitations, taxes/duties, advertising bans, etc.)?</v>
      </c>
      <c r="J89" s="857"/>
      <c r="K89" s="807"/>
      <c r="L89" s="806"/>
      <c r="M89" s="806"/>
      <c r="N89" s="806"/>
      <c r="O89" s="806"/>
      <c r="P89" s="807"/>
      <c r="Q89" s="806"/>
      <c r="R89" s="807"/>
      <c r="S89" s="806"/>
      <c r="T89" s="816"/>
      <c r="U89" s="816"/>
      <c r="V89" s="816"/>
      <c r="W89" s="817"/>
      <c r="X89" s="817"/>
      <c r="Y89" s="834"/>
      <c r="Z89" s="835"/>
      <c r="AA89" s="819"/>
    </row>
    <row r="90" spans="1:28" s="266" customFormat="1" ht="48" customHeight="1" x14ac:dyDescent="0.2">
      <c r="A90" s="314"/>
      <c r="B90" s="1293" t="s">
        <v>39</v>
      </c>
      <c r="C90" s="1293"/>
      <c r="D90" s="1368" t="s">
        <v>1175</v>
      </c>
      <c r="E90" s="1476"/>
      <c r="F90" s="1476"/>
      <c r="G90" s="1476"/>
      <c r="H90" s="1369"/>
      <c r="I90" s="869"/>
      <c r="J90" s="857"/>
      <c r="K90" s="807" t="str">
        <f>B90</f>
        <v>a. If yes, describe the policies.</v>
      </c>
      <c r="L90" s="806"/>
      <c r="M90" s="806"/>
      <c r="N90" s="871"/>
      <c r="O90" s="808" t="str">
        <f>D90</f>
        <v>There is a National Congress law that prohibits the buying, sale, commercialization, and prescription of the emergency contraceptive pill.</v>
      </c>
      <c r="P90" s="807"/>
      <c r="Q90" s="806"/>
      <c r="R90" s="806"/>
      <c r="S90" s="806"/>
      <c r="T90" s="816"/>
      <c r="U90" s="816"/>
      <c r="V90" s="816"/>
      <c r="W90" s="817"/>
      <c r="X90" s="817"/>
      <c r="Y90" s="834"/>
      <c r="Z90" s="835"/>
      <c r="AA90" s="819"/>
    </row>
    <row r="91" spans="1:28" s="266" customFormat="1" ht="30" x14ac:dyDescent="0.2">
      <c r="A91" s="1308" t="s">
        <v>284</v>
      </c>
      <c r="B91" s="1293"/>
      <c r="C91" s="1293"/>
      <c r="D91" s="1293"/>
      <c r="E91" s="1293"/>
      <c r="F91" s="1293"/>
      <c r="G91" s="1294"/>
      <c r="H91" s="325" t="s">
        <v>99</v>
      </c>
      <c r="I91" s="869" t="str">
        <f>A91</f>
        <v>D4. Are there policies that enable the private sector (commercial sector, NGOs, or social marketing) to provide contraceptive methods?</v>
      </c>
      <c r="J91" s="857"/>
      <c r="K91" s="807"/>
      <c r="L91" s="806"/>
      <c r="M91" s="806"/>
      <c r="N91" s="806"/>
      <c r="O91" s="806"/>
      <c r="P91" s="807"/>
      <c r="Q91" s="806"/>
      <c r="R91" s="807"/>
      <c r="S91" s="806"/>
      <c r="T91" s="816"/>
      <c r="U91" s="816"/>
      <c r="V91" s="816"/>
      <c r="W91" s="817"/>
      <c r="X91" s="817"/>
      <c r="Y91" s="834"/>
      <c r="Z91" s="835"/>
      <c r="AA91" s="819"/>
    </row>
    <row r="92" spans="1:28" s="266" customFormat="1" ht="30" x14ac:dyDescent="0.2">
      <c r="A92" s="314"/>
      <c r="B92" s="1293" t="s">
        <v>39</v>
      </c>
      <c r="C92" s="1293"/>
      <c r="D92" s="1368" t="s">
        <v>1176</v>
      </c>
      <c r="E92" s="1476"/>
      <c r="F92" s="1476"/>
      <c r="G92" s="1476"/>
      <c r="H92" s="1369"/>
      <c r="I92" s="869"/>
      <c r="J92" s="857"/>
      <c r="K92" s="807" t="str">
        <f>B92</f>
        <v>a. If yes, describe the policies.</v>
      </c>
      <c r="L92" s="806"/>
      <c r="M92" s="806"/>
      <c r="N92" s="871"/>
      <c r="O92" s="808" t="str">
        <f>D92</f>
        <v>The Strategy for Market Segmentation for Contraceptives in Honduras and the Norms of Family Planning Care of the Ministry of Health</v>
      </c>
      <c r="P92" s="807"/>
      <c r="Q92" s="806"/>
      <c r="R92" s="806"/>
      <c r="S92" s="806"/>
      <c r="T92" s="816"/>
      <c r="U92" s="816"/>
      <c r="V92" s="816"/>
      <c r="W92" s="817"/>
      <c r="X92" s="817"/>
      <c r="Y92" s="834"/>
      <c r="Z92" s="835"/>
      <c r="AA92" s="819"/>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379"/>
      <c r="B94" s="1373" t="s">
        <v>90</v>
      </c>
      <c r="C94" s="1374"/>
      <c r="D94" s="1375" t="s">
        <v>328</v>
      </c>
      <c r="E94" s="1376"/>
      <c r="F94" s="1377"/>
      <c r="G94" s="1375" t="s">
        <v>329</v>
      </c>
      <c r="H94" s="1378"/>
      <c r="I94" s="872"/>
      <c r="J94" s="873" t="str">
        <f t="shared" ref="J94:J102" si="3">G94</f>
        <v>Note the lowest level provider that is allowed to sell or dispense the method in the private sector</v>
      </c>
      <c r="K94" s="807"/>
      <c r="L94" s="806"/>
      <c r="M94" s="836"/>
      <c r="N94" s="806"/>
      <c r="O94" s="807"/>
      <c r="P94" s="807"/>
      <c r="Q94" s="806"/>
      <c r="R94" s="806"/>
      <c r="S94" s="806"/>
      <c r="T94" s="874" t="str">
        <f>D94</f>
        <v>Note the lowest level provider that is allowed to sell or dispense the method in the public sector</v>
      </c>
      <c r="U94" s="875"/>
      <c r="V94" s="816"/>
      <c r="W94" s="817"/>
      <c r="X94" s="817"/>
      <c r="Y94" s="834"/>
      <c r="Z94" s="835"/>
      <c r="AA94" s="819"/>
    </row>
    <row r="95" spans="1:28" s="266" customFormat="1" ht="15" customHeight="1" x14ac:dyDescent="0.2">
      <c r="A95" s="285"/>
      <c r="B95" s="239" t="s">
        <v>27</v>
      </c>
      <c r="C95" s="235" t="s">
        <v>296</v>
      </c>
      <c r="D95" s="1365" t="s">
        <v>314</v>
      </c>
      <c r="E95" s="1366"/>
      <c r="F95" s="1367"/>
      <c r="G95" s="1368" t="s">
        <v>318</v>
      </c>
      <c r="H95" s="1369"/>
      <c r="I95" s="876"/>
      <c r="J95" s="857" t="str">
        <f t="shared" si="3"/>
        <v>Doctor</v>
      </c>
      <c r="K95" s="807"/>
      <c r="L95" s="806"/>
      <c r="M95" s="836"/>
      <c r="N95" s="806"/>
      <c r="O95" s="807"/>
      <c r="P95" s="807"/>
      <c r="Q95" s="806"/>
      <c r="R95" s="806"/>
      <c r="S95" s="806"/>
      <c r="T95" s="874" t="str">
        <f>D95</f>
        <v>Community health worker</v>
      </c>
      <c r="U95" s="875"/>
      <c r="V95" s="816"/>
      <c r="W95" s="817"/>
      <c r="X95" s="817"/>
      <c r="Y95" s="834"/>
      <c r="Z95" s="835"/>
      <c r="AA95" s="819"/>
    </row>
    <row r="96" spans="1:28" s="266" customFormat="1" ht="15" customHeight="1" x14ac:dyDescent="0.2">
      <c r="A96" s="285"/>
      <c r="B96" s="239" t="s">
        <v>28</v>
      </c>
      <c r="C96" s="236" t="s">
        <v>303</v>
      </c>
      <c r="D96" s="1365" t="s">
        <v>315</v>
      </c>
      <c r="E96" s="1366"/>
      <c r="F96" s="1367"/>
      <c r="G96" s="1368" t="s">
        <v>318</v>
      </c>
      <c r="H96" s="1369"/>
      <c r="I96" s="876"/>
      <c r="J96" s="857" t="str">
        <f t="shared" si="3"/>
        <v>Doctor</v>
      </c>
      <c r="K96" s="807"/>
      <c r="L96" s="806"/>
      <c r="M96" s="836"/>
      <c r="N96" s="806"/>
      <c r="O96" s="807"/>
      <c r="P96" s="807"/>
      <c r="Q96" s="806"/>
      <c r="R96" s="806"/>
      <c r="S96" s="806"/>
      <c r="T96" s="874" t="str">
        <f t="shared" ref="T96:T102" si="4">D96</f>
        <v>Auxiliary nurse</v>
      </c>
      <c r="U96" s="875"/>
      <c r="V96" s="816"/>
      <c r="W96" s="817"/>
      <c r="X96" s="817"/>
      <c r="Y96" s="834"/>
      <c r="Z96" s="835"/>
      <c r="AA96" s="819"/>
    </row>
    <row r="97" spans="1:27" s="266" customFormat="1" ht="15" customHeight="1" x14ac:dyDescent="0.2">
      <c r="A97" s="285"/>
      <c r="B97" s="239" t="s">
        <v>29</v>
      </c>
      <c r="C97" s="236" t="s">
        <v>304</v>
      </c>
      <c r="D97" s="1365" t="s">
        <v>320</v>
      </c>
      <c r="E97" s="1366"/>
      <c r="F97" s="1367"/>
      <c r="G97" s="1368" t="s">
        <v>318</v>
      </c>
      <c r="H97" s="1369"/>
      <c r="I97" s="876"/>
      <c r="J97" s="857" t="str">
        <f t="shared" si="3"/>
        <v>Doctor</v>
      </c>
      <c r="K97" s="807"/>
      <c r="L97" s="806"/>
      <c r="M97" s="836"/>
      <c r="N97" s="806"/>
      <c r="O97" s="807"/>
      <c r="P97" s="807"/>
      <c r="Q97" s="806"/>
      <c r="R97" s="806"/>
      <c r="S97" s="806"/>
      <c r="T97" s="874" t="str">
        <f t="shared" si="4"/>
        <v>Not applicable</v>
      </c>
      <c r="U97" s="875"/>
      <c r="V97" s="816"/>
      <c r="W97" s="817"/>
      <c r="X97" s="817"/>
      <c r="Y97" s="834"/>
      <c r="Z97" s="835"/>
      <c r="AA97" s="819"/>
    </row>
    <row r="98" spans="1:27" s="266" customFormat="1" ht="15" customHeight="1" x14ac:dyDescent="0.2">
      <c r="A98" s="285"/>
      <c r="B98" s="238" t="s">
        <v>297</v>
      </c>
      <c r="C98" s="236" t="s">
        <v>305</v>
      </c>
      <c r="D98" s="1365" t="s">
        <v>315</v>
      </c>
      <c r="E98" s="1366"/>
      <c r="F98" s="1367"/>
      <c r="G98" s="1368" t="s">
        <v>318</v>
      </c>
      <c r="H98" s="1369"/>
      <c r="I98" s="876"/>
      <c r="J98" s="857" t="str">
        <f t="shared" si="3"/>
        <v>Doctor</v>
      </c>
      <c r="K98" s="807"/>
      <c r="L98" s="806"/>
      <c r="M98" s="836"/>
      <c r="N98" s="806"/>
      <c r="O98" s="807"/>
      <c r="P98" s="807"/>
      <c r="Q98" s="806"/>
      <c r="R98" s="806"/>
      <c r="S98" s="806"/>
      <c r="T98" s="874" t="str">
        <f t="shared" si="4"/>
        <v>Auxiliary nurse</v>
      </c>
      <c r="U98" s="875"/>
      <c r="V98" s="816"/>
      <c r="W98" s="817"/>
      <c r="X98" s="817"/>
      <c r="Y98" s="834"/>
      <c r="Z98" s="835"/>
      <c r="AA98" s="819"/>
    </row>
    <row r="99" spans="1:27" s="266" customFormat="1" ht="15" customHeight="1" x14ac:dyDescent="0.2">
      <c r="A99" s="285"/>
      <c r="B99" s="239" t="s">
        <v>298</v>
      </c>
      <c r="C99" s="236" t="s">
        <v>306</v>
      </c>
      <c r="D99" s="1365" t="s">
        <v>314</v>
      </c>
      <c r="E99" s="1366"/>
      <c r="F99" s="1367"/>
      <c r="G99" s="1368" t="s">
        <v>319</v>
      </c>
      <c r="H99" s="1369"/>
      <c r="I99" s="876"/>
      <c r="J99" s="857" t="str">
        <f t="shared" si="3"/>
        <v>Clinical Officer</v>
      </c>
      <c r="K99" s="807"/>
      <c r="L99" s="806"/>
      <c r="M99" s="836"/>
      <c r="N99" s="806"/>
      <c r="O99" s="807"/>
      <c r="P99" s="807"/>
      <c r="Q99" s="806"/>
      <c r="R99" s="806"/>
      <c r="S99" s="806"/>
      <c r="T99" s="874" t="str">
        <f t="shared" si="4"/>
        <v>Community health worker</v>
      </c>
      <c r="U99" s="875"/>
      <c r="V99" s="816"/>
      <c r="W99" s="817"/>
      <c r="X99" s="817"/>
      <c r="Y99" s="834"/>
      <c r="Z99" s="835"/>
      <c r="AA99" s="819"/>
    </row>
    <row r="100" spans="1:27" s="266" customFormat="1" ht="15" customHeight="1" x14ac:dyDescent="0.2">
      <c r="A100" s="285"/>
      <c r="B100" s="239" t="s">
        <v>299</v>
      </c>
      <c r="C100" s="236" t="s">
        <v>307</v>
      </c>
      <c r="D100" s="1365" t="s">
        <v>320</v>
      </c>
      <c r="E100" s="1366"/>
      <c r="F100" s="1367"/>
      <c r="G100" s="1368" t="s">
        <v>320</v>
      </c>
      <c r="H100" s="1369"/>
      <c r="I100" s="876"/>
      <c r="J100" s="857" t="str">
        <f t="shared" si="3"/>
        <v>Not applicable</v>
      </c>
      <c r="K100" s="807"/>
      <c r="L100" s="806"/>
      <c r="M100" s="836"/>
      <c r="N100" s="806"/>
      <c r="O100" s="807"/>
      <c r="P100" s="807"/>
      <c r="Q100" s="806"/>
      <c r="R100" s="806"/>
      <c r="S100" s="806"/>
      <c r="T100" s="874" t="str">
        <f t="shared" si="4"/>
        <v>Not applicable</v>
      </c>
      <c r="U100" s="875"/>
      <c r="V100" s="816"/>
      <c r="W100" s="817"/>
      <c r="X100" s="817"/>
      <c r="Y100" s="834"/>
      <c r="Z100" s="835"/>
      <c r="AA100" s="819"/>
    </row>
    <row r="101" spans="1:27" s="266" customFormat="1" ht="15" customHeight="1" x14ac:dyDescent="0.2">
      <c r="A101" s="285"/>
      <c r="B101" s="239" t="s">
        <v>300</v>
      </c>
      <c r="C101" s="236" t="s">
        <v>308</v>
      </c>
      <c r="D101" s="1365" t="s">
        <v>318</v>
      </c>
      <c r="E101" s="1366"/>
      <c r="F101" s="1367"/>
      <c r="G101" s="1368" t="s">
        <v>318</v>
      </c>
      <c r="H101" s="1369"/>
      <c r="I101" s="876"/>
      <c r="J101" s="857" t="str">
        <f t="shared" si="3"/>
        <v>Doctor</v>
      </c>
      <c r="K101" s="807"/>
      <c r="L101" s="806"/>
      <c r="M101" s="836"/>
      <c r="N101" s="806"/>
      <c r="O101" s="807"/>
      <c r="P101" s="807"/>
      <c r="Q101" s="806"/>
      <c r="R101" s="806"/>
      <c r="S101" s="806"/>
      <c r="T101" s="874" t="str">
        <f t="shared" si="4"/>
        <v>Doctor</v>
      </c>
      <c r="U101" s="875"/>
      <c r="V101" s="816"/>
      <c r="W101" s="817"/>
      <c r="X101" s="817"/>
      <c r="Y101" s="834"/>
      <c r="Z101" s="835"/>
      <c r="AA101" s="819"/>
    </row>
    <row r="102" spans="1:27" s="266" customFormat="1" ht="15" customHeight="1" thickBot="1" x14ac:dyDescent="0.25">
      <c r="A102" s="285"/>
      <c r="B102" s="240" t="s">
        <v>301</v>
      </c>
      <c r="C102" s="237" t="s">
        <v>309</v>
      </c>
      <c r="D102" s="1351" t="s">
        <v>315</v>
      </c>
      <c r="E102" s="1352"/>
      <c r="F102" s="1353"/>
      <c r="G102" s="1354" t="s">
        <v>320</v>
      </c>
      <c r="H102" s="1355"/>
      <c r="I102" s="876"/>
      <c r="J102" s="857" t="str">
        <f t="shared" si="3"/>
        <v>Not applicable</v>
      </c>
      <c r="K102" s="807"/>
      <c r="L102" s="806"/>
      <c r="M102" s="836"/>
      <c r="N102" s="806"/>
      <c r="O102" s="807"/>
      <c r="P102" s="807"/>
      <c r="Q102" s="806"/>
      <c r="R102" s="806"/>
      <c r="S102" s="806"/>
      <c r="T102" s="874" t="str">
        <f t="shared" si="4"/>
        <v>Auxiliary nurse</v>
      </c>
      <c r="U102" s="875"/>
      <c r="V102" s="816"/>
      <c r="W102" s="817"/>
      <c r="X102" s="817"/>
      <c r="Y102" s="834"/>
      <c r="Z102" s="835"/>
      <c r="AA102" s="819"/>
    </row>
    <row r="103" spans="1:27" s="266" customFormat="1" ht="75" x14ac:dyDescent="0.2">
      <c r="A103" s="1356" t="s">
        <v>321</v>
      </c>
      <c r="B103" s="1357"/>
      <c r="C103" s="1358"/>
      <c r="D103" s="1359" t="s">
        <v>1177</v>
      </c>
      <c r="E103" s="1360"/>
      <c r="F103" s="1360"/>
      <c r="G103" s="1360"/>
      <c r="H103" s="1361"/>
      <c r="I103" s="829"/>
      <c r="J103" s="847"/>
      <c r="K103" s="80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806"/>
      <c r="M103" s="806"/>
      <c r="N103" s="806"/>
      <c r="O103" s="807" t="str">
        <f>D103</f>
        <v xml:space="preserve">There are no specific laws that enable or prohibit the delivery of contraceptive methods in the private sector. The public sector must follow the stipulations in the Norms for Family Planning Care. </v>
      </c>
      <c r="P103" s="806"/>
      <c r="Q103" s="806"/>
      <c r="R103" s="807"/>
      <c r="S103" s="806"/>
      <c r="T103" s="877"/>
      <c r="U103" s="816"/>
      <c r="V103" s="816"/>
      <c r="W103" s="817"/>
      <c r="X103" s="817"/>
      <c r="Y103" s="834"/>
      <c r="Z103" s="835"/>
      <c r="AA103" s="819"/>
    </row>
    <row r="104" spans="1:27" s="380" customFormat="1" ht="15.75" thickBot="1" x14ac:dyDescent="0.25">
      <c r="A104" s="1343"/>
      <c r="B104" s="1344"/>
      <c r="C104" s="1344"/>
      <c r="D104" s="1344"/>
      <c r="E104" s="1344"/>
      <c r="F104" s="1344"/>
      <c r="G104" s="1344"/>
      <c r="H104" s="1345"/>
      <c r="I104" s="878"/>
      <c r="J104" s="879"/>
      <c r="K104" s="880">
        <f>C104</f>
        <v>0</v>
      </c>
      <c r="L104" s="880"/>
      <c r="M104" s="880"/>
      <c r="N104" s="880"/>
      <c r="O104" s="880"/>
      <c r="P104" s="880"/>
      <c r="Q104" s="880"/>
      <c r="R104" s="880"/>
      <c r="S104" s="880"/>
      <c r="T104" s="880"/>
      <c r="U104" s="880"/>
      <c r="V104" s="880"/>
      <c r="W104" s="881"/>
      <c r="X104" s="881"/>
      <c r="Y104" s="882"/>
      <c r="Z104" s="882"/>
      <c r="AA104" s="883"/>
    </row>
    <row r="105" spans="1:27" s="266" customFormat="1" ht="45" customHeight="1" x14ac:dyDescent="0.2">
      <c r="A105" s="1319" t="s">
        <v>310</v>
      </c>
      <c r="B105" s="1320"/>
      <c r="C105" s="1320"/>
      <c r="D105" s="381" t="s">
        <v>49</v>
      </c>
      <c r="E105" s="1362" t="s">
        <v>55</v>
      </c>
      <c r="F105" s="1363"/>
      <c r="G105" s="1364"/>
      <c r="H105" s="382" t="s">
        <v>47</v>
      </c>
      <c r="I105" s="861"/>
      <c r="J105" s="857"/>
      <c r="K105" s="807" t="str">
        <f>A105</f>
        <v>D7. Does the country have laws, regulations, or policies that make it difficult for the following sub-populations to access effective family planning services?</v>
      </c>
      <c r="L105" s="806"/>
      <c r="M105" s="806"/>
      <c r="N105" s="806"/>
      <c r="O105" s="807"/>
      <c r="P105" s="806"/>
      <c r="Q105" s="806"/>
      <c r="R105" s="806"/>
      <c r="S105" s="806"/>
      <c r="T105" s="816"/>
      <c r="U105" s="816"/>
      <c r="V105" s="875" t="str">
        <f>E105</f>
        <v xml:space="preserve">If yes, describe laws/regulations/policies affecting access </v>
      </c>
      <c r="W105" s="817"/>
      <c r="X105" s="817"/>
      <c r="Y105" s="834"/>
      <c r="Z105" s="835"/>
      <c r="AA105" s="819"/>
    </row>
    <row r="106" spans="1:27" s="266" customFormat="1" x14ac:dyDescent="0.2">
      <c r="A106" s="314"/>
      <c r="B106" s="1293" t="s">
        <v>154</v>
      </c>
      <c r="C106" s="1293"/>
      <c r="D106" s="250" t="s">
        <v>100</v>
      </c>
      <c r="E106" s="1340"/>
      <c r="F106" s="1341"/>
      <c r="G106" s="1346"/>
      <c r="H106" s="325"/>
      <c r="I106" s="858"/>
      <c r="J106" s="857"/>
      <c r="K106" s="807" t="str">
        <f>B106</f>
        <v>a. Unmarried people</v>
      </c>
      <c r="L106" s="806"/>
      <c r="M106" s="836">
        <f>E106</f>
        <v>0</v>
      </c>
      <c r="N106" s="806"/>
      <c r="O106" s="807"/>
      <c r="P106" s="806"/>
      <c r="Q106" s="806"/>
      <c r="R106" s="806"/>
      <c r="S106" s="806"/>
      <c r="T106" s="816"/>
      <c r="U106" s="816"/>
      <c r="V106" s="875">
        <f>E106</f>
        <v>0</v>
      </c>
      <c r="W106" s="817"/>
      <c r="X106" s="817"/>
      <c r="Y106" s="834"/>
      <c r="Z106" s="835"/>
      <c r="AA106" s="819"/>
    </row>
    <row r="107" spans="1:27" s="266" customFormat="1" ht="45" x14ac:dyDescent="0.2">
      <c r="A107" s="314"/>
      <c r="B107" s="1293" t="s">
        <v>40</v>
      </c>
      <c r="C107" s="1293"/>
      <c r="D107" s="250" t="s">
        <v>99</v>
      </c>
      <c r="E107" s="1340" t="s">
        <v>1178</v>
      </c>
      <c r="F107" s="1341"/>
      <c r="G107" s="1346"/>
      <c r="H107" s="325" t="s">
        <v>99</v>
      </c>
      <c r="I107" s="858"/>
      <c r="J107" s="857"/>
      <c r="K107" s="807" t="str">
        <f>B107</f>
        <v>b. Young people</v>
      </c>
      <c r="L107" s="806"/>
      <c r="M107" s="836" t="str">
        <f>E107</f>
        <v>Honduran law authorizes only people older than 21 to utilize a surgical (permanent) FP method.</v>
      </c>
      <c r="N107" s="806"/>
      <c r="O107" s="807"/>
      <c r="P107" s="806"/>
      <c r="Q107" s="806"/>
      <c r="R107" s="806"/>
      <c r="S107" s="806"/>
      <c r="T107" s="816"/>
      <c r="U107" s="816"/>
      <c r="V107" s="875" t="str">
        <f>E107</f>
        <v>Honduran law authorizes only people older than 21 to utilize a surgical (permanent) FP method.</v>
      </c>
      <c r="W107" s="817"/>
      <c r="X107" s="817"/>
      <c r="Y107" s="834"/>
      <c r="Z107" s="835"/>
      <c r="AA107" s="819"/>
    </row>
    <row r="108" spans="1:27" s="266" customFormat="1" ht="75.75" thickBot="1" x14ac:dyDescent="0.25">
      <c r="A108" s="383"/>
      <c r="B108" s="1347" t="s">
        <v>41</v>
      </c>
      <c r="C108" s="1347"/>
      <c r="D108" s="286" t="s">
        <v>99</v>
      </c>
      <c r="E108" s="1348" t="s">
        <v>1179</v>
      </c>
      <c r="F108" s="1349"/>
      <c r="G108" s="1350"/>
      <c r="H108" s="406" t="s">
        <v>99</v>
      </c>
      <c r="I108" s="858"/>
      <c r="J108" s="857"/>
      <c r="K108" s="807" t="str">
        <f>B108</f>
        <v>c. Other</v>
      </c>
      <c r="L108" s="806"/>
      <c r="M108" s="836" t="str">
        <f>E108</f>
        <v>People with mental illnesses must receive authorization from their guardian to be able to obtain a family planning method, especially for permanent methods.</v>
      </c>
      <c r="N108" s="806"/>
      <c r="O108" s="807"/>
      <c r="P108" s="806"/>
      <c r="Q108" s="806"/>
      <c r="R108" s="806"/>
      <c r="S108" s="806"/>
      <c r="T108" s="816"/>
      <c r="U108" s="816"/>
      <c r="V108" s="875" t="str">
        <f>E108</f>
        <v>People with mental illnesses must receive authorization from their guardian to be able to obtain a family planning method, especially for permanent methods.</v>
      </c>
      <c r="W108" s="817"/>
      <c r="X108" s="817"/>
      <c r="Y108" s="834"/>
      <c r="Z108" s="835"/>
      <c r="AA108" s="819"/>
    </row>
    <row r="109" spans="1:27" s="269" customFormat="1" x14ac:dyDescent="0.2">
      <c r="A109" s="1343"/>
      <c r="B109" s="1344"/>
      <c r="C109" s="1344"/>
      <c r="D109" s="1344"/>
      <c r="E109" s="1344"/>
      <c r="F109" s="1344"/>
      <c r="G109" s="1344"/>
      <c r="H109" s="1345"/>
      <c r="I109" s="870"/>
      <c r="J109" s="857"/>
      <c r="K109" s="813">
        <f>C109</f>
        <v>0</v>
      </c>
      <c r="L109" s="814"/>
      <c r="M109" s="814"/>
      <c r="N109" s="814"/>
      <c r="O109" s="813"/>
      <c r="P109" s="814"/>
      <c r="Q109" s="814"/>
      <c r="R109" s="814"/>
      <c r="S109" s="814"/>
      <c r="T109" s="814"/>
      <c r="U109" s="814"/>
      <c r="V109" s="814"/>
      <c r="W109" s="838"/>
      <c r="X109" s="838"/>
      <c r="Y109" s="839"/>
      <c r="Z109" s="839"/>
      <c r="AA109" s="883"/>
    </row>
    <row r="110" spans="1:27" s="266" customFormat="1" ht="45" x14ac:dyDescent="0.2">
      <c r="A110" s="1308" t="s">
        <v>311</v>
      </c>
      <c r="B110" s="1293"/>
      <c r="C110" s="1293"/>
      <c r="D110" s="1293"/>
      <c r="E110" s="1293"/>
      <c r="F110" s="1293"/>
      <c r="G110" s="1293"/>
      <c r="H110" s="1309"/>
      <c r="I110" s="861"/>
      <c r="J110" s="857"/>
      <c r="K110" s="807"/>
      <c r="L110" s="806"/>
      <c r="M110" s="806"/>
      <c r="N110" s="806"/>
      <c r="O110" s="807"/>
      <c r="P110" s="806"/>
      <c r="Q110" s="806"/>
      <c r="R110" s="806"/>
      <c r="S110" s="806"/>
      <c r="T110" s="816"/>
      <c r="U110" s="816"/>
      <c r="V110" s="816"/>
      <c r="W110" s="817"/>
      <c r="X110" s="815" t="str">
        <f>A110</f>
        <v xml:space="preserve">D8. Are there charges* to the client in the public sector for family planning:
*(This question refers to charges by policy, not under-the-table charges.)
</v>
      </c>
      <c r="Y110" s="834"/>
      <c r="Z110" s="835"/>
      <c r="AA110" s="819"/>
    </row>
    <row r="111" spans="1:27" s="266" customFormat="1" ht="15" customHeight="1" x14ac:dyDescent="0.2">
      <c r="A111" s="314"/>
      <c r="B111" s="1293" t="s">
        <v>42</v>
      </c>
      <c r="C111" s="1293"/>
      <c r="D111" s="1293"/>
      <c r="E111" s="1293"/>
      <c r="F111" s="1294"/>
      <c r="G111" s="1365" t="s">
        <v>100</v>
      </c>
      <c r="H111" s="1477"/>
      <c r="I111" s="876"/>
      <c r="J111" s="857" t="str">
        <f>G111</f>
        <v>No</v>
      </c>
      <c r="K111" s="807"/>
      <c r="L111" s="806"/>
      <c r="M111" s="806"/>
      <c r="N111" s="806"/>
      <c r="O111" s="807"/>
      <c r="P111" s="806"/>
      <c r="Q111" s="806"/>
      <c r="R111" s="806"/>
      <c r="S111" s="806"/>
      <c r="T111" s="816"/>
      <c r="U111" s="816"/>
      <c r="V111" s="816"/>
      <c r="W111" s="817"/>
      <c r="X111" s="817"/>
      <c r="Y111" s="850" t="str">
        <f>B111</f>
        <v>a. Services?</v>
      </c>
      <c r="Z111" s="835"/>
      <c r="AA111" s="819"/>
    </row>
    <row r="112" spans="1:27" s="266" customFormat="1" ht="15" customHeight="1" x14ac:dyDescent="0.2">
      <c r="A112" s="314"/>
      <c r="B112" s="1293" t="s">
        <v>43</v>
      </c>
      <c r="C112" s="1293"/>
      <c r="D112" s="1293"/>
      <c r="E112" s="1293"/>
      <c r="F112" s="1294"/>
      <c r="G112" s="1365" t="s">
        <v>100</v>
      </c>
      <c r="H112" s="1477"/>
      <c r="I112" s="876"/>
      <c r="J112" s="857" t="str">
        <f>G112</f>
        <v>No</v>
      </c>
      <c r="K112" s="807"/>
      <c r="L112" s="806"/>
      <c r="M112" s="806"/>
      <c r="N112" s="806"/>
      <c r="O112" s="807"/>
      <c r="P112" s="806"/>
      <c r="Q112" s="806"/>
      <c r="R112" s="806"/>
      <c r="S112" s="806"/>
      <c r="T112" s="816"/>
      <c r="U112" s="816"/>
      <c r="V112" s="816"/>
      <c r="W112" s="817"/>
      <c r="X112" s="817"/>
      <c r="Y112" s="850" t="str">
        <f>B112</f>
        <v>b. Commodities?</v>
      </c>
      <c r="Z112" s="835"/>
      <c r="AA112" s="819"/>
    </row>
    <row r="113" spans="1:27" s="266" customFormat="1" ht="15" customHeight="1" x14ac:dyDescent="0.2">
      <c r="A113" s="314"/>
      <c r="B113" s="1293" t="s">
        <v>44</v>
      </c>
      <c r="C113" s="1293"/>
      <c r="D113" s="1293"/>
      <c r="E113" s="1293"/>
      <c r="F113" s="1294"/>
      <c r="G113" s="1365" t="s">
        <v>320</v>
      </c>
      <c r="H113" s="1477"/>
      <c r="I113" s="876"/>
      <c r="J113" s="857" t="str">
        <f>G113</f>
        <v>Not applicable</v>
      </c>
      <c r="K113" s="807"/>
      <c r="L113" s="806"/>
      <c r="M113" s="806"/>
      <c r="N113" s="806"/>
      <c r="O113" s="807"/>
      <c r="P113" s="806"/>
      <c r="Q113" s="806"/>
      <c r="R113" s="806"/>
      <c r="S113" s="806"/>
      <c r="T113" s="816"/>
      <c r="U113" s="816"/>
      <c r="V113" s="816"/>
      <c r="W113" s="817"/>
      <c r="X113" s="817"/>
      <c r="Y113" s="850" t="str">
        <f>B113</f>
        <v>c. If yes, are there exemptions for people who cannot afford to pay?</v>
      </c>
      <c r="Z113" s="835"/>
      <c r="AA113" s="819"/>
    </row>
    <row r="114" spans="1:27" s="266" customFormat="1" x14ac:dyDescent="0.2">
      <c r="A114" s="314"/>
      <c r="B114" s="342"/>
      <c r="C114" s="343" t="s">
        <v>45</v>
      </c>
      <c r="D114" s="1368" t="s">
        <v>320</v>
      </c>
      <c r="E114" s="1476"/>
      <c r="F114" s="1476"/>
      <c r="G114" s="1476"/>
      <c r="H114" s="1369"/>
      <c r="I114" s="876"/>
      <c r="J114" s="857"/>
      <c r="K114" s="807" t="str">
        <f>C114</f>
        <v>i. If yes, describe the exemptions.</v>
      </c>
      <c r="L114" s="806"/>
      <c r="M114" s="806"/>
      <c r="N114" s="871"/>
      <c r="O114" s="808" t="str">
        <f>D114</f>
        <v>Not applicable</v>
      </c>
      <c r="P114" s="806"/>
      <c r="Q114" s="806"/>
      <c r="R114" s="806"/>
      <c r="S114" s="806"/>
      <c r="T114" s="816"/>
      <c r="U114" s="816"/>
      <c r="V114" s="816"/>
      <c r="W114" s="817"/>
      <c r="X114" s="817"/>
      <c r="Y114" s="834"/>
      <c r="Z114" s="835"/>
      <c r="AA114" s="819"/>
    </row>
    <row r="115" spans="1:27" s="287" customFormat="1" ht="30" x14ac:dyDescent="0.2">
      <c r="A115" s="1308" t="s">
        <v>312</v>
      </c>
      <c r="B115" s="1293"/>
      <c r="C115" s="1293"/>
      <c r="D115" s="1293"/>
      <c r="E115" s="1293"/>
      <c r="F115" s="1293"/>
      <c r="G115" s="1293"/>
      <c r="H115" s="1309"/>
      <c r="I115" s="831"/>
      <c r="J115" s="884"/>
      <c r="K115" s="807"/>
      <c r="L115" s="807"/>
      <c r="M115" s="806"/>
      <c r="N115" s="806"/>
      <c r="O115" s="807"/>
      <c r="P115" s="806"/>
      <c r="Q115" s="885"/>
      <c r="R115" s="806"/>
      <c r="S115" s="822"/>
      <c r="T115" s="823"/>
      <c r="U115" s="823"/>
      <c r="V115" s="823"/>
      <c r="W115" s="824"/>
      <c r="X115" s="815" t="str">
        <f>A115</f>
        <v>D9. Are the following contraceptives included in the country's National Essential Medicine List (NEML) or other equivalent priority list? (for example, the National Medical Device List)</v>
      </c>
      <c r="Y115" s="885"/>
      <c r="Z115" s="886"/>
      <c r="AA115" s="819"/>
    </row>
    <row r="116" spans="1:27" s="287" customFormat="1" ht="15.75" customHeight="1" x14ac:dyDescent="0.2">
      <c r="A116" s="384"/>
      <c r="B116" s="1293" t="s">
        <v>155</v>
      </c>
      <c r="C116" s="1293"/>
      <c r="D116" s="1293"/>
      <c r="E116" s="1293"/>
      <c r="F116" s="1294"/>
      <c r="G116" s="1365" t="s">
        <v>99</v>
      </c>
      <c r="H116" s="1477"/>
      <c r="I116" s="831"/>
      <c r="J116" s="857" t="str">
        <f t="shared" ref="J116:J127" si="5">G116</f>
        <v>Yes</v>
      </c>
      <c r="K116" s="807"/>
      <c r="L116" s="807"/>
      <c r="M116" s="806"/>
      <c r="N116" s="806"/>
      <c r="O116" s="807"/>
      <c r="P116" s="806"/>
      <c r="Q116" s="885"/>
      <c r="R116" s="806"/>
      <c r="S116" s="822"/>
      <c r="T116" s="823"/>
      <c r="U116" s="823"/>
      <c r="V116" s="823"/>
      <c r="W116" s="824"/>
      <c r="X116" s="824"/>
      <c r="Y116" s="850" t="str">
        <f t="shared" ref="Y116:Y125" si="6">B116</f>
        <v>a. Combined oral contraceptives</v>
      </c>
      <c r="Z116" s="886"/>
      <c r="AA116" s="819"/>
    </row>
    <row r="117" spans="1:27" s="287" customFormat="1" ht="15.75" customHeight="1" x14ac:dyDescent="0.2">
      <c r="A117" s="384"/>
      <c r="B117" s="1293" t="s">
        <v>156</v>
      </c>
      <c r="C117" s="1293"/>
      <c r="D117" s="1293"/>
      <c r="E117" s="1293"/>
      <c r="F117" s="1294"/>
      <c r="G117" s="1365" t="s">
        <v>99</v>
      </c>
      <c r="H117" s="1477"/>
      <c r="I117" s="831"/>
      <c r="J117" s="857" t="str">
        <f t="shared" si="5"/>
        <v>Yes</v>
      </c>
      <c r="K117" s="807"/>
      <c r="L117" s="807"/>
      <c r="M117" s="806"/>
      <c r="N117" s="806"/>
      <c r="O117" s="807"/>
      <c r="P117" s="806"/>
      <c r="Q117" s="885"/>
      <c r="R117" s="806"/>
      <c r="S117" s="822"/>
      <c r="T117" s="823"/>
      <c r="U117" s="823"/>
      <c r="V117" s="823"/>
      <c r="W117" s="824"/>
      <c r="X117" s="824"/>
      <c r="Y117" s="850" t="str">
        <f t="shared" si="6"/>
        <v>b. Progestin-only pills</v>
      </c>
      <c r="Z117" s="886"/>
      <c r="AA117" s="819"/>
    </row>
    <row r="118" spans="1:27" s="287" customFormat="1" ht="15.75" customHeight="1" x14ac:dyDescent="0.2">
      <c r="A118" s="384"/>
      <c r="B118" s="1293" t="s">
        <v>285</v>
      </c>
      <c r="C118" s="1293"/>
      <c r="D118" s="1293"/>
      <c r="E118" s="1293"/>
      <c r="F118" s="1294"/>
      <c r="G118" s="1365" t="s">
        <v>99</v>
      </c>
      <c r="H118" s="1477"/>
      <c r="I118" s="831"/>
      <c r="J118" s="857" t="str">
        <f t="shared" si="5"/>
        <v>Yes</v>
      </c>
      <c r="K118" s="807"/>
      <c r="L118" s="807"/>
      <c r="M118" s="806"/>
      <c r="N118" s="806"/>
      <c r="O118" s="807"/>
      <c r="P118" s="806"/>
      <c r="Q118" s="885"/>
      <c r="R118" s="806"/>
      <c r="S118" s="822"/>
      <c r="T118" s="823"/>
      <c r="U118" s="823"/>
      <c r="V118" s="823"/>
      <c r="W118" s="824"/>
      <c r="X118" s="824"/>
      <c r="Y118" s="850" t="str">
        <f t="shared" si="6"/>
        <v>c. Injectables</v>
      </c>
      <c r="Z118" s="886"/>
      <c r="AA118" s="819"/>
    </row>
    <row r="119" spans="1:27" s="287" customFormat="1" ht="15.75" customHeight="1" x14ac:dyDescent="0.2">
      <c r="A119" s="384"/>
      <c r="B119" s="1293" t="s">
        <v>286</v>
      </c>
      <c r="C119" s="1293"/>
      <c r="D119" s="1293"/>
      <c r="E119" s="1293"/>
      <c r="F119" s="1294"/>
      <c r="G119" s="1365" t="s">
        <v>99</v>
      </c>
      <c r="H119" s="1477"/>
      <c r="I119" s="831"/>
      <c r="J119" s="857" t="str">
        <f t="shared" si="5"/>
        <v>Yes</v>
      </c>
      <c r="K119" s="807"/>
      <c r="L119" s="807"/>
      <c r="M119" s="806"/>
      <c r="N119" s="806"/>
      <c r="O119" s="807"/>
      <c r="P119" s="806"/>
      <c r="Q119" s="885"/>
      <c r="R119" s="806"/>
      <c r="S119" s="822"/>
      <c r="T119" s="823"/>
      <c r="U119" s="823"/>
      <c r="V119" s="823"/>
      <c r="W119" s="824"/>
      <c r="X119" s="824"/>
      <c r="Y119" s="850" t="str">
        <f t="shared" si="6"/>
        <v>d. Implants</v>
      </c>
      <c r="Z119" s="886"/>
      <c r="AA119" s="819"/>
    </row>
    <row r="120" spans="1:27" s="287" customFormat="1" ht="15.75" customHeight="1" x14ac:dyDescent="0.2">
      <c r="A120" s="384"/>
      <c r="B120" s="1293" t="s">
        <v>46</v>
      </c>
      <c r="C120" s="1293"/>
      <c r="D120" s="1293"/>
      <c r="E120" s="1293"/>
      <c r="F120" s="1294"/>
      <c r="G120" s="1365" t="s">
        <v>99</v>
      </c>
      <c r="H120" s="1477"/>
      <c r="I120" s="831"/>
      <c r="J120" s="857" t="str">
        <f t="shared" si="5"/>
        <v>Yes</v>
      </c>
      <c r="K120" s="807"/>
      <c r="L120" s="807"/>
      <c r="M120" s="806"/>
      <c r="N120" s="806"/>
      <c r="O120" s="807"/>
      <c r="P120" s="806"/>
      <c r="Q120" s="885"/>
      <c r="R120" s="806"/>
      <c r="S120" s="822"/>
      <c r="T120" s="823"/>
      <c r="U120" s="823"/>
      <c r="V120" s="823"/>
      <c r="W120" s="824"/>
      <c r="X120" s="824"/>
      <c r="Y120" s="850" t="str">
        <f t="shared" si="6"/>
        <v>e. Intrauterine devices (IUDs)</v>
      </c>
      <c r="Z120" s="886"/>
      <c r="AA120" s="819"/>
    </row>
    <row r="121" spans="1:27" s="287" customFormat="1" ht="15.75" customHeight="1" x14ac:dyDescent="0.2">
      <c r="A121" s="384"/>
      <c r="B121" s="1293" t="s">
        <v>35</v>
      </c>
      <c r="C121" s="1293"/>
      <c r="D121" s="1293"/>
      <c r="E121" s="1293"/>
      <c r="F121" s="1294"/>
      <c r="G121" s="1365" t="s">
        <v>99</v>
      </c>
      <c r="H121" s="1477"/>
      <c r="I121" s="831"/>
      <c r="J121" s="857" t="str">
        <f t="shared" si="5"/>
        <v>Yes</v>
      </c>
      <c r="K121" s="807"/>
      <c r="L121" s="807"/>
      <c r="M121" s="806"/>
      <c r="N121" s="806"/>
      <c r="O121" s="807"/>
      <c r="P121" s="806"/>
      <c r="Q121" s="885"/>
      <c r="R121" s="806"/>
      <c r="S121" s="822"/>
      <c r="T121" s="823"/>
      <c r="U121" s="823"/>
      <c r="V121" s="823"/>
      <c r="W121" s="824"/>
      <c r="X121" s="824"/>
      <c r="Y121" s="850" t="str">
        <f t="shared" si="6"/>
        <v>f. Male condoms</v>
      </c>
      <c r="Z121" s="886"/>
      <c r="AA121" s="819"/>
    </row>
    <row r="122" spans="1:27" s="287" customFormat="1" ht="15.75" customHeight="1" x14ac:dyDescent="0.2">
      <c r="A122" s="384"/>
      <c r="B122" s="1293" t="s">
        <v>36</v>
      </c>
      <c r="C122" s="1293"/>
      <c r="D122" s="1293"/>
      <c r="E122" s="1293"/>
      <c r="F122" s="1294"/>
      <c r="G122" s="1365" t="s">
        <v>99</v>
      </c>
      <c r="H122" s="1477"/>
      <c r="I122" s="831"/>
      <c r="J122" s="857" t="str">
        <f t="shared" si="5"/>
        <v>Yes</v>
      </c>
      <c r="K122" s="807"/>
      <c r="L122" s="807"/>
      <c r="M122" s="806"/>
      <c r="N122" s="806"/>
      <c r="O122" s="807"/>
      <c r="P122" s="806"/>
      <c r="Q122" s="885"/>
      <c r="R122" s="806"/>
      <c r="S122" s="822"/>
      <c r="T122" s="823"/>
      <c r="U122" s="823"/>
      <c r="V122" s="823"/>
      <c r="W122" s="824"/>
      <c r="X122" s="824"/>
      <c r="Y122" s="850" t="str">
        <f t="shared" si="6"/>
        <v>g. Female condoms</v>
      </c>
      <c r="Z122" s="886"/>
      <c r="AA122" s="819"/>
    </row>
    <row r="123" spans="1:27" s="287" customFormat="1" ht="15.75" customHeight="1" x14ac:dyDescent="0.2">
      <c r="A123" s="384"/>
      <c r="B123" s="1293" t="s">
        <v>157</v>
      </c>
      <c r="C123" s="1293"/>
      <c r="D123" s="1293"/>
      <c r="E123" s="1293"/>
      <c r="F123" s="1294"/>
      <c r="G123" s="1365" t="s">
        <v>100</v>
      </c>
      <c r="H123" s="1477"/>
      <c r="I123" s="831"/>
      <c r="J123" s="857" t="str">
        <f t="shared" si="5"/>
        <v>No</v>
      </c>
      <c r="K123" s="807"/>
      <c r="L123" s="807"/>
      <c r="M123" s="806"/>
      <c r="N123" s="806"/>
      <c r="O123" s="807"/>
      <c r="P123" s="806"/>
      <c r="Q123" s="885"/>
      <c r="R123" s="806"/>
      <c r="S123" s="822"/>
      <c r="T123" s="823"/>
      <c r="U123" s="823"/>
      <c r="V123" s="823"/>
      <c r="W123" s="824"/>
      <c r="X123" s="824"/>
      <c r="Y123" s="850" t="str">
        <f t="shared" si="6"/>
        <v>h. Emergency contraceptive pills</v>
      </c>
      <c r="Z123" s="886"/>
      <c r="AA123" s="819"/>
    </row>
    <row r="124" spans="1:27" s="287" customFormat="1" ht="15.75" customHeight="1" x14ac:dyDescent="0.2">
      <c r="A124" s="384"/>
      <c r="B124" s="1293" t="s">
        <v>119</v>
      </c>
      <c r="C124" s="1293"/>
      <c r="D124" s="1293"/>
      <c r="E124" s="1293"/>
      <c r="F124" s="1294"/>
      <c r="G124" s="1365" t="s">
        <v>100</v>
      </c>
      <c r="H124" s="1477"/>
      <c r="I124" s="831"/>
      <c r="J124" s="857" t="str">
        <f>G124</f>
        <v>No</v>
      </c>
      <c r="K124" s="807"/>
      <c r="L124" s="807"/>
      <c r="M124" s="806"/>
      <c r="N124" s="806"/>
      <c r="O124" s="807"/>
      <c r="P124" s="806"/>
      <c r="Q124" s="885"/>
      <c r="R124" s="806"/>
      <c r="S124" s="822"/>
      <c r="T124" s="823"/>
      <c r="U124" s="823"/>
      <c r="V124" s="823"/>
      <c r="W124" s="824"/>
      <c r="X124" s="824"/>
      <c r="Y124" s="850" t="str">
        <f>B124</f>
        <v>i. CycleBeads</v>
      </c>
      <c r="Z124" s="886"/>
      <c r="AA124" s="819"/>
    </row>
    <row r="125" spans="1:27" s="287" customFormat="1" ht="15.75" customHeight="1" x14ac:dyDescent="0.2">
      <c r="A125" s="384"/>
      <c r="B125" s="1293" t="s">
        <v>158</v>
      </c>
      <c r="C125" s="1293"/>
      <c r="D125" s="1293"/>
      <c r="E125" s="1293"/>
      <c r="F125" s="1294"/>
      <c r="G125" s="1365" t="s">
        <v>100</v>
      </c>
      <c r="H125" s="1477"/>
      <c r="I125" s="831"/>
      <c r="J125" s="857" t="str">
        <f t="shared" si="5"/>
        <v>No</v>
      </c>
      <c r="K125" s="807"/>
      <c r="L125" s="807"/>
      <c r="M125" s="806"/>
      <c r="N125" s="806"/>
      <c r="O125" s="807"/>
      <c r="P125" s="806"/>
      <c r="Q125" s="885"/>
      <c r="R125" s="806"/>
      <c r="S125" s="822"/>
      <c r="T125" s="823"/>
      <c r="U125" s="823"/>
      <c r="V125" s="823"/>
      <c r="W125" s="824"/>
      <c r="X125" s="824"/>
      <c r="Y125" s="850" t="str">
        <f t="shared" si="6"/>
        <v>j. Any other contraceptive(s)?</v>
      </c>
      <c r="Z125" s="886"/>
      <c r="AA125" s="819"/>
    </row>
    <row r="126" spans="1:27" s="287" customFormat="1" ht="15.75" x14ac:dyDescent="0.2">
      <c r="A126" s="384"/>
      <c r="B126" s="892"/>
      <c r="C126" s="1293" t="s">
        <v>159</v>
      </c>
      <c r="D126" s="1293"/>
      <c r="E126" s="1294"/>
      <c r="F126" s="1478" t="s">
        <v>320</v>
      </c>
      <c r="G126" s="1479"/>
      <c r="H126" s="1480"/>
      <c r="I126" s="831"/>
      <c r="J126" s="857">
        <f t="shared" si="5"/>
        <v>0</v>
      </c>
      <c r="K126" s="807"/>
      <c r="L126" s="807"/>
      <c r="M126" s="806"/>
      <c r="N126" s="806"/>
      <c r="O126" s="807"/>
      <c r="P126" s="806"/>
      <c r="Q126" s="885"/>
      <c r="R126" s="807">
        <f>B126</f>
        <v>0</v>
      </c>
      <c r="S126" s="822"/>
      <c r="T126" s="823"/>
      <c r="U126" s="823"/>
      <c r="V126" s="823"/>
      <c r="W126" s="824"/>
      <c r="X126" s="824"/>
      <c r="Y126" s="885"/>
      <c r="Z126" s="886"/>
      <c r="AA126" s="819"/>
    </row>
    <row r="127" spans="1:27" s="287" customFormat="1" ht="15.75" x14ac:dyDescent="0.2">
      <c r="A127" s="1333" t="s">
        <v>313</v>
      </c>
      <c r="B127" s="1334"/>
      <c r="C127" s="1334"/>
      <c r="D127" s="1335"/>
      <c r="E127" s="1336"/>
      <c r="F127" s="1748">
        <v>2007</v>
      </c>
      <c r="G127" s="1482"/>
      <c r="H127" s="1483"/>
      <c r="I127" s="831"/>
      <c r="J127" s="857">
        <f t="shared" si="5"/>
        <v>0</v>
      </c>
      <c r="K127" s="807"/>
      <c r="L127" s="807"/>
      <c r="M127" s="806"/>
      <c r="N127" s="806"/>
      <c r="O127" s="807"/>
      <c r="P127" s="806"/>
      <c r="Q127" s="885"/>
      <c r="R127" s="807">
        <f>B127</f>
        <v>0</v>
      </c>
      <c r="S127" s="822"/>
      <c r="T127" s="823"/>
      <c r="U127" s="823"/>
      <c r="V127" s="823"/>
      <c r="W127" s="824"/>
      <c r="X127" s="824"/>
      <c r="Y127" s="885"/>
      <c r="Z127" s="886"/>
      <c r="AA127" s="819"/>
    </row>
    <row r="128" spans="1:27" s="287" customFormat="1" ht="30" x14ac:dyDescent="0.2">
      <c r="A128" s="1308" t="s">
        <v>751</v>
      </c>
      <c r="B128" s="1293"/>
      <c r="C128" s="1294"/>
      <c r="D128" s="1484" t="s">
        <v>1180</v>
      </c>
      <c r="E128" s="1485"/>
      <c r="F128" s="1485"/>
      <c r="G128" s="1485"/>
      <c r="H128" s="1486"/>
      <c r="I128" s="831"/>
      <c r="J128" s="884"/>
      <c r="K128" s="807" t="str">
        <f>A128</f>
        <v xml:space="preserve">D11. Name of the list(s)
</v>
      </c>
      <c r="L128" s="807"/>
      <c r="M128" s="806"/>
      <c r="N128" s="806"/>
      <c r="O128" s="807" t="str">
        <f>D128</f>
        <v>Essential Medicines List or Basic Table of Medicines</v>
      </c>
      <c r="P128" s="806"/>
      <c r="Q128" s="885"/>
      <c r="R128" s="806"/>
      <c r="S128" s="822"/>
      <c r="T128" s="823"/>
      <c r="U128" s="823"/>
      <c r="V128" s="823"/>
      <c r="W128" s="824"/>
      <c r="X128" s="824"/>
      <c r="Y128" s="885"/>
      <c r="Z128" s="886"/>
      <c r="AA128" s="819"/>
    </row>
    <row r="129" spans="1:27" s="287" customFormat="1" ht="30" x14ac:dyDescent="0.2">
      <c r="A129" s="1308" t="s">
        <v>862</v>
      </c>
      <c r="B129" s="1293"/>
      <c r="C129" s="1294"/>
      <c r="D129" s="1305"/>
      <c r="E129" s="1306"/>
      <c r="F129" s="1306"/>
      <c r="G129" s="1306"/>
      <c r="H129" s="1307"/>
      <c r="I129" s="831"/>
      <c r="J129" s="884"/>
      <c r="K129" s="807" t="str">
        <f>A129</f>
        <v xml:space="preserve">D12. Notes about the list(s)
</v>
      </c>
      <c r="L129" s="807"/>
      <c r="M129" s="806"/>
      <c r="N129" s="806"/>
      <c r="O129" s="807">
        <f>D129</f>
        <v>0</v>
      </c>
      <c r="P129" s="806"/>
      <c r="Q129" s="885"/>
      <c r="R129" s="806"/>
      <c r="S129" s="822"/>
      <c r="T129" s="823"/>
      <c r="U129" s="823"/>
      <c r="V129" s="823"/>
      <c r="W129" s="824"/>
      <c r="X129" s="824"/>
      <c r="Y129" s="885"/>
      <c r="Z129" s="886"/>
      <c r="AA129" s="819"/>
    </row>
    <row r="130" spans="1:27" s="266" customFormat="1" ht="21.75" customHeight="1" x14ac:dyDescent="0.2">
      <c r="A130" s="1308" t="s">
        <v>753</v>
      </c>
      <c r="B130" s="1293"/>
      <c r="C130" s="1293"/>
      <c r="D130" s="1293"/>
      <c r="E130" s="1293"/>
      <c r="F130" s="1293"/>
      <c r="G130" s="1293"/>
      <c r="H130" s="1309"/>
      <c r="I130" s="887"/>
      <c r="J130" s="857"/>
      <c r="K130" s="807"/>
      <c r="L130" s="806"/>
      <c r="M130" s="806"/>
      <c r="N130" s="806"/>
      <c r="O130" s="807"/>
      <c r="P130" s="806"/>
      <c r="Q130" s="806"/>
      <c r="R130" s="806"/>
      <c r="S130" s="806"/>
      <c r="T130" s="816"/>
      <c r="U130" s="816"/>
      <c r="V130" s="816"/>
      <c r="W130" s="817"/>
      <c r="X130" s="815" t="str">
        <f>A130</f>
        <v xml:space="preserve">D13.  Information on country's Poverty Reduction Strategy Paper (PRSP)
</v>
      </c>
      <c r="Y130" s="834"/>
      <c r="Z130" s="835"/>
      <c r="AA130" s="819"/>
    </row>
    <row r="131" spans="1:27" s="287" customFormat="1" ht="30.75" customHeight="1" x14ac:dyDescent="0.2">
      <c r="A131" s="386"/>
      <c r="B131" s="1324" t="s">
        <v>287</v>
      </c>
      <c r="C131" s="1325"/>
      <c r="D131" s="1325"/>
      <c r="E131" s="1326"/>
      <c r="F131" s="1327">
        <v>2001</v>
      </c>
      <c r="G131" s="1328"/>
      <c r="H131" s="1329"/>
      <c r="I131" s="831"/>
      <c r="J131" s="857">
        <f>G131</f>
        <v>0</v>
      </c>
      <c r="K131" s="807"/>
      <c r="L131" s="807"/>
      <c r="M131" s="806"/>
      <c r="N131" s="806"/>
      <c r="O131" s="807"/>
      <c r="P131" s="806"/>
      <c r="Q131" s="885"/>
      <c r="R131" s="807" t="str">
        <f>B131</f>
        <v>a. What year is the Poverty Reduction Strategy Paper from? (most recent actual PRSP on IMF's site [not progress or summary report])</v>
      </c>
      <c r="S131" s="822"/>
      <c r="T131" s="823"/>
      <c r="U131" s="823"/>
      <c r="V131" s="823"/>
      <c r="W131" s="824"/>
      <c r="X131" s="824"/>
      <c r="Y131" s="885"/>
      <c r="Z131" s="886"/>
      <c r="AA131" s="819"/>
    </row>
    <row r="132" spans="1:27" s="287" customFormat="1" ht="15.75" customHeight="1" x14ac:dyDescent="0.2">
      <c r="A132" s="384"/>
      <c r="B132" s="1293" t="s">
        <v>112</v>
      </c>
      <c r="C132" s="1293"/>
      <c r="D132" s="1293"/>
      <c r="E132" s="1293"/>
      <c r="F132" s="1294"/>
      <c r="G132" s="1295" t="s">
        <v>99</v>
      </c>
      <c r="H132" s="1296"/>
      <c r="I132" s="831"/>
      <c r="J132" s="857" t="str">
        <f>G132</f>
        <v>Yes</v>
      </c>
      <c r="K132" s="807"/>
      <c r="L132" s="807"/>
      <c r="M132" s="806"/>
      <c r="N132" s="806"/>
      <c r="O132" s="807"/>
      <c r="P132" s="806"/>
      <c r="Q132" s="885"/>
      <c r="R132" s="806"/>
      <c r="S132" s="822"/>
      <c r="T132" s="823"/>
      <c r="U132" s="823"/>
      <c r="V132" s="823"/>
      <c r="W132" s="824"/>
      <c r="X132" s="824"/>
      <c r="Y132" s="850" t="str">
        <f>B132</f>
        <v>b. Is family planning or reproductive health a priority in the PRSP?</v>
      </c>
      <c r="Z132" s="886"/>
      <c r="AA132" s="819"/>
    </row>
    <row r="133" spans="1:27" s="287" customFormat="1" ht="15.75" customHeight="1" x14ac:dyDescent="0.2">
      <c r="A133" s="384"/>
      <c r="B133" s="1293" t="s">
        <v>113</v>
      </c>
      <c r="C133" s="1293"/>
      <c r="D133" s="1293"/>
      <c r="E133" s="1293"/>
      <c r="F133" s="1294"/>
      <c r="G133" s="1295" t="s">
        <v>100</v>
      </c>
      <c r="H133" s="1296"/>
      <c r="I133" s="831"/>
      <c r="J133" s="857" t="str">
        <f>G133</f>
        <v>No</v>
      </c>
      <c r="K133" s="807"/>
      <c r="L133" s="807"/>
      <c r="M133" s="806"/>
      <c r="N133" s="806"/>
      <c r="O133" s="807"/>
      <c r="P133" s="806"/>
      <c r="Q133" s="885"/>
      <c r="R133" s="806"/>
      <c r="S133" s="822"/>
      <c r="T133" s="823"/>
      <c r="U133" s="823"/>
      <c r="V133" s="823"/>
      <c r="W133" s="824"/>
      <c r="X133" s="824"/>
      <c r="Y133" s="850" t="str">
        <f>B133</f>
        <v>c. Is contraceptive security included in the PRSP?</v>
      </c>
      <c r="Z133" s="886"/>
      <c r="AA133" s="819"/>
    </row>
    <row r="134" spans="1:27" s="287" customFormat="1" ht="15.75" customHeight="1" x14ac:dyDescent="0.2">
      <c r="A134" s="384"/>
      <c r="B134" s="1293" t="s">
        <v>57</v>
      </c>
      <c r="C134" s="1293"/>
      <c r="D134" s="1293"/>
      <c r="E134" s="1293"/>
      <c r="F134" s="1294"/>
      <c r="G134" s="1295" t="s">
        <v>100</v>
      </c>
      <c r="H134" s="1296"/>
      <c r="I134" s="831"/>
      <c r="J134" s="857" t="str">
        <f>G134</f>
        <v>No</v>
      </c>
      <c r="K134" s="807"/>
      <c r="L134" s="807"/>
      <c r="M134" s="806"/>
      <c r="N134" s="806"/>
      <c r="O134" s="807"/>
      <c r="P134" s="806"/>
      <c r="Q134" s="885"/>
      <c r="R134" s="806"/>
      <c r="S134" s="822"/>
      <c r="T134" s="823"/>
      <c r="U134" s="823"/>
      <c r="V134" s="823"/>
      <c r="W134" s="824"/>
      <c r="X134" s="824"/>
      <c r="Y134" s="850" t="str">
        <f>B134</f>
        <v>d. Is contraceptive prevalence rate (CPR) included as an indicator in the PRSP?</v>
      </c>
      <c r="Z134" s="886"/>
      <c r="AA134" s="819"/>
    </row>
    <row r="135" spans="1:27" s="287" customFormat="1" ht="15.75" customHeight="1" x14ac:dyDescent="0.2">
      <c r="A135" s="384"/>
      <c r="B135" s="1293" t="s">
        <v>58</v>
      </c>
      <c r="C135" s="1293"/>
      <c r="D135" s="1293"/>
      <c r="E135" s="1293"/>
      <c r="F135" s="1294"/>
      <c r="G135" s="1295" t="s">
        <v>100</v>
      </c>
      <c r="H135" s="1296"/>
      <c r="I135" s="831"/>
      <c r="J135" s="857" t="str">
        <f>G135</f>
        <v>No</v>
      </c>
      <c r="K135" s="807"/>
      <c r="L135" s="807"/>
      <c r="M135" s="806"/>
      <c r="N135" s="806"/>
      <c r="O135" s="807"/>
      <c r="P135" s="806"/>
      <c r="Q135" s="885"/>
      <c r="R135" s="806"/>
      <c r="S135" s="822"/>
      <c r="T135" s="823"/>
      <c r="U135" s="823"/>
      <c r="V135" s="823"/>
      <c r="W135" s="824"/>
      <c r="X135" s="824"/>
      <c r="Y135" s="850" t="str">
        <f>B135</f>
        <v>e. Are contraceptive supply indicators included in the PRSP?</v>
      </c>
      <c r="Z135" s="886"/>
      <c r="AA135" s="819"/>
    </row>
    <row r="136" spans="1:27" s="287" customFormat="1" ht="75.75" thickBot="1" x14ac:dyDescent="0.25">
      <c r="A136" s="314" t="s">
        <v>59</v>
      </c>
      <c r="B136" s="1293" t="s">
        <v>60</v>
      </c>
      <c r="C136" s="1294"/>
      <c r="D136" s="1314" t="s">
        <v>1318</v>
      </c>
      <c r="E136" s="1315"/>
      <c r="F136" s="1315"/>
      <c r="G136" s="1315"/>
      <c r="H136" s="1316"/>
      <c r="I136" s="831"/>
      <c r="J136" s="884"/>
      <c r="K136" s="807" t="str">
        <f>B136</f>
        <v>f. Notes about the Poverty Reduction Strategy Paper</v>
      </c>
      <c r="L136" s="807"/>
      <c r="M136" s="806"/>
      <c r="N136" s="806"/>
      <c r="O136" s="807" t="str">
        <f>D136</f>
        <v>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v>
      </c>
      <c r="P136" s="806"/>
      <c r="Q136" s="885"/>
      <c r="R136" s="806"/>
      <c r="S136" s="822"/>
      <c r="T136" s="823"/>
      <c r="U136" s="823"/>
      <c r="V136" s="823"/>
      <c r="W136" s="824"/>
      <c r="X136" s="824"/>
      <c r="Y136" s="885"/>
      <c r="Z136" s="886"/>
      <c r="AA136" s="819"/>
    </row>
    <row r="137" spans="1:27" s="266" customFormat="1" ht="16.5" customHeight="1" thickBot="1" x14ac:dyDescent="0.25">
      <c r="A137" s="1317" t="s">
        <v>20</v>
      </c>
      <c r="B137" s="1318"/>
      <c r="C137" s="1318"/>
      <c r="D137" s="1318"/>
      <c r="E137" s="1318"/>
      <c r="F137" s="1318"/>
      <c r="G137" s="1318"/>
      <c r="H137" s="387"/>
      <c r="I137" s="820"/>
      <c r="J137" s="857"/>
      <c r="K137" s="807"/>
      <c r="L137" s="806"/>
      <c r="M137" s="806"/>
      <c r="N137" s="806"/>
      <c r="O137" s="807"/>
      <c r="P137" s="806"/>
      <c r="Q137" s="806"/>
      <c r="R137" s="806"/>
      <c r="S137" s="806"/>
      <c r="T137" s="816"/>
      <c r="U137" s="816"/>
      <c r="V137" s="816"/>
      <c r="W137" s="817"/>
      <c r="X137" s="817"/>
      <c r="Y137" s="834"/>
      <c r="Z137" s="835"/>
      <c r="AA137" s="819"/>
    </row>
    <row r="138" spans="1:27" s="266" customFormat="1" ht="30" customHeight="1" x14ac:dyDescent="0.2">
      <c r="A138" s="1319" t="s">
        <v>288</v>
      </c>
      <c r="B138" s="1320"/>
      <c r="C138" s="1320"/>
      <c r="D138" s="1320"/>
      <c r="E138" s="1320"/>
      <c r="F138" s="1321"/>
      <c r="G138" s="1322" t="s">
        <v>99</v>
      </c>
      <c r="H138" s="1323"/>
      <c r="I138" s="829"/>
      <c r="J138" s="857" t="str">
        <f>G138</f>
        <v>Yes</v>
      </c>
      <c r="K138" s="807"/>
      <c r="L138" s="806"/>
      <c r="M138" s="806"/>
      <c r="N138" s="806"/>
      <c r="O138" s="807"/>
      <c r="P138" s="806"/>
      <c r="Q138" s="806"/>
      <c r="R138" s="806"/>
      <c r="S138" s="806"/>
      <c r="T138" s="816"/>
      <c r="U138" s="816"/>
      <c r="V138" s="816"/>
      <c r="W138" s="817"/>
      <c r="X138" s="817"/>
      <c r="Y138" s="850" t="str">
        <f>A138</f>
        <v>E1. Have stockouts occurred for any contraceptive at the central* level in the last 12 months?  
*(The central level refers to the central level warehouse for the public sector.)</v>
      </c>
      <c r="Z138" s="835"/>
      <c r="AA138" s="819"/>
    </row>
    <row r="139" spans="1:27" s="266" customFormat="1" ht="45" x14ac:dyDescent="0.2">
      <c r="A139" s="1308" t="s">
        <v>1528</v>
      </c>
      <c r="B139" s="1293"/>
      <c r="C139" s="1293"/>
      <c r="D139" s="1293"/>
      <c r="E139" s="1293"/>
      <c r="F139" s="1293"/>
      <c r="G139" s="1293"/>
      <c r="H139" s="1309"/>
      <c r="I139" s="840"/>
      <c r="J139" s="857"/>
      <c r="K139" s="807"/>
      <c r="L139" s="806"/>
      <c r="M139" s="806"/>
      <c r="N139" s="806"/>
      <c r="O139" s="807"/>
      <c r="P139" s="806"/>
      <c r="Q139" s="806"/>
      <c r="R139" s="806"/>
      <c r="S139" s="806"/>
      <c r="T139" s="816"/>
      <c r="U139" s="816"/>
      <c r="V139" s="816"/>
      <c r="W139" s="817"/>
      <c r="X139" s="81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34"/>
      <c r="Z139" s="835"/>
      <c r="AA139" s="819"/>
    </row>
    <row r="140" spans="1:27" s="266" customFormat="1" ht="15" customHeight="1" x14ac:dyDescent="0.2">
      <c r="A140" s="893"/>
      <c r="B140" s="1293" t="s">
        <v>155</v>
      </c>
      <c r="C140" s="1293"/>
      <c r="D140" s="1293"/>
      <c r="E140" s="1293"/>
      <c r="F140" s="1294"/>
      <c r="G140" s="1295" t="s">
        <v>99</v>
      </c>
      <c r="H140" s="1296"/>
      <c r="I140" s="829"/>
      <c r="J140" s="857" t="str">
        <f t="shared" ref="J140:J148" si="7">G140</f>
        <v>Yes</v>
      </c>
      <c r="K140" s="807"/>
      <c r="L140" s="806"/>
      <c r="M140" s="806"/>
      <c r="N140" s="806"/>
      <c r="O140" s="807"/>
      <c r="P140" s="806"/>
      <c r="Q140" s="806"/>
      <c r="R140" s="806"/>
      <c r="S140" s="806"/>
      <c r="T140" s="816"/>
      <c r="U140" s="816"/>
      <c r="V140" s="816"/>
      <c r="W140" s="817"/>
      <c r="X140" s="817"/>
      <c r="Y140" s="850" t="str">
        <f t="shared" ref="Y140:Y148" si="8">B140</f>
        <v>a. Combined oral contraceptives</v>
      </c>
      <c r="Z140" s="835"/>
      <c r="AA140" s="819"/>
    </row>
    <row r="141" spans="1:27" s="266" customFormat="1" ht="15" customHeight="1" x14ac:dyDescent="0.2">
      <c r="A141" s="899"/>
      <c r="B141" s="1293" t="s">
        <v>156</v>
      </c>
      <c r="C141" s="1293"/>
      <c r="D141" s="1293"/>
      <c r="E141" s="1293"/>
      <c r="F141" s="1294"/>
      <c r="G141" s="1295" t="s">
        <v>320</v>
      </c>
      <c r="H141" s="1296"/>
      <c r="I141" s="829"/>
      <c r="J141" s="857" t="str">
        <f t="shared" si="7"/>
        <v>Not applicable</v>
      </c>
      <c r="K141" s="807"/>
      <c r="L141" s="806"/>
      <c r="M141" s="806"/>
      <c r="N141" s="806"/>
      <c r="O141" s="806"/>
      <c r="P141" s="806"/>
      <c r="Q141" s="806"/>
      <c r="R141" s="806"/>
      <c r="S141" s="806"/>
      <c r="T141" s="816"/>
      <c r="U141" s="816"/>
      <c r="V141" s="816"/>
      <c r="W141" s="817"/>
      <c r="X141" s="817"/>
      <c r="Y141" s="850" t="str">
        <f t="shared" si="8"/>
        <v>b. Progestin-only pills</v>
      </c>
      <c r="Z141" s="835"/>
      <c r="AA141" s="819"/>
    </row>
    <row r="142" spans="1:27" s="266" customFormat="1" ht="15" customHeight="1" x14ac:dyDescent="0.2">
      <c r="A142" s="893"/>
      <c r="B142" s="1293" t="s">
        <v>285</v>
      </c>
      <c r="C142" s="1293"/>
      <c r="D142" s="1293"/>
      <c r="E142" s="1293"/>
      <c r="F142" s="1294"/>
      <c r="G142" s="1295" t="s">
        <v>100</v>
      </c>
      <c r="H142" s="1296"/>
      <c r="I142" s="829"/>
      <c r="J142" s="857" t="str">
        <f t="shared" si="7"/>
        <v>No</v>
      </c>
      <c r="K142" s="807"/>
      <c r="L142" s="806"/>
      <c r="M142" s="806"/>
      <c r="N142" s="806"/>
      <c r="O142" s="806"/>
      <c r="P142" s="806"/>
      <c r="Q142" s="806"/>
      <c r="R142" s="806"/>
      <c r="S142" s="806"/>
      <c r="T142" s="816"/>
      <c r="U142" s="816"/>
      <c r="V142" s="816"/>
      <c r="W142" s="817"/>
      <c r="X142" s="817"/>
      <c r="Y142" s="850" t="str">
        <f t="shared" si="8"/>
        <v>c. Injectables</v>
      </c>
      <c r="Z142" s="835"/>
      <c r="AA142" s="819"/>
    </row>
    <row r="143" spans="1:27" s="266" customFormat="1" ht="15" customHeight="1" x14ac:dyDescent="0.2">
      <c r="A143" s="893"/>
      <c r="B143" s="1293" t="s">
        <v>286</v>
      </c>
      <c r="C143" s="1293"/>
      <c r="D143" s="1293"/>
      <c r="E143" s="1293"/>
      <c r="F143" s="1294"/>
      <c r="G143" s="1295" t="s">
        <v>320</v>
      </c>
      <c r="H143" s="1296"/>
      <c r="I143" s="829"/>
      <c r="J143" s="857" t="str">
        <f t="shared" si="7"/>
        <v>Not applicable</v>
      </c>
      <c r="K143" s="807"/>
      <c r="L143" s="806"/>
      <c r="M143" s="806"/>
      <c r="N143" s="806"/>
      <c r="O143" s="806"/>
      <c r="P143" s="806"/>
      <c r="Q143" s="806"/>
      <c r="R143" s="806"/>
      <c r="S143" s="806"/>
      <c r="T143" s="816"/>
      <c r="U143" s="816"/>
      <c r="V143" s="816"/>
      <c r="W143" s="817"/>
      <c r="X143" s="817"/>
      <c r="Y143" s="850" t="str">
        <f t="shared" si="8"/>
        <v>d. Implants</v>
      </c>
      <c r="Z143" s="835"/>
      <c r="AA143" s="819"/>
    </row>
    <row r="144" spans="1:27" s="266" customFormat="1" ht="15" customHeight="1" x14ac:dyDescent="0.2">
      <c r="A144" s="893"/>
      <c r="B144" s="1293" t="s">
        <v>46</v>
      </c>
      <c r="C144" s="1293"/>
      <c r="D144" s="1293"/>
      <c r="E144" s="1293"/>
      <c r="F144" s="1294"/>
      <c r="G144" s="1295" t="s">
        <v>99</v>
      </c>
      <c r="H144" s="1296"/>
      <c r="I144" s="829"/>
      <c r="J144" s="857" t="str">
        <f t="shared" si="7"/>
        <v>Yes</v>
      </c>
      <c r="K144" s="807"/>
      <c r="L144" s="806"/>
      <c r="M144" s="806"/>
      <c r="N144" s="806"/>
      <c r="O144" s="806"/>
      <c r="P144" s="806"/>
      <c r="Q144" s="806"/>
      <c r="R144" s="806"/>
      <c r="S144" s="806"/>
      <c r="T144" s="816"/>
      <c r="U144" s="816"/>
      <c r="V144" s="816"/>
      <c r="W144" s="817"/>
      <c r="X144" s="817"/>
      <c r="Y144" s="850" t="str">
        <f t="shared" si="8"/>
        <v>e. Intrauterine devices (IUDs)</v>
      </c>
      <c r="Z144" s="835"/>
      <c r="AA144" s="819"/>
    </row>
    <row r="145" spans="1:27" s="266" customFormat="1" ht="15" customHeight="1" x14ac:dyDescent="0.2">
      <c r="A145" s="893"/>
      <c r="B145" s="1293" t="s">
        <v>35</v>
      </c>
      <c r="C145" s="1293"/>
      <c r="D145" s="1293"/>
      <c r="E145" s="1293"/>
      <c r="F145" s="1294"/>
      <c r="G145" s="1295" t="s">
        <v>100</v>
      </c>
      <c r="H145" s="1296"/>
      <c r="I145" s="829"/>
      <c r="J145" s="857" t="str">
        <f t="shared" si="7"/>
        <v>No</v>
      </c>
      <c r="K145" s="807"/>
      <c r="L145" s="806"/>
      <c r="M145" s="806"/>
      <c r="N145" s="806"/>
      <c r="O145" s="806"/>
      <c r="P145" s="806"/>
      <c r="Q145" s="806"/>
      <c r="R145" s="806"/>
      <c r="S145" s="806"/>
      <c r="T145" s="816"/>
      <c r="U145" s="816"/>
      <c r="V145" s="816"/>
      <c r="W145" s="817"/>
      <c r="X145" s="817"/>
      <c r="Y145" s="850" t="str">
        <f t="shared" si="8"/>
        <v>f. Male condoms</v>
      </c>
      <c r="Z145" s="835"/>
      <c r="AA145" s="819"/>
    </row>
    <row r="146" spans="1:27" s="266" customFormat="1" ht="15" customHeight="1" x14ac:dyDescent="0.2">
      <c r="A146" s="893"/>
      <c r="B146" s="1293" t="s">
        <v>36</v>
      </c>
      <c r="C146" s="1293"/>
      <c r="D146" s="1293"/>
      <c r="E146" s="1293"/>
      <c r="F146" s="1294"/>
      <c r="G146" s="1295" t="s">
        <v>320</v>
      </c>
      <c r="H146" s="1296"/>
      <c r="I146" s="829"/>
      <c r="J146" s="857" t="str">
        <f t="shared" si="7"/>
        <v>Not applicable</v>
      </c>
      <c r="K146" s="807"/>
      <c r="L146" s="806"/>
      <c r="M146" s="806"/>
      <c r="N146" s="806"/>
      <c r="O146" s="806"/>
      <c r="P146" s="806"/>
      <c r="Q146" s="806"/>
      <c r="R146" s="806"/>
      <c r="S146" s="806"/>
      <c r="T146" s="816"/>
      <c r="U146" s="816"/>
      <c r="V146" s="816"/>
      <c r="W146" s="817"/>
      <c r="X146" s="817"/>
      <c r="Y146" s="850" t="str">
        <f t="shared" si="8"/>
        <v>g. Female condoms</v>
      </c>
      <c r="Z146" s="835"/>
      <c r="AA146" s="819"/>
    </row>
    <row r="147" spans="1:27" s="266" customFormat="1" ht="15" customHeight="1" x14ac:dyDescent="0.2">
      <c r="A147" s="893"/>
      <c r="B147" s="1293" t="s">
        <v>157</v>
      </c>
      <c r="C147" s="1293"/>
      <c r="D147" s="1293"/>
      <c r="E147" s="1293"/>
      <c r="F147" s="1294"/>
      <c r="G147" s="1295" t="s">
        <v>320</v>
      </c>
      <c r="H147" s="1296"/>
      <c r="I147" s="829"/>
      <c r="J147" s="857" t="str">
        <f t="shared" si="7"/>
        <v>Not applicable</v>
      </c>
      <c r="K147" s="807"/>
      <c r="L147" s="806"/>
      <c r="M147" s="806"/>
      <c r="N147" s="806"/>
      <c r="O147" s="806"/>
      <c r="P147" s="806"/>
      <c r="Q147" s="806"/>
      <c r="R147" s="806"/>
      <c r="S147" s="806"/>
      <c r="T147" s="816"/>
      <c r="U147" s="816"/>
      <c r="V147" s="816"/>
      <c r="W147" s="817"/>
      <c r="X147" s="817"/>
      <c r="Y147" s="850" t="str">
        <f t="shared" si="8"/>
        <v>h. Emergency contraceptive pills</v>
      </c>
      <c r="Z147" s="835"/>
      <c r="AA147" s="819"/>
    </row>
    <row r="148" spans="1:27" s="266" customFormat="1" ht="15" customHeight="1" x14ac:dyDescent="0.2">
      <c r="A148" s="893"/>
      <c r="B148" s="1293" t="s">
        <v>119</v>
      </c>
      <c r="C148" s="1293"/>
      <c r="D148" s="1293"/>
      <c r="E148" s="1293"/>
      <c r="F148" s="1294"/>
      <c r="G148" s="1295" t="s">
        <v>104</v>
      </c>
      <c r="H148" s="1296"/>
      <c r="I148" s="829"/>
      <c r="J148" s="857" t="str">
        <f t="shared" si="7"/>
        <v>Don't know</v>
      </c>
      <c r="K148" s="807"/>
      <c r="L148" s="806"/>
      <c r="M148" s="806"/>
      <c r="N148" s="806"/>
      <c r="O148" s="806"/>
      <c r="P148" s="806"/>
      <c r="Q148" s="806"/>
      <c r="R148" s="806"/>
      <c r="S148" s="806"/>
      <c r="T148" s="816"/>
      <c r="U148" s="816"/>
      <c r="V148" s="816"/>
      <c r="W148" s="817"/>
      <c r="X148" s="817"/>
      <c r="Y148" s="850" t="str">
        <f t="shared" si="8"/>
        <v>i. CycleBeads</v>
      </c>
      <c r="Z148" s="835"/>
      <c r="AA148" s="819"/>
    </row>
    <row r="149" spans="1:27" s="266" customFormat="1" ht="30" x14ac:dyDescent="0.2">
      <c r="A149" s="893"/>
      <c r="B149" s="1293" t="s">
        <v>289</v>
      </c>
      <c r="C149" s="1293"/>
      <c r="D149" s="1293"/>
      <c r="E149" s="1293"/>
      <c r="F149" s="1305" t="s">
        <v>1181</v>
      </c>
      <c r="G149" s="1306"/>
      <c r="H149" s="1307"/>
      <c r="I149" s="829"/>
      <c r="J149" s="857"/>
      <c r="K149" s="807"/>
      <c r="L149" s="806"/>
      <c r="M149" s="807"/>
      <c r="N149" s="806"/>
      <c r="O149" s="806"/>
      <c r="P149" s="806"/>
      <c r="Q149" s="807" t="str">
        <f>F149</f>
        <v>06/12-06/13</v>
      </c>
      <c r="R149" s="807" t="str">
        <f>B149</f>
        <v xml:space="preserve">j. Time period covered by reports reviewed
(mm/yy - mm/yy) (for example, reports from 01/12-12/12) </v>
      </c>
      <c r="S149" s="806"/>
      <c r="T149" s="816"/>
      <c r="U149" s="816"/>
      <c r="V149" s="816"/>
      <c r="W149" s="817"/>
      <c r="X149" s="817"/>
      <c r="Y149" s="834"/>
      <c r="Z149" s="835"/>
      <c r="AA149" s="819"/>
    </row>
    <row r="150" spans="1:27" s="266" customFormat="1" ht="45" x14ac:dyDescent="0.2">
      <c r="A150" s="314"/>
      <c r="B150" s="1293" t="s">
        <v>290</v>
      </c>
      <c r="C150" s="1293"/>
      <c r="D150" s="1293"/>
      <c r="E150" s="1293"/>
      <c r="F150" s="1305" t="s">
        <v>1229</v>
      </c>
      <c r="G150" s="1306"/>
      <c r="H150" s="1307"/>
      <c r="I150" s="829"/>
      <c r="J150" s="857"/>
      <c r="K150" s="807"/>
      <c r="L150" s="807"/>
      <c r="M150" s="806"/>
      <c r="N150" s="806"/>
      <c r="O150" s="806"/>
      <c r="P150" s="806"/>
      <c r="Q150" s="807" t="str">
        <f>F150</f>
        <v xml:space="preserve">Physical inventory of contraceptives October 2012. Consolidated Tool of FP Logistics Data of SESAL. </v>
      </c>
      <c r="R150" s="807" t="str">
        <f>B150</f>
        <v>k. Data source
(for example: Procurement Planning and Monitoring Report, Logistics Management Information System, periodic physical inventory, warehouse reports)</v>
      </c>
      <c r="S150" s="806"/>
      <c r="T150" s="816"/>
      <c r="U150" s="816"/>
      <c r="V150" s="816"/>
      <c r="W150" s="817"/>
      <c r="X150" s="817"/>
      <c r="Y150" s="834"/>
      <c r="Z150" s="835"/>
      <c r="AA150" s="819"/>
    </row>
    <row r="151" spans="1:27" s="266" customFormat="1" x14ac:dyDescent="0.2">
      <c r="A151" s="1308" t="s">
        <v>756</v>
      </c>
      <c r="B151" s="1293"/>
      <c r="C151" s="1293"/>
      <c r="D151" s="1293"/>
      <c r="E151" s="1293"/>
      <c r="F151" s="1293"/>
      <c r="G151" s="1293"/>
      <c r="H151" s="1309"/>
      <c r="I151" s="840"/>
      <c r="J151" s="847"/>
      <c r="K151" s="807"/>
      <c r="L151" s="806"/>
      <c r="M151" s="806"/>
      <c r="N151" s="806"/>
      <c r="O151" s="807"/>
      <c r="P151" s="806"/>
      <c r="Q151" s="806"/>
      <c r="R151" s="806"/>
      <c r="S151" s="806"/>
      <c r="T151" s="816"/>
      <c r="U151" s="816"/>
      <c r="V151" s="816"/>
      <c r="W151" s="817"/>
      <c r="X151" s="817"/>
      <c r="Y151" s="834"/>
      <c r="Z151" s="835"/>
      <c r="AA151" s="819"/>
    </row>
    <row r="152" spans="1:27" s="266" customFormat="1" ht="15" customHeight="1" x14ac:dyDescent="0.2">
      <c r="A152" s="898"/>
      <c r="B152" s="1310" t="s">
        <v>291</v>
      </c>
      <c r="C152" s="1310"/>
      <c r="D152" s="1310"/>
      <c r="E152" s="1310"/>
      <c r="F152" s="1311"/>
      <c r="G152" s="1312" t="s">
        <v>100</v>
      </c>
      <c r="H152" s="1313"/>
      <c r="I152" s="829"/>
      <c r="J152" s="857" t="str">
        <f>G152</f>
        <v>No</v>
      </c>
      <c r="K152" s="807"/>
      <c r="L152" s="806"/>
      <c r="M152" s="806"/>
      <c r="N152" s="806"/>
      <c r="O152" s="807"/>
      <c r="P152" s="806"/>
      <c r="Q152" s="806"/>
      <c r="R152" s="806"/>
      <c r="S152" s="806"/>
      <c r="T152" s="816"/>
      <c r="U152" s="816"/>
      <c r="V152" s="816"/>
      <c r="W152" s="817"/>
      <c r="X152" s="817"/>
      <c r="Y152" s="850" t="str">
        <f>B152</f>
        <v>a. service delivery point level (i.e., public sector health facilities)</v>
      </c>
      <c r="Z152" s="835"/>
      <c r="AA152" s="819"/>
    </row>
    <row r="153" spans="1:27" s="266" customFormat="1" ht="15.75" customHeight="1" x14ac:dyDescent="0.2">
      <c r="A153" s="893"/>
      <c r="B153" s="1293" t="s">
        <v>292</v>
      </c>
      <c r="C153" s="1293"/>
      <c r="D153" s="1293"/>
      <c r="E153" s="1293"/>
      <c r="F153" s="1294"/>
      <c r="G153" s="1295" t="s">
        <v>100</v>
      </c>
      <c r="H153" s="1296"/>
      <c r="I153" s="829"/>
      <c r="J153" s="813" t="str">
        <f>G153</f>
        <v>No</v>
      </c>
      <c r="K153" s="807"/>
      <c r="L153" s="806"/>
      <c r="M153" s="806"/>
      <c r="N153" s="806"/>
      <c r="O153" s="807"/>
      <c r="P153" s="806"/>
      <c r="Q153" s="806"/>
      <c r="R153" s="806"/>
      <c r="S153" s="806"/>
      <c r="T153" s="816"/>
      <c r="U153" s="816"/>
      <c r="V153" s="816"/>
      <c r="W153" s="817"/>
      <c r="X153" s="817"/>
      <c r="Y153" s="850" t="str">
        <f>B153</f>
        <v>b. central level (i.e., central level warehouse for the public sector)</v>
      </c>
      <c r="Z153" s="835"/>
      <c r="AA153" s="888"/>
    </row>
    <row r="154" spans="1:27" s="266" customFormat="1" ht="75.75" thickBot="1" x14ac:dyDescent="0.25">
      <c r="A154" s="1297" t="s">
        <v>864</v>
      </c>
      <c r="B154" s="1298"/>
      <c r="C154" s="1299"/>
      <c r="D154" s="1300" t="s">
        <v>1182</v>
      </c>
      <c r="E154" s="1301"/>
      <c r="F154" s="1301"/>
      <c r="G154" s="1301"/>
      <c r="H154" s="1302"/>
      <c r="I154" s="829"/>
      <c r="J154" s="857"/>
      <c r="K154" s="807" t="str">
        <f>A154</f>
        <v xml:space="preserve">F. Please note any overall comments about challenges and/or successes with contraceptive security in your country.
</v>
      </c>
      <c r="L154" s="806"/>
      <c r="M154" s="806"/>
      <c r="N154" s="806"/>
      <c r="O154" s="807" t="str">
        <f>D154</f>
        <v>The ever-changing political situation in the country and the lack of the empowerment of authorities from the highest level member institutions makes it difficult and delays the achievement of the objectives from the contraceptive security work plans. Although very important achievements have been made, the committee could be more effective and have more successes.</v>
      </c>
      <c r="P154" s="806"/>
      <c r="Q154" s="806"/>
      <c r="R154" s="806"/>
      <c r="S154" s="806"/>
      <c r="T154" s="816"/>
      <c r="U154" s="816"/>
      <c r="V154" s="816"/>
      <c r="W154" s="817"/>
      <c r="X154" s="817"/>
      <c r="Y154" s="834"/>
      <c r="Z154" s="835"/>
      <c r="AA154" s="819"/>
    </row>
    <row r="155" spans="1:27" s="885" customFormat="1" ht="15.75" x14ac:dyDescent="0.2">
      <c r="A155" s="1795"/>
      <c r="B155" s="1795"/>
      <c r="C155" s="1795"/>
      <c r="D155" s="1795"/>
      <c r="E155" s="1795"/>
      <c r="F155" s="1795"/>
      <c r="G155" s="1795"/>
      <c r="H155" s="1795"/>
      <c r="I155" s="831"/>
      <c r="J155" s="884"/>
      <c r="K155" s="807"/>
      <c r="L155" s="807"/>
      <c r="M155" s="806"/>
      <c r="N155" s="806"/>
      <c r="O155" s="807"/>
      <c r="P155" s="806"/>
      <c r="R155" s="806"/>
      <c r="S155" s="822"/>
      <c r="T155" s="823"/>
      <c r="U155" s="823"/>
      <c r="V155" s="823"/>
      <c r="W155" s="824"/>
      <c r="X155" s="824"/>
      <c r="Z155" s="886"/>
      <c r="AA155" s="819"/>
    </row>
    <row r="156" spans="1:27" s="825" customFormat="1" ht="18" x14ac:dyDescent="0.2">
      <c r="A156" s="1304"/>
      <c r="B156" s="1304"/>
      <c r="C156" s="1304"/>
      <c r="D156" s="1304"/>
      <c r="E156" s="1304"/>
      <c r="F156" s="1304"/>
      <c r="G156" s="1304"/>
      <c r="H156" s="1304"/>
      <c r="I156" s="889"/>
      <c r="J156" s="814"/>
      <c r="K156" s="807"/>
      <c r="L156" s="806"/>
      <c r="M156" s="806"/>
      <c r="N156" s="806"/>
      <c r="O156" s="807"/>
      <c r="P156" s="806"/>
      <c r="Q156" s="806"/>
      <c r="R156" s="806"/>
      <c r="S156" s="822"/>
      <c r="T156" s="823"/>
      <c r="U156" s="823"/>
      <c r="V156" s="823"/>
      <c r="W156" s="824"/>
      <c r="X156" s="890">
        <f>A156</f>
        <v>0</v>
      </c>
      <c r="Z156" s="826"/>
      <c r="AA156" s="819"/>
    </row>
    <row r="157" spans="1:27" s="885" customFormat="1" ht="9.75" customHeight="1" x14ac:dyDescent="0.2">
      <c r="A157" s="891"/>
      <c r="B157" s="891"/>
      <c r="C157" s="891"/>
      <c r="D157" s="891"/>
      <c r="E157" s="891"/>
      <c r="F157" s="891"/>
      <c r="G157" s="891"/>
      <c r="H157" s="891"/>
      <c r="I157" s="807"/>
      <c r="J157" s="884"/>
      <c r="K157" s="807"/>
      <c r="L157" s="806"/>
      <c r="M157" s="806"/>
      <c r="N157" s="806"/>
      <c r="O157" s="807"/>
      <c r="P157" s="806"/>
      <c r="Q157" s="806"/>
      <c r="R157" s="806"/>
      <c r="S157" s="822"/>
      <c r="T157" s="823"/>
      <c r="U157" s="823"/>
      <c r="V157" s="823"/>
      <c r="W157" s="824"/>
      <c r="X157" s="824"/>
      <c r="Z157" s="886"/>
      <c r="AA157" s="819"/>
    </row>
    <row r="158" spans="1:27" s="885" customFormat="1" ht="15" customHeight="1" x14ac:dyDescent="0.2">
      <c r="A158" s="891"/>
      <c r="B158" s="891"/>
      <c r="C158" s="891"/>
      <c r="D158" s="891"/>
      <c r="E158" s="891"/>
      <c r="F158" s="891"/>
      <c r="G158" s="891"/>
      <c r="H158" s="891"/>
      <c r="I158" s="807"/>
      <c r="J158" s="814"/>
      <c r="K158" s="807"/>
      <c r="L158" s="806"/>
      <c r="M158" s="806"/>
      <c r="N158" s="806"/>
      <c r="O158" s="807"/>
      <c r="P158" s="806"/>
      <c r="Q158" s="806"/>
      <c r="R158" s="806"/>
      <c r="S158" s="822"/>
      <c r="T158" s="823"/>
      <c r="U158" s="823"/>
      <c r="V158" s="823"/>
      <c r="W158" s="824"/>
      <c r="X158" s="824"/>
      <c r="Z158" s="886"/>
      <c r="AA158" s="819"/>
    </row>
    <row r="159" spans="1:27" x14ac:dyDescent="0.2">
      <c r="A159" s="288"/>
      <c r="B159" s="289"/>
      <c r="C159" s="289"/>
      <c r="D159" s="289"/>
      <c r="E159" s="289"/>
      <c r="F159" s="289"/>
      <c r="G159" s="290"/>
      <c r="H159" s="291"/>
      <c r="I159" s="806"/>
      <c r="O159" s="807"/>
    </row>
    <row r="160" spans="1:27" x14ac:dyDescent="0.2">
      <c r="A160" s="292"/>
      <c r="B160" s="292"/>
      <c r="G160" s="293"/>
      <c r="H160" s="257"/>
      <c r="I160" s="806"/>
    </row>
    <row r="161" spans="1:134" x14ac:dyDescent="0.2">
      <c r="A161" s="292"/>
      <c r="B161" s="292"/>
      <c r="G161" s="293"/>
      <c r="H161" s="257"/>
      <c r="I161" s="806"/>
    </row>
    <row r="162" spans="1:134" x14ac:dyDescent="0.2">
      <c r="A162" s="292"/>
      <c r="B162" s="292"/>
      <c r="G162" s="293"/>
      <c r="H162" s="257"/>
      <c r="I162" s="806"/>
    </row>
    <row r="163" spans="1:134" x14ac:dyDescent="0.2">
      <c r="A163" s="292"/>
      <c r="B163" s="292"/>
      <c r="G163" s="293"/>
      <c r="H163" s="257"/>
      <c r="I163" s="806"/>
    </row>
    <row r="164" spans="1:134" x14ac:dyDescent="0.2">
      <c r="A164" s="292"/>
      <c r="B164" s="292"/>
      <c r="G164" s="293"/>
      <c r="H164" s="257"/>
      <c r="I164" s="806"/>
    </row>
    <row r="165" spans="1:134" x14ac:dyDescent="0.2">
      <c r="A165" s="292"/>
      <c r="B165" s="292"/>
      <c r="G165" s="293"/>
      <c r="H165" s="257"/>
      <c r="I165" s="806"/>
    </row>
    <row r="166" spans="1:134" x14ac:dyDescent="0.2">
      <c r="A166" s="292"/>
      <c r="B166" s="292"/>
      <c r="G166" s="293"/>
      <c r="H166" s="257"/>
      <c r="I166" s="806"/>
    </row>
    <row r="167" spans="1:134" x14ac:dyDescent="0.2">
      <c r="A167" s="292"/>
      <c r="B167" s="292"/>
      <c r="G167" s="293"/>
      <c r="H167" s="257"/>
      <c r="I167" s="806"/>
    </row>
    <row r="168" spans="1:134" x14ac:dyDescent="0.2">
      <c r="A168" s="292"/>
      <c r="B168" s="292"/>
      <c r="G168" s="293"/>
      <c r="H168" s="257"/>
      <c r="I168" s="806"/>
    </row>
    <row r="169" spans="1:134" x14ac:dyDescent="0.2">
      <c r="A169" s="292"/>
      <c r="B169" s="292"/>
      <c r="G169" s="293"/>
      <c r="H169" s="257"/>
      <c r="I169" s="806"/>
    </row>
    <row r="170" spans="1:134" x14ac:dyDescent="0.2">
      <c r="A170" s="292"/>
      <c r="B170" s="292"/>
      <c r="G170" s="293"/>
      <c r="H170" s="257"/>
      <c r="I170" s="806"/>
    </row>
    <row r="171" spans="1:134" x14ac:dyDescent="0.2">
      <c r="A171" s="292"/>
      <c r="B171" s="292"/>
      <c r="G171" s="293"/>
      <c r="H171" s="257"/>
      <c r="I171" s="806"/>
    </row>
    <row r="172" spans="1:134" x14ac:dyDescent="0.2">
      <c r="A172" s="292"/>
      <c r="B172" s="292"/>
      <c r="G172" s="293"/>
      <c r="H172" s="257"/>
      <c r="I172" s="806"/>
    </row>
    <row r="173" spans="1:134" s="292" customFormat="1" x14ac:dyDescent="0.2">
      <c r="G173" s="293"/>
      <c r="H173" s="257"/>
      <c r="I173" s="806"/>
      <c r="J173" s="814"/>
      <c r="K173" s="807"/>
      <c r="L173" s="806"/>
      <c r="M173" s="806"/>
      <c r="N173" s="806"/>
      <c r="O173" s="806"/>
      <c r="P173" s="806"/>
      <c r="Q173" s="806"/>
      <c r="R173" s="806"/>
      <c r="S173" s="822"/>
      <c r="T173" s="823"/>
      <c r="U173" s="823"/>
      <c r="V173" s="823"/>
      <c r="W173" s="824"/>
      <c r="X173" s="824"/>
      <c r="Y173" s="825"/>
      <c r="Z173" s="826"/>
      <c r="AA173" s="819"/>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806"/>
      <c r="J174" s="814"/>
      <c r="K174" s="807"/>
      <c r="L174" s="806"/>
      <c r="M174" s="806"/>
      <c r="N174" s="806"/>
      <c r="O174" s="806"/>
      <c r="P174" s="806"/>
      <c r="Q174" s="806"/>
      <c r="R174" s="806"/>
      <c r="S174" s="822"/>
      <c r="T174" s="823"/>
      <c r="U174" s="823"/>
      <c r="V174" s="823"/>
      <c r="W174" s="824"/>
      <c r="X174" s="824"/>
      <c r="Y174" s="825"/>
      <c r="Z174" s="826"/>
      <c r="AA174" s="819"/>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806"/>
      <c r="J175" s="814"/>
      <c r="K175" s="807"/>
      <c r="L175" s="806"/>
      <c r="M175" s="806"/>
      <c r="N175" s="806"/>
      <c r="O175" s="806"/>
      <c r="P175" s="806"/>
      <c r="Q175" s="806"/>
      <c r="R175" s="806"/>
      <c r="S175" s="822"/>
      <c r="T175" s="823"/>
      <c r="U175" s="823"/>
      <c r="V175" s="823"/>
      <c r="W175" s="824"/>
      <c r="X175" s="824"/>
      <c r="Y175" s="825"/>
      <c r="Z175" s="826"/>
      <c r="AA175" s="819"/>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806"/>
      <c r="J176" s="814"/>
      <c r="K176" s="807"/>
      <c r="L176" s="806"/>
      <c r="M176" s="806"/>
      <c r="N176" s="806"/>
      <c r="O176" s="806"/>
      <c r="P176" s="806"/>
      <c r="Q176" s="806"/>
      <c r="R176" s="806"/>
      <c r="S176" s="822"/>
      <c r="T176" s="823"/>
      <c r="U176" s="823"/>
      <c r="V176" s="823"/>
      <c r="W176" s="824"/>
      <c r="X176" s="824"/>
      <c r="Y176" s="825"/>
      <c r="Z176" s="826"/>
      <c r="AA176" s="819"/>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806"/>
      <c r="J177" s="814"/>
      <c r="K177" s="807"/>
      <c r="L177" s="806"/>
      <c r="M177" s="806"/>
      <c r="N177" s="806"/>
      <c r="O177" s="806"/>
      <c r="P177" s="806"/>
      <c r="Q177" s="806"/>
      <c r="R177" s="806"/>
      <c r="S177" s="822"/>
      <c r="T177" s="823"/>
      <c r="U177" s="823"/>
      <c r="V177" s="823"/>
      <c r="W177" s="824"/>
      <c r="X177" s="824"/>
      <c r="Y177" s="825"/>
      <c r="Z177" s="826"/>
      <c r="AA177" s="819"/>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806"/>
      <c r="J178" s="814"/>
      <c r="K178" s="807"/>
      <c r="L178" s="806"/>
      <c r="M178" s="806"/>
      <c r="N178" s="806"/>
      <c r="O178" s="806"/>
      <c r="P178" s="806"/>
      <c r="Q178" s="806"/>
      <c r="R178" s="806"/>
      <c r="S178" s="822"/>
      <c r="T178" s="823"/>
      <c r="U178" s="823"/>
      <c r="V178" s="823"/>
      <c r="W178" s="824"/>
      <c r="X178" s="824"/>
      <c r="Y178" s="825"/>
      <c r="Z178" s="826"/>
      <c r="AA178" s="819"/>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806"/>
      <c r="J179" s="814"/>
      <c r="K179" s="807"/>
      <c r="L179" s="806"/>
      <c r="M179" s="806"/>
      <c r="N179" s="806"/>
      <c r="O179" s="806"/>
      <c r="P179" s="806"/>
      <c r="Q179" s="806"/>
      <c r="R179" s="806"/>
      <c r="S179" s="822"/>
      <c r="T179" s="823"/>
      <c r="U179" s="823"/>
      <c r="V179" s="823"/>
      <c r="W179" s="824"/>
      <c r="X179" s="824"/>
      <c r="Y179" s="825"/>
      <c r="Z179" s="826"/>
      <c r="AA179" s="81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806"/>
      <c r="J180" s="814"/>
      <c r="K180" s="807"/>
      <c r="L180" s="806"/>
      <c r="M180" s="806"/>
      <c r="N180" s="806"/>
      <c r="O180" s="806"/>
      <c r="P180" s="806"/>
      <c r="Q180" s="806"/>
      <c r="R180" s="806"/>
      <c r="S180" s="822"/>
      <c r="T180" s="823"/>
      <c r="U180" s="823"/>
      <c r="V180" s="823"/>
      <c r="W180" s="824"/>
      <c r="X180" s="824"/>
      <c r="Y180" s="825"/>
      <c r="Z180" s="826"/>
      <c r="AA180" s="819"/>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806"/>
      <c r="J181" s="814"/>
      <c r="K181" s="807"/>
      <c r="L181" s="806"/>
      <c r="M181" s="806"/>
      <c r="N181" s="806"/>
      <c r="O181" s="806"/>
      <c r="P181" s="806"/>
      <c r="Q181" s="806"/>
      <c r="R181" s="806"/>
      <c r="S181" s="822"/>
      <c r="T181" s="823"/>
      <c r="U181" s="823"/>
      <c r="V181" s="823"/>
      <c r="W181" s="824"/>
      <c r="X181" s="824"/>
      <c r="Y181" s="825"/>
      <c r="Z181" s="826"/>
      <c r="AA181" s="819"/>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806"/>
      <c r="J182" s="814"/>
      <c r="K182" s="807"/>
      <c r="L182" s="806"/>
      <c r="M182" s="806"/>
      <c r="N182" s="806"/>
      <c r="O182" s="806"/>
      <c r="P182" s="806"/>
      <c r="Q182" s="806"/>
      <c r="R182" s="806"/>
      <c r="S182" s="822"/>
      <c r="T182" s="823"/>
      <c r="U182" s="823"/>
      <c r="V182" s="823"/>
      <c r="W182" s="824"/>
      <c r="X182" s="824"/>
      <c r="Y182" s="825"/>
      <c r="Z182" s="826"/>
      <c r="AA182" s="819"/>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806"/>
      <c r="J183" s="814"/>
      <c r="K183" s="807"/>
      <c r="L183" s="806"/>
      <c r="M183" s="806"/>
      <c r="N183" s="806"/>
      <c r="O183" s="806"/>
      <c r="P183" s="806"/>
      <c r="Q183" s="806"/>
      <c r="R183" s="806"/>
      <c r="S183" s="822"/>
      <c r="T183" s="823"/>
      <c r="U183" s="823"/>
      <c r="V183" s="823"/>
      <c r="W183" s="824"/>
      <c r="X183" s="824"/>
      <c r="Y183" s="825"/>
      <c r="Z183" s="826"/>
      <c r="AA183" s="819"/>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5" fitToHeight="5" orientation="portrait" r:id="rId1"/>
  <rowBreaks count="4" manualBreakCount="4">
    <brk id="31" max="7" man="1"/>
    <brk id="46" max="7" man="1"/>
    <brk id="64" max="7" man="1"/>
    <brk id="109" max="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1342</v>
      </c>
      <c r="B8" s="1451"/>
      <c r="C8" s="1451"/>
      <c r="D8" s="1452"/>
      <c r="E8" s="1452"/>
      <c r="F8" s="306"/>
      <c r="G8" s="1452"/>
      <c r="H8" s="1452"/>
      <c r="I8" s="6"/>
      <c r="J8" s="40"/>
      <c r="K8" s="755" t="str">
        <f>A8</f>
        <v>Country: India</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22" t="s">
        <v>100</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49.5" customHeight="1" x14ac:dyDescent="0.2">
      <c r="A13" s="311"/>
      <c r="B13" s="1293" t="s">
        <v>30</v>
      </c>
      <c r="C13" s="1294"/>
      <c r="D13" s="1368" t="s">
        <v>769</v>
      </c>
      <c r="E13" s="1476"/>
      <c r="F13" s="1476"/>
      <c r="G13" s="1476"/>
      <c r="H13" s="1369"/>
      <c r="I13" s="6"/>
      <c r="J13" s="26"/>
      <c r="K13" s="7" t="str">
        <f>B13</f>
        <v>a. What is the name of the committee?</v>
      </c>
      <c r="L13" s="32" t="str">
        <f>D13</f>
        <v>There exists a Supply and Social Marketing Division of the Ministry of Health and Family Welfare which is responsible for procurement of all contraceptives/commodities.</v>
      </c>
      <c r="M13" s="22"/>
      <c r="N13" s="22"/>
      <c r="O13" s="25" t="str">
        <f>D13</f>
        <v>There exists a Supply and Social Marketing Division of the Ministry of Health and Family Welfare which is responsible for procurement of all contraceptives/commodities.</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6" t="s">
        <v>100</v>
      </c>
      <c r="E15" s="313" t="s">
        <v>93</v>
      </c>
      <c r="F15" s="1484"/>
      <c r="G15" s="1485"/>
      <c r="H15" s="1486"/>
      <c r="I15" s="6"/>
      <c r="J15" s="26"/>
      <c r="K15" s="7" t="str">
        <f t="shared" ref="K15:K23" si="0">B15</f>
        <v>a. Social marketing</v>
      </c>
      <c r="L15" s="22"/>
      <c r="M15" s="22"/>
      <c r="N15" s="22"/>
      <c r="O15" s="7"/>
      <c r="P15" s="22"/>
      <c r="Q15" s="7">
        <f t="shared" ref="Q15:Q23" si="1">F15</f>
        <v>0</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626" t="s">
        <v>100</v>
      </c>
      <c r="E16" s="315" t="s">
        <v>93</v>
      </c>
      <c r="F16" s="1484"/>
      <c r="G16" s="1485"/>
      <c r="H16" s="1486"/>
      <c r="I16" s="6"/>
      <c r="J16" s="26"/>
      <c r="K16" s="7" t="str">
        <f t="shared" si="0"/>
        <v>b. NGO (for example: service delivery, advocacy, Planned Parenthood affiliate, Marie Stopes affiliate, faith-based organizations, etc.)</v>
      </c>
      <c r="L16" s="22"/>
      <c r="M16" s="22"/>
      <c r="N16" s="22"/>
      <c r="O16" s="7"/>
      <c r="P16" s="22"/>
      <c r="Q16" s="7">
        <f t="shared" si="1"/>
        <v>0</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626" t="s">
        <v>100</v>
      </c>
      <c r="E17" s="315" t="s">
        <v>93</v>
      </c>
      <c r="F17" s="1484"/>
      <c r="G17" s="1485"/>
      <c r="H17" s="1486"/>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6" t="s">
        <v>100</v>
      </c>
      <c r="E18" s="315" t="s">
        <v>94</v>
      </c>
      <c r="F18" s="1484"/>
      <c r="G18" s="1485"/>
      <c r="H18" s="1486"/>
      <c r="I18" s="6"/>
      <c r="J18" s="26"/>
      <c r="K18" s="7" t="str">
        <f t="shared" si="0"/>
        <v>d. Donors</v>
      </c>
      <c r="L18" s="22"/>
      <c r="M18" s="22"/>
      <c r="N18" s="22"/>
      <c r="O18" s="7"/>
      <c r="P18" s="22"/>
      <c r="Q18" s="7">
        <f t="shared" si="1"/>
        <v>0</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6" t="s">
        <v>100</v>
      </c>
      <c r="E19" s="315" t="s">
        <v>95</v>
      </c>
      <c r="F19" s="1484"/>
      <c r="G19" s="1485"/>
      <c r="H19" s="1486"/>
      <c r="I19" s="6"/>
      <c r="J19" s="26"/>
      <c r="K19" s="7" t="str">
        <f t="shared" si="0"/>
        <v>e. UN agencies</v>
      </c>
      <c r="L19" s="22"/>
      <c r="M19" s="22"/>
      <c r="N19" s="22"/>
      <c r="O19" s="7"/>
      <c r="P19" s="22"/>
      <c r="Q19" s="7">
        <f t="shared" si="1"/>
        <v>0</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626" t="s">
        <v>100</v>
      </c>
      <c r="E20" s="315" t="s">
        <v>96</v>
      </c>
      <c r="F20" s="1484"/>
      <c r="G20" s="1485"/>
      <c r="H20" s="1486"/>
      <c r="I20" s="6"/>
      <c r="J20" s="26"/>
      <c r="K20" s="7" t="str">
        <f t="shared" si="0"/>
        <v>f. Ministry of Health (for example: logistics, reproductive health, family planning, maternal and child health, HIV/AIDS, pharmacy units, etc.)</v>
      </c>
      <c r="L20" s="22"/>
      <c r="M20" s="22"/>
      <c r="N20" s="22"/>
      <c r="O20" s="7"/>
      <c r="P20" s="22"/>
      <c r="Q20" s="19">
        <f t="shared" si="1"/>
        <v>0</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626" t="s">
        <v>100</v>
      </c>
      <c r="E21" s="315" t="s">
        <v>97</v>
      </c>
      <c r="F21" s="1484"/>
      <c r="G21" s="1485"/>
      <c r="H21" s="1486"/>
      <c r="I21" s="6"/>
      <c r="J21" s="26"/>
      <c r="K21" s="7" t="str">
        <f t="shared" si="0"/>
        <v>g. Central Medical Store or Central Warehouse</v>
      </c>
      <c r="L21" s="22"/>
      <c r="M21" s="22"/>
      <c r="N21" s="22"/>
      <c r="O21" s="7"/>
      <c r="P21" s="22"/>
      <c r="Q21" s="7">
        <f t="shared" si="1"/>
        <v>0</v>
      </c>
      <c r="R21" s="22"/>
      <c r="S21" s="22"/>
      <c r="T21" s="17"/>
      <c r="U21" s="17"/>
      <c r="V21" s="17"/>
      <c r="W21" s="45"/>
      <c r="X21" s="45"/>
      <c r="Y21" s="46"/>
      <c r="Z21" s="54"/>
      <c r="AA21"/>
    </row>
    <row r="22" spans="1:134" s="266" customFormat="1" x14ac:dyDescent="0.2">
      <c r="A22" s="314"/>
      <c r="B22" s="1390" t="s">
        <v>56</v>
      </c>
      <c r="C22" s="1390"/>
      <c r="D22" s="626" t="s">
        <v>100</v>
      </c>
      <c r="E22" s="315" t="s">
        <v>97</v>
      </c>
      <c r="F22" s="1484"/>
      <c r="G22" s="1485"/>
      <c r="H22" s="1486"/>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x14ac:dyDescent="0.2">
      <c r="A23" s="314"/>
      <c r="B23" s="1390" t="s">
        <v>235</v>
      </c>
      <c r="C23" s="1390"/>
      <c r="D23" s="626" t="s">
        <v>100</v>
      </c>
      <c r="E23" s="315" t="s">
        <v>97</v>
      </c>
      <c r="F23" s="1484"/>
      <c r="G23" s="1485"/>
      <c r="H23" s="1486"/>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320</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25" t="s">
        <v>320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100</v>
      </c>
      <c r="E26" s="317" t="s">
        <v>91</v>
      </c>
      <c r="F26" s="318" t="s">
        <v>320</v>
      </c>
      <c r="G26" s="319" t="s">
        <v>51</v>
      </c>
      <c r="H26" s="408" t="s">
        <v>320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135</v>
      </c>
      <c r="G28" s="321" t="s">
        <v>145</v>
      </c>
      <c r="H28" s="322" t="s">
        <v>134</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t="s">
        <v>104</v>
      </c>
      <c r="H29" s="1441"/>
      <c r="I29" s="10"/>
      <c r="J29" s="40" t="str">
        <f>G29</f>
        <v>Don't know</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104</v>
      </c>
      <c r="F30" s="324" t="s">
        <v>241</v>
      </c>
      <c r="G30" s="1442" t="s">
        <v>104</v>
      </c>
      <c r="H30" s="1443"/>
      <c r="I30" s="10"/>
      <c r="J30" s="40" t="str">
        <f>G30</f>
        <v>Don't know</v>
      </c>
      <c r="K30" s="7"/>
      <c r="L30" s="22"/>
      <c r="M30" s="38" t="str">
        <f>E30</f>
        <v>Don't know</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08" t="s">
        <v>243</v>
      </c>
      <c r="B33" s="1293"/>
      <c r="C33" s="1293"/>
      <c r="D33" s="1293"/>
      <c r="E33" s="1293"/>
      <c r="F33" s="1293"/>
      <c r="G33" s="1293"/>
      <c r="H33" s="130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26"/>
      <c r="B34" s="1435" t="s">
        <v>322</v>
      </c>
      <c r="C34" s="1435"/>
      <c r="D34" s="1436"/>
      <c r="E34" s="32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t="s">
        <v>104</v>
      </c>
      <c r="F35" s="340" t="s">
        <v>770</v>
      </c>
      <c r="G35" s="341"/>
      <c r="H35" s="355"/>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t="s">
        <v>104</v>
      </c>
      <c r="F36" s="340" t="s">
        <v>770</v>
      </c>
      <c r="G36" s="341"/>
      <c r="H36" s="355"/>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t="s">
        <v>104</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635" t="s">
        <v>99</v>
      </c>
      <c r="E41" s="330" t="s">
        <v>104</v>
      </c>
      <c r="F41" s="340" t="s">
        <v>770</v>
      </c>
      <c r="G41" s="341"/>
      <c r="H41" s="355"/>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715</v>
      </c>
      <c r="E42" s="1341"/>
      <c r="F42" s="1341"/>
      <c r="G42" s="1341"/>
      <c r="H42" s="1342"/>
      <c r="I42" s="30"/>
      <c r="J42" s="27"/>
      <c r="K42" s="7" t="str">
        <f>C42</f>
        <v>i. Specify source(s) of internally generated funds spent (for example, from taxes)</v>
      </c>
      <c r="L42" s="22"/>
      <c r="M42" s="22"/>
      <c r="N42" s="22"/>
      <c r="O42" s="25" t="str">
        <f>D42</f>
        <v>Taxes</v>
      </c>
      <c r="P42" s="22"/>
      <c r="Q42" s="22"/>
      <c r="R42" s="22"/>
      <c r="S42" s="22"/>
      <c r="T42" s="17"/>
      <c r="U42" s="17"/>
      <c r="V42" s="17"/>
      <c r="W42" s="45"/>
      <c r="X42" s="45"/>
      <c r="Y42" s="46"/>
      <c r="Z42" s="54"/>
      <c r="AA42"/>
    </row>
    <row r="43" spans="1:27" s="266" customFormat="1" ht="157.5" customHeight="1" x14ac:dyDescent="0.2">
      <c r="A43" s="326"/>
      <c r="B43" s="1293" t="s">
        <v>255</v>
      </c>
      <c r="C43" s="1294"/>
      <c r="D43" s="635" t="s">
        <v>100</v>
      </c>
      <c r="E43" s="330">
        <v>0</v>
      </c>
      <c r="F43" s="340" t="s">
        <v>770</v>
      </c>
      <c r="G43" s="341"/>
      <c r="H43" s="355"/>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t="s">
        <v>104</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x14ac:dyDescent="0.2">
      <c r="A49" s="326"/>
      <c r="B49" s="1293" t="s">
        <v>146</v>
      </c>
      <c r="C49" s="1294"/>
      <c r="D49" s="635" t="s">
        <v>100</v>
      </c>
      <c r="E49" s="330">
        <v>0</v>
      </c>
      <c r="F49" s="340" t="s">
        <v>770</v>
      </c>
      <c r="G49" s="353"/>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320</v>
      </c>
      <c r="E50" s="1429"/>
      <c r="F50" s="1429"/>
      <c r="G50" s="1429"/>
      <c r="H50" s="1430"/>
      <c r="I50" s="282"/>
      <c r="J50" s="27"/>
      <c r="K50" s="7" t="str">
        <f>C50</f>
        <v xml:space="preserve">i. Specify source(s) of in-kind donations </v>
      </c>
      <c r="L50" s="22"/>
      <c r="M50" s="22"/>
      <c r="N50" s="22"/>
      <c r="O50" s="25" t="str">
        <f>D50</f>
        <v>Not applicable</v>
      </c>
      <c r="P50" s="22"/>
      <c r="Q50" s="22"/>
      <c r="R50" s="22"/>
      <c r="S50" s="22"/>
      <c r="T50" s="17"/>
      <c r="U50" s="17"/>
      <c r="V50" s="17"/>
      <c r="W50" s="45"/>
      <c r="X50" s="45"/>
      <c r="Y50" s="46"/>
      <c r="Z50" s="54"/>
      <c r="AA50"/>
    </row>
    <row r="51" spans="1:27" s="266" customFormat="1" x14ac:dyDescent="0.2">
      <c r="A51" s="326"/>
      <c r="B51" s="1293" t="s">
        <v>264</v>
      </c>
      <c r="C51" s="1294"/>
      <c r="D51" s="635" t="s">
        <v>100</v>
      </c>
      <c r="E51" s="330">
        <v>0</v>
      </c>
      <c r="F51" s="340" t="s">
        <v>770</v>
      </c>
      <c r="G51" s="353"/>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100</v>
      </c>
      <c r="E52" s="330">
        <v>0</v>
      </c>
      <c r="F52" s="340" t="s">
        <v>770</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0</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v>1</v>
      </c>
      <c r="G56" s="1420" t="s">
        <v>771</v>
      </c>
      <c r="H56" s="1421"/>
      <c r="I56" s="10"/>
      <c r="J56" s="31" t="str">
        <f>G56</f>
        <v>Comments:</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v>1</v>
      </c>
      <c r="G57" s="1420" t="s">
        <v>771</v>
      </c>
      <c r="H57" s="1421"/>
      <c r="I57" s="10"/>
      <c r="J57" s="31" t="str">
        <f>G57</f>
        <v>Comments:</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t="s">
        <v>104</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34" t="s">
        <v>100</v>
      </c>
      <c r="G59" s="1420"/>
      <c r="H59" s="1421"/>
      <c r="I59" s="10"/>
      <c r="J59" s="31">
        <f>G59</f>
        <v>0</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ht="34.5" customHeight="1" x14ac:dyDescent="0.2">
      <c r="A62" s="314"/>
      <c r="B62" s="1293" t="s">
        <v>48</v>
      </c>
      <c r="C62" s="1293"/>
      <c r="D62" s="1293"/>
      <c r="E62" s="1293"/>
      <c r="F62" s="1305" t="s">
        <v>772</v>
      </c>
      <c r="G62" s="1306"/>
      <c r="H62" s="1307"/>
      <c r="I62" s="10"/>
      <c r="J62" s="27"/>
      <c r="K62" s="7"/>
      <c r="L62" s="22"/>
      <c r="M62" s="39">
        <f>E62</f>
        <v>0</v>
      </c>
      <c r="N62" s="22"/>
      <c r="O62" s="22"/>
      <c r="P62" s="22"/>
      <c r="Q62" s="7" t="str">
        <f>F62</f>
        <v>Supply and Social Marketing Division of the Ministry of Health and Family Welfare</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100</v>
      </c>
      <c r="G63" s="1416"/>
      <c r="H63" s="1296"/>
      <c r="I63" s="10"/>
      <c r="J63" s="27"/>
      <c r="K63" s="7"/>
      <c r="L63" s="22"/>
      <c r="M63" s="22"/>
      <c r="N63" s="22"/>
      <c r="O63" s="22"/>
      <c r="P63" s="22"/>
      <c r="Q63" s="7" t="str">
        <f>F63</f>
        <v>No</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628" t="s">
        <v>99</v>
      </c>
      <c r="G68" s="628"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628" t="s">
        <v>100</v>
      </c>
      <c r="G69" s="628" t="s">
        <v>100</v>
      </c>
      <c r="H69" s="249" t="s">
        <v>99</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628" t="s">
        <v>100</v>
      </c>
      <c r="G70" s="628"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100</v>
      </c>
      <c r="E71" s="1475"/>
      <c r="F71" s="628" t="s">
        <v>100</v>
      </c>
      <c r="G71" s="628" t="s">
        <v>100</v>
      </c>
      <c r="H71" s="249"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628" t="s">
        <v>99</v>
      </c>
      <c r="G72" s="628" t="s">
        <v>99</v>
      </c>
      <c r="H72" s="249"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628" t="s">
        <v>99</v>
      </c>
      <c r="G73" s="628"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99</v>
      </c>
      <c r="E74" s="1475"/>
      <c r="F74" s="628" t="s">
        <v>100</v>
      </c>
      <c r="G74" s="628" t="s">
        <v>100</v>
      </c>
      <c r="H74" s="249"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628" t="s">
        <v>99</v>
      </c>
      <c r="G75" s="628" t="s">
        <v>99</v>
      </c>
      <c r="H75" s="249" t="s">
        <v>99</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99</v>
      </c>
      <c r="E76" s="1475"/>
      <c r="F76" s="628" t="s">
        <v>99</v>
      </c>
      <c r="G76" s="628" t="s">
        <v>99</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628" t="s">
        <v>99</v>
      </c>
      <c r="G77" s="628" t="s">
        <v>99</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100</v>
      </c>
      <c r="E78" s="1475"/>
      <c r="F78" s="628" t="s">
        <v>100</v>
      </c>
      <c r="G78" s="628" t="s">
        <v>99</v>
      </c>
      <c r="H78" s="24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75"/>
      <c r="E79" s="1475"/>
      <c r="F79" s="628"/>
      <c r="G79" s="628"/>
      <c r="H79" s="249"/>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60.75" thickBot="1" x14ac:dyDescent="0.25">
      <c r="A80" s="1386" t="s">
        <v>152</v>
      </c>
      <c r="B80" s="1310"/>
      <c r="C80" s="1311"/>
      <c r="D80" s="1767" t="s">
        <v>773</v>
      </c>
      <c r="E80" s="1768"/>
      <c r="F80" s="1768"/>
      <c r="G80" s="1768"/>
      <c r="H80" s="1769"/>
      <c r="I80" s="6"/>
      <c r="J80" s="27"/>
      <c r="K80" s="7" t="str">
        <f>A80</f>
        <v>C2. Please note any comments about the commodities offered.</v>
      </c>
      <c r="L80" s="22"/>
      <c r="M80" s="22"/>
      <c r="N80" s="22"/>
      <c r="O80" s="7" t="str">
        <f>D80</f>
        <v>CycleBeads are provided in NGO programs in Jharkhand (one of the states of India), where they are available in half of the state. They are also offered in the public sector in selected districts of Jharkhand through a USAID-supported project. CycleBeads are not procured by the public sector.</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630" t="s">
        <v>774</v>
      </c>
      <c r="D85" s="1755" t="s">
        <v>1235</v>
      </c>
      <c r="E85" s="1756"/>
      <c r="F85" s="627" t="s">
        <v>99</v>
      </c>
      <c r="G85" s="1351" t="s">
        <v>99</v>
      </c>
      <c r="H85" s="1757"/>
      <c r="I85" s="13"/>
      <c r="J85" s="31" t="str">
        <f>G85</f>
        <v>Yes</v>
      </c>
      <c r="K85" s="7" t="str">
        <f>B85</f>
        <v>a</v>
      </c>
      <c r="L85" s="22"/>
      <c r="M85" s="32">
        <f>E85</f>
        <v>0</v>
      </c>
      <c r="N85" s="22"/>
      <c r="O85" s="22"/>
      <c r="P85" s="22"/>
      <c r="Q85" s="22"/>
      <c r="R85" s="7"/>
      <c r="S85" s="7" t="str">
        <f>D85</f>
        <v>2000-2016</v>
      </c>
      <c r="T85" s="17"/>
      <c r="U85" s="17"/>
      <c r="V85" s="17"/>
      <c r="W85" s="45"/>
      <c r="X85" s="45"/>
      <c r="Y85" s="46"/>
      <c r="Z85" s="54"/>
      <c r="AA85"/>
    </row>
    <row r="86" spans="1:28" s="266" customFormat="1" ht="28.5" customHeight="1" x14ac:dyDescent="0.2">
      <c r="A86" s="1381" t="s">
        <v>118</v>
      </c>
      <c r="B86" s="1382"/>
      <c r="C86" s="1382"/>
      <c r="D86" s="1382"/>
      <c r="E86" s="1382"/>
      <c r="F86" s="1383" t="s">
        <v>100</v>
      </c>
      <c r="G86" s="1384"/>
      <c r="H86" s="1385"/>
      <c r="I86" s="13"/>
      <c r="J86" s="31"/>
      <c r="K86" s="7"/>
      <c r="L86" s="22"/>
      <c r="M86" s="22"/>
      <c r="N86" s="22"/>
      <c r="O86" s="22"/>
      <c r="P86" s="22"/>
      <c r="Q86" s="25" t="str">
        <f>F86</f>
        <v>No</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320</v>
      </c>
      <c r="F87" s="1476"/>
      <c r="G87" s="1476"/>
      <c r="H87" s="1369"/>
      <c r="I87" s="13"/>
      <c r="J87" s="31"/>
      <c r="K87" s="7"/>
      <c r="L87" s="22"/>
      <c r="M87" s="32"/>
      <c r="N87" s="32" t="str">
        <f>E87</f>
        <v>Not applicable</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68" t="s">
        <v>320</v>
      </c>
      <c r="F88" s="1476"/>
      <c r="G88" s="1476"/>
      <c r="H88" s="1369"/>
      <c r="I88" s="13"/>
      <c r="J88" s="31"/>
      <c r="K88" s="7"/>
      <c r="L88" s="22"/>
      <c r="M88" s="32"/>
      <c r="N88" s="32" t="str">
        <f>E88</f>
        <v>Not applicable</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25"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40" t="s">
        <v>320</v>
      </c>
      <c r="E90" s="1341"/>
      <c r="F90" s="1341"/>
      <c r="G90" s="1341"/>
      <c r="H90" s="1342"/>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63" customHeight="1" x14ac:dyDescent="0.2">
      <c r="A92" s="314"/>
      <c r="B92" s="1293" t="s">
        <v>39</v>
      </c>
      <c r="C92" s="1293"/>
      <c r="D92" s="1368" t="s">
        <v>775</v>
      </c>
      <c r="E92" s="1476"/>
      <c r="F92" s="1476"/>
      <c r="G92" s="1476"/>
      <c r="H92" s="1369"/>
      <c r="I92" s="13"/>
      <c r="J92" s="31"/>
      <c r="K92" s="7" t="str">
        <f>B92</f>
        <v>a. If yes, describe the policies.</v>
      </c>
      <c r="L92" s="22"/>
      <c r="M92" s="22"/>
      <c r="N92" s="24"/>
      <c r="O92" s="25" t="str">
        <f>D92</f>
        <v>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379"/>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776</v>
      </c>
      <c r="H95" s="1369"/>
      <c r="I95" s="12"/>
      <c r="J95" s="31" t="str">
        <f t="shared" si="3"/>
        <v>Paramedic, pharmacist</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320</v>
      </c>
      <c r="E96" s="1366"/>
      <c r="F96" s="1367"/>
      <c r="G96" s="1368" t="s">
        <v>318</v>
      </c>
      <c r="H96" s="1369"/>
      <c r="I96" s="12"/>
      <c r="J96" s="31" t="str">
        <f t="shared" si="3"/>
        <v>Doctor</v>
      </c>
      <c r="K96" s="7"/>
      <c r="L96" s="22"/>
      <c r="M96" s="32"/>
      <c r="N96" s="22"/>
      <c r="O96" s="7"/>
      <c r="P96" s="7"/>
      <c r="Q96" s="22"/>
      <c r="R96" s="22"/>
      <c r="S96" s="22"/>
      <c r="T96" s="219" t="str">
        <f t="shared" ref="T96:T102" si="4">D96</f>
        <v>Not applicable</v>
      </c>
      <c r="U96" s="53"/>
      <c r="V96" s="17"/>
      <c r="W96" s="45"/>
      <c r="X96" s="45"/>
      <c r="Y96" s="46"/>
      <c r="Z96" s="54"/>
      <c r="AA96"/>
    </row>
    <row r="97" spans="1:27" s="266" customFormat="1" ht="15" customHeight="1" x14ac:dyDescent="0.2">
      <c r="A97" s="285"/>
      <c r="B97" s="239" t="s">
        <v>29</v>
      </c>
      <c r="C97" s="236" t="s">
        <v>304</v>
      </c>
      <c r="D97" s="1365" t="s">
        <v>320</v>
      </c>
      <c r="E97" s="1366"/>
      <c r="F97" s="1367"/>
      <c r="G97" s="1368" t="s">
        <v>320</v>
      </c>
      <c r="H97" s="1369"/>
      <c r="I97" s="12"/>
      <c r="J97" s="31" t="str">
        <f t="shared" si="3"/>
        <v>Not applicable</v>
      </c>
      <c r="K97" s="7"/>
      <c r="L97" s="22"/>
      <c r="M97" s="32"/>
      <c r="N97" s="22"/>
      <c r="O97" s="7"/>
      <c r="P97" s="7"/>
      <c r="Q97" s="22"/>
      <c r="R97" s="22"/>
      <c r="S97" s="22"/>
      <c r="T97" s="219" t="str">
        <f t="shared" si="4"/>
        <v>Not applicable</v>
      </c>
      <c r="U97" s="53"/>
      <c r="V97" s="17"/>
      <c r="W97" s="45"/>
      <c r="X97" s="45"/>
      <c r="Y97" s="46"/>
      <c r="Z97" s="54"/>
      <c r="AA97"/>
    </row>
    <row r="98" spans="1:27" s="266" customFormat="1" ht="15" customHeight="1" x14ac:dyDescent="0.2">
      <c r="A98" s="285"/>
      <c r="B98" s="238" t="s">
        <v>297</v>
      </c>
      <c r="C98" s="236" t="s">
        <v>305</v>
      </c>
      <c r="D98" s="1365" t="s">
        <v>302</v>
      </c>
      <c r="E98" s="1366"/>
      <c r="F98" s="1367"/>
      <c r="G98" s="1368" t="s">
        <v>317</v>
      </c>
      <c r="H98" s="1369"/>
      <c r="I98" s="12"/>
      <c r="J98" s="31" t="str">
        <f t="shared" si="3"/>
        <v>Nurse</v>
      </c>
      <c r="K98" s="7"/>
      <c r="L98" s="22"/>
      <c r="M98" s="32"/>
      <c r="N98" s="22"/>
      <c r="O98" s="7"/>
      <c r="P98" s="7"/>
      <c r="Q98" s="22"/>
      <c r="R98" s="22"/>
      <c r="S98" s="22"/>
      <c r="T98" s="219" t="str">
        <f t="shared" si="4"/>
        <v>Auxiliary nurse midwife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777</v>
      </c>
      <c r="H99" s="1369"/>
      <c r="I99" s="12"/>
      <c r="J99" s="31" t="str">
        <f t="shared" si="3"/>
        <v>Pharmacist</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314</v>
      </c>
      <c r="E100" s="1366"/>
      <c r="F100" s="1367"/>
      <c r="G100" s="1368" t="s">
        <v>777</v>
      </c>
      <c r="H100" s="1369"/>
      <c r="I100" s="12"/>
      <c r="J100" s="31" t="str">
        <f t="shared" si="3"/>
        <v>Pharmacist</v>
      </c>
      <c r="K100" s="7"/>
      <c r="L100" s="22"/>
      <c r="M100" s="32"/>
      <c r="N100" s="22"/>
      <c r="O100" s="7"/>
      <c r="P100" s="7"/>
      <c r="Q100" s="22"/>
      <c r="R100" s="22"/>
      <c r="S100" s="22"/>
      <c r="T100" s="219" t="str">
        <f t="shared" si="4"/>
        <v>Community health worker</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314</v>
      </c>
      <c r="E102" s="1352"/>
      <c r="F102" s="1353"/>
      <c r="G102" s="1354" t="s">
        <v>320</v>
      </c>
      <c r="H102" s="1355"/>
      <c r="I102" s="12"/>
      <c r="J102" s="31" t="str">
        <f t="shared" si="3"/>
        <v>Not applicable</v>
      </c>
      <c r="K102" s="7"/>
      <c r="L102" s="22"/>
      <c r="M102" s="32"/>
      <c r="N102" s="22"/>
      <c r="O102" s="7"/>
      <c r="P102" s="7"/>
      <c r="Q102" s="22"/>
      <c r="R102" s="22"/>
      <c r="S102" s="22"/>
      <c r="T102" s="219" t="str">
        <f t="shared" si="4"/>
        <v>Community health worker</v>
      </c>
      <c r="U102" s="53"/>
      <c r="V102" s="17"/>
      <c r="W102" s="45"/>
      <c r="X102" s="45"/>
      <c r="Y102" s="46"/>
      <c r="Z102" s="54"/>
      <c r="AA102"/>
    </row>
    <row r="103" spans="1:27" s="266" customFormat="1" ht="75" x14ac:dyDescent="0.2">
      <c r="A103" s="1356" t="s">
        <v>321</v>
      </c>
      <c r="B103" s="1357"/>
      <c r="C103" s="1358"/>
      <c r="D103" s="1359" t="s">
        <v>778</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The Ministry of Health and Family Welfare of the Government of India has issued guidelines on the providers who are authorized to dispense/administer each of the methods of contraception available in the public sector. These are available at: http://nrhm.gov.in</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100</v>
      </c>
      <c r="H117" s="1477"/>
      <c r="I117" s="34"/>
      <c r="J117" s="31" t="str">
        <f t="shared" si="5"/>
        <v>No</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100</v>
      </c>
      <c r="H118" s="1477"/>
      <c r="I118" s="34"/>
      <c r="J118" s="31" t="str">
        <f t="shared" si="5"/>
        <v>No</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100</v>
      </c>
      <c r="H119" s="1477"/>
      <c r="I119" s="34"/>
      <c r="J119" s="31" t="str">
        <f t="shared" si="5"/>
        <v>No</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2011</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779</v>
      </c>
      <c r="E128" s="1485"/>
      <c r="F128" s="1485"/>
      <c r="G128" s="1485"/>
      <c r="H128" s="1486"/>
      <c r="I128" s="34"/>
      <c r="J128" s="21"/>
      <c r="K128" s="7" t="str">
        <f>A128</f>
        <v xml:space="preserve">D11. Name of the list(s)
</v>
      </c>
      <c r="L128" s="7"/>
      <c r="M128" s="22"/>
      <c r="N128" s="22"/>
      <c r="O128" s="7" t="str">
        <f>D128</f>
        <v>National List of Essential Medicines of India</v>
      </c>
      <c r="P128" s="22"/>
      <c r="Q128" s="1"/>
      <c r="R128" s="22"/>
      <c r="S128" s="23"/>
      <c r="T128" s="2"/>
      <c r="U128" s="2"/>
      <c r="V128" s="2"/>
      <c r="W128" s="41"/>
      <c r="X128" s="41"/>
      <c r="Y128" s="1"/>
      <c r="Z128" s="58"/>
      <c r="AA128"/>
    </row>
    <row r="129" spans="1:27" s="287" customFormat="1" ht="30" x14ac:dyDescent="0.2">
      <c r="A129" s="1308" t="s">
        <v>862</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t="s">
        <v>320</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320</v>
      </c>
      <c r="H132" s="1296"/>
      <c r="I132" s="34"/>
      <c r="J132" s="31" t="str">
        <f>G132</f>
        <v>Not applicable</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320</v>
      </c>
      <c r="H133" s="1296"/>
      <c r="I133" s="34"/>
      <c r="J133" s="31" t="str">
        <f>G133</f>
        <v>Not applicable</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320</v>
      </c>
      <c r="H134" s="1296"/>
      <c r="I134" s="34"/>
      <c r="J134" s="31" t="str">
        <f>G134</f>
        <v>Not applicable</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320</v>
      </c>
      <c r="H135" s="1296"/>
      <c r="I135" s="34"/>
      <c r="J135" s="31" t="str">
        <f>G135</f>
        <v>Not applicable</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t="s">
        <v>1316</v>
      </c>
      <c r="E136" s="1315"/>
      <c r="F136" s="1315"/>
      <c r="G136" s="1315"/>
      <c r="H136" s="1316"/>
      <c r="I136" s="34"/>
      <c r="J136" s="21"/>
      <c r="K136" s="7" t="str">
        <f>B136</f>
        <v>f. Notes about the Poverty Reduction Strategy Paper</v>
      </c>
      <c r="L136" s="7"/>
      <c r="M136" s="22"/>
      <c r="N136" s="22"/>
      <c r="O136" s="7" t="str">
        <f>D136</f>
        <v>Document not available on IMF's website</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100</v>
      </c>
      <c r="H138" s="1323"/>
      <c r="I138" s="6"/>
      <c r="J138" s="31" t="str">
        <f>G138</f>
        <v>No</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320</v>
      </c>
      <c r="H141" s="1296"/>
      <c r="I141" s="6"/>
      <c r="J141" s="31" t="str">
        <f t="shared" si="7"/>
        <v>Not applicable</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320</v>
      </c>
      <c r="H142" s="1296"/>
      <c r="I142" s="6"/>
      <c r="J142" s="31" t="str">
        <f t="shared" si="7"/>
        <v>Not applicable</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320</v>
      </c>
      <c r="H143" s="1296"/>
      <c r="I143" s="6"/>
      <c r="J143" s="31" t="str">
        <f t="shared" si="7"/>
        <v>Not applicable</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320</v>
      </c>
      <c r="H146" s="1296"/>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100</v>
      </c>
      <c r="H147" s="1296"/>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305" t="s">
        <v>770</v>
      </c>
      <c r="G149" s="1306"/>
      <c r="H149" s="1307"/>
      <c r="I149" s="6"/>
      <c r="J149" s="31"/>
      <c r="K149" s="7"/>
      <c r="L149" s="22"/>
      <c r="M149" s="7"/>
      <c r="N149" s="22"/>
      <c r="O149" s="22"/>
      <c r="P149" s="22"/>
      <c r="Q149" s="7" t="str">
        <f>F149</f>
        <v>04/12-03/13</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780</v>
      </c>
      <c r="G150" s="1306"/>
      <c r="H150" s="1307"/>
      <c r="I150" s="6"/>
      <c r="J150" s="31"/>
      <c r="K150" s="7"/>
      <c r="L150" s="7"/>
      <c r="M150" s="22"/>
      <c r="N150" s="22"/>
      <c r="O150" s="22"/>
      <c r="P150" s="22"/>
      <c r="Q150" s="7" t="str">
        <f>F150</f>
        <v>Government of India reports (Common Review Mission)</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312" t="s">
        <v>100</v>
      </c>
      <c r="H152" s="1313"/>
      <c r="I152" s="6"/>
      <c r="J152" s="31" t="str">
        <f>G152</f>
        <v>No</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297" t="s">
        <v>864</v>
      </c>
      <c r="B154" s="1298"/>
      <c r="C154" s="1299"/>
      <c r="D154" s="1300"/>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f>D154</f>
        <v>0</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5" fitToHeight="5" orientation="portrait" r:id="rId1"/>
  <rowBreaks count="2" manualBreakCount="2">
    <brk id="32" max="7" man="1"/>
    <brk id="136" max="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SheetLayoutView="100" workbookViewId="0">
      <selection activeCell="AA1" sqref="AA1"/>
    </sheetView>
  </sheetViews>
  <sheetFormatPr defaultColWidth="8.85546875" defaultRowHeight="15" x14ac:dyDescent="0.2"/>
  <cols>
    <col min="1" max="2" width="2.140625" style="264" customWidth="1"/>
    <col min="3" max="3" width="63" style="264" customWidth="1"/>
    <col min="4" max="4" width="7" style="264" customWidth="1"/>
    <col min="5" max="6" width="19" style="264" customWidth="1"/>
    <col min="7" max="7" width="19.7109375" style="294" customWidth="1"/>
    <col min="8" max="8" width="19.7109375" style="295" customWidth="1"/>
    <col min="9" max="9" width="127.7109375" style="26" hidden="1" customWidth="1"/>
    <col min="10" max="10" width="38.42578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24.425781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8.8554687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1343</v>
      </c>
      <c r="B8" s="1451"/>
      <c r="C8" s="1451"/>
      <c r="D8" s="1452"/>
      <c r="E8" s="1452"/>
      <c r="F8" s="306"/>
      <c r="G8" s="1452"/>
      <c r="H8" s="1452"/>
      <c r="I8" s="6"/>
      <c r="J8" s="40"/>
      <c r="K8" s="755" t="str">
        <f>A8</f>
        <v>Country: Indonesia</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22"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40.5" customHeight="1" x14ac:dyDescent="0.2">
      <c r="A13" s="311"/>
      <c r="B13" s="1293" t="s">
        <v>30</v>
      </c>
      <c r="C13" s="1294"/>
      <c r="D13" s="1340" t="s">
        <v>782</v>
      </c>
      <c r="E13" s="1341"/>
      <c r="F13" s="1341"/>
      <c r="G13" s="1341"/>
      <c r="H13" s="1342"/>
      <c r="I13" s="6"/>
      <c r="J13" s="26"/>
      <c r="K13" s="7" t="str">
        <f>B13</f>
        <v>a. What is the name of the committee?</v>
      </c>
      <c r="L13" s="32" t="str">
        <f>D13</f>
        <v xml:space="preserve">Contraceptive Commodity Security Team on Family Planning and Reproductive Health Services </v>
      </c>
      <c r="M13" s="22"/>
      <c r="N13" s="22"/>
      <c r="O13" s="25" t="str">
        <f>D13</f>
        <v xml:space="preserve">Contraceptive Commodity Security Team on Family Planning and Reproductive Health Services </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1" t="s">
        <v>99</v>
      </c>
      <c r="E15" s="313" t="s">
        <v>93</v>
      </c>
      <c r="F15" s="1305" t="s">
        <v>783</v>
      </c>
      <c r="G15" s="1306"/>
      <c r="H15" s="1307"/>
      <c r="I15" s="6"/>
      <c r="J15" s="26"/>
      <c r="K15" s="7" t="str">
        <f t="shared" ref="K15:K23" si="0">B15</f>
        <v>a. Social marketing</v>
      </c>
      <c r="L15" s="22"/>
      <c r="M15" s="22"/>
      <c r="N15" s="22"/>
      <c r="O15" s="7"/>
      <c r="P15" s="22"/>
      <c r="Q15" s="7" t="str">
        <f t="shared" ref="Q15:Q23" si="1">F15</f>
        <v>Directorate of Advocacy and IEC from National Population and Family Planning (BKKBN)</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621" t="s">
        <v>99</v>
      </c>
      <c r="E16" s="315" t="s">
        <v>93</v>
      </c>
      <c r="F16" s="1305" t="s">
        <v>784</v>
      </c>
      <c r="G16" s="1306"/>
      <c r="H16" s="1307"/>
      <c r="I16" s="6"/>
      <c r="J16" s="26"/>
      <c r="K16" s="7" t="str">
        <f t="shared" si="0"/>
        <v>b. NGO (for example: service delivery, advocacy, Planned Parenthood affiliate, Marie Stopes affiliate, faith-based organizations, etc.)</v>
      </c>
      <c r="L16" s="22"/>
      <c r="M16" s="22"/>
      <c r="N16" s="22"/>
      <c r="O16" s="7"/>
      <c r="P16" s="22"/>
      <c r="Q16" s="7" t="str">
        <f t="shared" si="1"/>
        <v>The Indonesia Planned Parenthood, Kusuma Buana Foundation</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60" x14ac:dyDescent="0.2">
      <c r="A17" s="314"/>
      <c r="B17" s="1293" t="s">
        <v>233</v>
      </c>
      <c r="C17" s="1294"/>
      <c r="D17" s="621" t="s">
        <v>99</v>
      </c>
      <c r="E17" s="315" t="s">
        <v>93</v>
      </c>
      <c r="F17" s="1305" t="s">
        <v>785</v>
      </c>
      <c r="G17" s="1306"/>
      <c r="H17" s="1307"/>
      <c r="I17" s="6"/>
      <c r="J17" s="26"/>
      <c r="K17" s="7" t="str">
        <f t="shared" si="0"/>
        <v>c. Commercial sector (for example: pharmacy associations, manufacturers, etc.)</v>
      </c>
      <c r="L17" s="22"/>
      <c r="M17" s="22"/>
      <c r="N17" s="22"/>
      <c r="O17" s="7"/>
      <c r="P17" s="22"/>
      <c r="Q17" s="7" t="str">
        <f t="shared" si="1"/>
        <v>Professional organizations (Indonesia Midwives Association, Indonesian Medical Doctors Association, Indonesian Pharmacist Association) and 14 manufacturers and distributors</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1" t="s">
        <v>100</v>
      </c>
      <c r="E18" s="315" t="s">
        <v>94</v>
      </c>
      <c r="F18" s="1305"/>
      <c r="G18" s="1306"/>
      <c r="H18" s="1307"/>
      <c r="I18" s="6"/>
      <c r="J18" s="26"/>
      <c r="K18" s="7" t="str">
        <f t="shared" si="0"/>
        <v>d. Donors</v>
      </c>
      <c r="L18" s="22"/>
      <c r="M18" s="22"/>
      <c r="N18" s="22"/>
      <c r="O18" s="7"/>
      <c r="P18" s="22"/>
      <c r="Q18" s="7">
        <f t="shared" si="1"/>
        <v>0</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1" t="s">
        <v>100</v>
      </c>
      <c r="E19" s="315" t="s">
        <v>95</v>
      </c>
      <c r="F19" s="1305"/>
      <c r="G19" s="1306"/>
      <c r="H19" s="1307"/>
      <c r="I19" s="6"/>
      <c r="J19" s="26"/>
      <c r="K19" s="7" t="str">
        <f t="shared" si="0"/>
        <v>e. UN agencies</v>
      </c>
      <c r="L19" s="22"/>
      <c r="M19" s="22"/>
      <c r="N19" s="22"/>
      <c r="O19" s="7"/>
      <c r="P19" s="22"/>
      <c r="Q19" s="7">
        <f t="shared" si="1"/>
        <v>0</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60" x14ac:dyDescent="0.2">
      <c r="A20" s="314"/>
      <c r="B20" s="1293" t="s">
        <v>234</v>
      </c>
      <c r="C20" s="1294"/>
      <c r="D20" s="621" t="s">
        <v>99</v>
      </c>
      <c r="E20" s="315" t="s">
        <v>96</v>
      </c>
      <c r="F20" s="1305" t="s">
        <v>786</v>
      </c>
      <c r="G20" s="1306"/>
      <c r="H20" s="1307"/>
      <c r="I20" s="6"/>
      <c r="J20" s="26"/>
      <c r="K20" s="7" t="str">
        <f t="shared" si="0"/>
        <v>f. Ministry of Health (for example: logistics, reproductive health, family planning, maternal and child health, HIV/AIDS, pharmacy units, etc.)</v>
      </c>
      <c r="L20" s="22"/>
      <c r="M20" s="22"/>
      <c r="N20" s="22"/>
      <c r="O20" s="7"/>
      <c r="P20" s="22"/>
      <c r="Q20" s="19" t="str">
        <f t="shared" si="1"/>
        <v>Maternal Health Directorate, Primary and Advanced Health Care Directorate, Pharmacist Services Directorate, Public Medicine and Health Supplies Directorate</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ht="30" x14ac:dyDescent="0.2">
      <c r="A21" s="314"/>
      <c r="B21" s="1390" t="s">
        <v>34</v>
      </c>
      <c r="C21" s="1390"/>
      <c r="D21" s="621" t="s">
        <v>99</v>
      </c>
      <c r="E21" s="315" t="s">
        <v>97</v>
      </c>
      <c r="F21" s="1305" t="s">
        <v>787</v>
      </c>
      <c r="G21" s="1306"/>
      <c r="H21" s="1307"/>
      <c r="I21" s="6"/>
      <c r="J21" s="26"/>
      <c r="K21" s="7" t="str">
        <f t="shared" si="0"/>
        <v>g. Central Medical Store or Central Warehouse</v>
      </c>
      <c r="L21" s="22"/>
      <c r="M21" s="22"/>
      <c r="N21" s="22"/>
      <c r="O21" s="7"/>
      <c r="P21" s="22"/>
      <c r="Q21" s="7" t="str">
        <f t="shared" si="1"/>
        <v>Directorate of Finance and State Property Management BKKBN</v>
      </c>
      <c r="R21" s="22"/>
      <c r="S21" s="22"/>
      <c r="T21" s="17"/>
      <c r="U21" s="17"/>
      <c r="V21" s="17"/>
      <c r="W21" s="45"/>
      <c r="X21" s="45"/>
      <c r="Y21" s="46"/>
      <c r="Z21" s="54"/>
      <c r="AA21"/>
    </row>
    <row r="22" spans="1:134" s="266" customFormat="1" ht="39.75" customHeight="1" x14ac:dyDescent="0.2">
      <c r="A22" s="314"/>
      <c r="B22" s="1390" t="s">
        <v>56</v>
      </c>
      <c r="C22" s="1390"/>
      <c r="D22" s="621" t="s">
        <v>99</v>
      </c>
      <c r="E22" s="315" t="s">
        <v>97</v>
      </c>
      <c r="F22" s="1305" t="s">
        <v>788</v>
      </c>
      <c r="G22" s="1306"/>
      <c r="H22" s="1307"/>
      <c r="I22" s="6"/>
      <c r="J22" s="26"/>
      <c r="K22" s="7" t="str">
        <f t="shared" si="0"/>
        <v xml:space="preserve">h. Ministry of Finance or Ministry of Planning </v>
      </c>
      <c r="L22" s="22"/>
      <c r="M22" s="22"/>
      <c r="N22" s="22"/>
      <c r="O22" s="7"/>
      <c r="P22" s="22"/>
      <c r="Q22" s="7" t="str">
        <f t="shared" si="1"/>
        <v>Directorate of Population, Women Empowerment and Child Protection, National Development Planning Agency</v>
      </c>
      <c r="R22" s="22"/>
      <c r="S22" s="22"/>
      <c r="T22" s="17"/>
      <c r="U22" s="17"/>
      <c r="V22" s="17"/>
      <c r="W22" s="45"/>
      <c r="X22" s="45"/>
      <c r="Y22" s="46"/>
      <c r="Z22" s="54"/>
      <c r="AA22"/>
    </row>
    <row r="23" spans="1:134" s="269" customFormat="1" ht="44.25" customHeight="1" x14ac:dyDescent="0.2">
      <c r="A23" s="314"/>
      <c r="B23" s="1390" t="s">
        <v>235</v>
      </c>
      <c r="C23" s="1390"/>
      <c r="D23" s="621" t="s">
        <v>99</v>
      </c>
      <c r="E23" s="315" t="s">
        <v>97</v>
      </c>
      <c r="F23" s="1305" t="s">
        <v>789</v>
      </c>
      <c r="G23" s="1306"/>
      <c r="H23" s="1307"/>
      <c r="I23" s="6"/>
      <c r="J23" s="26"/>
      <c r="K23" s="40" t="str">
        <f t="shared" si="0"/>
        <v>i. Other (for example: partners)</v>
      </c>
      <c r="L23" s="26"/>
      <c r="M23" s="26"/>
      <c r="N23" s="26"/>
      <c r="O23" s="40"/>
      <c r="P23" s="26"/>
      <c r="Q23" s="40" t="str">
        <f t="shared" si="1"/>
        <v>Ministry of Home Affairs, The National Drug and Food Monitoring Agency</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102</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25"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99</v>
      </c>
      <c r="E26" s="317" t="s">
        <v>91</v>
      </c>
      <c r="F26" s="318" t="s">
        <v>790</v>
      </c>
      <c r="G26" s="319" t="s">
        <v>51</v>
      </c>
      <c r="H26" s="408" t="s">
        <v>104</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52500000</v>
      </c>
      <c r="H29" s="1441"/>
      <c r="I29" s="10"/>
      <c r="J29" s="40">
        <f>G29</f>
        <v>52500000</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791</v>
      </c>
      <c r="F30" s="324" t="s">
        <v>241</v>
      </c>
      <c r="G30" s="1442" t="s">
        <v>792</v>
      </c>
      <c r="H30" s="1443"/>
      <c r="I30" s="10"/>
      <c r="J30" s="40" t="str">
        <f>G30</f>
        <v>BKKBN (Central and Provincial) in cooperation with Statistics Bureau &amp; National Development Planning Agency</v>
      </c>
      <c r="K30" s="7"/>
      <c r="L30" s="22"/>
      <c r="M30" s="38" t="str">
        <f>E30</f>
        <v>Likely 01/12-12/12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52500000</v>
      </c>
      <c r="F35" s="331" t="s">
        <v>793</v>
      </c>
      <c r="G35" s="332" t="s">
        <v>794</v>
      </c>
      <c r="H35" s="765"/>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766" t="s">
        <v>104</v>
      </c>
      <c r="G36" s="767"/>
      <c r="H36" s="765"/>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52500000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105" x14ac:dyDescent="0.2">
      <c r="A41" s="326"/>
      <c r="B41" s="1293" t="s">
        <v>253</v>
      </c>
      <c r="C41" s="1294"/>
      <c r="D41" s="635" t="s">
        <v>99</v>
      </c>
      <c r="E41" s="330">
        <v>50900000</v>
      </c>
      <c r="F41" s="340" t="s">
        <v>381</v>
      </c>
      <c r="G41" s="341" t="s">
        <v>795</v>
      </c>
      <c r="H41" s="355" t="s">
        <v>796</v>
      </c>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715</v>
      </c>
      <c r="E42" s="1341"/>
      <c r="F42" s="1341"/>
      <c r="G42" s="1341"/>
      <c r="H42" s="1342"/>
      <c r="I42" s="30"/>
      <c r="J42" s="27"/>
      <c r="K42" s="7" t="str">
        <f>C42</f>
        <v>i. Specify source(s) of internally generated funds spent (for example, from taxes)</v>
      </c>
      <c r="L42" s="22"/>
      <c r="M42" s="22"/>
      <c r="N42" s="22"/>
      <c r="O42" s="25" t="str">
        <f>D42</f>
        <v>Taxes</v>
      </c>
      <c r="P42" s="22"/>
      <c r="Q42" s="22"/>
      <c r="R42" s="22"/>
      <c r="S42" s="22"/>
      <c r="T42" s="17"/>
      <c r="U42" s="17"/>
      <c r="V42" s="17"/>
      <c r="W42" s="45"/>
      <c r="X42" s="45"/>
      <c r="Y42" s="46"/>
      <c r="Z42" s="54"/>
      <c r="AA42"/>
    </row>
    <row r="43" spans="1:27" s="266" customFormat="1" ht="78.75" customHeight="1" x14ac:dyDescent="0.2">
      <c r="A43" s="326"/>
      <c r="B43" s="1293" t="s">
        <v>255</v>
      </c>
      <c r="C43" s="1294"/>
      <c r="D43" s="635" t="s">
        <v>100</v>
      </c>
      <c r="E43" s="768">
        <v>0</v>
      </c>
      <c r="F43" s="769" t="s">
        <v>104</v>
      </c>
      <c r="G43" s="767"/>
      <c r="H43" s="765"/>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86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50900000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30" x14ac:dyDescent="0.2">
      <c r="A49" s="326"/>
      <c r="B49" s="1293" t="s">
        <v>146</v>
      </c>
      <c r="C49" s="1294"/>
      <c r="D49" s="635" t="s">
        <v>104</v>
      </c>
      <c r="E49" s="330" t="s">
        <v>104</v>
      </c>
      <c r="F49" s="340" t="s">
        <v>381</v>
      </c>
      <c r="G49" s="353" t="s">
        <v>795</v>
      </c>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339</v>
      </c>
      <c r="E50" s="1429"/>
      <c r="F50" s="1429"/>
      <c r="G50" s="1429"/>
      <c r="H50" s="1430"/>
      <c r="I50" s="282"/>
      <c r="J50" s="27"/>
      <c r="K50" s="7" t="str">
        <f>C50</f>
        <v xml:space="preserve">i. Specify source(s) of in-kind donations </v>
      </c>
      <c r="L50" s="22"/>
      <c r="M50" s="22"/>
      <c r="N50" s="22"/>
      <c r="O50" s="25" t="str">
        <f>D50</f>
        <v>UNFPA</v>
      </c>
      <c r="P50" s="22"/>
      <c r="Q50" s="22"/>
      <c r="R50" s="22"/>
      <c r="S50" s="22"/>
      <c r="T50" s="17"/>
      <c r="U50" s="17"/>
      <c r="V50" s="17"/>
      <c r="W50" s="45"/>
      <c r="X50" s="45"/>
      <c r="Y50" s="46"/>
      <c r="Z50" s="54"/>
      <c r="AA50"/>
    </row>
    <row r="51" spans="1:27" s="266" customFormat="1" ht="105" x14ac:dyDescent="0.2">
      <c r="A51" s="326"/>
      <c r="B51" s="1293" t="s">
        <v>264</v>
      </c>
      <c r="C51" s="1294"/>
      <c r="D51" s="635" t="s">
        <v>99</v>
      </c>
      <c r="E51" s="330">
        <v>428105</v>
      </c>
      <c r="F51" s="340" t="s">
        <v>381</v>
      </c>
      <c r="G51" s="353" t="s">
        <v>797</v>
      </c>
      <c r="H51" s="354" t="s">
        <v>798</v>
      </c>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100</v>
      </c>
      <c r="E52" s="330">
        <v>0</v>
      </c>
      <c r="F52" s="340" t="s">
        <v>381</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t="s">
        <v>104</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t="s">
        <v>104</v>
      </c>
      <c r="G56" s="1420"/>
      <c r="H56" s="1421"/>
      <c r="I56" s="10"/>
      <c r="J56" s="31">
        <f>G56</f>
        <v>0</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1</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t="s">
        <v>104</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34"/>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795</v>
      </c>
      <c r="G62" s="1306"/>
      <c r="H62" s="1307"/>
      <c r="I62" s="10"/>
      <c r="J62" s="27"/>
      <c r="K62" s="7"/>
      <c r="L62" s="22"/>
      <c r="M62" s="39">
        <f>E62</f>
        <v>0</v>
      </c>
      <c r="N62" s="22"/>
      <c r="O62" s="22"/>
      <c r="P62" s="22"/>
      <c r="Q62" s="7" t="str">
        <f>F62</f>
        <v>BKKBN</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99</v>
      </c>
      <c r="G63" s="1416"/>
      <c r="H63" s="1296"/>
      <c r="I63" s="10"/>
      <c r="J63" s="27"/>
      <c r="K63" s="7"/>
      <c r="L63" s="22"/>
      <c r="M63" s="22"/>
      <c r="N63" s="22"/>
      <c r="O63" s="22"/>
      <c r="P63" s="22"/>
      <c r="Q63" s="7" t="str">
        <f>F63</f>
        <v>Yes</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t="s">
        <v>799</v>
      </c>
      <c r="E64" s="1306"/>
      <c r="F64" s="1306"/>
      <c r="G64" s="1306"/>
      <c r="H64" s="1307"/>
      <c r="I64" s="6"/>
      <c r="J64" s="27"/>
      <c r="K64" s="7" t="str">
        <f>A64</f>
        <v xml:space="preserve">B15. Please note any additional comments about finance and procurement.
</v>
      </c>
      <c r="L64" s="22"/>
      <c r="M64" s="22"/>
      <c r="N64" s="22"/>
      <c r="O64" s="7" t="str">
        <f>D64</f>
        <v>The distributor of contraceptives is responsible for delivering the contraceptives to the provincial office, and the local government is obliged to distribute the contraceptives to the service delivery points.</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03" t="s">
        <v>99</v>
      </c>
      <c r="E68" s="1403"/>
      <c r="F68" s="622" t="s">
        <v>99</v>
      </c>
      <c r="G68" s="622" t="s">
        <v>100</v>
      </c>
      <c r="H68" s="595"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03" t="s">
        <v>99</v>
      </c>
      <c r="E69" s="1403"/>
      <c r="F69" s="622" t="s">
        <v>100</v>
      </c>
      <c r="G69" s="622" t="s">
        <v>100</v>
      </c>
      <c r="H69" s="595"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03" t="s">
        <v>99</v>
      </c>
      <c r="E70" s="1403"/>
      <c r="F70" s="622" t="s">
        <v>99</v>
      </c>
      <c r="G70" s="622" t="s">
        <v>100</v>
      </c>
      <c r="H70" s="595"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03" t="s">
        <v>99</v>
      </c>
      <c r="E71" s="1403"/>
      <c r="F71" s="622" t="s">
        <v>99</v>
      </c>
      <c r="G71" s="622" t="s">
        <v>100</v>
      </c>
      <c r="H71" s="595"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03" t="s">
        <v>99</v>
      </c>
      <c r="E72" s="1403"/>
      <c r="F72" s="622" t="s">
        <v>99</v>
      </c>
      <c r="G72" s="622" t="s">
        <v>100</v>
      </c>
      <c r="H72" s="595"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03" t="s">
        <v>99</v>
      </c>
      <c r="E73" s="1403"/>
      <c r="F73" s="622" t="s">
        <v>99</v>
      </c>
      <c r="G73" s="622" t="s">
        <v>104</v>
      </c>
      <c r="H73" s="595"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03" t="s">
        <v>99</v>
      </c>
      <c r="E74" s="1403"/>
      <c r="F74" s="622" t="s">
        <v>100</v>
      </c>
      <c r="G74" s="622" t="s">
        <v>104</v>
      </c>
      <c r="H74" s="595"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03" t="s">
        <v>99</v>
      </c>
      <c r="E75" s="1403"/>
      <c r="F75" s="622" t="s">
        <v>100</v>
      </c>
      <c r="G75" s="622" t="s">
        <v>100</v>
      </c>
      <c r="H75" s="595"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03" t="s">
        <v>99</v>
      </c>
      <c r="E76" s="1403"/>
      <c r="F76" s="622" t="s">
        <v>99</v>
      </c>
      <c r="G76" s="622" t="s">
        <v>99</v>
      </c>
      <c r="H76" s="595" t="s">
        <v>99</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03" t="s">
        <v>99</v>
      </c>
      <c r="E77" s="1403"/>
      <c r="F77" s="622" t="s">
        <v>99</v>
      </c>
      <c r="G77" s="622" t="s">
        <v>99</v>
      </c>
      <c r="H77" s="595" t="s">
        <v>99</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03" t="s">
        <v>100</v>
      </c>
      <c r="E78" s="1403"/>
      <c r="F78" s="622" t="s">
        <v>100</v>
      </c>
      <c r="G78" s="622" t="s">
        <v>104</v>
      </c>
      <c r="H78" s="595"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861" t="s">
        <v>100</v>
      </c>
      <c r="E79" s="1403"/>
      <c r="F79" s="770" t="s">
        <v>100</v>
      </c>
      <c r="G79" s="770" t="s">
        <v>100</v>
      </c>
      <c r="H79" s="771" t="s">
        <v>100</v>
      </c>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60.75" thickBot="1" x14ac:dyDescent="0.25">
      <c r="A85" s="1395"/>
      <c r="B85" s="377" t="s">
        <v>27</v>
      </c>
      <c r="C85" s="625" t="s">
        <v>800</v>
      </c>
      <c r="D85" s="1399" t="s">
        <v>104</v>
      </c>
      <c r="E85" s="1400"/>
      <c r="F85" s="623" t="s">
        <v>99</v>
      </c>
      <c r="G85" s="1379" t="s">
        <v>99</v>
      </c>
      <c r="H85" s="1380"/>
      <c r="I85" s="13"/>
      <c r="J85" s="31" t="str">
        <f>G85</f>
        <v>Yes</v>
      </c>
      <c r="K85" s="7" t="str">
        <f>B85</f>
        <v>a</v>
      </c>
      <c r="L85" s="22"/>
      <c r="M85" s="32">
        <f>E85</f>
        <v>0</v>
      </c>
      <c r="N85" s="22"/>
      <c r="O85" s="22"/>
      <c r="P85" s="22"/>
      <c r="Q85" s="22"/>
      <c r="R85" s="7"/>
      <c r="S85" s="7" t="str">
        <f>D85</f>
        <v>Don't know</v>
      </c>
      <c r="T85" s="17"/>
      <c r="U85" s="17"/>
      <c r="V85" s="17"/>
      <c r="W85" s="45"/>
      <c r="X85" s="45"/>
      <c r="Y85" s="46"/>
      <c r="Z85" s="54"/>
      <c r="AA85"/>
    </row>
    <row r="86" spans="1:28" s="266" customFormat="1" ht="28.5" customHeight="1" x14ac:dyDescent="0.2">
      <c r="A86" s="1381" t="s">
        <v>118</v>
      </c>
      <c r="B86" s="1382"/>
      <c r="C86" s="1382"/>
      <c r="D86" s="1382"/>
      <c r="E86" s="1382"/>
      <c r="F86" s="1383" t="s">
        <v>100</v>
      </c>
      <c r="G86" s="1384"/>
      <c r="H86" s="1385"/>
      <c r="I86" s="13"/>
      <c r="J86" s="31"/>
      <c r="K86" s="7"/>
      <c r="L86" s="22"/>
      <c r="M86" s="22"/>
      <c r="N86" s="22"/>
      <c r="O86" s="22"/>
      <c r="P86" s="22"/>
      <c r="Q86" s="25" t="str">
        <f>F86</f>
        <v>No</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860" t="s">
        <v>320</v>
      </c>
      <c r="F87" s="1341"/>
      <c r="G87" s="1341"/>
      <c r="H87" s="1342"/>
      <c r="I87" s="13"/>
      <c r="J87" s="31"/>
      <c r="K87" s="7"/>
      <c r="L87" s="22"/>
      <c r="M87" s="32"/>
      <c r="N87" s="32" t="str">
        <f>E87</f>
        <v>Not applicable</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860" t="s">
        <v>320</v>
      </c>
      <c r="F88" s="1341"/>
      <c r="G88" s="1341"/>
      <c r="H88" s="1342"/>
      <c r="I88" s="13"/>
      <c r="J88" s="31"/>
      <c r="K88" s="7"/>
      <c r="L88" s="22"/>
      <c r="M88" s="32"/>
      <c r="N88" s="32" t="str">
        <f>E88</f>
        <v>Not applicable</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25" t="s">
        <v>104</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ht="37.5" customHeight="1" x14ac:dyDescent="0.2">
      <c r="A90" s="314"/>
      <c r="B90" s="1293" t="s">
        <v>39</v>
      </c>
      <c r="C90" s="1293"/>
      <c r="D90" s="1340" t="s">
        <v>104</v>
      </c>
      <c r="E90" s="1341"/>
      <c r="F90" s="1341"/>
      <c r="G90" s="1341"/>
      <c r="H90" s="1342"/>
      <c r="I90" s="13"/>
      <c r="J90" s="31"/>
      <c r="K90" s="7" t="str">
        <f>B90</f>
        <v>a. If yes, describe the policies.</v>
      </c>
      <c r="L90" s="22"/>
      <c r="M90" s="22"/>
      <c r="N90" s="24"/>
      <c r="O90" s="25" t="str">
        <f>D90</f>
        <v>Don't know</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90" x14ac:dyDescent="0.2">
      <c r="A92" s="314"/>
      <c r="B92" s="1293" t="s">
        <v>39</v>
      </c>
      <c r="C92" s="1293"/>
      <c r="D92" s="1340" t="s">
        <v>801</v>
      </c>
      <c r="E92" s="1341"/>
      <c r="F92" s="1341"/>
      <c r="G92" s="1341"/>
      <c r="H92" s="1342"/>
      <c r="I92" s="13"/>
      <c r="J92" s="31"/>
      <c r="K92" s="7" t="str">
        <f>B92</f>
        <v>a. If yes, describe the policies.</v>
      </c>
      <c r="L92" s="22"/>
      <c r="M92" s="22"/>
      <c r="N92" s="24"/>
      <c r="O92" s="25" t="str">
        <f>D92</f>
        <v>Policy to share the portion of responsibility of parties to fulfill the need of contraception among the central government (30%), local government (30%), and private sector (40%). This policy is enacted under the Chairman of BKKBN, Regulation No. 55/HK-010/B5/2010. Also, there is a policy to fully fulfill the need of all contraceptive commodities in 7 provinces (Aceh, NTT, NTB, Maluku, North Maluku, Papua and West Papua).</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802</v>
      </c>
      <c r="E95" s="1366"/>
      <c r="F95" s="1367"/>
      <c r="G95" s="1368" t="s">
        <v>316</v>
      </c>
      <c r="H95" s="1369"/>
      <c r="I95" s="12"/>
      <c r="J95" s="31" t="str">
        <f t="shared" si="3"/>
        <v>Midwife</v>
      </c>
      <c r="K95" s="7"/>
      <c r="L95" s="22"/>
      <c r="M95" s="32"/>
      <c r="N95" s="22"/>
      <c r="O95" s="7"/>
      <c r="P95" s="7"/>
      <c r="Q95" s="22"/>
      <c r="R95" s="22"/>
      <c r="S95" s="22"/>
      <c r="T95" s="219" t="str">
        <f>D95</f>
        <v>FP Field Worker</v>
      </c>
      <c r="U95" s="53"/>
      <c r="V95" s="17"/>
      <c r="W95" s="45"/>
      <c r="X95" s="45"/>
      <c r="Y95" s="46"/>
      <c r="Z95" s="54"/>
      <c r="AA95"/>
    </row>
    <row r="96" spans="1:28" s="266" customFormat="1" ht="15" customHeight="1" x14ac:dyDescent="0.2">
      <c r="A96" s="285"/>
      <c r="B96" s="239" t="s">
        <v>28</v>
      </c>
      <c r="C96" s="236" t="s">
        <v>303</v>
      </c>
      <c r="D96" s="1365" t="str">
        <f>D95</f>
        <v>FP Field Worker</v>
      </c>
      <c r="E96" s="1366"/>
      <c r="F96" s="1367"/>
      <c r="G96" s="1368" t="s">
        <v>316</v>
      </c>
      <c r="H96" s="1369"/>
      <c r="I96" s="12"/>
      <c r="J96" s="31" t="str">
        <f t="shared" si="3"/>
        <v>Midwife</v>
      </c>
      <c r="K96" s="7"/>
      <c r="L96" s="22"/>
      <c r="M96" s="32"/>
      <c r="N96" s="22"/>
      <c r="O96" s="7"/>
      <c r="P96" s="7"/>
      <c r="Q96" s="22"/>
      <c r="R96" s="22"/>
      <c r="S96" s="22"/>
      <c r="T96" s="219" t="str">
        <f t="shared" ref="T96:T102" si="4">D96</f>
        <v>FP Field Worker</v>
      </c>
      <c r="U96" s="53"/>
      <c r="V96" s="17"/>
      <c r="W96" s="45"/>
      <c r="X96" s="45"/>
      <c r="Y96" s="46"/>
      <c r="Z96" s="54"/>
      <c r="AA96"/>
    </row>
    <row r="97" spans="1:27" s="266" customFormat="1" ht="15" customHeight="1" x14ac:dyDescent="0.2">
      <c r="A97" s="285"/>
      <c r="B97" s="239" t="s">
        <v>29</v>
      </c>
      <c r="C97" s="236" t="s">
        <v>304</v>
      </c>
      <c r="D97" s="1365" t="str">
        <f>D96</f>
        <v>FP Field Worker</v>
      </c>
      <c r="E97" s="1366"/>
      <c r="F97" s="1367"/>
      <c r="G97" s="1368" t="s">
        <v>316</v>
      </c>
      <c r="H97" s="1369"/>
      <c r="I97" s="12"/>
      <c r="J97" s="31" t="str">
        <f t="shared" si="3"/>
        <v>Midwife</v>
      </c>
      <c r="K97" s="7"/>
      <c r="L97" s="22"/>
      <c r="M97" s="32"/>
      <c r="N97" s="22"/>
      <c r="O97" s="7"/>
      <c r="P97" s="7"/>
      <c r="Q97" s="22"/>
      <c r="R97" s="22"/>
      <c r="S97" s="22"/>
      <c r="T97" s="219" t="str">
        <f t="shared" si="4"/>
        <v>FP Field Worker</v>
      </c>
      <c r="U97" s="53"/>
      <c r="V97" s="17"/>
      <c r="W97" s="45"/>
      <c r="X97" s="45"/>
      <c r="Y97" s="46"/>
      <c r="Z97" s="54"/>
      <c r="AA97"/>
    </row>
    <row r="98" spans="1:27" s="266" customFormat="1" ht="15" customHeight="1" x14ac:dyDescent="0.2">
      <c r="A98" s="285"/>
      <c r="B98" s="238" t="s">
        <v>297</v>
      </c>
      <c r="C98" s="236" t="s">
        <v>305</v>
      </c>
      <c r="D98" s="1365" t="str">
        <f>D97</f>
        <v>FP Field Worker</v>
      </c>
      <c r="E98" s="1366"/>
      <c r="F98" s="1367"/>
      <c r="G98" s="1368" t="s">
        <v>316</v>
      </c>
      <c r="H98" s="1369"/>
      <c r="I98" s="12"/>
      <c r="J98" s="31" t="str">
        <f t="shared" si="3"/>
        <v>Midwife</v>
      </c>
      <c r="K98" s="7"/>
      <c r="L98" s="22"/>
      <c r="M98" s="32"/>
      <c r="N98" s="22"/>
      <c r="O98" s="7"/>
      <c r="P98" s="7"/>
      <c r="Q98" s="22"/>
      <c r="R98" s="22"/>
      <c r="S98" s="22"/>
      <c r="T98" s="219" t="str">
        <f t="shared" si="4"/>
        <v>FP Field Worker</v>
      </c>
      <c r="U98" s="53"/>
      <c r="V98" s="17"/>
      <c r="W98" s="45"/>
      <c r="X98" s="45"/>
      <c r="Y98" s="46"/>
      <c r="Z98" s="54"/>
      <c r="AA98"/>
    </row>
    <row r="99" spans="1:27" s="266" customFormat="1" ht="15" customHeight="1" x14ac:dyDescent="0.2">
      <c r="A99" s="285"/>
      <c r="B99" s="239" t="s">
        <v>298</v>
      </c>
      <c r="C99" s="236" t="s">
        <v>306</v>
      </c>
      <c r="D99" s="1365" t="str">
        <f>D98</f>
        <v>FP Field Worker</v>
      </c>
      <c r="E99" s="1366"/>
      <c r="F99" s="1367"/>
      <c r="G99" s="1368" t="s">
        <v>314</v>
      </c>
      <c r="H99" s="1369"/>
      <c r="I99" s="12"/>
      <c r="J99" s="31" t="str">
        <f t="shared" si="3"/>
        <v>Community health worker</v>
      </c>
      <c r="K99" s="7"/>
      <c r="L99" s="22"/>
      <c r="M99" s="32"/>
      <c r="N99" s="22"/>
      <c r="O99" s="7"/>
      <c r="P99" s="7"/>
      <c r="Q99" s="22"/>
      <c r="R99" s="22"/>
      <c r="S99" s="22"/>
      <c r="T99" s="219" t="str">
        <f t="shared" si="4"/>
        <v>FP Field Worker</v>
      </c>
      <c r="U99" s="53"/>
      <c r="V99" s="17"/>
      <c r="W99" s="45"/>
      <c r="X99" s="45"/>
      <c r="Y99" s="46"/>
      <c r="Z99" s="54"/>
      <c r="AA99"/>
    </row>
    <row r="100" spans="1:27" s="266" customFormat="1" ht="15" customHeight="1" x14ac:dyDescent="0.2">
      <c r="A100" s="285"/>
      <c r="B100" s="239" t="s">
        <v>299</v>
      </c>
      <c r="C100" s="236" t="s">
        <v>307</v>
      </c>
      <c r="D100" s="1859" t="s">
        <v>320</v>
      </c>
      <c r="E100" s="1366"/>
      <c r="F100" s="1367"/>
      <c r="G100" s="1368" t="s">
        <v>316</v>
      </c>
      <c r="H100" s="1369"/>
      <c r="I100" s="12"/>
      <c r="J100" s="31" t="str">
        <f t="shared" si="3"/>
        <v>Midwife</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858"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75" x14ac:dyDescent="0.2">
      <c r="A103" s="1356" t="s">
        <v>321</v>
      </c>
      <c r="B103" s="1357"/>
      <c r="C103" s="1358"/>
      <c r="D103" s="1359" t="s">
        <v>629</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None</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ht="57.75" customHeight="1" x14ac:dyDescent="0.2">
      <c r="A106" s="314"/>
      <c r="B106" s="1293" t="s">
        <v>154</v>
      </c>
      <c r="C106" s="1293"/>
      <c r="D106" s="596" t="s">
        <v>99</v>
      </c>
      <c r="E106" s="1340" t="s">
        <v>803</v>
      </c>
      <c r="F106" s="1341"/>
      <c r="G106" s="1346"/>
      <c r="H106" s="325" t="s">
        <v>99</v>
      </c>
      <c r="I106" s="11"/>
      <c r="J106" s="31"/>
      <c r="K106" s="7" t="str">
        <f>B106</f>
        <v>a. Unmarried people</v>
      </c>
      <c r="L106" s="22"/>
      <c r="M106" s="32" t="str">
        <f>E106</f>
        <v>Law no. 52/2009 on Population Dynamic and Family Development stating that family services are specifically provided for legal couples</v>
      </c>
      <c r="N106" s="22"/>
      <c r="O106" s="7"/>
      <c r="P106" s="22"/>
      <c r="Q106" s="22"/>
      <c r="R106" s="22"/>
      <c r="S106" s="22"/>
      <c r="T106" s="17"/>
      <c r="U106" s="17"/>
      <c r="V106" s="53" t="str">
        <f>E106</f>
        <v>Law no. 52/2009 on Population Dynamic and Family Development stating that family services are specifically provided for legal couples</v>
      </c>
      <c r="W106" s="45"/>
      <c r="X106" s="45"/>
      <c r="Y106" s="46"/>
      <c r="Z106" s="54"/>
      <c r="AA106"/>
    </row>
    <row r="107" spans="1:27" s="266" customFormat="1" x14ac:dyDescent="0.2">
      <c r="A107" s="314"/>
      <c r="B107" s="1293" t="s">
        <v>40</v>
      </c>
      <c r="C107" s="1293"/>
      <c r="D107" s="596"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597"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295" t="s">
        <v>99</v>
      </c>
      <c r="H111" s="1296"/>
      <c r="I111" s="12"/>
      <c r="J111" s="31" t="str">
        <f>G111</f>
        <v>Yes</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295" t="s">
        <v>100</v>
      </c>
      <c r="H112" s="1296"/>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295" t="s">
        <v>104</v>
      </c>
      <c r="H113" s="1296"/>
      <c r="I113" s="12"/>
      <c r="J113" s="31" t="str">
        <f>G113</f>
        <v>Don't know</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104</v>
      </c>
      <c r="E114" s="1341"/>
      <c r="F114" s="1341"/>
      <c r="G114" s="1341"/>
      <c r="H114" s="1342"/>
      <c r="I114" s="12"/>
      <c r="J114" s="31"/>
      <c r="K114" s="7" t="str">
        <f>C114</f>
        <v>i. If yes, describe the exemptions.</v>
      </c>
      <c r="L114" s="22"/>
      <c r="M114" s="22"/>
      <c r="N114" s="24"/>
      <c r="O114" s="25" t="str">
        <f>D114</f>
        <v>Don't know</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295" t="s">
        <v>99</v>
      </c>
      <c r="H116" s="1296"/>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295" t="s">
        <v>100</v>
      </c>
      <c r="H117" s="1296"/>
      <c r="I117" s="34"/>
      <c r="J117" s="31" t="str">
        <f t="shared" si="5"/>
        <v>No</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295" t="s">
        <v>100</v>
      </c>
      <c r="H118" s="1296"/>
      <c r="I118" s="34"/>
      <c r="J118" s="31" t="str">
        <f t="shared" si="5"/>
        <v>No</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295" t="s">
        <v>99</v>
      </c>
      <c r="H119" s="1296"/>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295" t="s">
        <v>100</v>
      </c>
      <c r="H120" s="1296"/>
      <c r="I120" s="34"/>
      <c r="J120" s="31" t="str">
        <f t="shared" si="5"/>
        <v>No</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295" t="s">
        <v>100</v>
      </c>
      <c r="H121" s="1296"/>
      <c r="I121" s="34"/>
      <c r="J121" s="31" t="str">
        <f t="shared" si="5"/>
        <v>No</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295" t="s">
        <v>100</v>
      </c>
      <c r="H122" s="1296"/>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295" t="s">
        <v>100</v>
      </c>
      <c r="H123" s="1296"/>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295" t="s">
        <v>100</v>
      </c>
      <c r="H124" s="1296"/>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295" t="s">
        <v>100</v>
      </c>
      <c r="H125" s="1296"/>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330" t="s">
        <v>320</v>
      </c>
      <c r="G126" s="1331"/>
      <c r="H126" s="1332"/>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337" t="s">
        <v>804</v>
      </c>
      <c r="G127" s="1338"/>
      <c r="H127" s="1339"/>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305" t="s">
        <v>406</v>
      </c>
      <c r="E128" s="1306"/>
      <c r="F128" s="1306"/>
      <c r="G128" s="1306"/>
      <c r="H128" s="1307"/>
      <c r="I128" s="34"/>
      <c r="J128" s="21"/>
      <c r="K128" s="7" t="str">
        <f>A128</f>
        <v xml:space="preserve">D11. Name of the list(s)
</v>
      </c>
      <c r="L128" s="7"/>
      <c r="M128" s="22"/>
      <c r="N128" s="22"/>
      <c r="O128" s="7" t="str">
        <f>D128</f>
        <v>National Essential Medicine List</v>
      </c>
      <c r="P128" s="22"/>
      <c r="Q128" s="1"/>
      <c r="R128" s="22"/>
      <c r="S128" s="23"/>
      <c r="T128" s="2"/>
      <c r="U128" s="2"/>
      <c r="V128" s="2"/>
      <c r="W128" s="41"/>
      <c r="X128" s="41"/>
      <c r="Y128" s="1"/>
      <c r="Z128" s="58"/>
      <c r="AA128"/>
    </row>
    <row r="129" spans="1:27" s="287" customFormat="1" ht="30" x14ac:dyDescent="0.2">
      <c r="A129" s="1308" t="s">
        <v>862</v>
      </c>
      <c r="B129" s="1293"/>
      <c r="C129" s="1294"/>
      <c r="D129" s="1857"/>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t="s">
        <v>320</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320</v>
      </c>
      <c r="H132" s="1296"/>
      <c r="I132" s="34"/>
      <c r="J132" s="31" t="str">
        <f>G132</f>
        <v>Not applicable</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320</v>
      </c>
      <c r="H133" s="1296"/>
      <c r="I133" s="34"/>
      <c r="J133" s="31" t="str">
        <f>G133</f>
        <v>Not applicable</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320</v>
      </c>
      <c r="H134" s="1296"/>
      <c r="I134" s="34"/>
      <c r="J134" s="31" t="str">
        <f>G134</f>
        <v>Not applicable</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320</v>
      </c>
      <c r="H135" s="1296"/>
      <c r="I135" s="34"/>
      <c r="J135" s="31" t="str">
        <f>G135</f>
        <v>Not applicable</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t="s">
        <v>1316</v>
      </c>
      <c r="E136" s="1315"/>
      <c r="F136" s="1315"/>
      <c r="G136" s="1315"/>
      <c r="H136" s="1316"/>
      <c r="I136" s="34"/>
      <c r="J136" s="21"/>
      <c r="K136" s="7" t="str">
        <f>B136</f>
        <v>f. Notes about the Poverty Reduction Strategy Paper</v>
      </c>
      <c r="L136" s="7"/>
      <c r="M136" s="22"/>
      <c r="N136" s="22"/>
      <c r="O136" s="7" t="str">
        <f>D136</f>
        <v>Document not available on IMF's website</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100</v>
      </c>
      <c r="H138" s="1323"/>
      <c r="I138" s="6"/>
      <c r="J138" s="31" t="str">
        <f>G138</f>
        <v>No</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320</v>
      </c>
      <c r="H141" s="1296"/>
      <c r="I141" s="6"/>
      <c r="J141" s="31" t="str">
        <f t="shared" si="7"/>
        <v>Not applicable</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320</v>
      </c>
      <c r="H146" s="1296"/>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320</v>
      </c>
      <c r="H147" s="1296"/>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305" t="s">
        <v>1246</v>
      </c>
      <c r="G149" s="1306"/>
      <c r="H149" s="1307"/>
      <c r="I149" s="6"/>
      <c r="J149" s="31"/>
      <c r="K149" s="7"/>
      <c r="L149" s="22"/>
      <c r="M149" s="7"/>
      <c r="N149" s="22"/>
      <c r="O149" s="22"/>
      <c r="P149" s="22"/>
      <c r="Q149" s="7" t="str">
        <f>F149</f>
        <v>12/12-02/13</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805</v>
      </c>
      <c r="G150" s="1306"/>
      <c r="H150" s="1307"/>
      <c r="I150" s="6"/>
      <c r="J150" s="31"/>
      <c r="K150" s="7"/>
      <c r="L150" s="7"/>
      <c r="M150" s="22"/>
      <c r="N150" s="22"/>
      <c r="O150" s="22"/>
      <c r="P150" s="22"/>
      <c r="Q150" s="7" t="str">
        <f>F150</f>
        <v>Periodic Report</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312" t="s">
        <v>100</v>
      </c>
      <c r="H152" s="1313"/>
      <c r="I152" s="6"/>
      <c r="J152" s="31" t="str">
        <f>G152</f>
        <v>No</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60.75" thickBot="1" x14ac:dyDescent="0.25">
      <c r="A154" s="1297" t="s">
        <v>864</v>
      </c>
      <c r="B154" s="1298"/>
      <c r="C154" s="1299"/>
      <c r="D154" s="1300" t="s">
        <v>806</v>
      </c>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t="str">
        <f>D154</f>
        <v xml:space="preserve">In the decentralization era implemented in Indonesia, local governments must take the lead in the distribution of contraceptives, of which their commitments regarding family planning are relatively inadequate to meet locals' need and demand.    </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55" fitToHeight="5" orientation="portrait" r:id="rId1"/>
  <rowBreaks count="2" manualBreakCount="2">
    <brk id="46" max="7" man="1"/>
    <brk id="64" max="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activeCell="AA1" sqref="AA1"/>
    </sheetView>
  </sheetViews>
  <sheetFormatPr defaultColWidth="9.140625"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808</v>
      </c>
      <c r="B8" s="1451"/>
      <c r="C8" s="1451"/>
      <c r="D8" s="1452"/>
      <c r="E8" s="1452"/>
      <c r="F8" s="306"/>
      <c r="G8" s="1452"/>
      <c r="H8" s="1452"/>
      <c r="I8" s="6"/>
      <c r="J8" s="40"/>
      <c r="K8" s="755" t="str">
        <f>A8</f>
        <v>Country: Kenya</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93"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x14ac:dyDescent="0.2">
      <c r="A13" s="311"/>
      <c r="B13" s="1293" t="s">
        <v>30</v>
      </c>
      <c r="C13" s="1294"/>
      <c r="D13" s="1869" t="s">
        <v>809</v>
      </c>
      <c r="E13" s="1870"/>
      <c r="F13" s="1870"/>
      <c r="G13" s="1870"/>
      <c r="H13" s="1871"/>
      <c r="I13" s="6"/>
      <c r="J13" s="26"/>
      <c r="K13" s="7" t="str">
        <f>B13</f>
        <v>a. What is the name of the committee?</v>
      </c>
      <c r="L13" s="32" t="str">
        <f>D13</f>
        <v>Family Planning Logistics Working Group</v>
      </c>
      <c r="M13" s="22"/>
      <c r="N13" s="22"/>
      <c r="O13" s="25" t="str">
        <f>D13</f>
        <v>Family Planning Logistics Working Group</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395" t="s">
        <v>99</v>
      </c>
      <c r="E15" s="313" t="s">
        <v>93</v>
      </c>
      <c r="F15" s="1884" t="s">
        <v>810</v>
      </c>
      <c r="G15" s="1885"/>
      <c r="H15" s="1886"/>
      <c r="I15" s="6"/>
      <c r="J15" s="26"/>
      <c r="K15" s="7" t="str">
        <f t="shared" ref="K15:K23" si="0">B15</f>
        <v>a. Social marketing</v>
      </c>
      <c r="L15" s="22"/>
      <c r="M15" s="22"/>
      <c r="N15" s="22"/>
      <c r="O15" s="7"/>
      <c r="P15" s="22"/>
      <c r="Q15" s="7" t="str">
        <f t="shared" ref="Q15:Q23" si="1">F15</f>
        <v>Population Services International</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395" t="s">
        <v>99</v>
      </c>
      <c r="E16" s="315" t="s">
        <v>93</v>
      </c>
      <c r="F16" s="1472" t="s">
        <v>1402</v>
      </c>
      <c r="G16" s="1473"/>
      <c r="H16" s="1868"/>
      <c r="I16" s="6"/>
      <c r="J16" s="26"/>
      <c r="K16" s="7" t="str">
        <f t="shared" si="0"/>
        <v>b. NGO (for example: service delivery, advocacy, Planned Parenthood affiliate, Marie Stopes affiliate, faith-based organizations, etc.)</v>
      </c>
      <c r="L16" s="22"/>
      <c r="M16" s="22"/>
      <c r="N16" s="22"/>
      <c r="O16" s="7"/>
      <c r="P16" s="22"/>
      <c r="Q16" s="7" t="str">
        <f t="shared" si="1"/>
        <v>Management Sciences for Health (MSH), Marie Stopes Kenya, Family Health Options Kenya (FHOK), Jhpiego (Tupange project)</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395" t="s">
        <v>100</v>
      </c>
      <c r="E17" s="315" t="s">
        <v>93</v>
      </c>
      <c r="F17" s="1884"/>
      <c r="G17" s="1885"/>
      <c r="H17" s="1886"/>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395" t="s">
        <v>99</v>
      </c>
      <c r="E18" s="315" t="s">
        <v>94</v>
      </c>
      <c r="F18" s="1884" t="s">
        <v>811</v>
      </c>
      <c r="G18" s="1885"/>
      <c r="H18" s="1886"/>
      <c r="I18" s="6"/>
      <c r="J18" s="26"/>
      <c r="K18" s="7" t="str">
        <f t="shared" si="0"/>
        <v>d. Donors</v>
      </c>
      <c r="L18" s="22"/>
      <c r="M18" s="22"/>
      <c r="N18" s="22"/>
      <c r="O18" s="7"/>
      <c r="P18" s="22"/>
      <c r="Q18" s="7" t="str">
        <f t="shared" si="1"/>
        <v>USAID, KfW, DFID, World Bank</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395" t="s">
        <v>99</v>
      </c>
      <c r="E19" s="315" t="s">
        <v>95</v>
      </c>
      <c r="F19" s="1884" t="s">
        <v>339</v>
      </c>
      <c r="G19" s="1885"/>
      <c r="H19" s="1886"/>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395" t="s">
        <v>99</v>
      </c>
      <c r="E20" s="315" t="s">
        <v>96</v>
      </c>
      <c r="F20" s="1884" t="s">
        <v>812</v>
      </c>
      <c r="G20" s="1885"/>
      <c r="H20" s="1886"/>
      <c r="I20" s="6"/>
      <c r="J20" s="26"/>
      <c r="K20" s="7" t="str">
        <f t="shared" si="0"/>
        <v>f. Ministry of Health (for example: logistics, reproductive health, family planning, maternal and child health, HIV/AIDS, pharmacy units, etc.)</v>
      </c>
      <c r="L20" s="22"/>
      <c r="M20" s="22"/>
      <c r="N20" s="22"/>
      <c r="O20" s="7"/>
      <c r="P20" s="22"/>
      <c r="Q20" s="19" t="str">
        <f t="shared" si="1"/>
        <v>Division of Reproductive Health, Family Planning Program</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395" t="s">
        <v>99</v>
      </c>
      <c r="E21" s="315" t="s">
        <v>97</v>
      </c>
      <c r="F21" s="1884" t="s">
        <v>813</v>
      </c>
      <c r="G21" s="1885"/>
      <c r="H21" s="1886"/>
      <c r="I21" s="6"/>
      <c r="J21" s="26"/>
      <c r="K21" s="7" t="str">
        <f t="shared" si="0"/>
        <v>g. Central Medical Store or Central Warehouse</v>
      </c>
      <c r="L21" s="22"/>
      <c r="M21" s="22"/>
      <c r="N21" s="22"/>
      <c r="O21" s="7"/>
      <c r="P21" s="22"/>
      <c r="Q21" s="7" t="str">
        <f t="shared" si="1"/>
        <v>Kenya Medical Supplies Agency</v>
      </c>
      <c r="R21" s="22"/>
      <c r="S21" s="22"/>
      <c r="T21" s="17"/>
      <c r="U21" s="17"/>
      <c r="V21" s="17"/>
      <c r="W21" s="45"/>
      <c r="X21" s="45"/>
      <c r="Y21" s="46"/>
      <c r="Z21" s="54"/>
      <c r="AA21"/>
    </row>
    <row r="22" spans="1:134" s="266" customFormat="1" x14ac:dyDescent="0.2">
      <c r="A22" s="314"/>
      <c r="B22" s="1390" t="s">
        <v>56</v>
      </c>
      <c r="C22" s="1390"/>
      <c r="D22" s="395" t="s">
        <v>100</v>
      </c>
      <c r="E22" s="315" t="s">
        <v>97</v>
      </c>
      <c r="F22" s="1780"/>
      <c r="G22" s="1781"/>
      <c r="H22" s="1782"/>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x14ac:dyDescent="0.2">
      <c r="A23" s="314"/>
      <c r="B23" s="1390" t="s">
        <v>235</v>
      </c>
      <c r="C23" s="1390"/>
      <c r="D23" s="395"/>
      <c r="E23" s="315" t="s">
        <v>97</v>
      </c>
      <c r="F23" s="1780"/>
      <c r="G23" s="1781"/>
      <c r="H23" s="1782"/>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102</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78" t="s">
        <v>100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75.75" thickBot="1" x14ac:dyDescent="0.25">
      <c r="A26" s="1386" t="s">
        <v>238</v>
      </c>
      <c r="B26" s="1310"/>
      <c r="C26" s="1311"/>
      <c r="D26" s="316" t="s">
        <v>99</v>
      </c>
      <c r="E26" s="317" t="s">
        <v>91</v>
      </c>
      <c r="F26" s="318" t="s">
        <v>814</v>
      </c>
      <c r="G26" s="319" t="s">
        <v>51</v>
      </c>
      <c r="H26" s="408" t="s">
        <v>1403</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138</v>
      </c>
      <c r="G28" s="321" t="s">
        <v>145</v>
      </c>
      <c r="H28" s="322" t="s">
        <v>137</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880">
        <v>15649965</v>
      </c>
      <c r="H29" s="1881"/>
      <c r="I29" s="10"/>
      <c r="J29" s="40">
        <f>G29</f>
        <v>15649965</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5" x14ac:dyDescent="0.2">
      <c r="A30" s="1308" t="s">
        <v>240</v>
      </c>
      <c r="B30" s="1293"/>
      <c r="C30" s="1293"/>
      <c r="D30" s="1293"/>
      <c r="E30" s="323" t="s">
        <v>625</v>
      </c>
      <c r="F30" s="324" t="s">
        <v>241</v>
      </c>
      <c r="G30" s="1882" t="s">
        <v>815</v>
      </c>
      <c r="H30" s="1883"/>
      <c r="I30" s="10"/>
      <c r="J30" s="40" t="str">
        <f>G30</f>
        <v>Division of Reproductive Health with technical assistance from Management Sciences for Health/Health Commodities and Services Management Program.</v>
      </c>
      <c r="K30" s="7"/>
      <c r="L30" s="22"/>
      <c r="M30" s="38" t="str">
        <f>E30</f>
        <v>07/11 - 06/12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08" t="s">
        <v>243</v>
      </c>
      <c r="B33" s="1293"/>
      <c r="C33" s="1293"/>
      <c r="D33" s="1293"/>
      <c r="E33" s="1293"/>
      <c r="F33" s="1293"/>
      <c r="G33" s="1293"/>
      <c r="H33" s="130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26"/>
      <c r="B34" s="1435" t="s">
        <v>322</v>
      </c>
      <c r="C34" s="1435"/>
      <c r="D34" s="1436"/>
      <c r="E34" s="32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75" x14ac:dyDescent="0.2">
      <c r="A35" s="314"/>
      <c r="B35" s="1435" t="s">
        <v>323</v>
      </c>
      <c r="C35" s="1435"/>
      <c r="D35" s="1436"/>
      <c r="E35" s="772">
        <v>5967465.7534246603</v>
      </c>
      <c r="F35" s="331" t="s">
        <v>625</v>
      </c>
      <c r="G35" s="332" t="s">
        <v>431</v>
      </c>
      <c r="H35" s="773" t="s">
        <v>816</v>
      </c>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150" x14ac:dyDescent="0.2">
      <c r="A36" s="314"/>
      <c r="B36" s="1435" t="s">
        <v>324</v>
      </c>
      <c r="C36" s="1435"/>
      <c r="D36" s="1436"/>
      <c r="E36" s="330">
        <v>14300000</v>
      </c>
      <c r="F36" s="331" t="s">
        <v>625</v>
      </c>
      <c r="G36" s="332" t="s">
        <v>817</v>
      </c>
      <c r="H36" s="333" t="s">
        <v>1404</v>
      </c>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20267465.753424659</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75" x14ac:dyDescent="0.2">
      <c r="A41" s="326"/>
      <c r="B41" s="1293" t="s">
        <v>253</v>
      </c>
      <c r="C41" s="1294"/>
      <c r="D41" s="1000" t="s">
        <v>99</v>
      </c>
      <c r="E41" s="772">
        <v>5967465.7534246603</v>
      </c>
      <c r="F41" s="331" t="s">
        <v>625</v>
      </c>
      <c r="G41" s="332" t="s">
        <v>431</v>
      </c>
      <c r="H41" s="773" t="s">
        <v>816</v>
      </c>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715</v>
      </c>
      <c r="E42" s="1341"/>
      <c r="F42" s="1341"/>
      <c r="G42" s="1341"/>
      <c r="H42" s="1342"/>
      <c r="I42" s="30"/>
      <c r="J42" s="27"/>
      <c r="K42" s="7" t="str">
        <f>C42</f>
        <v>i. Specify source(s) of internally generated funds spent (for example, from taxes)</v>
      </c>
      <c r="L42" s="22"/>
      <c r="M42" s="22"/>
      <c r="N42" s="22"/>
      <c r="O42" s="25" t="str">
        <f>D42</f>
        <v>Taxes</v>
      </c>
      <c r="P42" s="22"/>
      <c r="Q42" s="22"/>
      <c r="R42" s="22"/>
      <c r="S42" s="22"/>
      <c r="T42" s="17"/>
      <c r="U42" s="17"/>
      <c r="V42" s="17"/>
      <c r="W42" s="45"/>
      <c r="X42" s="45"/>
      <c r="Y42" s="46"/>
      <c r="Z42" s="54"/>
      <c r="AA42"/>
    </row>
    <row r="43" spans="1:27" s="266" customFormat="1" ht="78.75" customHeight="1" x14ac:dyDescent="0.2">
      <c r="A43" s="326"/>
      <c r="B43" s="1293" t="s">
        <v>255</v>
      </c>
      <c r="C43" s="1294"/>
      <c r="D43" s="635" t="s">
        <v>99</v>
      </c>
      <c r="E43" s="330">
        <v>5131248</v>
      </c>
      <c r="F43" s="331" t="s">
        <v>625</v>
      </c>
      <c r="G43" s="341" t="s">
        <v>573</v>
      </c>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68" t="s">
        <v>818</v>
      </c>
      <c r="E44" s="1476"/>
      <c r="F44" s="1476"/>
      <c r="G44" s="1476"/>
      <c r="H44" s="1369"/>
      <c r="I44" s="30"/>
      <c r="J44" s="27"/>
      <c r="K44" s="7" t="str">
        <f>C44</f>
        <v>i. Specify source(s) of other government funds spent (for example: basket funding or specific donor)</v>
      </c>
      <c r="L44" s="22"/>
      <c r="M44" s="22"/>
      <c r="N44" s="22"/>
      <c r="O44" s="25" t="str">
        <f>D44</f>
        <v>World Bank</v>
      </c>
      <c r="P44" s="22"/>
      <c r="Q44" s="22"/>
      <c r="R44" s="22"/>
      <c r="S44" s="22"/>
      <c r="T44" s="17"/>
      <c r="U44" s="17"/>
      <c r="V44" s="17"/>
      <c r="W44" s="45"/>
      <c r="X44" s="45"/>
      <c r="Y44" s="46"/>
      <c r="Z44" s="54"/>
      <c r="AA44"/>
    </row>
    <row r="45" spans="1:27" s="266" customFormat="1" ht="45" x14ac:dyDescent="0.2">
      <c r="A45" s="326"/>
      <c r="B45" s="1293" t="s">
        <v>257</v>
      </c>
      <c r="C45" s="1294"/>
      <c r="D45" s="344"/>
      <c r="E45" s="345">
        <f>E41+E43</f>
        <v>11098713.753424659</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150" x14ac:dyDescent="0.2">
      <c r="A49" s="326"/>
      <c r="B49" s="1293" t="s">
        <v>146</v>
      </c>
      <c r="C49" s="1294"/>
      <c r="D49" s="635" t="s">
        <v>99</v>
      </c>
      <c r="E49" s="330">
        <v>1590895</v>
      </c>
      <c r="F49" s="340" t="s">
        <v>625</v>
      </c>
      <c r="G49" s="353" t="s">
        <v>573</v>
      </c>
      <c r="H49" s="354" t="s">
        <v>1405</v>
      </c>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1406</v>
      </c>
      <c r="E50" s="1429"/>
      <c r="F50" s="1429"/>
      <c r="G50" s="1429"/>
      <c r="H50" s="1430"/>
      <c r="I50" s="282"/>
      <c r="J50" s="27"/>
      <c r="K50" s="7" t="str">
        <f>C50</f>
        <v xml:space="preserve">i. Specify source(s) of in-kind donations </v>
      </c>
      <c r="L50" s="22"/>
      <c r="M50" s="22"/>
      <c r="N50" s="22"/>
      <c r="O50" s="25" t="str">
        <f>D50</f>
        <v>USAID $1,316,897, UNFPA $273,998</v>
      </c>
      <c r="P50" s="22"/>
      <c r="Q50" s="22"/>
      <c r="R50" s="22"/>
      <c r="S50" s="22"/>
      <c r="T50" s="17"/>
      <c r="U50" s="17"/>
      <c r="V50" s="17"/>
      <c r="W50" s="45"/>
      <c r="X50" s="45"/>
      <c r="Y50" s="46"/>
      <c r="Z50" s="54"/>
      <c r="AA50"/>
    </row>
    <row r="51" spans="1:27" s="266" customFormat="1" x14ac:dyDescent="0.2">
      <c r="A51" s="326"/>
      <c r="B51" s="1293" t="s">
        <v>264</v>
      </c>
      <c r="C51" s="1294"/>
      <c r="D51" s="635" t="s">
        <v>100</v>
      </c>
      <c r="E51" s="330">
        <v>0</v>
      </c>
      <c r="F51" s="340" t="s">
        <v>625</v>
      </c>
      <c r="G51" s="353"/>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100</v>
      </c>
      <c r="E52" s="330">
        <v>0</v>
      </c>
      <c r="F52" s="340" t="s">
        <v>625</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1590895</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0.87463009845984019</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0.53767183170962651</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0.81083943340605935</v>
      </c>
      <c r="G58" s="1420" t="s">
        <v>1407</v>
      </c>
      <c r="H58" s="1421"/>
      <c r="I58" s="10"/>
      <c r="J58" s="31" t="str">
        <f>G58</f>
        <v>The KfW allocated funds were not spent and were carried over to the next fiscal year, FY 2012/13.</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34"/>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813</v>
      </c>
      <c r="G62" s="1306"/>
      <c r="H62" s="1307"/>
      <c r="I62" s="10"/>
      <c r="J62" s="27"/>
      <c r="K62" s="7"/>
      <c r="L62" s="22"/>
      <c r="M62" s="39">
        <f>E62</f>
        <v>0</v>
      </c>
      <c r="N62" s="22"/>
      <c r="O62" s="22"/>
      <c r="P62" s="22"/>
      <c r="Q62" s="7" t="str">
        <f>F62</f>
        <v>Kenya Medical Supplies Agency</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99</v>
      </c>
      <c r="G63" s="1416"/>
      <c r="H63" s="1296"/>
      <c r="I63" s="10"/>
      <c r="J63" s="27"/>
      <c r="K63" s="7"/>
      <c r="L63" s="22"/>
      <c r="M63" s="22"/>
      <c r="N63" s="22"/>
      <c r="O63" s="22"/>
      <c r="P63" s="22"/>
      <c r="Q63" s="7" t="str">
        <f>F63</f>
        <v>Yes</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828" t="s">
        <v>99</v>
      </c>
      <c r="E68" s="1828"/>
      <c r="F68" s="631" t="s">
        <v>99</v>
      </c>
      <c r="G68" s="631" t="s">
        <v>99</v>
      </c>
      <c r="H68" s="39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828" t="s">
        <v>99</v>
      </c>
      <c r="E69" s="1828"/>
      <c r="F69" s="631" t="s">
        <v>99</v>
      </c>
      <c r="G69" s="631" t="s">
        <v>99</v>
      </c>
      <c r="H69" s="39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828" t="s">
        <v>99</v>
      </c>
      <c r="E70" s="1828"/>
      <c r="F70" s="631" t="s">
        <v>99</v>
      </c>
      <c r="G70" s="631" t="s">
        <v>99</v>
      </c>
      <c r="H70" s="39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828" t="s">
        <v>99</v>
      </c>
      <c r="E71" s="1828"/>
      <c r="F71" s="631" t="s">
        <v>99</v>
      </c>
      <c r="G71" s="631" t="s">
        <v>99</v>
      </c>
      <c r="H71" s="399"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828" t="s">
        <v>99</v>
      </c>
      <c r="E72" s="1828"/>
      <c r="F72" s="631" t="s">
        <v>99</v>
      </c>
      <c r="G72" s="631" t="s">
        <v>99</v>
      </c>
      <c r="H72" s="399"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828" t="s">
        <v>99</v>
      </c>
      <c r="E73" s="1828"/>
      <c r="F73" s="631" t="s">
        <v>99</v>
      </c>
      <c r="G73" s="631" t="s">
        <v>99</v>
      </c>
      <c r="H73" s="39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828" t="s">
        <v>99</v>
      </c>
      <c r="E74" s="1828"/>
      <c r="F74" s="631" t="s">
        <v>99</v>
      </c>
      <c r="G74" s="631" t="s">
        <v>99</v>
      </c>
      <c r="H74" s="399" t="s">
        <v>99</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828" t="s">
        <v>99</v>
      </c>
      <c r="E75" s="1828"/>
      <c r="F75" s="631" t="s">
        <v>99</v>
      </c>
      <c r="G75" s="631" t="s">
        <v>99</v>
      </c>
      <c r="H75" s="39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828" t="s">
        <v>99</v>
      </c>
      <c r="E76" s="1828"/>
      <c r="F76" s="631" t="s">
        <v>99</v>
      </c>
      <c r="G76" s="631" t="s">
        <v>99</v>
      </c>
      <c r="H76" s="399" t="s">
        <v>99</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828" t="s">
        <v>99</v>
      </c>
      <c r="E77" s="1828"/>
      <c r="F77" s="631" t="s">
        <v>99</v>
      </c>
      <c r="G77" s="631" t="s">
        <v>99</v>
      </c>
      <c r="H77" s="399" t="s">
        <v>99</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877" t="s">
        <v>100</v>
      </c>
      <c r="E78" s="1878"/>
      <c r="F78" s="631" t="s">
        <v>99</v>
      </c>
      <c r="G78" s="631" t="s">
        <v>100</v>
      </c>
      <c r="H78" s="39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879"/>
      <c r="E79" s="1879"/>
      <c r="F79" s="631"/>
      <c r="G79" s="774"/>
      <c r="H79" s="399"/>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872"/>
      <c r="E80" s="1873"/>
      <c r="F80" s="1873"/>
      <c r="G80" s="1873"/>
      <c r="H80" s="1874"/>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93"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633" t="s">
        <v>819</v>
      </c>
      <c r="D85" s="1875" t="s">
        <v>1236</v>
      </c>
      <c r="E85" s="1876"/>
      <c r="F85" s="636" t="s">
        <v>99</v>
      </c>
      <c r="G85" s="1818" t="s">
        <v>99</v>
      </c>
      <c r="H85" s="1819"/>
      <c r="I85" s="13"/>
      <c r="J85" s="31" t="str">
        <f>G85</f>
        <v>Yes</v>
      </c>
      <c r="K85" s="7" t="str">
        <f>B85</f>
        <v>a</v>
      </c>
      <c r="L85" s="22"/>
      <c r="M85" s="32">
        <f>E85</f>
        <v>0</v>
      </c>
      <c r="N85" s="22"/>
      <c r="O85" s="22"/>
      <c r="P85" s="22"/>
      <c r="Q85" s="22"/>
      <c r="R85" s="7"/>
      <c r="S85" s="7" t="str">
        <f>D85</f>
        <v>2007-2012</v>
      </c>
      <c r="T85" s="17"/>
      <c r="U85" s="17"/>
      <c r="V85" s="17"/>
      <c r="W85" s="45"/>
      <c r="X85" s="45"/>
      <c r="Y85" s="46"/>
      <c r="Z85" s="54"/>
      <c r="AA85"/>
    </row>
    <row r="86" spans="1:28" s="266" customFormat="1" ht="28.5" customHeight="1" x14ac:dyDescent="0.2">
      <c r="A86" s="1381" t="s">
        <v>118</v>
      </c>
      <c r="B86" s="1382"/>
      <c r="C86" s="1382"/>
      <c r="D86" s="1382"/>
      <c r="E86" s="1382"/>
      <c r="F86" s="1820" t="s">
        <v>100</v>
      </c>
      <c r="G86" s="1821"/>
      <c r="H86" s="1822"/>
      <c r="I86" s="13"/>
      <c r="J86" s="31"/>
      <c r="K86" s="7"/>
      <c r="L86" s="22"/>
      <c r="M86" s="22"/>
      <c r="N86" s="22"/>
      <c r="O86" s="22"/>
      <c r="P86" s="22"/>
      <c r="Q86" s="25" t="str">
        <f>F86</f>
        <v>No</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759" t="s">
        <v>320</v>
      </c>
      <c r="F87" s="1760"/>
      <c r="G87" s="1760"/>
      <c r="H87" s="1761"/>
      <c r="I87" s="13"/>
      <c r="J87" s="31"/>
      <c r="K87" s="7"/>
      <c r="L87" s="22"/>
      <c r="M87" s="32"/>
      <c r="N87" s="32" t="str">
        <f>E87</f>
        <v>Not applicable</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759" t="s">
        <v>320</v>
      </c>
      <c r="F88" s="1760"/>
      <c r="G88" s="1760"/>
      <c r="H88" s="1761"/>
      <c r="I88" s="13"/>
      <c r="J88" s="31"/>
      <c r="K88" s="7"/>
      <c r="L88" s="22"/>
      <c r="M88" s="32"/>
      <c r="N88" s="32" t="str">
        <f>E88</f>
        <v>Not applicable</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78"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786" t="s">
        <v>320</v>
      </c>
      <c r="E90" s="1787"/>
      <c r="F90" s="1787"/>
      <c r="G90" s="1787"/>
      <c r="H90" s="1788"/>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78"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45" x14ac:dyDescent="0.2">
      <c r="A92" s="314"/>
      <c r="B92" s="1293" t="s">
        <v>39</v>
      </c>
      <c r="C92" s="1293"/>
      <c r="D92" s="1869" t="s">
        <v>820</v>
      </c>
      <c r="E92" s="1870"/>
      <c r="F92" s="1870"/>
      <c r="G92" s="1870"/>
      <c r="H92" s="1871"/>
      <c r="I92" s="13"/>
      <c r="J92" s="31"/>
      <c r="K92" s="7" t="str">
        <f>B92</f>
        <v>a. If yes, describe the policies.</v>
      </c>
      <c r="L92" s="22"/>
      <c r="M92" s="22"/>
      <c r="N92" s="24"/>
      <c r="O92" s="25" t="str">
        <f>D92</f>
        <v>The private sector and NGOs can access contraceptive methods available for the public sector as long as they can get a Service Delivery Point (SDP) number from the Division of Reproductive Health.</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379"/>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317</v>
      </c>
      <c r="H95" s="1369"/>
      <c r="I95" s="12"/>
      <c r="J95" s="31" t="str">
        <f t="shared" si="3"/>
        <v>Nurse</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317</v>
      </c>
      <c r="E96" s="1366"/>
      <c r="F96" s="1367"/>
      <c r="G96" s="1368" t="s">
        <v>317</v>
      </c>
      <c r="H96" s="1369"/>
      <c r="I96" s="12"/>
      <c r="J96" s="31" t="str">
        <f t="shared" si="3"/>
        <v>Nurse</v>
      </c>
      <c r="K96" s="7"/>
      <c r="L96" s="22"/>
      <c r="M96" s="32"/>
      <c r="N96" s="22"/>
      <c r="O96" s="7"/>
      <c r="P96" s="7"/>
      <c r="Q96" s="22"/>
      <c r="R96" s="22"/>
      <c r="S96" s="22"/>
      <c r="T96" s="219" t="str">
        <f t="shared" ref="T96:T102" si="4">D96</f>
        <v>Nurse</v>
      </c>
      <c r="U96" s="53"/>
      <c r="V96" s="17"/>
      <c r="W96" s="45"/>
      <c r="X96" s="45"/>
      <c r="Y96" s="46"/>
      <c r="Z96" s="54"/>
      <c r="AA96"/>
    </row>
    <row r="97" spans="1:27" s="266" customFormat="1" ht="15" customHeight="1" x14ac:dyDescent="0.2">
      <c r="A97" s="285"/>
      <c r="B97" s="239" t="s">
        <v>29</v>
      </c>
      <c r="C97" s="236" t="s">
        <v>304</v>
      </c>
      <c r="D97" s="1365" t="s">
        <v>317</v>
      </c>
      <c r="E97" s="1366"/>
      <c r="F97" s="1367"/>
      <c r="G97" s="1368" t="s">
        <v>317</v>
      </c>
      <c r="H97" s="1369"/>
      <c r="I97" s="12"/>
      <c r="J97" s="31" t="str">
        <f t="shared" si="3"/>
        <v>Nurse</v>
      </c>
      <c r="K97" s="7"/>
      <c r="L97" s="22"/>
      <c r="M97" s="32"/>
      <c r="N97" s="22"/>
      <c r="O97" s="7"/>
      <c r="P97" s="7"/>
      <c r="Q97" s="22"/>
      <c r="R97" s="22"/>
      <c r="S97" s="22"/>
      <c r="T97" s="219" t="str">
        <f t="shared" si="4"/>
        <v>Nurse</v>
      </c>
      <c r="U97" s="53"/>
      <c r="V97" s="17"/>
      <c r="W97" s="45"/>
      <c r="X97" s="45"/>
      <c r="Y97" s="46"/>
      <c r="Z97" s="54"/>
      <c r="AA97"/>
    </row>
    <row r="98" spans="1:27" s="266" customFormat="1" ht="15" customHeight="1" x14ac:dyDescent="0.2">
      <c r="A98" s="285"/>
      <c r="B98" s="238" t="s">
        <v>297</v>
      </c>
      <c r="C98" s="236" t="s">
        <v>305</v>
      </c>
      <c r="D98" s="1365" t="s">
        <v>317</v>
      </c>
      <c r="E98" s="1366"/>
      <c r="F98" s="1367"/>
      <c r="G98" s="1368" t="s">
        <v>317</v>
      </c>
      <c r="H98" s="1369"/>
      <c r="I98" s="12"/>
      <c r="J98" s="31" t="str">
        <f t="shared" si="3"/>
        <v>Nurse</v>
      </c>
      <c r="K98" s="7"/>
      <c r="L98" s="22"/>
      <c r="M98" s="32"/>
      <c r="N98" s="22"/>
      <c r="O98" s="7"/>
      <c r="P98" s="7"/>
      <c r="Q98" s="22"/>
      <c r="R98" s="22"/>
      <c r="S98" s="22"/>
      <c r="T98" s="219" t="str">
        <f t="shared" si="4"/>
        <v>Nurse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317</v>
      </c>
      <c r="H99" s="1369"/>
      <c r="I99" s="12"/>
      <c r="J99" s="31" t="str">
        <f t="shared" si="3"/>
        <v>Nurse</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317</v>
      </c>
      <c r="E100" s="1366"/>
      <c r="F100" s="1367"/>
      <c r="G100" s="1368" t="s">
        <v>317</v>
      </c>
      <c r="H100" s="1369"/>
      <c r="I100" s="12"/>
      <c r="J100" s="31" t="str">
        <f t="shared" si="3"/>
        <v>Nurse</v>
      </c>
      <c r="K100" s="7"/>
      <c r="L100" s="22"/>
      <c r="M100" s="32"/>
      <c r="N100" s="22"/>
      <c r="O100" s="7"/>
      <c r="P100" s="7"/>
      <c r="Q100" s="22"/>
      <c r="R100" s="22"/>
      <c r="S100" s="22"/>
      <c r="T100" s="219" t="str">
        <f t="shared" si="4"/>
        <v>Nurse</v>
      </c>
      <c r="U100" s="53"/>
      <c r="V100" s="17"/>
      <c r="W100" s="45"/>
      <c r="X100" s="45"/>
      <c r="Y100" s="46"/>
      <c r="Z100" s="54"/>
      <c r="AA100"/>
    </row>
    <row r="101" spans="1:27" s="266" customFormat="1" ht="15" customHeight="1" x14ac:dyDescent="0.2">
      <c r="A101" s="285"/>
      <c r="B101" s="239" t="s">
        <v>300</v>
      </c>
      <c r="C101" s="236" t="s">
        <v>308</v>
      </c>
      <c r="D101" s="1365" t="s">
        <v>319</v>
      </c>
      <c r="E101" s="1366"/>
      <c r="F101" s="1367"/>
      <c r="G101" s="1368" t="s">
        <v>319</v>
      </c>
      <c r="H101" s="1369"/>
      <c r="I101" s="12"/>
      <c r="J101" s="31" t="str">
        <f t="shared" si="3"/>
        <v>Clinical Officer</v>
      </c>
      <c r="K101" s="7"/>
      <c r="L101" s="22"/>
      <c r="M101" s="32"/>
      <c r="N101" s="22"/>
      <c r="O101" s="7"/>
      <c r="P101" s="7"/>
      <c r="Q101" s="22"/>
      <c r="R101" s="22"/>
      <c r="S101" s="22"/>
      <c r="T101" s="219" t="str">
        <f t="shared" si="4"/>
        <v>Clinical Officer</v>
      </c>
      <c r="U101" s="53"/>
      <c r="V101" s="17"/>
      <c r="W101" s="45"/>
      <c r="X101" s="45"/>
      <c r="Y101" s="46"/>
      <c r="Z101" s="54"/>
      <c r="AA101"/>
    </row>
    <row r="102" spans="1:27" s="266" customFormat="1" ht="15" customHeight="1" thickBot="1" x14ac:dyDescent="0.25">
      <c r="A102" s="285"/>
      <c r="B102" s="240" t="s">
        <v>301</v>
      </c>
      <c r="C102" s="237" t="s">
        <v>309</v>
      </c>
      <c r="D102" s="1351" t="s">
        <v>317</v>
      </c>
      <c r="E102" s="1352"/>
      <c r="F102" s="1353"/>
      <c r="G102" s="1354" t="s">
        <v>317</v>
      </c>
      <c r="H102" s="1355"/>
      <c r="I102" s="12"/>
      <c r="J102" s="31" t="str">
        <f t="shared" si="3"/>
        <v>Nurse</v>
      </c>
      <c r="K102" s="7"/>
      <c r="L102" s="22"/>
      <c r="M102" s="32"/>
      <c r="N102" s="22"/>
      <c r="O102" s="7"/>
      <c r="P102" s="7"/>
      <c r="Q102" s="22"/>
      <c r="R102" s="22"/>
      <c r="S102" s="22"/>
      <c r="T102" s="219" t="str">
        <f t="shared" si="4"/>
        <v>Nurse</v>
      </c>
      <c r="U102" s="53"/>
      <c r="V102" s="17"/>
      <c r="W102" s="45"/>
      <c r="X102" s="45"/>
      <c r="Y102" s="46"/>
      <c r="Z102" s="54"/>
      <c r="AA102"/>
    </row>
    <row r="103" spans="1:27" s="266" customFormat="1" ht="75" x14ac:dyDescent="0.2">
      <c r="A103" s="1356" t="s">
        <v>321</v>
      </c>
      <c r="B103" s="1357"/>
      <c r="C103" s="1358"/>
      <c r="D103" s="1359" t="s">
        <v>1408</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In the public sector, all facility levels are allowed to dispense all contraceptive methods, as long as there are skilled health care workers. In the private sector, only registered pharmacies, clinics, nursing homes, and hospitals are allowed to sell or dispense these methods</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761" t="s">
        <v>100</v>
      </c>
      <c r="E106" s="1786"/>
      <c r="F106" s="1787"/>
      <c r="G106" s="1811"/>
      <c r="H106" s="378"/>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761" t="s">
        <v>100</v>
      </c>
      <c r="E107" s="1786"/>
      <c r="F107" s="1787"/>
      <c r="G107" s="1811"/>
      <c r="H107" s="378"/>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761" t="s">
        <v>100</v>
      </c>
      <c r="E108" s="1812"/>
      <c r="F108" s="1813"/>
      <c r="G108" s="1814"/>
      <c r="H108" s="763"/>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809" t="s">
        <v>100</v>
      </c>
      <c r="H111" s="1810"/>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809" t="s">
        <v>100</v>
      </c>
      <c r="H112" s="1810"/>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809" t="s">
        <v>320</v>
      </c>
      <c r="H113" s="1810"/>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759" t="s">
        <v>320</v>
      </c>
      <c r="E114" s="1760"/>
      <c r="F114" s="1760"/>
      <c r="G114" s="1760"/>
      <c r="H114" s="1761"/>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809" t="s">
        <v>99</v>
      </c>
      <c r="H116" s="1810"/>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809" t="s">
        <v>99</v>
      </c>
      <c r="H117" s="1810"/>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809" t="s">
        <v>99</v>
      </c>
      <c r="H118" s="1810"/>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809" t="s">
        <v>99</v>
      </c>
      <c r="H119" s="1810"/>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809" t="s">
        <v>99</v>
      </c>
      <c r="H120" s="1810"/>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809" t="s">
        <v>99</v>
      </c>
      <c r="H121" s="1810"/>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809" t="s">
        <v>99</v>
      </c>
      <c r="H122" s="1810"/>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809" t="s">
        <v>99</v>
      </c>
      <c r="H123" s="1810"/>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809" t="s">
        <v>100</v>
      </c>
      <c r="H124" s="1810"/>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809" t="s">
        <v>100</v>
      </c>
      <c r="H125" s="1810"/>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846" t="s">
        <v>320</v>
      </c>
      <c r="G126" s="1847"/>
      <c r="H126" s="1848"/>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865">
        <v>2010</v>
      </c>
      <c r="G127" s="1866"/>
      <c r="H127" s="1867"/>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72" t="s">
        <v>821</v>
      </c>
      <c r="E128" s="1473"/>
      <c r="F128" s="1473"/>
      <c r="G128" s="1473"/>
      <c r="H128" s="1868"/>
      <c r="I128" s="34"/>
      <c r="J128" s="21"/>
      <c r="K128" s="7" t="str">
        <f>A128</f>
        <v xml:space="preserve">D11. Name of the list(s)
</v>
      </c>
      <c r="L128" s="7"/>
      <c r="M128" s="22"/>
      <c r="N128" s="22"/>
      <c r="O128" s="7" t="str">
        <f>D128</f>
        <v>Kenya Essential Medicines List 2010</v>
      </c>
      <c r="P128" s="22"/>
      <c r="Q128" s="1"/>
      <c r="R128" s="22"/>
      <c r="S128" s="23"/>
      <c r="T128" s="2"/>
      <c r="U128" s="2"/>
      <c r="V128" s="2"/>
      <c r="W128" s="41"/>
      <c r="X128" s="41"/>
      <c r="Y128" s="1"/>
      <c r="Z128" s="58"/>
      <c r="AA128"/>
    </row>
    <row r="129" spans="1:27" s="287" customFormat="1" ht="30" x14ac:dyDescent="0.2">
      <c r="A129" s="1308" t="s">
        <v>862</v>
      </c>
      <c r="B129" s="1293"/>
      <c r="C129" s="1294"/>
      <c r="D129" s="1777"/>
      <c r="E129" s="1778"/>
      <c r="F129" s="1778"/>
      <c r="G129" s="1778"/>
      <c r="H129" s="1779"/>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2005</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100</v>
      </c>
      <c r="H132" s="1296"/>
      <c r="I132" s="34"/>
      <c r="J132" s="31" t="str">
        <f>G132</f>
        <v>No</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99</v>
      </c>
      <c r="H142" s="1296"/>
      <c r="I142" s="6"/>
      <c r="J142" s="31" t="str">
        <f t="shared" si="7"/>
        <v>Yes</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99</v>
      </c>
      <c r="H143" s="1296"/>
      <c r="I143" s="6"/>
      <c r="J143" s="31" t="str">
        <f t="shared" si="7"/>
        <v>Yes</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99</v>
      </c>
      <c r="H146" s="1296"/>
      <c r="I146" s="6"/>
      <c r="J146" s="31" t="str">
        <f t="shared" si="7"/>
        <v>Yes</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99</v>
      </c>
      <c r="H147" s="1296"/>
      <c r="I147" s="6"/>
      <c r="J147" s="31" t="str">
        <f t="shared" si="7"/>
        <v>Yes</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305" t="s">
        <v>770</v>
      </c>
      <c r="G149" s="1306"/>
      <c r="H149" s="1307"/>
      <c r="I149" s="6"/>
      <c r="J149" s="31"/>
      <c r="K149" s="7"/>
      <c r="L149" s="22"/>
      <c r="M149" s="7"/>
      <c r="N149" s="22"/>
      <c r="O149" s="22"/>
      <c r="P149" s="22"/>
      <c r="Q149" s="7" t="str">
        <f>F149</f>
        <v>04/12-03/13</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822</v>
      </c>
      <c r="G150" s="1306"/>
      <c r="H150" s="1307"/>
      <c r="I150" s="6"/>
      <c r="J150" s="31"/>
      <c r="K150" s="7"/>
      <c r="L150" s="7"/>
      <c r="M150" s="22"/>
      <c r="N150" s="22"/>
      <c r="O150" s="22"/>
      <c r="P150" s="22"/>
      <c r="Q150" s="7" t="str">
        <f>F150</f>
        <v>KEMSA monthly stock reports</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thickBot="1" x14ac:dyDescent="0.25">
      <c r="A153" s="617"/>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90.75" thickBot="1" x14ac:dyDescent="0.25">
      <c r="A154" s="1297" t="s">
        <v>864</v>
      </c>
      <c r="B154" s="1298"/>
      <c r="C154" s="1299"/>
      <c r="D154" s="1862" t="s">
        <v>1409</v>
      </c>
      <c r="E154" s="1863"/>
      <c r="F154" s="1863"/>
      <c r="G154" s="1863"/>
      <c r="H154" s="1864"/>
      <c r="I154" s="6"/>
      <c r="J154" s="31"/>
      <c r="K154" s="7" t="str">
        <f>A154</f>
        <v xml:space="preserve">F. Please note any overall comments about challenges and/or successes with contraceptive security in your country.
</v>
      </c>
      <c r="L154" s="22"/>
      <c r="M154" s="22"/>
      <c r="N154" s="22"/>
      <c r="O154" s="7" t="str">
        <f>D154</f>
        <v>At the SDP level the main challenge is inventory levels, which are higher than needed for some SDPs and less for others. This issue is being addressed through support for re-distribution to harmonize stock holdings and avoid expiration. Effective donor coordination at the national level through regular contraceptive logistics working group forums has improved procurement coordination and hence minimized country stockouts.</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0" fitToHeight="4" orientation="portrait" r:id="rId1"/>
  <rowBreaks count="1" manualBreakCount="1">
    <brk id="33" max="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90" zoomScaleSheetLayoutView="100" workbookViewId="0">
      <selection activeCell="AA1" sqref="AA1"/>
    </sheetView>
  </sheetViews>
  <sheetFormatPr defaultColWidth="9.140625"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1344</v>
      </c>
      <c r="B8" s="1451"/>
      <c r="C8" s="1451"/>
      <c r="D8" s="1452"/>
      <c r="E8" s="1452"/>
      <c r="F8" s="306"/>
      <c r="G8" s="1452"/>
      <c r="H8" s="1452"/>
      <c r="I8" s="6"/>
      <c r="J8" s="40"/>
      <c r="K8" s="755" t="str">
        <f>A8</f>
        <v>Country: Liberia</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22"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45" x14ac:dyDescent="0.2">
      <c r="A13" s="311"/>
      <c r="B13" s="1293" t="s">
        <v>30</v>
      </c>
      <c r="C13" s="1294"/>
      <c r="D13" s="1368" t="s">
        <v>824</v>
      </c>
      <c r="E13" s="1476"/>
      <c r="F13" s="1476"/>
      <c r="G13" s="1476"/>
      <c r="H13" s="1369"/>
      <c r="I13" s="6"/>
      <c r="J13" s="26"/>
      <c r="K13" s="7" t="str">
        <f>B13</f>
        <v>a. What is the name of the committee?</v>
      </c>
      <c r="L13" s="32" t="str">
        <f>D13</f>
        <v>The Supply Chain Technical Working Group and the Reproductive Health Technical Committee with its subcommittee called the Reproductive Health Commodity Security Committee</v>
      </c>
      <c r="M13" s="22"/>
      <c r="N13" s="22"/>
      <c r="O13" s="25" t="str">
        <f>D13</f>
        <v>The Supply Chain Technical Working Group and the Reproductive Health Technical Committee with its subcommittee called the Reproductive Health Commodity Security Committee</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6" t="s">
        <v>99</v>
      </c>
      <c r="E15" s="313" t="s">
        <v>93</v>
      </c>
      <c r="F15" s="1484" t="s">
        <v>589</v>
      </c>
      <c r="G15" s="1485"/>
      <c r="H15" s="1486"/>
      <c r="I15" s="6"/>
      <c r="J15" s="26"/>
      <c r="K15" s="7" t="str">
        <f t="shared" ref="K15:K23" si="0">B15</f>
        <v>a. Social marketing</v>
      </c>
      <c r="L15" s="22"/>
      <c r="M15" s="22"/>
      <c r="N15" s="22"/>
      <c r="O15" s="7"/>
      <c r="P15" s="22"/>
      <c r="Q15" s="7" t="str">
        <f t="shared" ref="Q15:Q23" si="1">F15</f>
        <v>Population Services International (PSI)</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166.5" customHeight="1" x14ac:dyDescent="0.2">
      <c r="A16" s="314"/>
      <c r="B16" s="1293" t="s">
        <v>232</v>
      </c>
      <c r="C16" s="1294"/>
      <c r="D16" s="626" t="s">
        <v>99</v>
      </c>
      <c r="E16" s="315" t="s">
        <v>93</v>
      </c>
      <c r="F16" s="1484" t="s">
        <v>1533</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626" t="s">
        <v>99</v>
      </c>
      <c r="E17" s="315" t="s">
        <v>93</v>
      </c>
      <c r="F17" s="1484" t="s">
        <v>825</v>
      </c>
      <c r="G17" s="1485"/>
      <c r="H17" s="1486"/>
      <c r="I17" s="6"/>
      <c r="J17" s="26"/>
      <c r="K17" s="7" t="str">
        <f t="shared" si="0"/>
        <v>c. Commercial sector (for example: pharmacy associations, manufacturers, etc.)</v>
      </c>
      <c r="L17" s="22"/>
      <c r="M17" s="22"/>
      <c r="N17" s="22"/>
      <c r="O17" s="7"/>
      <c r="P17" s="22"/>
      <c r="Q17" s="7" t="str">
        <f t="shared" si="1"/>
        <v>Planned Parenthood Association of Liberia</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6" t="s">
        <v>99</v>
      </c>
      <c r="E18" s="315" t="s">
        <v>94</v>
      </c>
      <c r="F18" s="1484" t="s">
        <v>363</v>
      </c>
      <c r="G18" s="1485"/>
      <c r="H18" s="1486"/>
      <c r="I18" s="6"/>
      <c r="J18" s="26"/>
      <c r="K18" s="7" t="str">
        <f t="shared" si="0"/>
        <v>d. Donors</v>
      </c>
      <c r="L18" s="22"/>
      <c r="M18" s="22"/>
      <c r="N18" s="22"/>
      <c r="O18" s="7"/>
      <c r="P18" s="22"/>
      <c r="Q18" s="7" t="str">
        <f t="shared" si="1"/>
        <v>USAID</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6" t="s">
        <v>99</v>
      </c>
      <c r="E19" s="315" t="s">
        <v>95</v>
      </c>
      <c r="F19" s="1484" t="s">
        <v>566</v>
      </c>
      <c r="G19" s="1485"/>
      <c r="H19" s="1486"/>
      <c r="I19" s="6"/>
      <c r="J19" s="26"/>
      <c r="K19" s="7" t="str">
        <f t="shared" si="0"/>
        <v>e. UN agencies</v>
      </c>
      <c r="L19" s="22"/>
      <c r="M19" s="22"/>
      <c r="N19" s="22"/>
      <c r="O19" s="7"/>
      <c r="P19" s="22"/>
      <c r="Q19" s="7" t="str">
        <f t="shared" si="1"/>
        <v>UNFPA, UNICEF, WHO</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138" customHeight="1" x14ac:dyDescent="0.2">
      <c r="A20" s="314"/>
      <c r="B20" s="1293" t="s">
        <v>234</v>
      </c>
      <c r="C20" s="1294"/>
      <c r="D20" s="626" t="s">
        <v>99</v>
      </c>
      <c r="E20" s="315" t="s">
        <v>96</v>
      </c>
      <c r="F20" s="1484" t="s">
        <v>1410</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Supply Chain Management Unit, Family Health Division (FHD), National Drug Service (NDS),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626" t="s">
        <v>99</v>
      </c>
      <c r="E21" s="315" t="s">
        <v>97</v>
      </c>
      <c r="F21" s="1484" t="s">
        <v>826</v>
      </c>
      <c r="G21" s="1485"/>
      <c r="H21" s="1486"/>
      <c r="I21" s="6"/>
      <c r="J21" s="26"/>
      <c r="K21" s="7" t="str">
        <f t="shared" si="0"/>
        <v>g. Central Medical Store or Central Warehouse</v>
      </c>
      <c r="L21" s="22"/>
      <c r="M21" s="22"/>
      <c r="N21" s="22"/>
      <c r="O21" s="7"/>
      <c r="P21" s="22"/>
      <c r="Q21" s="7" t="str">
        <f t="shared" si="1"/>
        <v>National Drug Service (NDS)</v>
      </c>
      <c r="R21" s="22"/>
      <c r="S21" s="22"/>
      <c r="T21" s="17"/>
      <c r="U21" s="17"/>
      <c r="V21" s="17"/>
      <c r="W21" s="45"/>
      <c r="X21" s="45"/>
      <c r="Y21" s="46"/>
      <c r="Z21" s="54"/>
      <c r="AA21"/>
    </row>
    <row r="22" spans="1:134" s="266" customFormat="1" ht="29.25" customHeight="1" x14ac:dyDescent="0.2">
      <c r="A22" s="314"/>
      <c r="B22" s="1390" t="s">
        <v>56</v>
      </c>
      <c r="C22" s="1390"/>
      <c r="D22" s="626" t="s">
        <v>99</v>
      </c>
      <c r="E22" s="315" t="s">
        <v>97</v>
      </c>
      <c r="F22" s="1484" t="s">
        <v>827</v>
      </c>
      <c r="G22" s="1485"/>
      <c r="H22" s="1486"/>
      <c r="I22" s="6"/>
      <c r="J22" s="26"/>
      <c r="K22" s="7" t="str">
        <f t="shared" si="0"/>
        <v xml:space="preserve">h. Ministry of Finance or Ministry of Planning </v>
      </c>
      <c r="L22" s="22"/>
      <c r="M22" s="22"/>
      <c r="N22" s="22"/>
      <c r="O22" s="7"/>
      <c r="P22" s="22"/>
      <c r="Q22" s="7" t="str">
        <f t="shared" si="1"/>
        <v xml:space="preserve">Population Policy Coordination Unit (PPCU)  </v>
      </c>
      <c r="R22" s="22"/>
      <c r="S22" s="22"/>
      <c r="T22" s="17"/>
      <c r="U22" s="17"/>
      <c r="V22" s="17"/>
      <c r="W22" s="45"/>
      <c r="X22" s="45"/>
      <c r="Y22" s="46"/>
      <c r="Z22" s="54"/>
      <c r="AA22"/>
    </row>
    <row r="23" spans="1:134" s="269" customFormat="1" x14ac:dyDescent="0.2">
      <c r="A23" s="314"/>
      <c r="B23" s="1390" t="s">
        <v>235</v>
      </c>
      <c r="C23" s="1390"/>
      <c r="D23" s="626"/>
      <c r="E23" s="315" t="s">
        <v>97</v>
      </c>
      <c r="F23" s="1305"/>
      <c r="G23" s="1306"/>
      <c r="H23" s="1307"/>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101</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247"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75.75" thickBot="1" x14ac:dyDescent="0.25">
      <c r="A26" s="1386" t="s">
        <v>238</v>
      </c>
      <c r="B26" s="1310"/>
      <c r="C26" s="1311"/>
      <c r="D26" s="316" t="s">
        <v>99</v>
      </c>
      <c r="E26" s="317" t="s">
        <v>91</v>
      </c>
      <c r="F26" s="318" t="s">
        <v>1411</v>
      </c>
      <c r="G26" s="319" t="s">
        <v>51</v>
      </c>
      <c r="H26" s="408" t="s">
        <v>1835</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138</v>
      </c>
      <c r="G28" s="321" t="s">
        <v>145</v>
      </c>
      <c r="H28" s="322" t="s">
        <v>137</v>
      </c>
      <c r="I28" s="29"/>
      <c r="J28" s="27"/>
      <c r="K28" s="7">
        <f>B28</f>
        <v>0</v>
      </c>
      <c r="L28" s="22"/>
      <c r="M28" s="22"/>
      <c r="N28" s="22"/>
      <c r="O28" s="22"/>
      <c r="P28" s="22"/>
      <c r="Q28" s="22"/>
      <c r="R28" s="22"/>
      <c r="S28" s="22"/>
      <c r="T28" s="17"/>
      <c r="U28" s="17"/>
      <c r="V28" s="17"/>
      <c r="W28" s="45"/>
      <c r="X28" s="45"/>
      <c r="Y28" s="46"/>
      <c r="Z28" s="54"/>
      <c r="AA28"/>
    </row>
    <row r="29" spans="1:134" s="266" customFormat="1" ht="144" customHeight="1" x14ac:dyDescent="0.2">
      <c r="A29" s="1308" t="s">
        <v>239</v>
      </c>
      <c r="B29" s="1293"/>
      <c r="C29" s="1293"/>
      <c r="D29" s="1293"/>
      <c r="E29" s="1293"/>
      <c r="F29" s="1294"/>
      <c r="G29" s="1428">
        <v>1254669</v>
      </c>
      <c r="H29" s="1430"/>
      <c r="I29" s="10"/>
      <c r="J29" s="40">
        <f>G29</f>
        <v>1254669</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1887"/>
      <c r="AA29" s="1887"/>
      <c r="AB29" s="191"/>
    </row>
    <row r="30" spans="1:134" s="266" customFormat="1" ht="180" x14ac:dyDescent="0.2">
      <c r="A30" s="1308" t="s">
        <v>240</v>
      </c>
      <c r="B30" s="1293"/>
      <c r="C30" s="1293"/>
      <c r="D30" s="1293"/>
      <c r="E30" s="323" t="s">
        <v>1836</v>
      </c>
      <c r="F30" s="992" t="s">
        <v>241</v>
      </c>
      <c r="G30" s="1442" t="s">
        <v>828</v>
      </c>
      <c r="H30" s="1443"/>
      <c r="I30" s="10"/>
      <c r="J30" s="40" t="str">
        <f>G30</f>
        <v>USAID | DELIVER PROJECT and Family Health Division, Planned Parenthood Association of Liberia (PPAL), Rehabilitating Basic Health Services (RBHS),  Maternal Child Health Integrated Program (MCHIP), Supply Chain Management Unit, UNFPA and USAID</v>
      </c>
      <c r="K30" s="7"/>
      <c r="L30" s="22"/>
      <c r="M30" s="38" t="str">
        <f>E30</f>
        <v xml:space="preserve">01/12-12/12 - The contraceptive needs are done based on the 2 lead procurement agencies' fiscal year (January - December) and not on the Ministry's fiscal year (July - June) </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08" t="s">
        <v>243</v>
      </c>
      <c r="B33" s="1293"/>
      <c r="C33" s="1293"/>
      <c r="D33" s="1293"/>
      <c r="E33" s="1293"/>
      <c r="F33" s="1293"/>
      <c r="G33" s="1293"/>
      <c r="H33" s="130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26"/>
      <c r="B34" s="1435" t="s">
        <v>322</v>
      </c>
      <c r="C34" s="1435"/>
      <c r="D34" s="1436"/>
      <c r="E34" s="32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185.25" customHeight="1" x14ac:dyDescent="0.2">
      <c r="A35" s="314"/>
      <c r="B35" s="1435" t="s">
        <v>323</v>
      </c>
      <c r="C35" s="1435"/>
      <c r="D35" s="1436"/>
      <c r="E35" s="330">
        <v>10000</v>
      </c>
      <c r="F35" s="331" t="s">
        <v>367</v>
      </c>
      <c r="G35" s="332" t="s">
        <v>431</v>
      </c>
      <c r="H35" s="355" t="s">
        <v>1412</v>
      </c>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367</v>
      </c>
      <c r="G36" s="330"/>
      <c r="H36" s="330"/>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10000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100</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135" x14ac:dyDescent="0.2">
      <c r="A41" s="326"/>
      <c r="B41" s="1293" t="s">
        <v>253</v>
      </c>
      <c r="C41" s="1294"/>
      <c r="D41" s="635" t="s">
        <v>100</v>
      </c>
      <c r="E41" s="330">
        <v>0</v>
      </c>
      <c r="F41" s="331" t="s">
        <v>367</v>
      </c>
      <c r="G41" s="341" t="s">
        <v>829</v>
      </c>
      <c r="H41" s="355" t="s">
        <v>1413</v>
      </c>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320</v>
      </c>
      <c r="E42" s="1341"/>
      <c r="F42" s="1341"/>
      <c r="G42" s="1341"/>
      <c r="H42" s="1342"/>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266" customFormat="1" ht="78.75" customHeight="1" x14ac:dyDescent="0.2">
      <c r="A43" s="326"/>
      <c r="B43" s="1293" t="s">
        <v>255</v>
      </c>
      <c r="C43" s="1294"/>
      <c r="D43" s="635" t="s">
        <v>100</v>
      </c>
      <c r="E43" s="330">
        <v>0</v>
      </c>
      <c r="F43" s="331" t="s">
        <v>367</v>
      </c>
      <c r="G43" s="332" t="s">
        <v>830</v>
      </c>
      <c r="H43" s="355"/>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100.5" customHeight="1" x14ac:dyDescent="0.2">
      <c r="A49" s="326"/>
      <c r="B49" s="1293" t="s">
        <v>146</v>
      </c>
      <c r="C49" s="1294"/>
      <c r="D49" s="635" t="s">
        <v>99</v>
      </c>
      <c r="E49" s="330">
        <v>466594</v>
      </c>
      <c r="F49" s="331" t="s">
        <v>381</v>
      </c>
      <c r="G49" s="353" t="s">
        <v>616</v>
      </c>
      <c r="H49" s="354" t="s">
        <v>1249</v>
      </c>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628</v>
      </c>
      <c r="E50" s="1429"/>
      <c r="F50" s="1429"/>
      <c r="G50" s="1429"/>
      <c r="H50" s="1430"/>
      <c r="I50" s="282"/>
      <c r="J50" s="27"/>
      <c r="K50" s="7" t="str">
        <f>C50</f>
        <v xml:space="preserve">i. Specify source(s) of in-kind donations </v>
      </c>
      <c r="L50" s="22"/>
      <c r="M50" s="22"/>
      <c r="N50" s="22"/>
      <c r="O50" s="25" t="str">
        <f>D50</f>
        <v>USAID and UNFPA</v>
      </c>
      <c r="P50" s="22"/>
      <c r="Q50" s="22"/>
      <c r="R50" s="22"/>
      <c r="S50" s="22"/>
      <c r="T50" s="17"/>
      <c r="U50" s="17"/>
      <c r="V50" s="17"/>
      <c r="W50" s="45"/>
      <c r="X50" s="45"/>
      <c r="Y50" s="46"/>
      <c r="Z50" s="54"/>
      <c r="AA50"/>
    </row>
    <row r="51" spans="1:27" s="266" customFormat="1" x14ac:dyDescent="0.2">
      <c r="A51" s="326"/>
      <c r="B51" s="1293" t="s">
        <v>264</v>
      </c>
      <c r="C51" s="1294"/>
      <c r="D51" s="635" t="s">
        <v>100</v>
      </c>
      <c r="E51" s="330">
        <v>0</v>
      </c>
      <c r="F51" s="331" t="s">
        <v>381</v>
      </c>
      <c r="G51" s="330"/>
      <c r="H51" s="330"/>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100</v>
      </c>
      <c r="E52" s="330">
        <v>0</v>
      </c>
      <c r="F52" s="331" t="s">
        <v>381</v>
      </c>
      <c r="G52" s="330"/>
      <c r="H52" s="330"/>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466594</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v>
      </c>
      <c r="G56" s="1420" t="s">
        <v>771</v>
      </c>
      <c r="H56" s="1421"/>
      <c r="I56" s="10"/>
      <c r="J56" s="31" t="str">
        <f>G56</f>
        <v>Comments:</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t="s">
        <v>320</v>
      </c>
      <c r="G57" s="1420" t="s">
        <v>1415</v>
      </c>
      <c r="H57" s="1421"/>
      <c r="I57" s="10"/>
      <c r="J57" s="31" t="str">
        <f>G57</f>
        <v>Comments: Government funds were not spent on the procurement of contraceptives</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0.37188613092377354</v>
      </c>
      <c r="G58" s="1420" t="s">
        <v>1414</v>
      </c>
      <c r="H58" s="1421"/>
      <c r="I58" s="10"/>
      <c r="J58" s="31" t="str">
        <f>G58</f>
        <v>Comments: 37% of the total needs</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75" x14ac:dyDescent="0.2">
      <c r="A59" s="1425" t="s">
        <v>326</v>
      </c>
      <c r="B59" s="1426"/>
      <c r="C59" s="1426"/>
      <c r="D59" s="1426"/>
      <c r="E59" s="1427"/>
      <c r="F59" s="634" t="s">
        <v>99</v>
      </c>
      <c r="G59" s="1420" t="s">
        <v>1534</v>
      </c>
      <c r="H59" s="1421"/>
      <c r="I59" s="10"/>
      <c r="J59" s="31" t="str">
        <f>G59</f>
        <v xml:space="preserve">Comments: Commitment for the procurement of emergency contraceptive kits for use by the public sector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320</v>
      </c>
      <c r="G61" s="1416"/>
      <c r="H61" s="1296"/>
      <c r="I61" s="11"/>
      <c r="J61" s="27"/>
      <c r="K61" s="7"/>
      <c r="L61" s="22"/>
      <c r="M61" s="22"/>
      <c r="N61" s="22"/>
      <c r="O61" s="22"/>
      <c r="P61" s="22"/>
      <c r="Q61" s="7" t="str">
        <f>F61</f>
        <v>Not applicable</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320</v>
      </c>
      <c r="G62" s="1306"/>
      <c r="H62" s="1307"/>
      <c r="I62" s="10"/>
      <c r="J62" s="27"/>
      <c r="K62" s="7"/>
      <c r="L62" s="22"/>
      <c r="M62" s="39">
        <f>E62</f>
        <v>0</v>
      </c>
      <c r="N62" s="22"/>
      <c r="O62" s="22"/>
      <c r="P62" s="22"/>
      <c r="Q62" s="7" t="str">
        <f>F62</f>
        <v>Not applicable</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320</v>
      </c>
      <c r="G63" s="1416"/>
      <c r="H63" s="1296"/>
      <c r="I63" s="10"/>
      <c r="J63" s="27"/>
      <c r="K63" s="7"/>
      <c r="L63" s="22"/>
      <c r="M63" s="22"/>
      <c r="N63" s="22"/>
      <c r="O63" s="22"/>
      <c r="P63" s="22"/>
      <c r="Q63" s="7" t="str">
        <f>F63</f>
        <v>Not applicable</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88.5" customHeight="1" x14ac:dyDescent="0.2">
      <c r="A64" s="1308" t="s">
        <v>270</v>
      </c>
      <c r="B64" s="1293"/>
      <c r="C64" s="1294"/>
      <c r="D64" s="1305" t="s">
        <v>1849</v>
      </c>
      <c r="E64" s="1306"/>
      <c r="F64" s="1306"/>
      <c r="G64" s="1306"/>
      <c r="H64" s="1307"/>
      <c r="I64" s="6"/>
      <c r="J64" s="27"/>
      <c r="K64" s="7" t="str">
        <f>A64</f>
        <v xml:space="preserve">B15. Please note any additional comments about finance and procurement.
</v>
      </c>
      <c r="L64" s="22"/>
      <c r="M64" s="22"/>
      <c r="N64" s="22"/>
      <c r="O64" s="7" t="str">
        <f>D64</f>
        <v xml:space="preserve">At the central level we experienced stockouts of female condoms in the last quarter and emergency contraceptives (EC) for the entire year. Other commodities did not have stockouts at the central level but did have stockouts at the service delivery points. These were due to supply chain issues (transportation, distribution, capacity, inadequate human resources, etc.). </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628" t="s">
        <v>99</v>
      </c>
      <c r="G68" s="628" t="s">
        <v>99</v>
      </c>
      <c r="H68" s="249" t="s">
        <v>100</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628" t="s">
        <v>99</v>
      </c>
      <c r="G69" s="628" t="s">
        <v>99</v>
      </c>
      <c r="H69" s="24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628" t="s">
        <v>99</v>
      </c>
      <c r="G70" s="628" t="s">
        <v>99</v>
      </c>
      <c r="H70" s="249" t="s">
        <v>100</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99</v>
      </c>
      <c r="E71" s="1475"/>
      <c r="F71" s="628" t="s">
        <v>99</v>
      </c>
      <c r="G71" s="628" t="s">
        <v>99</v>
      </c>
      <c r="H71" s="249"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628" t="s">
        <v>99</v>
      </c>
      <c r="G72" s="628" t="s">
        <v>99</v>
      </c>
      <c r="H72" s="249"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628" t="s">
        <v>99</v>
      </c>
      <c r="G73" s="628"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99</v>
      </c>
      <c r="E74" s="1475"/>
      <c r="F74" s="628" t="s">
        <v>99</v>
      </c>
      <c r="G74" s="628" t="s">
        <v>99</v>
      </c>
      <c r="H74" s="249"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628" t="s">
        <v>99</v>
      </c>
      <c r="G75" s="628" t="s">
        <v>99</v>
      </c>
      <c r="H75" s="24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100</v>
      </c>
      <c r="E76" s="1475"/>
      <c r="F76" s="628" t="s">
        <v>100</v>
      </c>
      <c r="G76" s="628" t="s">
        <v>100</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628" t="s">
        <v>99</v>
      </c>
      <c r="G77" s="628" t="s">
        <v>99</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100</v>
      </c>
      <c r="E78" s="1475"/>
      <c r="F78" s="628" t="s">
        <v>99</v>
      </c>
      <c r="G78" s="628" t="s">
        <v>99</v>
      </c>
      <c r="H78" s="24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75" t="s">
        <v>100</v>
      </c>
      <c r="E79" s="1475"/>
      <c r="F79" s="628" t="s">
        <v>100</v>
      </c>
      <c r="G79" s="628" t="s">
        <v>100</v>
      </c>
      <c r="H79" s="249" t="s">
        <v>100</v>
      </c>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45" customHeight="1" thickBot="1" x14ac:dyDescent="0.25">
      <c r="A80" s="1386" t="s">
        <v>152</v>
      </c>
      <c r="B80" s="1310"/>
      <c r="C80" s="1311"/>
      <c r="D80" s="1767" t="s">
        <v>1416</v>
      </c>
      <c r="E80" s="1768"/>
      <c r="F80" s="1768"/>
      <c r="G80" s="1768"/>
      <c r="H80" s="1769"/>
      <c r="I80" s="6"/>
      <c r="J80" s="27"/>
      <c r="K80" s="7" t="str">
        <f>A80</f>
        <v>C2. Please note any comments about the commodities offered.</v>
      </c>
      <c r="L80" s="22"/>
      <c r="M80" s="22"/>
      <c r="N80" s="22"/>
      <c r="O80" s="7" t="str">
        <f>D80</f>
        <v>Vasectomy is listed among the methods of family planning but not promoted in country. There is no report on facilities providing these methods. Interestingly, Jadelle and Depo Provera are the most popular methods and have high demand.</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630" t="s">
        <v>602</v>
      </c>
      <c r="D85" s="1755" t="s">
        <v>1234</v>
      </c>
      <c r="E85" s="1756"/>
      <c r="F85" s="627" t="s">
        <v>99</v>
      </c>
      <c r="G85" s="1351" t="s">
        <v>99</v>
      </c>
      <c r="H85" s="1757"/>
      <c r="I85" s="13"/>
      <c r="J85" s="31" t="str">
        <f>G85</f>
        <v>Yes</v>
      </c>
      <c r="K85" s="7" t="str">
        <f>B85</f>
        <v>a</v>
      </c>
      <c r="L85" s="22"/>
      <c r="M85" s="32">
        <f>E85</f>
        <v>0</v>
      </c>
      <c r="N85" s="22"/>
      <c r="O85" s="22"/>
      <c r="P85" s="22"/>
      <c r="Q85" s="22"/>
      <c r="R85" s="7"/>
      <c r="S85" s="7" t="str">
        <f>D85</f>
        <v>2008-2012</v>
      </c>
      <c r="T85" s="17"/>
      <c r="U85" s="17"/>
      <c r="V85" s="17"/>
      <c r="W85" s="45"/>
      <c r="X85" s="45"/>
      <c r="Y85" s="46"/>
      <c r="Z85" s="54"/>
      <c r="AA85"/>
    </row>
    <row r="86" spans="1:28" s="266" customFormat="1" ht="28.5" customHeight="1" x14ac:dyDescent="0.2">
      <c r="A86" s="1381" t="s">
        <v>118</v>
      </c>
      <c r="B86" s="1382"/>
      <c r="C86" s="1382"/>
      <c r="D86" s="1382"/>
      <c r="E86" s="1382"/>
      <c r="F86" s="1383" t="s">
        <v>100</v>
      </c>
      <c r="G86" s="1384"/>
      <c r="H86" s="1385"/>
      <c r="I86" s="13"/>
      <c r="J86" s="31"/>
      <c r="K86" s="7"/>
      <c r="L86" s="22"/>
      <c r="M86" s="22"/>
      <c r="N86" s="22"/>
      <c r="O86" s="22"/>
      <c r="P86" s="22"/>
      <c r="Q86" s="25" t="str">
        <f>F86</f>
        <v>No</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320</v>
      </c>
      <c r="F87" s="1476"/>
      <c r="G87" s="1476"/>
      <c r="H87" s="1369"/>
      <c r="I87" s="13"/>
      <c r="J87" s="31"/>
      <c r="K87" s="7"/>
      <c r="L87" s="22"/>
      <c r="M87" s="32"/>
      <c r="N87" s="32" t="str">
        <f>E87</f>
        <v>Not applicable</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68" t="s">
        <v>320</v>
      </c>
      <c r="F88" s="1476"/>
      <c r="G88" s="1476"/>
      <c r="H88" s="1369"/>
      <c r="I88" s="13"/>
      <c r="J88" s="31"/>
      <c r="K88" s="7"/>
      <c r="L88" s="22"/>
      <c r="M88" s="32"/>
      <c r="N88" s="32" t="str">
        <f>E88</f>
        <v>Not applicable</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25"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ht="40.5" customHeight="1" x14ac:dyDescent="0.2">
      <c r="A90" s="314"/>
      <c r="B90" s="1293" t="s">
        <v>39</v>
      </c>
      <c r="C90" s="1293"/>
      <c r="D90" s="1368" t="s">
        <v>831</v>
      </c>
      <c r="E90" s="1476"/>
      <c r="F90" s="1476"/>
      <c r="G90" s="1476"/>
      <c r="H90" s="1369"/>
      <c r="I90" s="13"/>
      <c r="J90" s="31"/>
      <c r="K90" s="7" t="str">
        <f>B90</f>
        <v>a. If yes, describe the policies.</v>
      </c>
      <c r="L90" s="22"/>
      <c r="M90" s="22"/>
      <c r="N90" s="24"/>
      <c r="O90" s="25" t="str">
        <f>D90</f>
        <v>Chapter 67 of the Pharmacy Law provides restrictions on pharmacists not to administer any injectables or long-term methods.</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48.75" customHeight="1" x14ac:dyDescent="0.2">
      <c r="A92" s="314"/>
      <c r="B92" s="1293" t="s">
        <v>39</v>
      </c>
      <c r="C92" s="1293"/>
      <c r="D92" s="1368" t="s">
        <v>832</v>
      </c>
      <c r="E92" s="1476"/>
      <c r="F92" s="1476"/>
      <c r="G92" s="1476"/>
      <c r="H92" s="1369"/>
      <c r="I92" s="13"/>
      <c r="J92" s="31"/>
      <c r="K92" s="7" t="str">
        <f>B92</f>
        <v>a. If yes, describe the policies.</v>
      </c>
      <c r="L92" s="22"/>
      <c r="M92" s="22"/>
      <c r="N92" s="24"/>
      <c r="O92" s="25" t="str">
        <f>D92</f>
        <v xml:space="preserve">The Pharmacy Law regulates the movement and use of medicines, which include contraceptives. In order for the private sector to provide contraceptives, they must apply and be accredited by the Ministry of Health. </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379"/>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315</v>
      </c>
      <c r="H95" s="1369"/>
      <c r="I95" s="12"/>
      <c r="J95" s="31" t="str">
        <f t="shared" si="3"/>
        <v>Auxiliary nurse</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314</v>
      </c>
      <c r="E96" s="1366"/>
      <c r="F96" s="1367"/>
      <c r="G96" s="1368" t="s">
        <v>315</v>
      </c>
      <c r="H96" s="1369"/>
      <c r="I96" s="12"/>
      <c r="J96" s="31" t="str">
        <f t="shared" si="3"/>
        <v>Auxiliary nurse</v>
      </c>
      <c r="K96" s="7"/>
      <c r="L96" s="22"/>
      <c r="M96" s="32"/>
      <c r="N96" s="22"/>
      <c r="O96" s="7"/>
      <c r="P96" s="7"/>
      <c r="Q96" s="22"/>
      <c r="R96" s="22"/>
      <c r="S96" s="22"/>
      <c r="T96" s="219" t="str">
        <f t="shared" ref="T96:T102" si="4">D96</f>
        <v>Community health worker</v>
      </c>
      <c r="U96" s="53"/>
      <c r="V96" s="17"/>
      <c r="W96" s="45"/>
      <c r="X96" s="45"/>
      <c r="Y96" s="46"/>
      <c r="Z96" s="54"/>
      <c r="AA96"/>
    </row>
    <row r="97" spans="1:27" s="266" customFormat="1" ht="15" customHeight="1" x14ac:dyDescent="0.2">
      <c r="A97" s="285"/>
      <c r="B97" s="239" t="s">
        <v>29</v>
      </c>
      <c r="C97" s="236" t="s">
        <v>304</v>
      </c>
      <c r="D97" s="1365" t="s">
        <v>316</v>
      </c>
      <c r="E97" s="1366"/>
      <c r="F97" s="1367"/>
      <c r="G97" s="1368" t="s">
        <v>320</v>
      </c>
      <c r="H97" s="1369"/>
      <c r="I97" s="12"/>
      <c r="J97" s="31" t="str">
        <f t="shared" si="3"/>
        <v>Not applicable</v>
      </c>
      <c r="K97" s="7"/>
      <c r="L97" s="22"/>
      <c r="M97" s="32"/>
      <c r="N97" s="22"/>
      <c r="O97" s="7"/>
      <c r="P97" s="7"/>
      <c r="Q97" s="22"/>
      <c r="R97" s="22"/>
      <c r="S97" s="22"/>
      <c r="T97" s="219" t="str">
        <f t="shared" si="4"/>
        <v>Midwife</v>
      </c>
      <c r="U97" s="53"/>
      <c r="V97" s="17"/>
      <c r="W97" s="45"/>
      <c r="X97" s="45"/>
      <c r="Y97" s="46"/>
      <c r="Z97" s="54"/>
      <c r="AA97"/>
    </row>
    <row r="98" spans="1:27" s="266" customFormat="1" ht="15" customHeight="1" x14ac:dyDescent="0.2">
      <c r="A98" s="285"/>
      <c r="B98" s="238" t="s">
        <v>297</v>
      </c>
      <c r="C98" s="236" t="s">
        <v>305</v>
      </c>
      <c r="D98" s="1365" t="s">
        <v>316</v>
      </c>
      <c r="E98" s="1366"/>
      <c r="F98" s="1367"/>
      <c r="G98" s="1368" t="s">
        <v>320</v>
      </c>
      <c r="H98" s="1369"/>
      <c r="I98" s="12"/>
      <c r="J98" s="31" t="str">
        <f t="shared" si="3"/>
        <v>Not applicable</v>
      </c>
      <c r="K98" s="7"/>
      <c r="L98" s="22"/>
      <c r="M98" s="32"/>
      <c r="N98" s="22"/>
      <c r="O98" s="7"/>
      <c r="P98" s="7"/>
      <c r="Q98" s="22"/>
      <c r="R98" s="22"/>
      <c r="S98" s="22"/>
      <c r="T98" s="219" t="str">
        <f t="shared" si="4"/>
        <v>Midwife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315</v>
      </c>
      <c r="H99" s="1369"/>
      <c r="I99" s="12"/>
      <c r="J99" s="31" t="str">
        <f t="shared" si="3"/>
        <v>Auxiliary nurse</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316</v>
      </c>
      <c r="E100" s="1366"/>
      <c r="F100" s="1367"/>
      <c r="G100" s="1368" t="s">
        <v>315</v>
      </c>
      <c r="H100" s="1369"/>
      <c r="I100" s="12"/>
      <c r="J100" s="31" t="str">
        <f t="shared" si="3"/>
        <v>Auxiliary nurse</v>
      </c>
      <c r="K100" s="7"/>
      <c r="L100" s="22"/>
      <c r="M100" s="32"/>
      <c r="N100" s="22"/>
      <c r="O100" s="7"/>
      <c r="P100" s="7"/>
      <c r="Q100" s="22"/>
      <c r="R100" s="22"/>
      <c r="S100" s="22"/>
      <c r="T100" s="219" t="str">
        <f t="shared" si="4"/>
        <v>Midwife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316</v>
      </c>
      <c r="E102" s="1352"/>
      <c r="F102" s="1353"/>
      <c r="G102" s="1354" t="s">
        <v>320</v>
      </c>
      <c r="H102" s="1355"/>
      <c r="I102" s="12"/>
      <c r="J102" s="31" t="str">
        <f t="shared" si="3"/>
        <v>Not applicable</v>
      </c>
      <c r="K102" s="7"/>
      <c r="L102" s="22"/>
      <c r="M102" s="32"/>
      <c r="N102" s="22"/>
      <c r="O102" s="7"/>
      <c r="P102" s="7"/>
      <c r="Q102" s="22"/>
      <c r="R102" s="22"/>
      <c r="S102" s="22"/>
      <c r="T102" s="219" t="str">
        <f t="shared" si="4"/>
        <v>Midwife</v>
      </c>
      <c r="U102" s="53"/>
      <c r="V102" s="17"/>
      <c r="W102" s="45"/>
      <c r="X102" s="45"/>
      <c r="Y102" s="46"/>
      <c r="Z102" s="54"/>
      <c r="AA102"/>
    </row>
    <row r="103" spans="1:27" s="266" customFormat="1" ht="75" x14ac:dyDescent="0.2">
      <c r="A103" s="1356" t="s">
        <v>321</v>
      </c>
      <c r="B103" s="1357"/>
      <c r="C103" s="1358"/>
      <c r="D103" s="1359"/>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f>D103</f>
        <v>0</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0"/>
      <c r="F108" s="1341"/>
      <c r="G108" s="1346"/>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100</v>
      </c>
      <c r="H119" s="1477"/>
      <c r="I119" s="34"/>
      <c r="J119" s="31" t="str">
        <f t="shared" si="5"/>
        <v>No</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99</v>
      </c>
      <c r="H122" s="1477"/>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99</v>
      </c>
      <c r="H125" s="1477"/>
      <c r="I125" s="34"/>
      <c r="J125" s="31" t="str">
        <f t="shared" si="5"/>
        <v>Yes</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78" t="s">
        <v>1417</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t="s">
        <v>833</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834</v>
      </c>
      <c r="E128" s="1485"/>
      <c r="F128" s="1485"/>
      <c r="G128" s="1485"/>
      <c r="H128" s="1486"/>
      <c r="I128" s="34"/>
      <c r="J128" s="21"/>
      <c r="K128" s="7" t="str">
        <f>A128</f>
        <v xml:space="preserve">D11. Name of the list(s)
</v>
      </c>
      <c r="L128" s="7"/>
      <c r="M128" s="22"/>
      <c r="N128" s="22"/>
      <c r="O128" s="7" t="str">
        <f>D128</f>
        <v>National Therapeutic Guidelines for Liberia and Essential Medicine List</v>
      </c>
      <c r="P128" s="22"/>
      <c r="Q128" s="1"/>
      <c r="R128" s="22"/>
      <c r="S128" s="23"/>
      <c r="T128" s="2"/>
      <c r="U128" s="2"/>
      <c r="V128" s="2"/>
      <c r="W128" s="41"/>
      <c r="X128" s="41"/>
      <c r="Y128" s="1"/>
      <c r="Z128" s="58"/>
      <c r="AA128"/>
    </row>
    <row r="129" spans="1:27" s="287" customFormat="1" ht="30" x14ac:dyDescent="0.2">
      <c r="A129" s="1308" t="s">
        <v>862</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2008</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100</v>
      </c>
      <c r="H132" s="1296"/>
      <c r="I132" s="34"/>
      <c r="J132" s="31" t="str">
        <f>G132</f>
        <v>No</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99</v>
      </c>
      <c r="H146" s="1296"/>
      <c r="I146" s="6"/>
      <c r="J146" s="31" t="str">
        <f t="shared" si="7"/>
        <v>Yes</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99</v>
      </c>
      <c r="H147" s="1296"/>
      <c r="I147" s="6"/>
      <c r="J147" s="31" t="str">
        <f t="shared" si="7"/>
        <v>Yes</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100</v>
      </c>
      <c r="H148" s="1296"/>
      <c r="I148" s="6"/>
      <c r="J148" s="31" t="str">
        <f t="shared" si="7"/>
        <v>No</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305" t="s">
        <v>381</v>
      </c>
      <c r="G149" s="1306"/>
      <c r="H149" s="1307"/>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1418</v>
      </c>
      <c r="G150" s="1306"/>
      <c r="H150" s="1307"/>
      <c r="I150" s="6"/>
      <c r="J150" s="31"/>
      <c r="K150" s="7"/>
      <c r="L150" s="7"/>
      <c r="M150" s="22"/>
      <c r="N150" s="22"/>
      <c r="O150" s="22"/>
      <c r="P150" s="22"/>
      <c r="Q150" s="7" t="str">
        <f>F150</f>
        <v>Warehouse Report and Procurement Planning and Monitoring Report (PPMR)</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297" t="s">
        <v>864</v>
      </c>
      <c r="B154" s="1298"/>
      <c r="C154" s="1299"/>
      <c r="D154" s="1300" t="s">
        <v>1838</v>
      </c>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t="str">
        <f>D154</f>
        <v>More partners are now aware of commodity security but coordination remains a constraint.</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5">
    <mergeCell ref="A8:C8"/>
    <mergeCell ref="G7:H7"/>
    <mergeCell ref="D8:E8"/>
    <mergeCell ref="G8:H8"/>
    <mergeCell ref="A1:H1"/>
    <mergeCell ref="A2:C2"/>
    <mergeCell ref="D2:E2"/>
    <mergeCell ref="A3:H3"/>
    <mergeCell ref="D4:E4"/>
    <mergeCell ref="F4:H4"/>
    <mergeCell ref="A5:C5"/>
    <mergeCell ref="A9:H9"/>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0:H10"/>
    <mergeCell ref="A11:G11"/>
    <mergeCell ref="A12:G12"/>
    <mergeCell ref="B13:C13"/>
    <mergeCell ref="D13:H13"/>
    <mergeCell ref="Z29:AA29"/>
    <mergeCell ref="A30:D30"/>
    <mergeCell ref="G30:H30"/>
    <mergeCell ref="B23:C23"/>
    <mergeCell ref="F23:H23"/>
    <mergeCell ref="A24:G24"/>
    <mergeCell ref="A25:G25"/>
    <mergeCell ref="A26:C26"/>
    <mergeCell ref="A27:G27"/>
    <mergeCell ref="A31:G31"/>
    <mergeCell ref="A32:G32"/>
    <mergeCell ref="A33:H33"/>
    <mergeCell ref="B34:D34"/>
    <mergeCell ref="B35:D35"/>
    <mergeCell ref="B36:D36"/>
    <mergeCell ref="A28:C28"/>
    <mergeCell ref="D28:E28"/>
    <mergeCell ref="A29:F29"/>
    <mergeCell ref="G29:H29"/>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1399999999999999" right="0.41" top="0.75" bottom="0.75" header="0.3" footer="0.3"/>
  <pageSetup scale="56" fitToHeight="5" orientation="portrait" r:id="rId1"/>
  <rowBreaks count="3" manualBreakCount="3">
    <brk id="28" max="7" man="1"/>
    <brk id="39" max="7" man="1"/>
    <brk id="92" max="7"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1345</v>
      </c>
      <c r="B8" s="1451"/>
      <c r="C8" s="1451"/>
      <c r="D8" s="1452"/>
      <c r="E8" s="1452"/>
      <c r="F8" s="306"/>
      <c r="G8" s="1452"/>
      <c r="H8" s="1452"/>
      <c r="I8" s="6"/>
      <c r="J8" s="40"/>
      <c r="K8" s="755" t="str">
        <f>A8</f>
        <v>Country: Madagascar</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265"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30" x14ac:dyDescent="0.2">
      <c r="A13" s="311"/>
      <c r="B13" s="1293" t="s">
        <v>30</v>
      </c>
      <c r="C13" s="1294"/>
      <c r="D13" s="1368" t="s">
        <v>1419</v>
      </c>
      <c r="E13" s="1476"/>
      <c r="F13" s="1476"/>
      <c r="G13" s="1476"/>
      <c r="H13" s="1369"/>
      <c r="I13" s="6"/>
      <c r="J13" s="26"/>
      <c r="K13" s="7" t="str">
        <f>B13</f>
        <v>a. What is the name of the committee?</v>
      </c>
      <c r="L13" s="32" t="str">
        <f>D13</f>
        <v>Comité de Sécurité en Intrants de Santé (Health Commodities Security Committee)</v>
      </c>
      <c r="M13" s="22"/>
      <c r="N13" s="22"/>
      <c r="O13" s="25" t="str">
        <f>D13</f>
        <v>Comité de Sécurité en Intrants de Santé (Health Commodities Security Committee)</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6" t="s">
        <v>99</v>
      </c>
      <c r="E15" s="313" t="s">
        <v>93</v>
      </c>
      <c r="F15" s="1484" t="s">
        <v>589</v>
      </c>
      <c r="G15" s="1485"/>
      <c r="H15" s="1486"/>
      <c r="I15" s="6"/>
      <c r="J15" s="26"/>
      <c r="K15" s="7" t="str">
        <f t="shared" ref="K15:K23" si="0">B15</f>
        <v>a. Social marketing</v>
      </c>
      <c r="L15" s="22"/>
      <c r="M15" s="22"/>
      <c r="N15" s="22"/>
      <c r="O15" s="7"/>
      <c r="P15" s="22"/>
      <c r="Q15" s="7" t="str">
        <f t="shared" ref="Q15:Q23" si="1">F15</f>
        <v>Population Services International (PSI)</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75" x14ac:dyDescent="0.2">
      <c r="A16" s="314"/>
      <c r="B16" s="1293" t="s">
        <v>232</v>
      </c>
      <c r="C16" s="1294"/>
      <c r="D16" s="626" t="s">
        <v>99</v>
      </c>
      <c r="E16" s="315" t="s">
        <v>93</v>
      </c>
      <c r="F16" s="1484" t="s">
        <v>1420</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Fianakaviana Sambatra (FISA) (an IPPF affiliate); Marie Stopes Madagascar (MSM); Religious Platform represented by (1) SAF-FJKM (Health Department of Protestant Church), and (2) SALFA (Health Department of Lutheran Church)</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949" t="s">
        <v>100</v>
      </c>
      <c r="E17" s="315" t="s">
        <v>93</v>
      </c>
      <c r="F17" s="1484"/>
      <c r="G17" s="1485"/>
      <c r="H17" s="1486"/>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6" t="s">
        <v>99</v>
      </c>
      <c r="E18" s="315" t="s">
        <v>94</v>
      </c>
      <c r="F18" s="1484" t="s">
        <v>836</v>
      </c>
      <c r="G18" s="1485"/>
      <c r="H18" s="1486"/>
      <c r="I18" s="6"/>
      <c r="J18" s="26"/>
      <c r="K18" s="7" t="str">
        <f t="shared" si="0"/>
        <v>d. Donors</v>
      </c>
      <c r="L18" s="22"/>
      <c r="M18" s="22"/>
      <c r="N18" s="22"/>
      <c r="O18" s="7"/>
      <c r="P18" s="22"/>
      <c r="Q18" s="7" t="str">
        <f t="shared" si="1"/>
        <v>UNFPA, USAID</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6" t="s">
        <v>99</v>
      </c>
      <c r="E19" s="315" t="s">
        <v>95</v>
      </c>
      <c r="F19" s="1484" t="s">
        <v>339</v>
      </c>
      <c r="G19" s="1485"/>
      <c r="H19" s="1486"/>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626" t="s">
        <v>99</v>
      </c>
      <c r="E20" s="315" t="s">
        <v>96</v>
      </c>
      <c r="F20" s="1776" t="s">
        <v>1428</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Direction de Santé de la Mère, de l'Enfant, et de la Reproduction (DSMER) - Directorate of Maternal, Child, and Reproductive Health</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ht="30" x14ac:dyDescent="0.2">
      <c r="A21" s="314"/>
      <c r="B21" s="1390" t="s">
        <v>34</v>
      </c>
      <c r="C21" s="1390"/>
      <c r="D21" s="626" t="s">
        <v>99</v>
      </c>
      <c r="E21" s="315" t="s">
        <v>97</v>
      </c>
      <c r="F21" s="1484" t="s">
        <v>837</v>
      </c>
      <c r="G21" s="1485"/>
      <c r="H21" s="1486"/>
      <c r="I21" s="6"/>
      <c r="J21" s="26"/>
      <c r="K21" s="7" t="str">
        <f t="shared" si="0"/>
        <v>g. Central Medical Store or Central Warehouse</v>
      </c>
      <c r="L21" s="22"/>
      <c r="M21" s="22"/>
      <c r="N21" s="22"/>
      <c r="O21" s="7"/>
      <c r="P21" s="22"/>
      <c r="Q21" s="7" t="str">
        <f t="shared" si="1"/>
        <v>SALAMA (national essential drug store/purchasing agency)</v>
      </c>
      <c r="R21" s="22"/>
      <c r="S21" s="22"/>
      <c r="T21" s="17"/>
      <c r="U21" s="17"/>
      <c r="V21" s="17"/>
      <c r="W21" s="45"/>
      <c r="X21" s="45"/>
      <c r="Y21" s="46"/>
      <c r="Z21" s="54"/>
      <c r="AA21"/>
    </row>
    <row r="22" spans="1:134" s="266" customFormat="1" x14ac:dyDescent="0.2">
      <c r="A22" s="314"/>
      <c r="B22" s="1390" t="s">
        <v>56</v>
      </c>
      <c r="C22" s="1390"/>
      <c r="D22" s="626" t="s">
        <v>99</v>
      </c>
      <c r="E22" s="315" t="s">
        <v>97</v>
      </c>
      <c r="F22" s="1888" t="s">
        <v>838</v>
      </c>
      <c r="G22" s="1888"/>
      <c r="H22" s="1888"/>
      <c r="I22" s="6"/>
      <c r="J22" s="26"/>
      <c r="K22" s="7" t="str">
        <f t="shared" si="0"/>
        <v xml:space="preserve">h. Ministry of Finance or Ministry of Planning </v>
      </c>
      <c r="L22" s="22"/>
      <c r="M22" s="22"/>
      <c r="N22" s="22"/>
      <c r="O22" s="7"/>
      <c r="P22" s="22"/>
      <c r="Q22" s="7" t="str">
        <f t="shared" si="1"/>
        <v>Ministry of Finance</v>
      </c>
      <c r="R22" s="22"/>
      <c r="S22" s="22"/>
      <c r="T22" s="17"/>
      <c r="U22" s="17"/>
      <c r="V22" s="17"/>
      <c r="W22" s="45"/>
      <c r="X22" s="45"/>
      <c r="Y22" s="46"/>
      <c r="Z22" s="54"/>
      <c r="AA22"/>
    </row>
    <row r="23" spans="1:134" s="269" customFormat="1" ht="45" x14ac:dyDescent="0.2">
      <c r="A23" s="314"/>
      <c r="B23" s="1390" t="s">
        <v>235</v>
      </c>
      <c r="C23" s="1390"/>
      <c r="D23" s="626" t="s">
        <v>99</v>
      </c>
      <c r="E23" s="315" t="s">
        <v>97</v>
      </c>
      <c r="F23" s="1776" t="s">
        <v>1429</v>
      </c>
      <c r="G23" s="1485"/>
      <c r="H23" s="1486"/>
      <c r="I23" s="6"/>
      <c r="J23" s="26"/>
      <c r="K23" s="40" t="str">
        <f t="shared" si="0"/>
        <v>i. Other (for example: partners)</v>
      </c>
      <c r="L23" s="26"/>
      <c r="M23" s="26"/>
      <c r="N23" s="26"/>
      <c r="O23" s="40"/>
      <c r="P23" s="26"/>
      <c r="Q23" s="40" t="str">
        <f t="shared" si="1"/>
        <v>Direction de la Pharmacie, des Laboratoires, et de la Medecine Traditionnelle (DPLMT) - Directorate of Pharmacy, Laboratories, and Traditional Medicine</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104</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247"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99</v>
      </c>
      <c r="E26" s="317" t="s">
        <v>91</v>
      </c>
      <c r="F26" s="318" t="s">
        <v>839</v>
      </c>
      <c r="G26" s="319" t="s">
        <v>51</v>
      </c>
      <c r="H26" s="408" t="s">
        <v>535</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5232246.4000000004</v>
      </c>
      <c r="H29" s="1441"/>
      <c r="I29" s="10"/>
      <c r="J29" s="40">
        <f>G29</f>
        <v>5232246.4000000004</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342</v>
      </c>
      <c r="F30" s="324" t="s">
        <v>241</v>
      </c>
      <c r="G30" s="1525" t="s">
        <v>840</v>
      </c>
      <c r="H30" s="1526"/>
      <c r="I30" s="10"/>
      <c r="J30" s="40" t="str">
        <f>G30</f>
        <v>DSMER, SALAMA, UNFPA, DPLMT</v>
      </c>
      <c r="K30" s="7"/>
      <c r="L30" s="22"/>
      <c r="M30" s="38" t="str">
        <f>E30</f>
        <v>01/12 - 12/12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47315</v>
      </c>
      <c r="F35" s="331" t="s">
        <v>342</v>
      </c>
      <c r="G35" s="332" t="s">
        <v>841</v>
      </c>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5184931.4000000004</v>
      </c>
      <c r="F36" s="331" t="s">
        <v>342</v>
      </c>
      <c r="G36" s="332" t="s">
        <v>841</v>
      </c>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5232246.4000000004</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635" t="s">
        <v>99</v>
      </c>
      <c r="E41" s="330">
        <v>47315</v>
      </c>
      <c r="F41" s="340" t="s">
        <v>342</v>
      </c>
      <c r="G41" s="341" t="s">
        <v>841</v>
      </c>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715</v>
      </c>
      <c r="E42" s="1341"/>
      <c r="F42" s="1341"/>
      <c r="G42" s="1341"/>
      <c r="H42" s="1342"/>
      <c r="I42" s="30"/>
      <c r="J42" s="27"/>
      <c r="K42" s="7" t="str">
        <f>C42</f>
        <v>i. Specify source(s) of internally generated funds spent (for example, from taxes)</v>
      </c>
      <c r="L42" s="22"/>
      <c r="M42" s="22"/>
      <c r="N42" s="22"/>
      <c r="O42" s="25" t="str">
        <f>D42</f>
        <v>Taxes</v>
      </c>
      <c r="P42" s="22"/>
      <c r="Q42" s="22"/>
      <c r="R42" s="22"/>
      <c r="S42" s="22"/>
      <c r="T42" s="17"/>
      <c r="U42" s="17"/>
      <c r="V42" s="17"/>
      <c r="W42" s="45"/>
      <c r="X42" s="45"/>
      <c r="Y42" s="46"/>
      <c r="Z42" s="54"/>
      <c r="AA42"/>
    </row>
    <row r="43" spans="1:27" s="266" customFormat="1" ht="78.75" customHeight="1" x14ac:dyDescent="0.2">
      <c r="A43" s="326"/>
      <c r="B43" s="1293" t="s">
        <v>255</v>
      </c>
      <c r="C43" s="1294"/>
      <c r="D43" s="635" t="s">
        <v>99</v>
      </c>
      <c r="E43" s="330">
        <v>1374680</v>
      </c>
      <c r="F43" s="340" t="s">
        <v>342</v>
      </c>
      <c r="G43" s="332" t="s">
        <v>841</v>
      </c>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339</v>
      </c>
      <c r="E44" s="1341"/>
      <c r="F44" s="1341"/>
      <c r="G44" s="1341"/>
      <c r="H44" s="1342"/>
      <c r="I44" s="30"/>
      <c r="J44" s="27"/>
      <c r="K44" s="7" t="str">
        <f>C44</f>
        <v>i. Specify source(s) of other government funds spent (for example: basket funding or specific donor)</v>
      </c>
      <c r="L44" s="22"/>
      <c r="M44" s="22"/>
      <c r="N44" s="22"/>
      <c r="O44" s="25" t="str">
        <f>D44</f>
        <v>UNFPA</v>
      </c>
      <c r="P44" s="22"/>
      <c r="Q44" s="22"/>
      <c r="R44" s="22"/>
      <c r="S44" s="22"/>
      <c r="T44" s="17"/>
      <c r="U44" s="17"/>
      <c r="V44" s="17"/>
      <c r="W44" s="45"/>
      <c r="X44" s="45"/>
      <c r="Y44" s="46"/>
      <c r="Z44" s="54"/>
      <c r="AA44"/>
    </row>
    <row r="45" spans="1:27" s="266" customFormat="1" ht="45" x14ac:dyDescent="0.2">
      <c r="A45" s="326"/>
      <c r="B45" s="1293" t="s">
        <v>257</v>
      </c>
      <c r="C45" s="1294"/>
      <c r="D45" s="344"/>
      <c r="E45" s="345">
        <f>E41+E43</f>
        <v>1421995</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60" x14ac:dyDescent="0.2">
      <c r="A49" s="326"/>
      <c r="B49" s="1293" t="s">
        <v>146</v>
      </c>
      <c r="C49" s="1294"/>
      <c r="D49" s="635" t="s">
        <v>99</v>
      </c>
      <c r="E49" s="330">
        <v>4080904</v>
      </c>
      <c r="F49" s="340" t="s">
        <v>343</v>
      </c>
      <c r="G49" s="353" t="s">
        <v>553</v>
      </c>
      <c r="H49" s="354" t="s">
        <v>1250</v>
      </c>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339</v>
      </c>
      <c r="E50" s="1429"/>
      <c r="F50" s="1429"/>
      <c r="G50" s="1429"/>
      <c r="H50" s="1430"/>
      <c r="I50" s="282"/>
      <c r="J50" s="27"/>
      <c r="K50" s="7" t="str">
        <f>C50</f>
        <v xml:space="preserve">i. Specify source(s) of in-kind donations </v>
      </c>
      <c r="L50" s="22"/>
      <c r="M50" s="22"/>
      <c r="N50" s="22"/>
      <c r="O50" s="25" t="str">
        <f>D50</f>
        <v>UNFPA</v>
      </c>
      <c r="P50" s="22"/>
      <c r="Q50" s="22"/>
      <c r="R50" s="22"/>
      <c r="S50" s="22"/>
      <c r="T50" s="17"/>
      <c r="U50" s="17"/>
      <c r="V50" s="17"/>
      <c r="W50" s="45"/>
      <c r="X50" s="45"/>
      <c r="Y50" s="46"/>
      <c r="Z50" s="54"/>
      <c r="AA50"/>
    </row>
    <row r="51" spans="1:27" s="266" customFormat="1" ht="30" x14ac:dyDescent="0.2">
      <c r="A51" s="326"/>
      <c r="B51" s="1293" t="s">
        <v>264</v>
      </c>
      <c r="C51" s="1294"/>
      <c r="D51" s="635" t="s">
        <v>104</v>
      </c>
      <c r="E51" s="330"/>
      <c r="F51" s="340" t="s">
        <v>343</v>
      </c>
      <c r="G51" s="353"/>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104</v>
      </c>
      <c r="E52" s="330"/>
      <c r="F52" s="340" t="s">
        <v>343</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4080904</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0.25840834076729374</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3.3273675364540664E-2</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1.0517278008925572</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34"/>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ht="32.25" customHeight="1" x14ac:dyDescent="0.2">
      <c r="A62" s="314"/>
      <c r="B62" s="1293" t="s">
        <v>48</v>
      </c>
      <c r="C62" s="1293"/>
      <c r="D62" s="1293"/>
      <c r="E62" s="1293"/>
      <c r="F62" s="1305" t="s">
        <v>837</v>
      </c>
      <c r="G62" s="1306"/>
      <c r="H62" s="1307"/>
      <c r="I62" s="10"/>
      <c r="J62" s="27"/>
      <c r="K62" s="7"/>
      <c r="L62" s="22"/>
      <c r="M62" s="39">
        <f>E62</f>
        <v>0</v>
      </c>
      <c r="N62" s="22"/>
      <c r="O62" s="22"/>
      <c r="P62" s="22"/>
      <c r="Q62" s="7" t="str">
        <f>F62</f>
        <v>SALAMA (national essential drug store/purchasing agency)</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99</v>
      </c>
      <c r="G63" s="1416"/>
      <c r="H63" s="1296"/>
      <c r="I63" s="10"/>
      <c r="J63" s="27"/>
      <c r="K63" s="7"/>
      <c r="L63" s="22"/>
      <c r="M63" s="22"/>
      <c r="N63" s="22"/>
      <c r="O63" s="22"/>
      <c r="P63" s="22"/>
      <c r="Q63" s="7" t="str">
        <f>F63</f>
        <v>Yes</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50.25" customHeight="1" x14ac:dyDescent="0.2">
      <c r="A64" s="1308" t="s">
        <v>270</v>
      </c>
      <c r="B64" s="1293"/>
      <c r="C64" s="1294"/>
      <c r="D64" s="1305" t="s">
        <v>1421</v>
      </c>
      <c r="E64" s="1306"/>
      <c r="F64" s="1306"/>
      <c r="G64" s="1306"/>
      <c r="H64" s="1307"/>
      <c r="I64" s="6"/>
      <c r="J64" s="27"/>
      <c r="K64" s="7" t="str">
        <f>A64</f>
        <v xml:space="preserve">B15. Please note any additional comments about finance and procurement.
</v>
      </c>
      <c r="L64" s="22"/>
      <c r="M64" s="22"/>
      <c r="N64" s="22"/>
      <c r="O64" s="7" t="str">
        <f>D64</f>
        <v>An agreement was established between MOH and SALAMA. Gov/MOH provides funds for commodity purchases and/or receives commodities from UNFPA.  SALAMA ensures commodity procurement, storage, and distribution.</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628" t="s">
        <v>99</v>
      </c>
      <c r="G68" s="628"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628" t="s">
        <v>99</v>
      </c>
      <c r="G69" s="628" t="s">
        <v>99</v>
      </c>
      <c r="H69" s="24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628" t="s">
        <v>99</v>
      </c>
      <c r="G70" s="628"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104</v>
      </c>
      <c r="E71" s="1475"/>
      <c r="F71" s="628" t="s">
        <v>99</v>
      </c>
      <c r="G71" s="628" t="s">
        <v>99</v>
      </c>
      <c r="H71" s="249"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104</v>
      </c>
      <c r="E72" s="1475"/>
      <c r="F72" s="628" t="s">
        <v>99</v>
      </c>
      <c r="G72" s="628" t="s">
        <v>99</v>
      </c>
      <c r="H72" s="249"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628" t="s">
        <v>99</v>
      </c>
      <c r="G73" s="628"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104</v>
      </c>
      <c r="E74" s="1475"/>
      <c r="F74" s="628" t="s">
        <v>100</v>
      </c>
      <c r="G74" s="628" t="s">
        <v>99</v>
      </c>
      <c r="H74" s="249" t="s">
        <v>99</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999" t="s">
        <v>99</v>
      </c>
      <c r="G75" s="628" t="s">
        <v>99</v>
      </c>
      <c r="H75" s="24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320</v>
      </c>
      <c r="E76" s="1475"/>
      <c r="F76" s="628" t="s">
        <v>99</v>
      </c>
      <c r="G76" s="628" t="s">
        <v>99</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320</v>
      </c>
      <c r="E77" s="1475"/>
      <c r="F77" s="628" t="s">
        <v>99</v>
      </c>
      <c r="G77" s="628" t="s">
        <v>99</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104</v>
      </c>
      <c r="E78" s="1475"/>
      <c r="F78" s="628" t="s">
        <v>99</v>
      </c>
      <c r="G78" s="628" t="s">
        <v>99</v>
      </c>
      <c r="H78" s="249" t="s">
        <v>99</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03"/>
      <c r="E79" s="1403"/>
      <c r="F79" s="622"/>
      <c r="G79" s="622"/>
      <c r="H79" s="595"/>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51" customHeight="1" thickBot="1" x14ac:dyDescent="0.25">
      <c r="A80" s="1386" t="s">
        <v>152</v>
      </c>
      <c r="B80" s="1310"/>
      <c r="C80" s="1311"/>
      <c r="D80" s="1314" t="s">
        <v>1422</v>
      </c>
      <c r="E80" s="1315"/>
      <c r="F80" s="1315"/>
      <c r="G80" s="1315"/>
      <c r="H80" s="1316"/>
      <c r="I80" s="6"/>
      <c r="J80" s="27"/>
      <c r="K80" s="7" t="str">
        <f>A80</f>
        <v>C2. Please note any comments about the commodities offered.</v>
      </c>
      <c r="L80" s="22"/>
      <c r="M80" s="22"/>
      <c r="N80" s="22"/>
      <c r="O80" s="7" t="str">
        <f>D80</f>
        <v>Emergency contraceptive pills used by the public sector are Microlut and Lofemenal.  Male condoms are  used only for STI/HIV/AIDS programs. There is less demand for CycleBeads in 2012, so no more acquisition for 2013.</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45.75" thickBot="1" x14ac:dyDescent="0.25">
      <c r="A85" s="1395"/>
      <c r="B85" s="377" t="s">
        <v>27</v>
      </c>
      <c r="C85" s="1001" t="s">
        <v>1423</v>
      </c>
      <c r="D85" s="1755" t="s">
        <v>1234</v>
      </c>
      <c r="E85" s="1756"/>
      <c r="F85" s="627" t="s">
        <v>99</v>
      </c>
      <c r="G85" s="1351" t="s">
        <v>99</v>
      </c>
      <c r="H85" s="1757"/>
      <c r="I85" s="13"/>
      <c r="J85" s="31" t="str">
        <f>G85</f>
        <v>Yes</v>
      </c>
      <c r="K85" s="7" t="str">
        <f>B85</f>
        <v>a</v>
      </c>
      <c r="L85" s="22"/>
      <c r="M85" s="32">
        <f>E85</f>
        <v>0</v>
      </c>
      <c r="N85" s="22"/>
      <c r="O85" s="22"/>
      <c r="P85" s="22"/>
      <c r="Q85" s="22"/>
      <c r="R85" s="7"/>
      <c r="S85" s="7" t="str">
        <f>D85</f>
        <v>2008-2012</v>
      </c>
      <c r="T85" s="17"/>
      <c r="U85" s="17"/>
      <c r="V85" s="17"/>
      <c r="W85" s="45"/>
      <c r="X85" s="45"/>
      <c r="Y85" s="46"/>
      <c r="Z85" s="54"/>
      <c r="AA85"/>
    </row>
    <row r="86" spans="1:28" s="266" customFormat="1" ht="28.5" customHeight="1" x14ac:dyDescent="0.2">
      <c r="A86" s="1381" t="s">
        <v>118</v>
      </c>
      <c r="B86" s="1382"/>
      <c r="C86" s="1382"/>
      <c r="D86" s="1382"/>
      <c r="E86" s="1382"/>
      <c r="F86" s="1383" t="s">
        <v>99</v>
      </c>
      <c r="G86" s="1384"/>
      <c r="H86" s="1385"/>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842</v>
      </c>
      <c r="F87" s="1476"/>
      <c r="G87" s="1476"/>
      <c r="H87" s="1369"/>
      <c r="I87" s="13"/>
      <c r="J87" s="31"/>
      <c r="K87" s="7"/>
      <c r="L87" s="22"/>
      <c r="M87" s="32"/>
      <c r="N87" s="32" t="str">
        <f>E87</f>
        <v>NGOs, social marketing, and commercial sectors</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68" t="s">
        <v>843</v>
      </c>
      <c r="F88" s="1476"/>
      <c r="G88" s="1476"/>
      <c r="H88" s="1369"/>
      <c r="I88" s="13"/>
      <c r="J88" s="31"/>
      <c r="K88" s="7"/>
      <c r="L88" s="22"/>
      <c r="M88" s="32"/>
      <c r="N88" s="32" t="str">
        <f>E88</f>
        <v>Taxes = 20%  and duties = 20% - 40%</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25"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68" t="s">
        <v>1424</v>
      </c>
      <c r="E90" s="1476"/>
      <c r="F90" s="1476"/>
      <c r="G90" s="1476"/>
      <c r="H90" s="1369"/>
      <c r="I90" s="13"/>
      <c r="J90" s="31"/>
      <c r="K90" s="7" t="str">
        <f>B90</f>
        <v>a. If yes, describe the policies.</v>
      </c>
      <c r="L90" s="22"/>
      <c r="M90" s="22"/>
      <c r="N90" s="24"/>
      <c r="O90" s="25" t="str">
        <f>D90</f>
        <v>Taxes/duties, advertising bans, products are free for the public sector</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30" x14ac:dyDescent="0.2">
      <c r="A92" s="314"/>
      <c r="B92" s="1293" t="s">
        <v>39</v>
      </c>
      <c r="C92" s="1293"/>
      <c r="D92" s="1368" t="s">
        <v>1425</v>
      </c>
      <c r="E92" s="1476"/>
      <c r="F92" s="1476"/>
      <c r="G92" s="1476"/>
      <c r="H92" s="1369"/>
      <c r="I92" s="13"/>
      <c r="J92" s="31"/>
      <c r="K92" s="7" t="str">
        <f>B92</f>
        <v>a. If yes, describe the policies.</v>
      </c>
      <c r="L92" s="22"/>
      <c r="M92" s="22"/>
      <c r="N92" s="24"/>
      <c r="O92" s="25" t="str">
        <f>D92</f>
        <v>Politique Nationale de Santé Communautaire (National Community Health Policy)</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5" t="s">
        <v>314</v>
      </c>
      <c r="H95" s="1477"/>
      <c r="I95" s="12"/>
      <c r="J95" s="31" t="str">
        <f t="shared" si="3"/>
        <v>Community health worker</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314</v>
      </c>
      <c r="E96" s="1366"/>
      <c r="F96" s="1367"/>
      <c r="G96" s="1365" t="s">
        <v>314</v>
      </c>
      <c r="H96" s="1477"/>
      <c r="I96" s="12"/>
      <c r="J96" s="31" t="str">
        <f t="shared" si="3"/>
        <v>Community health worker</v>
      </c>
      <c r="K96" s="7"/>
      <c r="L96" s="22"/>
      <c r="M96" s="32"/>
      <c r="N96" s="22"/>
      <c r="O96" s="7"/>
      <c r="P96" s="7"/>
      <c r="Q96" s="22"/>
      <c r="R96" s="22"/>
      <c r="S96" s="22"/>
      <c r="T96" s="219" t="str">
        <f t="shared" ref="T96:T102" si="4">D96</f>
        <v>Community health worker</v>
      </c>
      <c r="U96" s="53"/>
      <c r="V96" s="17"/>
      <c r="W96" s="45"/>
      <c r="X96" s="45"/>
      <c r="Y96" s="46"/>
      <c r="Z96" s="54"/>
      <c r="AA96"/>
    </row>
    <row r="97" spans="1:27" s="266" customFormat="1" ht="15" customHeight="1" x14ac:dyDescent="0.2">
      <c r="A97" s="285"/>
      <c r="B97" s="239" t="s">
        <v>29</v>
      </c>
      <c r="C97" s="236" t="s">
        <v>304</v>
      </c>
      <c r="D97" s="1365" t="s">
        <v>316</v>
      </c>
      <c r="E97" s="1366"/>
      <c r="F97" s="1367"/>
      <c r="G97" s="1365" t="s">
        <v>316</v>
      </c>
      <c r="H97" s="1477"/>
      <c r="I97" s="12"/>
      <c r="J97" s="31" t="str">
        <f t="shared" si="3"/>
        <v>Midwife</v>
      </c>
      <c r="K97" s="7"/>
      <c r="L97" s="22"/>
      <c r="M97" s="32"/>
      <c r="N97" s="22"/>
      <c r="O97" s="7"/>
      <c r="P97" s="7"/>
      <c r="Q97" s="22"/>
      <c r="R97" s="22"/>
      <c r="S97" s="22"/>
      <c r="T97" s="219" t="str">
        <f t="shared" si="4"/>
        <v>Midwife</v>
      </c>
      <c r="U97" s="53"/>
      <c r="V97" s="17"/>
      <c r="W97" s="45"/>
      <c r="X97" s="45"/>
      <c r="Y97" s="46"/>
      <c r="Z97" s="54"/>
      <c r="AA97"/>
    </row>
    <row r="98" spans="1:27" s="266" customFormat="1" ht="15" customHeight="1" x14ac:dyDescent="0.2">
      <c r="A98" s="285"/>
      <c r="B98" s="238" t="s">
        <v>297</v>
      </c>
      <c r="C98" s="236" t="s">
        <v>305</v>
      </c>
      <c r="D98" s="1365" t="s">
        <v>315</v>
      </c>
      <c r="E98" s="1366"/>
      <c r="F98" s="1367"/>
      <c r="G98" s="1365" t="s">
        <v>316</v>
      </c>
      <c r="H98" s="1477"/>
      <c r="I98" s="12"/>
      <c r="J98" s="31" t="str">
        <f t="shared" si="3"/>
        <v>Midwife</v>
      </c>
      <c r="K98" s="7"/>
      <c r="L98" s="22"/>
      <c r="M98" s="32"/>
      <c r="N98" s="22"/>
      <c r="O98" s="7"/>
      <c r="P98" s="7"/>
      <c r="Q98" s="22"/>
      <c r="R98" s="22"/>
      <c r="S98" s="22"/>
      <c r="T98" s="219" t="str">
        <f t="shared" si="4"/>
        <v>Auxiliary nurse</v>
      </c>
      <c r="U98" s="53"/>
      <c r="V98" s="17"/>
      <c r="W98" s="45"/>
      <c r="X98" s="45"/>
      <c r="Y98" s="46"/>
      <c r="Z98" s="54"/>
      <c r="AA98"/>
    </row>
    <row r="99" spans="1:27" s="266" customFormat="1" ht="15" customHeight="1" x14ac:dyDescent="0.2">
      <c r="A99" s="285"/>
      <c r="B99" s="239" t="s">
        <v>298</v>
      </c>
      <c r="C99" s="236" t="s">
        <v>306</v>
      </c>
      <c r="D99" s="1365" t="s">
        <v>314</v>
      </c>
      <c r="E99" s="1366"/>
      <c r="F99" s="1367"/>
      <c r="G99" s="1365" t="s">
        <v>314</v>
      </c>
      <c r="H99" s="1477"/>
      <c r="I99" s="12"/>
      <c r="J99" s="31" t="str">
        <f t="shared" si="3"/>
        <v>Community health worker</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316</v>
      </c>
      <c r="E100" s="1366"/>
      <c r="F100" s="1367"/>
      <c r="G100" s="1365" t="s">
        <v>316</v>
      </c>
      <c r="H100" s="1477"/>
      <c r="I100" s="12"/>
      <c r="J100" s="31" t="str">
        <f t="shared" si="3"/>
        <v>Midwife</v>
      </c>
      <c r="K100" s="7"/>
      <c r="L100" s="22"/>
      <c r="M100" s="32"/>
      <c r="N100" s="22"/>
      <c r="O100" s="7"/>
      <c r="P100" s="7"/>
      <c r="Q100" s="22"/>
      <c r="R100" s="22"/>
      <c r="S100" s="22"/>
      <c r="T100" s="219" t="str">
        <f t="shared" si="4"/>
        <v>Midwife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5" t="s">
        <v>318</v>
      </c>
      <c r="H101" s="1477"/>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314</v>
      </c>
      <c r="E102" s="1352"/>
      <c r="F102" s="1353"/>
      <c r="G102" s="1351" t="s">
        <v>314</v>
      </c>
      <c r="H102" s="1757"/>
      <c r="I102" s="12"/>
      <c r="J102" s="31" t="str">
        <f t="shared" si="3"/>
        <v>Community health worker</v>
      </c>
      <c r="K102" s="7"/>
      <c r="L102" s="22"/>
      <c r="M102" s="32"/>
      <c r="N102" s="22"/>
      <c r="O102" s="7"/>
      <c r="P102" s="7"/>
      <c r="Q102" s="22"/>
      <c r="R102" s="22"/>
      <c r="S102" s="22"/>
      <c r="T102" s="219" t="str">
        <f t="shared" si="4"/>
        <v>Community health worker</v>
      </c>
      <c r="U102" s="53"/>
      <c r="V102" s="17"/>
      <c r="W102" s="45"/>
      <c r="X102" s="45"/>
      <c r="Y102" s="46"/>
      <c r="Z102" s="54"/>
      <c r="AA102"/>
    </row>
    <row r="103" spans="1:27" s="266" customFormat="1" ht="75" x14ac:dyDescent="0.2">
      <c r="A103" s="1356" t="s">
        <v>321</v>
      </c>
      <c r="B103" s="1357"/>
      <c r="C103" s="1358"/>
      <c r="D103" s="1359"/>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f>D103</f>
        <v>0</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99</v>
      </c>
      <c r="H122" s="1477"/>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84" t="s">
        <v>320</v>
      </c>
      <c r="G126" s="1485"/>
      <c r="H126" s="1486"/>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2012</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1426</v>
      </c>
      <c r="E128" s="1485"/>
      <c r="F128" s="1485"/>
      <c r="G128" s="1485"/>
      <c r="H128" s="1486"/>
      <c r="I128" s="34"/>
      <c r="J128" s="21"/>
      <c r="K128" s="7" t="str">
        <f>A128</f>
        <v xml:space="preserve">D11. Name of the list(s)
</v>
      </c>
      <c r="L128" s="7"/>
      <c r="M128" s="22"/>
      <c r="N128" s="22"/>
      <c r="O128" s="7" t="str">
        <f>D128</f>
        <v>Liste des Médicaments Enregitrés à Madagascar (List of drugs registered in Madagascar)</v>
      </c>
      <c r="P128" s="22"/>
      <c r="Q128" s="1"/>
      <c r="R128" s="22"/>
      <c r="S128" s="23"/>
      <c r="T128" s="2"/>
      <c r="U128" s="2"/>
      <c r="V128" s="2"/>
      <c r="W128" s="41"/>
      <c r="X128" s="41"/>
      <c r="Y128" s="1"/>
      <c r="Z128" s="58"/>
      <c r="AA128"/>
    </row>
    <row r="129" spans="1:27" s="287" customFormat="1" ht="45" x14ac:dyDescent="0.2">
      <c r="A129" s="1308" t="s">
        <v>862</v>
      </c>
      <c r="B129" s="1293"/>
      <c r="C129" s="1294"/>
      <c r="D129" s="1484" t="s">
        <v>1850</v>
      </c>
      <c r="E129" s="1485"/>
      <c r="F129" s="1485"/>
      <c r="G129" s="1485"/>
      <c r="H129" s="1486"/>
      <c r="I129" s="34"/>
      <c r="J129" s="21"/>
      <c r="K129" s="7" t="str">
        <f>A129</f>
        <v xml:space="preserve">D12. Notes about the list(s)
</v>
      </c>
      <c r="L129" s="7"/>
      <c r="M129" s="22"/>
      <c r="N129" s="22"/>
      <c r="O129" s="7" t="str">
        <f>D129</f>
        <v>The Drug Agency in Madagascar (DAM) updated the list in March 2012. On the list: Zarin, Jadelle, Ultravist, Microgynon, Confiance, Protector Plus, PilPlan, Duofem, Preservatif TAC TAC, Preservatif FIMAILO</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2007</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99</v>
      </c>
      <c r="H133" s="1296"/>
      <c r="I133" s="34"/>
      <c r="J133" s="31" t="str">
        <f>G133</f>
        <v>Yes</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99</v>
      </c>
      <c r="H142" s="1296"/>
      <c r="I142" s="6"/>
      <c r="J142" s="31" t="str">
        <f t="shared" si="7"/>
        <v>Yes</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104</v>
      </c>
      <c r="H145" s="1296"/>
      <c r="I145" s="6"/>
      <c r="J145" s="31" t="str">
        <f t="shared" si="7"/>
        <v>Don't know</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320</v>
      </c>
      <c r="H146" s="1296"/>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100</v>
      </c>
      <c r="H147" s="1296"/>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305" t="s">
        <v>381</v>
      </c>
      <c r="G149" s="1306"/>
      <c r="H149" s="1307"/>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844</v>
      </c>
      <c r="G150" s="1306"/>
      <c r="H150" s="1307"/>
      <c r="I150" s="6"/>
      <c r="J150" s="31"/>
      <c r="K150" s="7"/>
      <c r="L150" s="7"/>
      <c r="M150" s="22"/>
      <c r="N150" s="22"/>
      <c r="O150" s="22"/>
      <c r="P150" s="22"/>
      <c r="Q150" s="7" t="str">
        <f>F150</f>
        <v>MOH/procurement planning report</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210.75" thickBot="1" x14ac:dyDescent="0.25">
      <c r="A154" s="1297" t="s">
        <v>1537</v>
      </c>
      <c r="B154" s="1298"/>
      <c r="C154" s="1299"/>
      <c r="D154" s="1300" t="s">
        <v>1427</v>
      </c>
      <c r="E154" s="1301"/>
      <c r="F154" s="1301"/>
      <c r="G154" s="1301"/>
      <c r="H154" s="1302"/>
      <c r="I154" s="6"/>
      <c r="J154" s="31"/>
      <c r="K154" s="7" t="str">
        <f>A154</f>
        <v>F. Please note any overall comments about challenges and/or successes with contraceptive security in your country.</v>
      </c>
      <c r="L154" s="22"/>
      <c r="M154" s="22"/>
      <c r="N154" s="22"/>
      <c r="O154" s="7" t="str">
        <f>D154</f>
        <v>Contraceptive commodities for the public sector are procured by the Government of Madagascar (GOM) and UNFPA. As a result of ongoing USG restrictions, USAID does not currently provide contraceptive commodities or service delivery support to the GOM. USAID procures contraceptive commodities for social marketing and community-based distribution. PSI socially markets short-acting family planning methods (Cyclebeads, condoms, oral and injectable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3" fitToHeight="6" orientation="portrait" r:id="rId1"/>
  <rowBreaks count="1" manualBreakCount="1">
    <brk id="53" max="7"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62.85546875" style="264" bestFit="1"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35">
      <c r="A7" s="990" t="s">
        <v>846</v>
      </c>
      <c r="D7" s="775"/>
      <c r="E7" s="776"/>
      <c r="F7" s="776"/>
      <c r="G7" s="1889"/>
      <c r="H7" s="1889"/>
      <c r="I7" s="8"/>
      <c r="J7" s="40"/>
      <c r="N7" s="7"/>
      <c r="Q7" s="217" t="s">
        <v>318</v>
      </c>
      <c r="T7" s="70"/>
      <c r="X7" s="751" t="str">
        <f>A7</f>
        <v>Contraceptive Security (CS) Indicators Data, 2013</v>
      </c>
      <c r="Y7" s="262" t="s">
        <v>138</v>
      </c>
    </row>
    <row r="8" spans="1:134" ht="37.5" customHeight="1" x14ac:dyDescent="0.2">
      <c r="A8" s="1890" t="s">
        <v>1346</v>
      </c>
      <c r="B8" s="1890"/>
      <c r="C8" s="1890"/>
      <c r="D8" s="776"/>
      <c r="E8" s="776"/>
      <c r="F8" s="776"/>
      <c r="G8" s="776"/>
      <c r="H8" s="776"/>
      <c r="I8" s="6"/>
      <c r="J8" s="40"/>
      <c r="K8" s="755" t="str">
        <f>A8</f>
        <v>Country: Malawi</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36"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22"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847</v>
      </c>
      <c r="E13" s="1476"/>
      <c r="F13" s="1476"/>
      <c r="G13" s="1476"/>
      <c r="H13" s="1369"/>
      <c r="I13" s="6"/>
      <c r="J13" s="26"/>
      <c r="K13" s="7" t="str">
        <f>B13</f>
        <v>a. What is the name of the committee?</v>
      </c>
      <c r="L13" s="32" t="str">
        <f>D13</f>
        <v>Reproductive Health Commodity Security Coordinating Committee</v>
      </c>
      <c r="M13" s="22"/>
      <c r="N13" s="22"/>
      <c r="O13" s="25" t="str">
        <f>D13</f>
        <v>Reproductive Health Commodity Security Coordinating Committee</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6" t="s">
        <v>99</v>
      </c>
      <c r="E15" s="313" t="s">
        <v>93</v>
      </c>
      <c r="F15" s="1484" t="s">
        <v>848</v>
      </c>
      <c r="G15" s="1485"/>
      <c r="H15" s="1486"/>
      <c r="I15" s="6"/>
      <c r="J15" s="26"/>
      <c r="K15" s="7" t="str">
        <f t="shared" ref="K15:K23" si="0">B15</f>
        <v>a. Social marketing</v>
      </c>
      <c r="L15" s="22"/>
      <c r="M15" s="22"/>
      <c r="N15" s="22"/>
      <c r="O15" s="7"/>
      <c r="P15" s="22"/>
      <c r="Q15" s="7" t="str">
        <f t="shared" ref="Q15:Q23" si="1">F15</f>
        <v>Population Services International (PSI) and Banja la Mtsogolo (BLM)</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626" t="s">
        <v>99</v>
      </c>
      <c r="E16" s="315" t="s">
        <v>93</v>
      </c>
      <c r="F16" s="1484" t="s">
        <v>849</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Banja la Mtsogolo (BLM), Christian Health Association of Malawi (CHAM), Family Planning Association of Malawi (FPAM), EngenderHealth</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626" t="s">
        <v>99</v>
      </c>
      <c r="E17" s="315" t="s">
        <v>93</v>
      </c>
      <c r="F17" s="1484" t="s">
        <v>850</v>
      </c>
      <c r="G17" s="1485"/>
      <c r="H17" s="1486"/>
      <c r="I17" s="6"/>
      <c r="J17" s="26"/>
      <c r="K17" s="7" t="str">
        <f t="shared" si="0"/>
        <v>c. Commercial sector (for example: pharmacy associations, manufacturers, etc.)</v>
      </c>
      <c r="L17" s="22"/>
      <c r="M17" s="22"/>
      <c r="N17" s="22"/>
      <c r="O17" s="7"/>
      <c r="P17" s="22"/>
      <c r="Q17" s="7" t="str">
        <f t="shared" si="1"/>
        <v>Association of Private Practitioners</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6" t="s">
        <v>99</v>
      </c>
      <c r="E18" s="315" t="s">
        <v>94</v>
      </c>
      <c r="F18" s="1484" t="s">
        <v>591</v>
      </c>
      <c r="G18" s="1485"/>
      <c r="H18" s="1486"/>
      <c r="I18" s="6"/>
      <c r="J18" s="26"/>
      <c r="K18" s="7" t="str">
        <f t="shared" si="0"/>
        <v>d. Donors</v>
      </c>
      <c r="L18" s="22"/>
      <c r="M18" s="22"/>
      <c r="N18" s="22"/>
      <c r="O18" s="7"/>
      <c r="P18" s="22"/>
      <c r="Q18" s="7" t="str">
        <f t="shared" si="1"/>
        <v>USAID, DFID</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6" t="s">
        <v>99</v>
      </c>
      <c r="E19" s="315" t="s">
        <v>95</v>
      </c>
      <c r="F19" s="1484" t="s">
        <v>759</v>
      </c>
      <c r="G19" s="1485"/>
      <c r="H19" s="1486"/>
      <c r="I19" s="6"/>
      <c r="J19" s="26"/>
      <c r="K19" s="7" t="str">
        <f t="shared" si="0"/>
        <v>e. UN agencies</v>
      </c>
      <c r="L19" s="22"/>
      <c r="M19" s="22"/>
      <c r="N19" s="22"/>
      <c r="O19" s="7"/>
      <c r="P19" s="22"/>
      <c r="Q19" s="7" t="str">
        <f t="shared" si="1"/>
        <v>UNFPA, UNICEF</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626" t="s">
        <v>99</v>
      </c>
      <c r="E20" s="315" t="s">
        <v>96</v>
      </c>
      <c r="F20" s="1484" t="s">
        <v>851</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Health Technical Support Services, Reproductive Health Unit (RHU), Department of Nursing, Planning Department</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626" t="s">
        <v>99</v>
      </c>
      <c r="E21" s="315" t="s">
        <v>97</v>
      </c>
      <c r="F21" s="1484" t="s">
        <v>852</v>
      </c>
      <c r="G21" s="1485"/>
      <c r="H21" s="1486"/>
      <c r="I21" s="6"/>
      <c r="J21" s="26"/>
      <c r="K21" s="7" t="str">
        <f t="shared" si="0"/>
        <v>g. Central Medical Store or Central Warehouse</v>
      </c>
      <c r="L21" s="22"/>
      <c r="M21" s="22"/>
      <c r="N21" s="22"/>
      <c r="O21" s="7"/>
      <c r="P21" s="22"/>
      <c r="Q21" s="7" t="str">
        <f t="shared" si="1"/>
        <v>Central Medical Stores</v>
      </c>
      <c r="R21" s="22"/>
      <c r="S21" s="22"/>
      <c r="T21" s="17"/>
      <c r="U21" s="17"/>
      <c r="V21" s="17"/>
      <c r="W21" s="45"/>
      <c r="X21" s="45"/>
      <c r="Y21" s="46"/>
      <c r="Z21" s="54"/>
      <c r="AA21"/>
    </row>
    <row r="22" spans="1:134" s="266" customFormat="1" ht="30" x14ac:dyDescent="0.2">
      <c r="A22" s="314"/>
      <c r="B22" s="1390" t="s">
        <v>56</v>
      </c>
      <c r="C22" s="1390"/>
      <c r="D22" s="626" t="s">
        <v>99</v>
      </c>
      <c r="E22" s="315" t="s">
        <v>97</v>
      </c>
      <c r="F22" s="1484" t="s">
        <v>853</v>
      </c>
      <c r="G22" s="1485"/>
      <c r="H22" s="1486"/>
      <c r="I22" s="6"/>
      <c r="J22" s="26"/>
      <c r="K22" s="7" t="str">
        <f t="shared" si="0"/>
        <v xml:space="preserve">h. Ministry of Finance or Ministry of Planning </v>
      </c>
      <c r="L22" s="22"/>
      <c r="M22" s="22"/>
      <c r="N22" s="22"/>
      <c r="O22" s="7"/>
      <c r="P22" s="22"/>
      <c r="Q22" s="7" t="str">
        <f t="shared" si="1"/>
        <v>Both Ministries (but have not attended any meeting so far)</v>
      </c>
      <c r="R22" s="22"/>
      <c r="S22" s="22"/>
      <c r="T22" s="17"/>
      <c r="U22" s="17"/>
      <c r="V22" s="17"/>
      <c r="W22" s="45"/>
      <c r="X22" s="45"/>
      <c r="Y22" s="46"/>
      <c r="Z22" s="54"/>
      <c r="AA22"/>
    </row>
    <row r="23" spans="1:134" s="269" customFormat="1" ht="30" x14ac:dyDescent="0.2">
      <c r="A23" s="314"/>
      <c r="B23" s="1390" t="s">
        <v>235</v>
      </c>
      <c r="C23" s="1390"/>
      <c r="D23" s="626" t="s">
        <v>99</v>
      </c>
      <c r="E23" s="315" t="s">
        <v>97</v>
      </c>
      <c r="F23" s="1484" t="s">
        <v>854</v>
      </c>
      <c r="G23" s="1485"/>
      <c r="H23" s="1486"/>
      <c r="I23" s="6"/>
      <c r="J23" s="26"/>
      <c r="K23" s="40" t="str">
        <f t="shared" si="0"/>
        <v>i. Other (for example: partners)</v>
      </c>
      <c r="L23" s="26"/>
      <c r="M23" s="26"/>
      <c r="N23" s="26"/>
      <c r="O23" s="40"/>
      <c r="P23" s="26"/>
      <c r="Q23" s="40" t="str">
        <f t="shared" si="1"/>
        <v>National AIDS Commission, Save the Children, Malawi Health Equity Network, Clinton Health Access</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102</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247" t="s">
        <v>100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100</v>
      </c>
      <c r="E26" s="317" t="s">
        <v>91</v>
      </c>
      <c r="F26" s="318" t="s">
        <v>320</v>
      </c>
      <c r="G26" s="319" t="s">
        <v>51</v>
      </c>
      <c r="H26" s="408" t="s">
        <v>320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138</v>
      </c>
      <c r="G28" s="321" t="s">
        <v>145</v>
      </c>
      <c r="H28" s="322" t="s">
        <v>137</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4004852</v>
      </c>
      <c r="H29" s="1441"/>
      <c r="I29" s="10"/>
      <c r="J29" s="40">
        <f>G29</f>
        <v>4004852</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625</v>
      </c>
      <c r="F30" s="324" t="s">
        <v>241</v>
      </c>
      <c r="G30" s="1442" t="s">
        <v>855</v>
      </c>
      <c r="H30" s="1443"/>
      <c r="I30" s="10"/>
      <c r="J30" s="40" t="str">
        <f>G30</f>
        <v>MOH with support of USAID | DELIVER PROJECT</v>
      </c>
      <c r="K30" s="7"/>
      <c r="L30" s="22"/>
      <c r="M30" s="38" t="str">
        <f>E30</f>
        <v>07/11 - 06/12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100</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100</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34"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34"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34" s="266" customFormat="1" ht="30" x14ac:dyDescent="0.2">
      <c r="A35" s="314"/>
      <c r="B35" s="1435" t="s">
        <v>323</v>
      </c>
      <c r="C35" s="1435"/>
      <c r="D35" s="1436"/>
      <c r="E35" s="330">
        <v>0</v>
      </c>
      <c r="F35" s="323" t="s">
        <v>625</v>
      </c>
      <c r="G35" s="332"/>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34" s="266" customFormat="1" ht="75" x14ac:dyDescent="0.2">
      <c r="A36" s="314"/>
      <c r="B36" s="1435" t="s">
        <v>324</v>
      </c>
      <c r="C36" s="1435"/>
      <c r="D36" s="1436"/>
      <c r="E36" s="330">
        <v>0</v>
      </c>
      <c r="F36" s="323" t="s">
        <v>625</v>
      </c>
      <c r="G36" s="332"/>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34" s="266" customFormat="1" ht="45" customHeight="1" x14ac:dyDescent="0.2">
      <c r="A37" s="334"/>
      <c r="B37" s="1310" t="s">
        <v>295</v>
      </c>
      <c r="C37" s="1310"/>
      <c r="D37" s="1311"/>
      <c r="E37" s="335">
        <f>E35+E36</f>
        <v>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34" s="266" customFormat="1" ht="82.5" customHeight="1" x14ac:dyDescent="0.2">
      <c r="A38" s="1308" t="s">
        <v>294</v>
      </c>
      <c r="B38" s="1293"/>
      <c r="C38" s="1293"/>
      <c r="D38" s="1293"/>
      <c r="E38" s="1293"/>
      <c r="F38" s="1293"/>
      <c r="G38" s="1294"/>
      <c r="H38" s="325" t="s">
        <v>100</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34"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34"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34" s="266" customFormat="1" ht="30" x14ac:dyDescent="0.2">
      <c r="A41" s="326"/>
      <c r="B41" s="1293" t="s">
        <v>253</v>
      </c>
      <c r="C41" s="1294"/>
      <c r="D41" s="635" t="s">
        <v>100</v>
      </c>
      <c r="E41" s="330">
        <v>0</v>
      </c>
      <c r="F41" s="323" t="s">
        <v>625</v>
      </c>
      <c r="G41" s="341"/>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34" s="266" customFormat="1" ht="30" x14ac:dyDescent="0.2">
      <c r="A42" s="326"/>
      <c r="B42" s="342"/>
      <c r="C42" s="343" t="s">
        <v>254</v>
      </c>
      <c r="D42" s="1340" t="s">
        <v>320</v>
      </c>
      <c r="E42" s="1341"/>
      <c r="F42" s="1341"/>
      <c r="G42" s="1341"/>
      <c r="H42" s="1342"/>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34" s="266" customFormat="1" ht="78.75" customHeight="1" x14ac:dyDescent="0.2">
      <c r="A43" s="326"/>
      <c r="B43" s="1293" t="s">
        <v>255</v>
      </c>
      <c r="C43" s="1294"/>
      <c r="D43" s="635" t="s">
        <v>100</v>
      </c>
      <c r="E43" s="330">
        <v>0</v>
      </c>
      <c r="F43" s="323" t="s">
        <v>625</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34"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34" s="266" customFormat="1" ht="45" x14ac:dyDescent="0.2">
      <c r="A45" s="326"/>
      <c r="B45" s="1293" t="s">
        <v>257</v>
      </c>
      <c r="C45" s="1294"/>
      <c r="D45" s="344"/>
      <c r="E45" s="345">
        <f>E41+E43</f>
        <v>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34"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34"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34"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c r="AD48" s="421"/>
      <c r="AE48" s="421"/>
      <c r="AF48" s="421"/>
      <c r="AG48" s="421"/>
      <c r="AH48" s="421"/>
    </row>
    <row r="49" spans="1:27" s="266" customFormat="1" x14ac:dyDescent="0.2">
      <c r="A49" s="326"/>
      <c r="B49" s="1293" t="s">
        <v>146</v>
      </c>
      <c r="C49" s="1294"/>
      <c r="D49" s="635" t="s">
        <v>99</v>
      </c>
      <c r="E49" s="330">
        <v>4716297</v>
      </c>
      <c r="F49" s="340" t="s">
        <v>625</v>
      </c>
      <c r="G49" s="353" t="s">
        <v>573</v>
      </c>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628</v>
      </c>
      <c r="E50" s="1429"/>
      <c r="F50" s="1429"/>
      <c r="G50" s="1429"/>
      <c r="H50" s="1430"/>
      <c r="I50" s="282"/>
      <c r="J50" s="27"/>
      <c r="K50" s="7" t="str">
        <f>C50</f>
        <v xml:space="preserve">i. Specify source(s) of in-kind donations </v>
      </c>
      <c r="L50" s="22"/>
      <c r="M50" s="22"/>
      <c r="N50" s="22"/>
      <c r="O50" s="25" t="str">
        <f>D50</f>
        <v>USAID and UNFPA</v>
      </c>
      <c r="P50" s="22"/>
      <c r="Q50" s="22"/>
      <c r="R50" s="22"/>
      <c r="S50" s="22"/>
      <c r="T50" s="17"/>
      <c r="U50" s="17"/>
      <c r="V50" s="17"/>
      <c r="W50" s="45"/>
      <c r="X50" s="45"/>
      <c r="Y50" s="46"/>
      <c r="Z50" s="54"/>
      <c r="AA50"/>
    </row>
    <row r="51" spans="1:27" s="266" customFormat="1" x14ac:dyDescent="0.2">
      <c r="A51" s="326"/>
      <c r="B51" s="1293" t="s">
        <v>264</v>
      </c>
      <c r="C51" s="1294"/>
      <c r="D51" s="635" t="s">
        <v>100</v>
      </c>
      <c r="E51" s="330">
        <v>0</v>
      </c>
      <c r="F51" s="340" t="s">
        <v>625</v>
      </c>
      <c r="G51" s="353"/>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100</v>
      </c>
      <c r="E52" s="330">
        <v>0</v>
      </c>
      <c r="F52" s="340" t="s">
        <v>625</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4716297</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t="s">
        <v>320</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1.1776457656862227</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34"/>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320</v>
      </c>
      <c r="G61" s="1416"/>
      <c r="H61" s="1296"/>
      <c r="I61" s="11"/>
      <c r="J61" s="27"/>
      <c r="K61" s="7"/>
      <c r="L61" s="22"/>
      <c r="M61" s="22"/>
      <c r="N61" s="22"/>
      <c r="O61" s="22"/>
      <c r="P61" s="22"/>
      <c r="Q61" s="7" t="str">
        <f>F61</f>
        <v>Not applicable</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320</v>
      </c>
      <c r="G62" s="1306"/>
      <c r="H62" s="1307"/>
      <c r="I62" s="10"/>
      <c r="J62" s="27"/>
      <c r="K62" s="7"/>
      <c r="L62" s="22"/>
      <c r="M62" s="39">
        <f>E62</f>
        <v>0</v>
      </c>
      <c r="N62" s="22"/>
      <c r="O62" s="22"/>
      <c r="P62" s="22"/>
      <c r="Q62" s="7" t="str">
        <f>F62</f>
        <v>Not applicable</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320</v>
      </c>
      <c r="G63" s="1416"/>
      <c r="H63" s="1296"/>
      <c r="I63" s="10"/>
      <c r="J63" s="27"/>
      <c r="K63" s="7"/>
      <c r="L63" s="22"/>
      <c r="M63" s="22"/>
      <c r="N63" s="22"/>
      <c r="O63" s="22"/>
      <c r="P63" s="22"/>
      <c r="Q63" s="7" t="str">
        <f>F63</f>
        <v>Not applicable</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t="s">
        <v>856</v>
      </c>
      <c r="E64" s="1306"/>
      <c r="F64" s="1306"/>
      <c r="G64" s="1306"/>
      <c r="H64" s="1307"/>
      <c r="I64" s="6"/>
      <c r="J64" s="27"/>
      <c r="K64" s="7" t="str">
        <f>A64</f>
        <v xml:space="preserve">B15. Please note any additional comments about finance and procurement.
</v>
      </c>
      <c r="L64" s="22"/>
      <c r="M64" s="22"/>
      <c r="N64" s="22"/>
      <c r="O64" s="7" t="str">
        <f>D64</f>
        <v xml:space="preserve">In FY 2012-13, a budget line was created, but no funds were allocated. </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628" t="s">
        <v>99</v>
      </c>
      <c r="G68" s="628"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628" t="s">
        <v>99</v>
      </c>
      <c r="G69" s="628" t="s">
        <v>99</v>
      </c>
      <c r="H69" s="249" t="s">
        <v>99</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628" t="s">
        <v>99</v>
      </c>
      <c r="G70" s="628"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99</v>
      </c>
      <c r="E71" s="1475"/>
      <c r="F71" s="628" t="s">
        <v>99</v>
      </c>
      <c r="G71" s="628" t="s">
        <v>99</v>
      </c>
      <c r="H71" s="249"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628" t="s">
        <v>99</v>
      </c>
      <c r="G72" s="628" t="s">
        <v>99</v>
      </c>
      <c r="H72" s="249"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628" t="s">
        <v>99</v>
      </c>
      <c r="G73" s="628"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99</v>
      </c>
      <c r="E74" s="1475"/>
      <c r="F74" s="628" t="s">
        <v>99</v>
      </c>
      <c r="G74" s="628" t="s">
        <v>99</v>
      </c>
      <c r="H74" s="249" t="s">
        <v>99</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628" t="s">
        <v>99</v>
      </c>
      <c r="G75" s="628" t="s">
        <v>99</v>
      </c>
      <c r="H75" s="24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99</v>
      </c>
      <c r="E76" s="1475"/>
      <c r="F76" s="628" t="s">
        <v>99</v>
      </c>
      <c r="G76" s="628" t="s">
        <v>99</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628" t="s">
        <v>99</v>
      </c>
      <c r="G77" s="628" t="s">
        <v>99</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100</v>
      </c>
      <c r="E78" s="1475"/>
      <c r="F78" s="628" t="s">
        <v>99</v>
      </c>
      <c r="G78" s="628" t="s">
        <v>99</v>
      </c>
      <c r="H78" s="24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03"/>
      <c r="E79" s="1403"/>
      <c r="F79" s="622"/>
      <c r="G79" s="622"/>
      <c r="H79" s="595"/>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630" t="s">
        <v>857</v>
      </c>
      <c r="D85" s="1755" t="s">
        <v>1233</v>
      </c>
      <c r="E85" s="1756"/>
      <c r="F85" s="627" t="s">
        <v>99</v>
      </c>
      <c r="G85" s="1351" t="s">
        <v>99</v>
      </c>
      <c r="H85" s="1757"/>
      <c r="I85" s="13"/>
      <c r="J85" s="31" t="str">
        <f>G85</f>
        <v>Yes</v>
      </c>
      <c r="K85" s="7" t="str">
        <f>B85</f>
        <v>a</v>
      </c>
      <c r="L85" s="22"/>
      <c r="M85" s="32">
        <f>E85</f>
        <v>0</v>
      </c>
      <c r="N85" s="22"/>
      <c r="O85" s="22"/>
      <c r="P85" s="22"/>
      <c r="Q85" s="22"/>
      <c r="R85" s="7"/>
      <c r="S85" s="7" t="str">
        <f>D85</f>
        <v>2012-2016</v>
      </c>
      <c r="T85" s="17"/>
      <c r="U85" s="17"/>
      <c r="V85" s="17"/>
      <c r="W85" s="45"/>
      <c r="X85" s="45"/>
      <c r="Y85" s="46"/>
      <c r="Z85" s="54"/>
      <c r="AA85"/>
    </row>
    <row r="86" spans="1:28" s="266" customFormat="1" ht="28.5" customHeight="1" x14ac:dyDescent="0.2">
      <c r="A86" s="1381" t="s">
        <v>118</v>
      </c>
      <c r="B86" s="1382"/>
      <c r="C86" s="1382"/>
      <c r="D86" s="1382"/>
      <c r="E86" s="1382"/>
      <c r="F86" s="1383" t="s">
        <v>99</v>
      </c>
      <c r="G86" s="1384"/>
      <c r="H86" s="1385"/>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45" x14ac:dyDescent="0.2">
      <c r="A87" s="314"/>
      <c r="B87" s="1293" t="s">
        <v>153</v>
      </c>
      <c r="C87" s="1293"/>
      <c r="D87" s="1294"/>
      <c r="E87" s="1368" t="s">
        <v>858</v>
      </c>
      <c r="F87" s="1476"/>
      <c r="G87" s="1476"/>
      <c r="H87" s="1369"/>
      <c r="I87" s="13"/>
      <c r="J87" s="31"/>
      <c r="K87" s="7"/>
      <c r="L87" s="22"/>
      <c r="M87" s="32"/>
      <c r="N87" s="32" t="str">
        <f>E87</f>
        <v>Handling fees are charged in the public sector and are differentiated for donated products and for those procured by the government. These have tended to limit access to the government procured commodities.</v>
      </c>
      <c r="O87" s="22"/>
      <c r="P87" s="7" t="str">
        <f>B87</f>
        <v>a. If yes, for which sectors (public, NGO, social marketing, commercial)?</v>
      </c>
      <c r="Q87" s="22"/>
      <c r="R87" s="7"/>
      <c r="S87" s="22"/>
      <c r="T87" s="17"/>
      <c r="U87" s="17"/>
      <c r="V87" s="17"/>
      <c r="W87" s="45"/>
      <c r="X87" s="45"/>
      <c r="Y87" s="46"/>
      <c r="Z87" s="54"/>
      <c r="AA87"/>
    </row>
    <row r="88" spans="1:28" s="266" customFormat="1" ht="45" x14ac:dyDescent="0.2">
      <c r="A88" s="314"/>
      <c r="B88" s="1293" t="s">
        <v>38</v>
      </c>
      <c r="C88" s="1293"/>
      <c r="D88" s="1294"/>
      <c r="E88" s="1368" t="s">
        <v>859</v>
      </c>
      <c r="F88" s="1476"/>
      <c r="G88" s="1476"/>
      <c r="H88" s="1369"/>
      <c r="I88" s="13"/>
      <c r="J88" s="31"/>
      <c r="K88" s="7"/>
      <c r="L88" s="22"/>
      <c r="M88" s="32"/>
      <c r="N88" s="32" t="str">
        <f>E88</f>
        <v>Cost is 12.5% handling fee plus commodity cost for the government procured commodities and only 5% handling fee for the donated commodities. The 5% is under discussion and likely to be raised.</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247"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40" t="s">
        <v>320</v>
      </c>
      <c r="E90" s="1341"/>
      <c r="F90" s="1341"/>
      <c r="G90" s="1341"/>
      <c r="H90" s="1342"/>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45" x14ac:dyDescent="0.2">
      <c r="A92" s="314"/>
      <c r="B92" s="1293" t="s">
        <v>39</v>
      </c>
      <c r="C92" s="1293"/>
      <c r="D92" s="1368" t="s">
        <v>860</v>
      </c>
      <c r="E92" s="1476"/>
      <c r="F92" s="1476"/>
      <c r="G92" s="1476"/>
      <c r="H92" s="1369"/>
      <c r="I92" s="13"/>
      <c r="J92" s="31"/>
      <c r="K92" s="7" t="str">
        <f>B92</f>
        <v>a. If yes, describe the policies.</v>
      </c>
      <c r="L92" s="22"/>
      <c r="M92" s="22"/>
      <c r="N92" s="24"/>
      <c r="O92" s="25" t="str">
        <f>D92</f>
        <v>Contained in the Sexual and Reproductive Health and Rights Strategy, which notes the country’s objectives, targets, and contraceptive commodities to be used in Malawi</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314</v>
      </c>
      <c r="H95" s="1369"/>
      <c r="I95" s="12"/>
      <c r="J95" s="31" t="str">
        <f t="shared" si="3"/>
        <v>Community health worker</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314</v>
      </c>
      <c r="E96" s="1366"/>
      <c r="F96" s="1367"/>
      <c r="G96" s="1368" t="s">
        <v>316</v>
      </c>
      <c r="H96" s="1369"/>
      <c r="I96" s="12"/>
      <c r="J96" s="31" t="str">
        <f t="shared" si="3"/>
        <v>Midwife</v>
      </c>
      <c r="K96" s="7"/>
      <c r="L96" s="22"/>
      <c r="M96" s="32"/>
      <c r="N96" s="22"/>
      <c r="O96" s="7"/>
      <c r="P96" s="7"/>
      <c r="Q96" s="22"/>
      <c r="R96" s="22"/>
      <c r="S96" s="22"/>
      <c r="T96" s="219" t="str">
        <f t="shared" ref="T96:T102" si="4">D96</f>
        <v>Community health worker</v>
      </c>
      <c r="U96" s="53"/>
      <c r="V96" s="17"/>
      <c r="W96" s="45"/>
      <c r="X96" s="45"/>
      <c r="Y96" s="46"/>
      <c r="Z96" s="54"/>
      <c r="AA96"/>
    </row>
    <row r="97" spans="1:27" s="266" customFormat="1" ht="15" customHeight="1" x14ac:dyDescent="0.2">
      <c r="A97" s="285"/>
      <c r="B97" s="239" t="s">
        <v>29</v>
      </c>
      <c r="C97" s="236" t="s">
        <v>304</v>
      </c>
      <c r="D97" s="1365" t="s">
        <v>316</v>
      </c>
      <c r="E97" s="1366"/>
      <c r="F97" s="1367"/>
      <c r="G97" s="1368" t="s">
        <v>316</v>
      </c>
      <c r="H97" s="1369"/>
      <c r="I97" s="12"/>
      <c r="J97" s="31" t="str">
        <f t="shared" si="3"/>
        <v>Midwife</v>
      </c>
      <c r="K97" s="7"/>
      <c r="L97" s="22"/>
      <c r="M97" s="32"/>
      <c r="N97" s="22"/>
      <c r="O97" s="7"/>
      <c r="P97" s="7"/>
      <c r="Q97" s="22"/>
      <c r="R97" s="22"/>
      <c r="S97" s="22"/>
      <c r="T97" s="219" t="str">
        <f t="shared" si="4"/>
        <v>Midwife</v>
      </c>
      <c r="U97" s="53"/>
      <c r="V97" s="17"/>
      <c r="W97" s="45"/>
      <c r="X97" s="45"/>
      <c r="Y97" s="46"/>
      <c r="Z97" s="54"/>
      <c r="AA97"/>
    </row>
    <row r="98" spans="1:27" s="266" customFormat="1" ht="15" customHeight="1" x14ac:dyDescent="0.2">
      <c r="A98" s="285"/>
      <c r="B98" s="238" t="s">
        <v>297</v>
      </c>
      <c r="C98" s="236" t="s">
        <v>305</v>
      </c>
      <c r="D98" s="1365" t="s">
        <v>317</v>
      </c>
      <c r="E98" s="1366"/>
      <c r="F98" s="1367"/>
      <c r="G98" s="1368" t="s">
        <v>317</v>
      </c>
      <c r="H98" s="1369"/>
      <c r="I98" s="12"/>
      <c r="J98" s="31" t="str">
        <f t="shared" si="3"/>
        <v>Nurse</v>
      </c>
      <c r="K98" s="7"/>
      <c r="L98" s="22"/>
      <c r="M98" s="32"/>
      <c r="N98" s="22"/>
      <c r="O98" s="7"/>
      <c r="P98" s="7"/>
      <c r="Q98" s="22"/>
      <c r="R98" s="22"/>
      <c r="S98" s="22"/>
      <c r="T98" s="219" t="str">
        <f t="shared" si="4"/>
        <v>Nurse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314</v>
      </c>
      <c r="H99" s="1369"/>
      <c r="I99" s="12"/>
      <c r="J99" s="31" t="str">
        <f t="shared" si="3"/>
        <v>Community health worker</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316</v>
      </c>
      <c r="E100" s="1366"/>
      <c r="F100" s="1367"/>
      <c r="G100" s="1368" t="s">
        <v>316</v>
      </c>
      <c r="H100" s="1369"/>
      <c r="I100" s="12"/>
      <c r="J100" s="31" t="str">
        <f t="shared" si="3"/>
        <v>Midwife</v>
      </c>
      <c r="K100" s="7"/>
      <c r="L100" s="22"/>
      <c r="M100" s="32"/>
      <c r="N100" s="22"/>
      <c r="O100" s="7"/>
      <c r="P100" s="7"/>
      <c r="Q100" s="22"/>
      <c r="R100" s="22"/>
      <c r="S100" s="22"/>
      <c r="T100" s="219" t="str">
        <f t="shared" si="4"/>
        <v>Midwife</v>
      </c>
      <c r="U100" s="53"/>
      <c r="V100" s="17"/>
      <c r="W100" s="45"/>
      <c r="X100" s="45"/>
      <c r="Y100" s="46"/>
      <c r="Z100" s="54"/>
      <c r="AA100"/>
    </row>
    <row r="101" spans="1:27" s="266" customFormat="1" ht="15" customHeight="1" x14ac:dyDescent="0.2">
      <c r="A101" s="285"/>
      <c r="B101" s="239" t="s">
        <v>300</v>
      </c>
      <c r="C101" s="236" t="s">
        <v>308</v>
      </c>
      <c r="D101" s="1365" t="s">
        <v>319</v>
      </c>
      <c r="E101" s="1366"/>
      <c r="F101" s="1367"/>
      <c r="G101" s="1368" t="s">
        <v>319</v>
      </c>
      <c r="H101" s="1369"/>
      <c r="I101" s="12"/>
      <c r="J101" s="31" t="str">
        <f t="shared" si="3"/>
        <v>Clinical Officer</v>
      </c>
      <c r="K101" s="7"/>
      <c r="L101" s="22"/>
      <c r="M101" s="32"/>
      <c r="N101" s="22"/>
      <c r="O101" s="7"/>
      <c r="P101" s="7"/>
      <c r="Q101" s="22"/>
      <c r="R101" s="22"/>
      <c r="S101" s="22"/>
      <c r="T101" s="219" t="str">
        <f t="shared" si="4"/>
        <v>Clinical Officer</v>
      </c>
      <c r="U101" s="53"/>
      <c r="V101" s="17"/>
      <c r="W101" s="45"/>
      <c r="X101" s="45"/>
      <c r="Y101" s="46"/>
      <c r="Z101" s="54"/>
      <c r="AA101"/>
    </row>
    <row r="102" spans="1:27" s="266" customFormat="1" ht="15" customHeight="1" thickBot="1" x14ac:dyDescent="0.25">
      <c r="A102" s="285"/>
      <c r="B102" s="240" t="s">
        <v>301</v>
      </c>
      <c r="C102" s="237" t="s">
        <v>309</v>
      </c>
      <c r="D102" s="1351" t="s">
        <v>314</v>
      </c>
      <c r="E102" s="1352"/>
      <c r="F102" s="1353"/>
      <c r="G102" s="1354" t="s">
        <v>314</v>
      </c>
      <c r="H102" s="1355"/>
      <c r="I102" s="12"/>
      <c r="J102" s="31" t="str">
        <f t="shared" si="3"/>
        <v>Community health worker</v>
      </c>
      <c r="K102" s="7"/>
      <c r="L102" s="22"/>
      <c r="M102" s="32"/>
      <c r="N102" s="22"/>
      <c r="O102" s="7"/>
      <c r="P102" s="7"/>
      <c r="Q102" s="22"/>
      <c r="R102" s="22"/>
      <c r="S102" s="22"/>
      <c r="T102" s="219" t="str">
        <f t="shared" si="4"/>
        <v>Community health worker</v>
      </c>
      <c r="U102" s="53"/>
      <c r="V102" s="17"/>
      <c r="W102" s="45"/>
      <c r="X102" s="45"/>
      <c r="Y102" s="46"/>
      <c r="Z102" s="54"/>
      <c r="AA102"/>
    </row>
    <row r="103" spans="1:27" s="266" customFormat="1" ht="75" x14ac:dyDescent="0.2">
      <c r="A103" s="1356" t="s">
        <v>321</v>
      </c>
      <c r="B103" s="1357"/>
      <c r="C103" s="1358"/>
      <c r="D103" s="1359" t="s">
        <v>320</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Not applicable</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2009</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861</v>
      </c>
      <c r="E128" s="1485"/>
      <c r="F128" s="1485"/>
      <c r="G128" s="1485"/>
      <c r="H128" s="1486"/>
      <c r="I128" s="34"/>
      <c r="J128" s="21"/>
      <c r="K128" s="7" t="str">
        <f>A128</f>
        <v xml:space="preserve">D11. Name of the list(s)
</v>
      </c>
      <c r="L128" s="7"/>
      <c r="M128" s="22"/>
      <c r="N128" s="22"/>
      <c r="O128" s="7" t="str">
        <f>D128</f>
        <v>Malawi Essential Medicines List (MEML)</v>
      </c>
      <c r="P128" s="22"/>
      <c r="Q128" s="1"/>
      <c r="R128" s="22"/>
      <c r="S128" s="23"/>
      <c r="T128" s="2"/>
      <c r="U128" s="2"/>
      <c r="V128" s="2"/>
      <c r="W128" s="41"/>
      <c r="X128" s="41"/>
      <c r="Y128" s="1"/>
      <c r="Z128" s="58"/>
      <c r="AA128"/>
    </row>
    <row r="129" spans="1:27" s="287" customFormat="1" ht="30" x14ac:dyDescent="0.2">
      <c r="A129" s="1308" t="s">
        <v>862</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37">
        <v>2012</v>
      </c>
      <c r="G131" s="1338"/>
      <c r="H131" s="133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99</v>
      </c>
      <c r="H133" s="1296"/>
      <c r="I133" s="34"/>
      <c r="J133" s="31" t="str">
        <f>G133</f>
        <v>Yes</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99</v>
      </c>
      <c r="H141" s="1296"/>
      <c r="I141" s="6"/>
      <c r="J141" s="31" t="str">
        <f t="shared" si="7"/>
        <v>Yes</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100</v>
      </c>
      <c r="H146" s="1296"/>
      <c r="I146" s="6"/>
      <c r="J146" s="31" t="str">
        <f t="shared" si="7"/>
        <v>No</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100</v>
      </c>
      <c r="H147" s="1296"/>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99</v>
      </c>
      <c r="H148" s="1296"/>
      <c r="I148" s="6"/>
      <c r="J148" s="31" t="str">
        <f t="shared" si="7"/>
        <v>Yes</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305" t="s">
        <v>367</v>
      </c>
      <c r="G149" s="1306"/>
      <c r="H149" s="1307"/>
      <c r="I149" s="6"/>
      <c r="J149" s="31"/>
      <c r="K149" s="7"/>
      <c r="L149" s="22"/>
      <c r="M149" s="7"/>
      <c r="N149" s="22"/>
      <c r="O149" s="22"/>
      <c r="P149" s="22"/>
      <c r="Q149" s="7" t="str">
        <f>F149</f>
        <v>07/11-06/12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863</v>
      </c>
      <c r="G150" s="1306"/>
      <c r="H150" s="1307"/>
      <c r="I150" s="6"/>
      <c r="J150" s="31"/>
      <c r="K150" s="7"/>
      <c r="L150" s="7"/>
      <c r="M150" s="22"/>
      <c r="N150" s="22"/>
      <c r="O150" s="22"/>
      <c r="P150" s="22"/>
      <c r="Q150" s="7" t="str">
        <f>F150</f>
        <v xml:space="preserve">Stock Status Reports (for national stock - CMS and the parallel supply chain combined)
</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297" t="s">
        <v>864</v>
      </c>
      <c r="B154" s="1298"/>
      <c r="C154" s="1299"/>
      <c r="D154" s="1300"/>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f>D154</f>
        <v>0</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18"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2">
    <mergeCell ref="A1:H1"/>
    <mergeCell ref="A2:C2"/>
    <mergeCell ref="D2:E2"/>
    <mergeCell ref="A3:H3"/>
    <mergeCell ref="D4:E4"/>
    <mergeCell ref="F4:H4"/>
    <mergeCell ref="B13:C13"/>
    <mergeCell ref="D13:H13"/>
    <mergeCell ref="A14:C14"/>
    <mergeCell ref="D14:H14"/>
    <mergeCell ref="A5:C5"/>
    <mergeCell ref="A8:C8"/>
    <mergeCell ref="B15:C15"/>
    <mergeCell ref="F15:H15"/>
    <mergeCell ref="G7:H7"/>
    <mergeCell ref="A10:H10"/>
    <mergeCell ref="A9:H9"/>
    <mergeCell ref="A11:G11"/>
    <mergeCell ref="A12:G12"/>
    <mergeCell ref="B19:C19"/>
    <mergeCell ref="F19:H19"/>
    <mergeCell ref="B20:C20"/>
    <mergeCell ref="F20:H20"/>
    <mergeCell ref="B21:C21"/>
    <mergeCell ref="F21:H21"/>
    <mergeCell ref="B16:C16"/>
    <mergeCell ref="F16:H16"/>
    <mergeCell ref="B17:C17"/>
    <mergeCell ref="F17:H17"/>
    <mergeCell ref="B18:C18"/>
    <mergeCell ref="F18:H18"/>
    <mergeCell ref="A26:C26"/>
    <mergeCell ref="A27:G27"/>
    <mergeCell ref="A28:C28"/>
    <mergeCell ref="D28:E28"/>
    <mergeCell ref="A29:F29"/>
    <mergeCell ref="G29:H29"/>
    <mergeCell ref="B22:C22"/>
    <mergeCell ref="F22:H22"/>
    <mergeCell ref="B23:C23"/>
    <mergeCell ref="F23:H23"/>
    <mergeCell ref="A24:G24"/>
    <mergeCell ref="A25:G25"/>
    <mergeCell ref="B35:D35"/>
    <mergeCell ref="B36:D36"/>
    <mergeCell ref="B37:D37"/>
    <mergeCell ref="A38:G38"/>
    <mergeCell ref="A39:H39"/>
    <mergeCell ref="B40:C40"/>
    <mergeCell ref="A30:D30"/>
    <mergeCell ref="G30:H30"/>
    <mergeCell ref="A31:G31"/>
    <mergeCell ref="A32:G32"/>
    <mergeCell ref="A33:H33"/>
    <mergeCell ref="B34:D34"/>
    <mergeCell ref="B48:C48"/>
    <mergeCell ref="B49:C49"/>
    <mergeCell ref="D50:H50"/>
    <mergeCell ref="B51:C51"/>
    <mergeCell ref="B52:C52"/>
    <mergeCell ref="B53:C53"/>
    <mergeCell ref="B41:C41"/>
    <mergeCell ref="D42:H42"/>
    <mergeCell ref="B43:C43"/>
    <mergeCell ref="D44:H44"/>
    <mergeCell ref="B45:C45"/>
    <mergeCell ref="A47:H47"/>
    <mergeCell ref="A59:E59"/>
    <mergeCell ref="G59:H59"/>
    <mergeCell ref="A61:E61"/>
    <mergeCell ref="F61:H61"/>
    <mergeCell ref="B62:E62"/>
    <mergeCell ref="F62:H62"/>
    <mergeCell ref="A55:H55"/>
    <mergeCell ref="A56:E56"/>
    <mergeCell ref="G56:H56"/>
    <mergeCell ref="A57:E57"/>
    <mergeCell ref="G57:H57"/>
    <mergeCell ref="A58:E58"/>
    <mergeCell ref="G58:H58"/>
    <mergeCell ref="A67:C67"/>
    <mergeCell ref="D67:E67"/>
    <mergeCell ref="B68:C68"/>
    <mergeCell ref="D68:E68"/>
    <mergeCell ref="B69:C69"/>
    <mergeCell ref="D69:E69"/>
    <mergeCell ref="C63:E63"/>
    <mergeCell ref="F63:H63"/>
    <mergeCell ref="A64:C64"/>
    <mergeCell ref="D64:H64"/>
    <mergeCell ref="A65:G65"/>
    <mergeCell ref="A66:H66"/>
    <mergeCell ref="B73:C73"/>
    <mergeCell ref="D73:E73"/>
    <mergeCell ref="B74:C74"/>
    <mergeCell ref="D74:E74"/>
    <mergeCell ref="B75:C75"/>
    <mergeCell ref="D75:E75"/>
    <mergeCell ref="B70:C70"/>
    <mergeCell ref="D70:E70"/>
    <mergeCell ref="B71:C71"/>
    <mergeCell ref="D71:E71"/>
    <mergeCell ref="B72:C72"/>
    <mergeCell ref="D72:E72"/>
    <mergeCell ref="B79:C79"/>
    <mergeCell ref="D79:E79"/>
    <mergeCell ref="A80:C80"/>
    <mergeCell ref="D80:H80"/>
    <mergeCell ref="A81:G81"/>
    <mergeCell ref="A82:G82"/>
    <mergeCell ref="B76:C76"/>
    <mergeCell ref="D76:E76"/>
    <mergeCell ref="B77:C77"/>
    <mergeCell ref="D77:E77"/>
    <mergeCell ref="B78:C78"/>
    <mergeCell ref="D78:E78"/>
    <mergeCell ref="A86:E86"/>
    <mergeCell ref="F86:H86"/>
    <mergeCell ref="B87:D87"/>
    <mergeCell ref="E87:H87"/>
    <mergeCell ref="B88:D88"/>
    <mergeCell ref="E88:H88"/>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2" fitToHeight="4" orientation="portrait" r:id="rId1"/>
  <rowBreaks count="1" manualBreakCount="1">
    <brk id="92" max="7" man="1"/>
  </rowBreaks>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85" zoomScaleSheetLayoutView="100" workbookViewId="0">
      <selection activeCell="AA1" sqref="AA1"/>
    </sheetView>
  </sheetViews>
  <sheetFormatPr defaultColWidth="9.140625"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1347</v>
      </c>
      <c r="B8" s="1451"/>
      <c r="C8" s="1451"/>
      <c r="D8" s="1452"/>
      <c r="E8" s="1452"/>
      <c r="F8" s="306"/>
      <c r="G8" s="1452"/>
      <c r="H8" s="1452"/>
      <c r="I8" s="6"/>
      <c r="J8" s="40"/>
      <c r="K8" s="755" t="str">
        <f>A8</f>
        <v>Country: Mali</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22"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45" x14ac:dyDescent="0.2">
      <c r="A13" s="311"/>
      <c r="B13" s="1293" t="s">
        <v>30</v>
      </c>
      <c r="C13" s="1294"/>
      <c r="D13" s="1368" t="s">
        <v>1430</v>
      </c>
      <c r="E13" s="1476"/>
      <c r="F13" s="1476"/>
      <c r="G13" s="1476"/>
      <c r="H13" s="1369"/>
      <c r="I13" s="6"/>
      <c r="J13" s="26"/>
      <c r="K13" s="7" t="str">
        <f>B13</f>
        <v>a. What is the name of the committee?</v>
      </c>
      <c r="L13" s="32" t="str">
        <f>D13</f>
        <v>National Committee for Monitoring the Reproductive Health Commodity Security Plan (Comission Nationale de Suivi du Plan de Sécurisation des Produits de la Santé de la Reproduction)</v>
      </c>
      <c r="M13" s="22"/>
      <c r="N13" s="22"/>
      <c r="O13" s="25" t="str">
        <f>D13</f>
        <v>National Committee for Monitoring the Reproductive Health Commodity Security Plan (Comission Nationale de Suivi du Plan de Sécurisation des Produits de la Santé de la Reproduction)</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6" t="s">
        <v>99</v>
      </c>
      <c r="E15" s="313" t="s">
        <v>93</v>
      </c>
      <c r="F15" s="1484" t="s">
        <v>589</v>
      </c>
      <c r="G15" s="1485"/>
      <c r="H15" s="1486"/>
      <c r="I15" s="6"/>
      <c r="J15" s="26"/>
      <c r="K15" s="7" t="str">
        <f t="shared" ref="K15:K23" si="0">B15</f>
        <v>a. Social marketing</v>
      </c>
      <c r="L15" s="22"/>
      <c r="M15" s="22"/>
      <c r="N15" s="22"/>
      <c r="O15" s="7"/>
      <c r="P15" s="22"/>
      <c r="Q15" s="7" t="str">
        <f t="shared" ref="Q15:Q23" si="1">F15</f>
        <v>Population Services International (PSI)</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125.25" customHeight="1" x14ac:dyDescent="0.2">
      <c r="A16" s="314"/>
      <c r="B16" s="1293" t="s">
        <v>232</v>
      </c>
      <c r="C16" s="1294"/>
      <c r="D16" s="626" t="s">
        <v>99</v>
      </c>
      <c r="E16" s="315" t="s">
        <v>93</v>
      </c>
      <c r="F16" s="1484" t="s">
        <v>1431</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Association of Support in the Development of the Activities of Population (ASDAP), Marie Stopes International (MSI), Groupe Pivot Santé Population (GP/SP), Health Policy Initiative (HPI), System for Improved Access to Pharmaceuticals and Services, Assistance Technique Nationale plus (ATNplus), Projet Keneya Ciwara II (PKCII), Association Malienne  pour la Protection et la Promotion de la Famille (AMPPF)</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60" x14ac:dyDescent="0.2">
      <c r="A17" s="314"/>
      <c r="B17" s="1293" t="s">
        <v>233</v>
      </c>
      <c r="C17" s="1294"/>
      <c r="D17" s="626" t="s">
        <v>99</v>
      </c>
      <c r="E17" s="315" t="s">
        <v>93</v>
      </c>
      <c r="F17" s="1484" t="s">
        <v>1432</v>
      </c>
      <c r="G17" s="1485"/>
      <c r="H17" s="1486"/>
      <c r="I17" s="6"/>
      <c r="J17" s="26"/>
      <c r="K17" s="7" t="str">
        <f t="shared" si="0"/>
        <v>c. Commercial sector (for example: pharmacy associations, manufacturers, etc.)</v>
      </c>
      <c r="L17" s="22"/>
      <c r="M17" s="22"/>
      <c r="N17" s="22"/>
      <c r="O17" s="7"/>
      <c r="P17" s="22"/>
      <c r="Q17" s="7" t="str">
        <f t="shared" si="1"/>
        <v>Conseil National de l'ordre des Pharmaciens (CNOP) de l'ordre des Médecins (CNOM) et de l'ordre des Sages Femme (CNOS) (National Council of Pharmacists, Physicians and Midwives)</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6" t="s">
        <v>99</v>
      </c>
      <c r="E18" s="315" t="s">
        <v>94</v>
      </c>
      <c r="F18" s="1484" t="s">
        <v>1433</v>
      </c>
      <c r="G18" s="1485"/>
      <c r="H18" s="1486"/>
      <c r="I18" s="6"/>
      <c r="J18" s="26"/>
      <c r="K18" s="7" t="str">
        <f t="shared" si="0"/>
        <v>d. Donors</v>
      </c>
      <c r="L18" s="22"/>
      <c r="M18" s="22"/>
      <c r="N18" s="22"/>
      <c r="O18" s="7"/>
      <c r="P18" s="22"/>
      <c r="Q18" s="7" t="str">
        <f t="shared" si="1"/>
        <v>USAID, KfW, UNFPA</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6" t="s">
        <v>99</v>
      </c>
      <c r="E19" s="315" t="s">
        <v>95</v>
      </c>
      <c r="F19" s="1484" t="s">
        <v>566</v>
      </c>
      <c r="G19" s="1485"/>
      <c r="H19" s="1486"/>
      <c r="I19" s="6"/>
      <c r="J19" s="26"/>
      <c r="K19" s="7" t="str">
        <f t="shared" si="0"/>
        <v>e. UN agencies</v>
      </c>
      <c r="L19" s="22"/>
      <c r="M19" s="22"/>
      <c r="N19" s="22"/>
      <c r="O19" s="7"/>
      <c r="P19" s="22"/>
      <c r="Q19" s="7" t="str">
        <f t="shared" si="1"/>
        <v>UNFPA, UNICEF, WHO</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195" x14ac:dyDescent="0.2">
      <c r="A20" s="314"/>
      <c r="B20" s="1293" t="s">
        <v>234</v>
      </c>
      <c r="C20" s="1294"/>
      <c r="D20" s="626" t="s">
        <v>99</v>
      </c>
      <c r="E20" s="315" t="s">
        <v>96</v>
      </c>
      <c r="F20" s="1484" t="s">
        <v>1454</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Cabinet of the Minister of Health (President of the Commission), Department of Pharmacy and Medicine (DPM), Reproductive Health Division (DRS) of the National Health Department, High Council of the Fight against AIDS (HCLS), Sector Division of the Fight against AIDS (CSLS), National hospitals, National Department of Social Development, Division of Planning and Statistics, National Center of Blood Transfusions (CNTS), Network of Malian Members of Parliament for Population and Development (REMAPOD) of the National Assembly, Department of Finance and Materials (DFM) of the Ministry of Health (MOH)</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626" t="s">
        <v>99</v>
      </c>
      <c r="E21" s="315" t="s">
        <v>97</v>
      </c>
      <c r="F21" s="1776" t="s">
        <v>866</v>
      </c>
      <c r="G21" s="1485"/>
      <c r="H21" s="1486"/>
      <c r="I21" s="6"/>
      <c r="J21" s="26"/>
      <c r="K21" s="7" t="str">
        <f t="shared" si="0"/>
        <v>g. Central Medical Store or Central Warehouse</v>
      </c>
      <c r="L21" s="22"/>
      <c r="M21" s="22"/>
      <c r="N21" s="22"/>
      <c r="O21" s="7"/>
      <c r="P21" s="22"/>
      <c r="Q21" s="7" t="str">
        <f t="shared" si="1"/>
        <v>Pharmacie Populaire du Mali (PPM)</v>
      </c>
      <c r="R21" s="22"/>
      <c r="S21" s="22"/>
      <c r="T21" s="17"/>
      <c r="U21" s="17"/>
      <c r="V21" s="17"/>
      <c r="W21" s="45"/>
      <c r="X21" s="45"/>
      <c r="Y21" s="46"/>
      <c r="Z21" s="54"/>
      <c r="AA21"/>
    </row>
    <row r="22" spans="1:134" s="266" customFormat="1" ht="45" x14ac:dyDescent="0.2">
      <c r="A22" s="314"/>
      <c r="B22" s="1390" t="s">
        <v>56</v>
      </c>
      <c r="C22" s="1390"/>
      <c r="D22" s="626" t="s">
        <v>99</v>
      </c>
      <c r="E22" s="315" t="s">
        <v>97</v>
      </c>
      <c r="F22" s="1484" t="s">
        <v>1434</v>
      </c>
      <c r="G22" s="1485"/>
      <c r="H22" s="1486"/>
      <c r="I22" s="6"/>
      <c r="J22" s="26"/>
      <c r="K22" s="7" t="str">
        <f t="shared" si="0"/>
        <v xml:space="preserve">h. Ministry of Finance or Ministry of Planning </v>
      </c>
      <c r="L22" s="22"/>
      <c r="M22" s="22"/>
      <c r="N22" s="22"/>
      <c r="O22" s="7"/>
      <c r="P22" s="22"/>
      <c r="Q22" s="7" t="str">
        <f t="shared" si="1"/>
        <v>Department of Finance and Materials (DFM) of the Ministry of Health (MOH) and Ministry of Finance (MOF)</v>
      </c>
      <c r="R22" s="22"/>
      <c r="S22" s="22"/>
      <c r="T22" s="17"/>
      <c r="U22" s="17"/>
      <c r="V22" s="17"/>
      <c r="W22" s="45"/>
      <c r="X22" s="45"/>
      <c r="Y22" s="46"/>
      <c r="Z22" s="54"/>
      <c r="AA22"/>
    </row>
    <row r="23" spans="1:134" s="269" customFormat="1" ht="75" x14ac:dyDescent="0.2">
      <c r="A23" s="314"/>
      <c r="B23" s="1390" t="s">
        <v>235</v>
      </c>
      <c r="C23" s="1390"/>
      <c r="D23" s="626" t="s">
        <v>99</v>
      </c>
      <c r="E23" s="315" t="s">
        <v>97</v>
      </c>
      <c r="F23" s="1484" t="s">
        <v>1435</v>
      </c>
      <c r="G23" s="1485"/>
      <c r="H23" s="1486"/>
      <c r="I23" s="6"/>
      <c r="J23" s="26"/>
      <c r="K23" s="40" t="str">
        <f t="shared" si="0"/>
        <v>i. Other (for example: partners)</v>
      </c>
      <c r="L23" s="26"/>
      <c r="M23" s="26"/>
      <c r="N23" s="26"/>
      <c r="O23" s="40"/>
      <c r="P23" s="26"/>
      <c r="Q23" s="40" t="str">
        <f t="shared" si="1"/>
        <v>National Department of Population, National Department of the Promotion of Women and the National Department of the Promotion of Children, National Federation of Community Health Associations (FENASCOM), National Department of the Youth</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25</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25"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105.75" thickBot="1" x14ac:dyDescent="0.25">
      <c r="A26" s="1386" t="s">
        <v>238</v>
      </c>
      <c r="B26" s="1310"/>
      <c r="C26" s="1311"/>
      <c r="D26" s="316" t="s">
        <v>99</v>
      </c>
      <c r="E26" s="317" t="s">
        <v>91</v>
      </c>
      <c r="F26" s="318" t="s">
        <v>1453</v>
      </c>
      <c r="G26" s="319" t="s">
        <v>51</v>
      </c>
      <c r="H26" s="408" t="s">
        <v>1436</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9360603</v>
      </c>
      <c r="H29" s="1441"/>
      <c r="I29" s="10"/>
      <c r="J29" s="40">
        <f>G29</f>
        <v>9360603</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343</v>
      </c>
      <c r="F30" s="324" t="s">
        <v>241</v>
      </c>
      <c r="G30" s="1442" t="s">
        <v>867</v>
      </c>
      <c r="H30" s="1443"/>
      <c r="I30" s="10"/>
      <c r="J30" s="40" t="str">
        <f>G30</f>
        <v>Pharmacy and Medicines Directorate</v>
      </c>
      <c r="K30" s="7"/>
      <c r="L30" s="22"/>
      <c r="M30" s="38" t="str">
        <f>E30</f>
        <v>1/12 - 12/12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75" x14ac:dyDescent="0.2">
      <c r="A35" s="314"/>
      <c r="B35" s="1435" t="s">
        <v>323</v>
      </c>
      <c r="C35" s="1435"/>
      <c r="D35" s="1436"/>
      <c r="E35" s="330">
        <v>33760</v>
      </c>
      <c r="F35" s="331" t="s">
        <v>343</v>
      </c>
      <c r="G35" s="341" t="s">
        <v>868</v>
      </c>
      <c r="H35" s="355" t="s">
        <v>869</v>
      </c>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165" x14ac:dyDescent="0.2">
      <c r="A36" s="314"/>
      <c r="B36" s="1435" t="s">
        <v>324</v>
      </c>
      <c r="C36" s="1435"/>
      <c r="D36" s="1436"/>
      <c r="E36" s="330">
        <v>0</v>
      </c>
      <c r="F36" s="331" t="s">
        <v>343</v>
      </c>
      <c r="G36" s="341"/>
      <c r="H36" s="784" t="s">
        <v>1452</v>
      </c>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33760</v>
      </c>
      <c r="F37" s="336"/>
      <c r="G37" s="336"/>
      <c r="H37" s="77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45" x14ac:dyDescent="0.2">
      <c r="A41" s="326"/>
      <c r="B41" s="1293" t="s">
        <v>253</v>
      </c>
      <c r="C41" s="1294"/>
      <c r="D41" s="635" t="s">
        <v>99</v>
      </c>
      <c r="E41" s="330">
        <v>33760</v>
      </c>
      <c r="F41" s="340" t="s">
        <v>343</v>
      </c>
      <c r="G41" s="340" t="s">
        <v>868</v>
      </c>
      <c r="H41" s="355"/>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45" x14ac:dyDescent="0.2">
      <c r="A42" s="326"/>
      <c r="B42" s="342"/>
      <c r="C42" s="343" t="s">
        <v>254</v>
      </c>
      <c r="D42" s="1340" t="s">
        <v>870</v>
      </c>
      <c r="E42" s="1341"/>
      <c r="F42" s="1341"/>
      <c r="G42" s="1341"/>
      <c r="H42" s="1342"/>
      <c r="I42" s="30"/>
      <c r="J42" s="27"/>
      <c r="K42" s="7" t="str">
        <f>C42</f>
        <v>i. Specify source(s) of internally generated funds spent (for example, from taxes)</v>
      </c>
      <c r="L42" s="22"/>
      <c r="M42" s="22"/>
      <c r="N42" s="22"/>
      <c r="O42" s="25" t="str">
        <f>D42</f>
        <v xml:space="preserve">Public Treasury of the State of Mali
</v>
      </c>
      <c r="P42" s="22"/>
      <c r="Q42" s="22"/>
      <c r="R42" s="22"/>
      <c r="S42" s="22"/>
      <c r="T42" s="17"/>
      <c r="U42" s="17"/>
      <c r="V42" s="17"/>
      <c r="W42" s="45"/>
      <c r="X42" s="45"/>
      <c r="Y42" s="46"/>
      <c r="Z42" s="54"/>
      <c r="AA42"/>
    </row>
    <row r="43" spans="1:27" s="266" customFormat="1" ht="78.75" customHeight="1" x14ac:dyDescent="0.2">
      <c r="A43" s="326"/>
      <c r="B43" s="1293" t="s">
        <v>255</v>
      </c>
      <c r="C43" s="1294"/>
      <c r="D43" s="635" t="s">
        <v>100</v>
      </c>
      <c r="E43" s="330">
        <v>0</v>
      </c>
      <c r="F43" s="340" t="s">
        <v>343</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33760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8" s="266" customFormat="1" x14ac:dyDescent="0.2">
      <c r="A49" s="326"/>
      <c r="B49" s="1293" t="s">
        <v>146</v>
      </c>
      <c r="C49" s="1294"/>
      <c r="D49" s="635" t="s">
        <v>99</v>
      </c>
      <c r="E49" s="330">
        <v>2021064.8</v>
      </c>
      <c r="F49" s="340" t="s">
        <v>871</v>
      </c>
      <c r="G49" s="353"/>
      <c r="H49" s="354"/>
      <c r="I49" s="10"/>
      <c r="J49" s="27"/>
      <c r="K49" s="7" t="str">
        <f>B49</f>
        <v>a. In-kind donations of contraceptives</v>
      </c>
      <c r="L49" s="22"/>
      <c r="M49" s="22"/>
      <c r="N49" s="22"/>
      <c r="O49" s="25"/>
      <c r="P49" s="22"/>
      <c r="Q49" s="22"/>
      <c r="R49" s="22"/>
      <c r="S49" s="22"/>
      <c r="T49" s="17"/>
      <c r="U49" s="17"/>
      <c r="V49" s="17"/>
      <c r="W49" s="45"/>
      <c r="X49" s="45"/>
      <c r="Y49" s="46"/>
      <c r="Z49" s="54"/>
      <c r="AA49"/>
      <c r="AB49" s="778"/>
    </row>
    <row r="50" spans="1:28" s="266" customFormat="1" x14ac:dyDescent="0.2">
      <c r="A50" s="326"/>
      <c r="B50" s="342"/>
      <c r="C50" s="343" t="s">
        <v>147</v>
      </c>
      <c r="D50" s="1428" t="s">
        <v>339</v>
      </c>
      <c r="E50" s="1429"/>
      <c r="F50" s="1429"/>
      <c r="G50" s="1429"/>
      <c r="H50" s="1430"/>
      <c r="I50" s="282"/>
      <c r="J50" s="27"/>
      <c r="K50" s="7" t="str">
        <f>C50</f>
        <v xml:space="preserve">i. Specify source(s) of in-kind donations </v>
      </c>
      <c r="L50" s="22"/>
      <c r="M50" s="22"/>
      <c r="N50" s="22"/>
      <c r="O50" s="25" t="str">
        <f>D50</f>
        <v>UNFPA</v>
      </c>
      <c r="P50" s="22"/>
      <c r="Q50" s="22"/>
      <c r="R50" s="22"/>
      <c r="S50" s="22"/>
      <c r="T50" s="17"/>
      <c r="U50" s="17"/>
      <c r="V50" s="17"/>
      <c r="W50" s="45"/>
      <c r="X50" s="45"/>
      <c r="Y50" s="46"/>
      <c r="Z50" s="54"/>
      <c r="AA50"/>
    </row>
    <row r="51" spans="1:28" s="266" customFormat="1" ht="120" x14ac:dyDescent="0.2">
      <c r="A51" s="326"/>
      <c r="B51" s="1293" t="s">
        <v>264</v>
      </c>
      <c r="C51" s="1294"/>
      <c r="D51" s="635" t="s">
        <v>104</v>
      </c>
      <c r="E51" s="330"/>
      <c r="F51" s="340" t="s">
        <v>871</v>
      </c>
      <c r="G51" s="353"/>
      <c r="H51" s="354" t="s">
        <v>872</v>
      </c>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8" s="266" customFormat="1" ht="30" x14ac:dyDescent="0.2">
      <c r="A52" s="326"/>
      <c r="B52" s="1293" t="s">
        <v>265</v>
      </c>
      <c r="C52" s="1294"/>
      <c r="D52" s="635" t="s">
        <v>104</v>
      </c>
      <c r="E52" s="330"/>
      <c r="F52" s="340" t="s">
        <v>871</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8" s="266" customFormat="1" ht="150" x14ac:dyDescent="0.2">
      <c r="A53" s="326"/>
      <c r="B53" s="1293" t="s">
        <v>266</v>
      </c>
      <c r="C53" s="1294"/>
      <c r="D53" s="344"/>
      <c r="E53" s="345">
        <f>E49+E51+E52</f>
        <v>2021064.8</v>
      </c>
      <c r="F53" s="346"/>
      <c r="G53" s="346"/>
      <c r="H53" s="355" t="s">
        <v>873</v>
      </c>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8"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8"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8" s="266" customFormat="1" ht="150" x14ac:dyDescent="0.2">
      <c r="A56" s="1422" t="s">
        <v>267</v>
      </c>
      <c r="B56" s="1431"/>
      <c r="C56" s="1431"/>
      <c r="D56" s="1431"/>
      <c r="E56" s="1432"/>
      <c r="F56" s="356">
        <f>E45/(E45+E53)</f>
        <v>1.6429624559719153E-2</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8" s="266" customFormat="1" ht="140.25" customHeight="1" x14ac:dyDescent="0.2">
      <c r="A57" s="1417" t="s">
        <v>325</v>
      </c>
      <c r="B57" s="1418"/>
      <c r="C57" s="1418"/>
      <c r="D57" s="1418"/>
      <c r="E57" s="1419"/>
      <c r="F57" s="356">
        <f>E41/E45</f>
        <v>1</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8" s="266" customFormat="1" ht="135" x14ac:dyDescent="0.2">
      <c r="A58" s="1422" t="s">
        <v>268</v>
      </c>
      <c r="B58" s="1423"/>
      <c r="C58" s="1423"/>
      <c r="D58" s="1423"/>
      <c r="E58" s="1424"/>
      <c r="F58" s="356">
        <f>(E45+E53)/G29</f>
        <v>0.21951842205037433</v>
      </c>
      <c r="G58" s="1420" t="s">
        <v>1437</v>
      </c>
      <c r="H58" s="1421"/>
      <c r="I58" s="10"/>
      <c r="J58" s="31" t="str">
        <f>G58</f>
        <v>Comments: Due to the coup of March 2012, other partners suspended their funding contribution for the purchase of contraceptives.</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8" s="266" customFormat="1" ht="60" x14ac:dyDescent="0.2">
      <c r="A59" s="1425" t="s">
        <v>326</v>
      </c>
      <c r="B59" s="1426"/>
      <c r="C59" s="1426"/>
      <c r="D59" s="1426"/>
      <c r="E59" s="1427"/>
      <c r="F59" s="634" t="s">
        <v>99</v>
      </c>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8"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8" s="266" customFormat="1" ht="45" x14ac:dyDescent="0.2">
      <c r="A61" s="1308" t="s">
        <v>269</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8" s="266" customFormat="1" x14ac:dyDescent="0.2">
      <c r="A62" s="314"/>
      <c r="B62" s="1293" t="s">
        <v>48</v>
      </c>
      <c r="C62" s="1293"/>
      <c r="D62" s="1293"/>
      <c r="E62" s="1293"/>
      <c r="F62" s="1305" t="s">
        <v>866</v>
      </c>
      <c r="G62" s="1306"/>
      <c r="H62" s="1307"/>
      <c r="I62" s="10"/>
      <c r="J62" s="27"/>
      <c r="K62" s="7"/>
      <c r="L62" s="22"/>
      <c r="M62" s="39">
        <f>E62</f>
        <v>0</v>
      </c>
      <c r="N62" s="22"/>
      <c r="O62" s="22"/>
      <c r="P62" s="22"/>
      <c r="Q62" s="7" t="str">
        <f>F62</f>
        <v>Pharmacie Populaire du Mali (PPM)</v>
      </c>
      <c r="R62" s="25" t="str">
        <f>B62</f>
        <v>a. Specify entity</v>
      </c>
      <c r="S62" s="22"/>
      <c r="T62" s="17"/>
      <c r="U62" s="17"/>
      <c r="V62" s="17"/>
      <c r="W62" s="45"/>
      <c r="X62" s="45"/>
      <c r="Y62" s="46"/>
      <c r="Z62" s="54"/>
      <c r="AA62"/>
    </row>
    <row r="63" spans="1:28" s="266" customFormat="1" ht="30.75" customHeight="1" x14ac:dyDescent="0.2">
      <c r="A63" s="619"/>
      <c r="B63" s="618"/>
      <c r="C63" s="1293" t="s">
        <v>293</v>
      </c>
      <c r="D63" s="1293"/>
      <c r="E63" s="1294"/>
      <c r="F63" s="1295" t="s">
        <v>99</v>
      </c>
      <c r="G63" s="1416"/>
      <c r="H63" s="1296"/>
      <c r="I63" s="10"/>
      <c r="J63" s="27"/>
      <c r="K63" s="7"/>
      <c r="L63" s="22"/>
      <c r="M63" s="22"/>
      <c r="N63" s="22"/>
      <c r="O63" s="22"/>
      <c r="P63" s="22"/>
      <c r="Q63" s="7" t="str">
        <f>F63</f>
        <v>Yes</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8" s="266" customFormat="1" ht="45" x14ac:dyDescent="0.2">
      <c r="A64" s="1308" t="s">
        <v>270</v>
      </c>
      <c r="B64" s="1293"/>
      <c r="C64" s="1294"/>
      <c r="D64" s="1305" t="s">
        <v>874</v>
      </c>
      <c r="E64" s="1306"/>
      <c r="F64" s="1306"/>
      <c r="G64" s="1306"/>
      <c r="H64" s="1307"/>
      <c r="I64" s="6"/>
      <c r="J64" s="27"/>
      <c r="K64" s="7" t="str">
        <f>A64</f>
        <v xml:space="preserve">B15. Please note any additional comments about finance and procurement.
</v>
      </c>
      <c r="L64" s="22"/>
      <c r="M64" s="22"/>
      <c r="N64" s="22"/>
      <c r="O64" s="7" t="str">
        <f>D64</f>
        <v xml:space="preserve">During the last year, the public sector has not received any contraceptive supplies from donors. </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628" t="s">
        <v>99</v>
      </c>
      <c r="G68" s="628"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628" t="s">
        <v>99</v>
      </c>
      <c r="G69" s="628" t="s">
        <v>99</v>
      </c>
      <c r="H69" s="249" t="s">
        <v>99</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628" t="s">
        <v>99</v>
      </c>
      <c r="G70" s="628"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99</v>
      </c>
      <c r="E71" s="1475"/>
      <c r="F71" s="628" t="s">
        <v>99</v>
      </c>
      <c r="G71" s="628" t="s">
        <v>99</v>
      </c>
      <c r="H71" s="249"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628" t="s">
        <v>99</v>
      </c>
      <c r="G72" s="628" t="s">
        <v>99</v>
      </c>
      <c r="H72" s="249"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628" t="s">
        <v>99</v>
      </c>
      <c r="G73" s="628"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99</v>
      </c>
      <c r="E74" s="1475"/>
      <c r="F74" s="628" t="s">
        <v>99</v>
      </c>
      <c r="G74" s="628" t="s">
        <v>99</v>
      </c>
      <c r="H74" s="249" t="s">
        <v>99</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628" t="s">
        <v>100</v>
      </c>
      <c r="G75" s="628" t="s">
        <v>100</v>
      </c>
      <c r="H75" s="24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100</v>
      </c>
      <c r="E76" s="1475"/>
      <c r="F76" s="628" t="s">
        <v>99</v>
      </c>
      <c r="G76" s="628" t="s">
        <v>100</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100</v>
      </c>
      <c r="E77" s="1475"/>
      <c r="F77" s="628" t="s">
        <v>99</v>
      </c>
      <c r="G77" s="628" t="s">
        <v>100</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99</v>
      </c>
      <c r="E78" s="1475"/>
      <c r="F78" s="628" t="s">
        <v>99</v>
      </c>
      <c r="G78" s="628" t="s">
        <v>99</v>
      </c>
      <c r="H78" s="249" t="s">
        <v>99</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75" t="s">
        <v>100</v>
      </c>
      <c r="E79" s="1475"/>
      <c r="F79" s="628" t="s">
        <v>100</v>
      </c>
      <c r="G79" s="628" t="s">
        <v>100</v>
      </c>
      <c r="H79" s="249" t="s">
        <v>100</v>
      </c>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630" t="s">
        <v>875</v>
      </c>
      <c r="D85" s="1755" t="s">
        <v>932</v>
      </c>
      <c r="E85" s="1756"/>
      <c r="F85" s="627" t="s">
        <v>100</v>
      </c>
      <c r="G85" s="1351" t="s">
        <v>99</v>
      </c>
      <c r="H85" s="1757"/>
      <c r="I85" s="13"/>
      <c r="J85" s="31" t="str">
        <f>G85</f>
        <v>Yes</v>
      </c>
      <c r="K85" s="7" t="str">
        <f>B85</f>
        <v>a</v>
      </c>
      <c r="L85" s="22"/>
      <c r="M85" s="32">
        <f>E85</f>
        <v>0</v>
      </c>
      <c r="N85" s="22"/>
      <c r="O85" s="22"/>
      <c r="P85" s="22"/>
      <c r="Q85" s="22"/>
      <c r="R85" s="7"/>
      <c r="S85" s="7" t="str">
        <f>D85</f>
        <v>2011-2015</v>
      </c>
      <c r="T85" s="17"/>
      <c r="U85" s="17"/>
      <c r="V85" s="17"/>
      <c r="W85" s="45"/>
      <c r="X85" s="45"/>
      <c r="Y85" s="46"/>
      <c r="Z85" s="54"/>
      <c r="AA85"/>
    </row>
    <row r="86" spans="1:28" s="266" customFormat="1" ht="28.5" customHeight="1" x14ac:dyDescent="0.2">
      <c r="A86" s="1381" t="s">
        <v>118</v>
      </c>
      <c r="B86" s="1382"/>
      <c r="C86" s="1382"/>
      <c r="D86" s="1382"/>
      <c r="E86" s="1382"/>
      <c r="F86" s="1383" t="s">
        <v>99</v>
      </c>
      <c r="G86" s="1384"/>
      <c r="H86" s="1385"/>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876</v>
      </c>
      <c r="F87" s="1476"/>
      <c r="G87" s="1476"/>
      <c r="H87" s="1369"/>
      <c r="I87" s="13"/>
      <c r="J87" s="31"/>
      <c r="K87" s="7"/>
      <c r="L87" s="22"/>
      <c r="M87" s="32"/>
      <c r="N87" s="32" t="str">
        <f>E87</f>
        <v>Public, NGO, social marketing, and commercial sectors</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68" t="s">
        <v>104</v>
      </c>
      <c r="F88" s="1476"/>
      <c r="G88" s="1476"/>
      <c r="H88" s="1369"/>
      <c r="I88" s="13"/>
      <c r="J88" s="31"/>
      <c r="K88" s="7"/>
      <c r="L88" s="22"/>
      <c r="M88" s="32"/>
      <c r="N88" s="32" t="str">
        <f>E88</f>
        <v>Don't know</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25"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ht="45" x14ac:dyDescent="0.2">
      <c r="A90" s="314"/>
      <c r="B90" s="1293" t="s">
        <v>39</v>
      </c>
      <c r="C90" s="1293"/>
      <c r="D90" s="1368" t="s">
        <v>1240</v>
      </c>
      <c r="E90" s="1476"/>
      <c r="F90" s="1476"/>
      <c r="G90" s="1476"/>
      <c r="H90" s="1369"/>
      <c r="I90" s="13"/>
      <c r="J90" s="31"/>
      <c r="K90" s="7" t="str">
        <f>B90</f>
        <v>a. If yes, describe the policies.</v>
      </c>
      <c r="L90" s="22"/>
      <c r="M90" s="22"/>
      <c r="N90" s="24"/>
      <c r="O90" s="25" t="str">
        <f>D90</f>
        <v>(Contraceptives are sold in the private sector under the same administrative procedures as other products. There is not a policy of price controls as there is for contraceptives for the public sector [governed by a ministerial circular].)</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100</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45" customHeight="1" x14ac:dyDescent="0.2">
      <c r="A92" s="314"/>
      <c r="B92" s="1293" t="s">
        <v>39</v>
      </c>
      <c r="C92" s="1293"/>
      <c r="D92" s="1368" t="s">
        <v>320</v>
      </c>
      <c r="E92" s="1476"/>
      <c r="F92" s="1476"/>
      <c r="G92" s="1476"/>
      <c r="H92" s="1369"/>
      <c r="I92" s="13"/>
      <c r="J92" s="31"/>
      <c r="K92" s="7" t="str">
        <f>B92</f>
        <v>a. If yes, describe the policies.</v>
      </c>
      <c r="L92" s="22"/>
      <c r="M92" s="22"/>
      <c r="N92" s="24"/>
      <c r="O92" s="25" t="str">
        <f>D92</f>
        <v>Not applicable</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314</v>
      </c>
      <c r="H95" s="1369"/>
      <c r="I95" s="12"/>
      <c r="J95" s="31" t="str">
        <f t="shared" si="3"/>
        <v>Community health worker</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316</v>
      </c>
      <c r="E96" s="1366"/>
      <c r="F96" s="1367"/>
      <c r="G96" s="1368" t="s">
        <v>316</v>
      </c>
      <c r="H96" s="1369"/>
      <c r="I96" s="12"/>
      <c r="J96" s="31" t="str">
        <f t="shared" si="3"/>
        <v>Midwife</v>
      </c>
      <c r="K96" s="7"/>
      <c r="L96" s="22"/>
      <c r="M96" s="32"/>
      <c r="N96" s="22"/>
      <c r="O96" s="7"/>
      <c r="P96" s="7"/>
      <c r="Q96" s="22"/>
      <c r="R96" s="22"/>
      <c r="S96" s="22"/>
      <c r="T96" s="219" t="str">
        <f t="shared" ref="T96:T102" si="4">D96</f>
        <v>Midwife</v>
      </c>
      <c r="U96" s="53"/>
      <c r="V96" s="17"/>
      <c r="W96" s="45"/>
      <c r="X96" s="45"/>
      <c r="Y96" s="46"/>
      <c r="Z96" s="54"/>
      <c r="AA96"/>
    </row>
    <row r="97" spans="1:27" s="266" customFormat="1" ht="15" customHeight="1" x14ac:dyDescent="0.2">
      <c r="A97" s="285"/>
      <c r="B97" s="239" t="s">
        <v>29</v>
      </c>
      <c r="C97" s="236" t="s">
        <v>304</v>
      </c>
      <c r="D97" s="1365" t="s">
        <v>316</v>
      </c>
      <c r="E97" s="1366"/>
      <c r="F97" s="1367"/>
      <c r="G97" s="1368" t="s">
        <v>316</v>
      </c>
      <c r="H97" s="1369"/>
      <c r="I97" s="12"/>
      <c r="J97" s="31" t="str">
        <f t="shared" si="3"/>
        <v>Midwife</v>
      </c>
      <c r="K97" s="7"/>
      <c r="L97" s="22"/>
      <c r="M97" s="32"/>
      <c r="N97" s="22"/>
      <c r="O97" s="7"/>
      <c r="P97" s="7"/>
      <c r="Q97" s="22"/>
      <c r="R97" s="22"/>
      <c r="S97" s="22"/>
      <c r="T97" s="219" t="str">
        <f t="shared" si="4"/>
        <v>Midwife</v>
      </c>
      <c r="U97" s="53"/>
      <c r="V97" s="17"/>
      <c r="W97" s="45"/>
      <c r="X97" s="45"/>
      <c r="Y97" s="46"/>
      <c r="Z97" s="54"/>
      <c r="AA97"/>
    </row>
    <row r="98" spans="1:27" s="266" customFormat="1" ht="15" customHeight="1" x14ac:dyDescent="0.2">
      <c r="A98" s="285"/>
      <c r="B98" s="238" t="s">
        <v>297</v>
      </c>
      <c r="C98" s="236" t="s">
        <v>305</v>
      </c>
      <c r="D98" s="1365" t="s">
        <v>316</v>
      </c>
      <c r="E98" s="1366"/>
      <c r="F98" s="1367"/>
      <c r="G98" s="1368" t="s">
        <v>315</v>
      </c>
      <c r="H98" s="1369"/>
      <c r="I98" s="12"/>
      <c r="J98" s="31" t="str">
        <f t="shared" si="3"/>
        <v>Auxiliary nurse</v>
      </c>
      <c r="K98" s="7"/>
      <c r="L98" s="22"/>
      <c r="M98" s="32"/>
      <c r="N98" s="22"/>
      <c r="O98" s="7"/>
      <c r="P98" s="7"/>
      <c r="Q98" s="22"/>
      <c r="R98" s="22"/>
      <c r="S98" s="22"/>
      <c r="T98" s="219" t="str">
        <f t="shared" si="4"/>
        <v>Midwife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314</v>
      </c>
      <c r="H99" s="1369"/>
      <c r="I99" s="12"/>
      <c r="J99" s="31" t="str">
        <f t="shared" si="3"/>
        <v>Community health worker</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104</v>
      </c>
      <c r="H100" s="1369"/>
      <c r="I100" s="12"/>
      <c r="J100" s="31" t="str">
        <f t="shared" si="3"/>
        <v>Don't know</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315</v>
      </c>
      <c r="H101" s="1369"/>
      <c r="I101" s="12"/>
      <c r="J101" s="31" t="str">
        <f t="shared" si="3"/>
        <v>Auxiliary nurse</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314</v>
      </c>
      <c r="E102" s="1352"/>
      <c r="F102" s="1353"/>
      <c r="G102" s="1354" t="s">
        <v>314</v>
      </c>
      <c r="H102" s="1355"/>
      <c r="I102" s="12"/>
      <c r="J102" s="31" t="str">
        <f t="shared" si="3"/>
        <v>Community health worker</v>
      </c>
      <c r="K102" s="7"/>
      <c r="L102" s="22"/>
      <c r="M102" s="32"/>
      <c r="N102" s="22"/>
      <c r="O102" s="7"/>
      <c r="P102" s="7"/>
      <c r="Q102" s="22"/>
      <c r="R102" s="22"/>
      <c r="S102" s="22"/>
      <c r="T102" s="219" t="str">
        <f t="shared" si="4"/>
        <v>Community health worker</v>
      </c>
      <c r="U102" s="53"/>
      <c r="V102" s="17"/>
      <c r="W102" s="45"/>
      <c r="X102" s="45"/>
      <c r="Y102" s="46"/>
      <c r="Z102" s="54"/>
      <c r="AA102"/>
    </row>
    <row r="103" spans="1:27" s="266" customFormat="1" ht="75" x14ac:dyDescent="0.2">
      <c r="A103" s="1356" t="s">
        <v>321</v>
      </c>
      <c r="B103" s="1357"/>
      <c r="C103" s="1358"/>
      <c r="D103" s="1359" t="s">
        <v>877</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There are no policies that regulate the dispensing of contraceptives at country level. Only contraceptives which require a medical procedure are administered by technicians.</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99</v>
      </c>
      <c r="H111" s="1477"/>
      <c r="I111" s="12"/>
      <c r="J111" s="31" t="str">
        <f>G111</f>
        <v>Yes</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99</v>
      </c>
      <c r="H112" s="1477"/>
      <c r="I112" s="12"/>
      <c r="J112" s="31" t="str">
        <f>G112</f>
        <v>Yes</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99</v>
      </c>
      <c r="H113" s="1477"/>
      <c r="I113" s="12"/>
      <c r="J113" s="31" t="str">
        <f>G113</f>
        <v>Yes</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68" t="s">
        <v>878</v>
      </c>
      <c r="E114" s="1476"/>
      <c r="F114" s="1476"/>
      <c r="G114" s="1476"/>
      <c r="H114" s="1369"/>
      <c r="I114" s="12"/>
      <c r="J114" s="31"/>
      <c r="K114" s="7" t="str">
        <f>C114</f>
        <v>i. If yes, describe the exemptions.</v>
      </c>
      <c r="L114" s="22"/>
      <c r="M114" s="22"/>
      <c r="N114" s="24"/>
      <c r="O114" s="25" t="str">
        <f>D114</f>
        <v>Exemptions for HIV-positive people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99</v>
      </c>
      <c r="H122" s="1477"/>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100</v>
      </c>
      <c r="H123" s="1477"/>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99</v>
      </c>
      <c r="H124" s="1477"/>
      <c r="I124" s="34"/>
      <c r="J124" s="31" t="str">
        <f>G124</f>
        <v>Yes</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99</v>
      </c>
      <c r="H125" s="1477"/>
      <c r="I125" s="34"/>
      <c r="J125" s="31" t="str">
        <f t="shared" si="5"/>
        <v>Yes</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78" t="s">
        <v>879</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2012</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880</v>
      </c>
      <c r="E128" s="1485"/>
      <c r="F128" s="1485"/>
      <c r="G128" s="1485"/>
      <c r="H128" s="1486"/>
      <c r="I128" s="34"/>
      <c r="J128" s="21"/>
      <c r="K128" s="7" t="str">
        <f>A128</f>
        <v xml:space="preserve">D11. Name of the list(s)
</v>
      </c>
      <c r="L128" s="7"/>
      <c r="M128" s="22"/>
      <c r="N128" s="22"/>
      <c r="O128" s="7" t="str">
        <f>D128</f>
        <v>National Essential Medicine list (NEML)</v>
      </c>
      <c r="P128" s="22"/>
      <c r="Q128" s="1"/>
      <c r="R128" s="22"/>
      <c r="S128" s="23"/>
      <c r="T128" s="2"/>
      <c r="U128" s="2"/>
      <c r="V128" s="2"/>
      <c r="W128" s="41"/>
      <c r="X128" s="41"/>
      <c r="Y128" s="1"/>
      <c r="Z128" s="58"/>
      <c r="AA128"/>
    </row>
    <row r="129" spans="1:27" s="287" customFormat="1" ht="90" x14ac:dyDescent="0.2">
      <c r="A129" s="1308" t="s">
        <v>862</v>
      </c>
      <c r="B129" s="1293"/>
      <c r="C129" s="1294"/>
      <c r="D129" s="1484" t="s">
        <v>1438</v>
      </c>
      <c r="E129" s="1485"/>
      <c r="F129" s="1485"/>
      <c r="G129" s="1485"/>
      <c r="H129" s="1486"/>
      <c r="I129" s="34"/>
      <c r="J129" s="21"/>
      <c r="K129" s="7" t="str">
        <f>A129</f>
        <v xml:space="preserve">D12. Notes about the list(s)
</v>
      </c>
      <c r="L129" s="7"/>
      <c r="M129" s="22"/>
      <c r="N129" s="22"/>
      <c r="O129" s="7" t="str">
        <f>D129</f>
        <v xml:space="preserve">The list was revised in 2012 and is comprised of three parts: the list of medicines for the level of non-medicalised Community Health Centers (221 medicines), the list for the medicalised Community Health Centers (346 medicines), the list for the Community Reference Health Centers (441 medicines), and the list for hospitals (548 medicines). 
</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2008</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100</v>
      </c>
      <c r="H132" s="1296"/>
      <c r="I132" s="34"/>
      <c r="J132" s="31" t="str">
        <f>G132</f>
        <v>No</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100</v>
      </c>
      <c r="H134" s="1296"/>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99</v>
      </c>
      <c r="H142" s="1296"/>
      <c r="I142" s="6"/>
      <c r="J142" s="31" t="str">
        <f t="shared" si="7"/>
        <v>Yes</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99</v>
      </c>
      <c r="H143" s="1296"/>
      <c r="I143" s="6"/>
      <c r="J143" s="31" t="str">
        <f t="shared" si="7"/>
        <v>Yes</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100</v>
      </c>
      <c r="H146" s="1296"/>
      <c r="I146" s="6"/>
      <c r="J146" s="31" t="str">
        <f t="shared" si="7"/>
        <v>No</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320</v>
      </c>
      <c r="H147" s="1296"/>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100</v>
      </c>
      <c r="H148" s="1296"/>
      <c r="I148" s="6"/>
      <c r="J148" s="31" t="str">
        <f t="shared" si="7"/>
        <v>No</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305" t="s">
        <v>381</v>
      </c>
      <c r="G149" s="1306"/>
      <c r="H149" s="1307"/>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881</v>
      </c>
      <c r="G150" s="1306"/>
      <c r="H150" s="1307"/>
      <c r="I150" s="6"/>
      <c r="J150" s="31"/>
      <c r="K150" s="7"/>
      <c r="L150" s="7"/>
      <c r="M150" s="22"/>
      <c r="N150" s="22"/>
      <c r="O150" s="22"/>
      <c r="P150" s="22"/>
      <c r="Q150" s="7" t="str">
        <f>F150</f>
        <v xml:space="preserve">Semi-annual PPM stock status report. 
</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292</v>
      </c>
      <c r="C153" s="1293"/>
      <c r="D153" s="1293"/>
      <c r="E153" s="1293"/>
      <c r="F153" s="1294"/>
      <c r="G153" s="1295" t="s">
        <v>99</v>
      </c>
      <c r="H153" s="1296"/>
      <c r="I153" s="6"/>
      <c r="J153" s="40" t="str">
        <f>G153</f>
        <v>Yes</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75.75" thickBot="1" x14ac:dyDescent="0.25">
      <c r="A154" s="1297" t="s">
        <v>864</v>
      </c>
      <c r="B154" s="1298"/>
      <c r="C154" s="1299"/>
      <c r="D154" s="1300" t="s">
        <v>882</v>
      </c>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t="str">
        <f>D154</f>
        <v xml:space="preserve">The stockouts relate mostly to the Jadelle and Depoprovera implants; the major challenge is the sustainability of the contraceptive supply system for the promotion of family planning. 
</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3" fitToHeight="4" orientation="portrait" r:id="rId1"/>
  <rowBreaks count="4" manualBreakCount="4">
    <brk id="26" max="7" man="1"/>
    <brk id="46" max="7" man="1"/>
    <brk id="64" max="7" man="1"/>
    <brk id="114" max="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Y69"/>
  <sheetViews>
    <sheetView zoomScale="86" zoomScaleNormal="86" workbookViewId="0">
      <pane xSplit="1" ySplit="3" topLeftCell="B4" activePane="bottomRight" state="frozen"/>
      <selection pane="topRight" activeCell="B1" sqref="B1"/>
      <selection pane="bottomLeft" activeCell="A3" sqref="A3"/>
      <selection pane="bottomRight" activeCell="A50" sqref="A50"/>
    </sheetView>
  </sheetViews>
  <sheetFormatPr defaultRowHeight="30" customHeight="1" outlineLevelCol="1" x14ac:dyDescent="0.2"/>
  <cols>
    <col min="1" max="1" width="17.85546875" style="61" customWidth="1"/>
    <col min="2" max="2" width="3.28515625" bestFit="1" customWidth="1"/>
    <col min="3" max="3" width="18.5703125" customWidth="1"/>
    <col min="4" max="4" width="17.5703125" customWidth="1" outlineLevel="1"/>
    <col min="5" max="5" width="18.140625" customWidth="1" outlineLevel="1"/>
    <col min="6" max="6" width="18.5703125" customWidth="1" outlineLevel="1"/>
    <col min="7" max="7" width="17.140625" customWidth="1" outlineLevel="1"/>
    <col min="8" max="8" width="21.28515625" customWidth="1" outlineLevel="1"/>
    <col min="9" max="9" width="24.85546875" customWidth="1" outlineLevel="1"/>
    <col min="10" max="10" width="25.140625" customWidth="1" outlineLevel="1"/>
    <col min="11" max="11" width="14.7109375" customWidth="1" outlineLevel="1"/>
    <col min="12" max="13" width="12.42578125" customWidth="1" outlineLevel="1"/>
    <col min="14" max="14" width="15.42578125" customWidth="1" outlineLevel="1"/>
    <col min="15" max="15" width="13" customWidth="1" outlineLevel="1"/>
    <col min="16" max="16" width="15.5703125" customWidth="1" outlineLevel="1"/>
    <col min="17" max="17" width="14.7109375" customWidth="1" outlineLevel="1"/>
    <col min="18" max="18" width="14.5703125" customWidth="1" outlineLevel="1"/>
    <col min="19" max="19" width="17.42578125" customWidth="1" outlineLevel="1"/>
    <col min="20" max="23" width="14.5703125" customWidth="1" outlineLevel="1"/>
    <col min="24" max="24" width="15.5703125" customWidth="1"/>
    <col min="25" max="25" width="19.140625" customWidth="1" outlineLevel="1"/>
    <col min="26" max="26" width="14.7109375" customWidth="1"/>
    <col min="27" max="28" width="14.7109375" customWidth="1" outlineLevel="1"/>
    <col min="29" max="29" width="3.28515625" bestFit="1" customWidth="1"/>
    <col min="30" max="30" width="10.42578125" customWidth="1" outlineLevel="1"/>
    <col min="31" max="31" width="10" customWidth="1" outlineLevel="1"/>
    <col min="32" max="33" width="17.140625" customWidth="1"/>
    <col min="34" max="34" width="17.140625" customWidth="1" outlineLevel="1"/>
    <col min="35" max="35" width="17.140625" customWidth="1"/>
    <col min="36" max="36" width="25.7109375" customWidth="1" outlineLevel="1"/>
    <col min="37" max="37" width="17.140625" customWidth="1"/>
    <col min="38" max="40" width="17.140625" customWidth="1" outlineLevel="1"/>
    <col min="41" max="41" width="17.140625" customWidth="1"/>
    <col min="42" max="44" width="17.140625" customWidth="1" outlineLevel="1"/>
    <col min="45" max="45" width="17.140625" customWidth="1"/>
    <col min="46" max="46" width="17.140625" customWidth="1" outlineLevel="1"/>
    <col min="47" max="47" width="33.7109375" customWidth="1"/>
    <col min="48" max="48" width="23" style="62" customWidth="1" outlineLevel="1"/>
    <col min="49" max="49" width="21.28515625" style="62" customWidth="1" outlineLevel="1"/>
    <col min="50" max="50" width="20.28515625" style="62" customWidth="1"/>
    <col min="51" max="53" width="21.28515625" style="62" customWidth="1" outlineLevel="1"/>
    <col min="54" max="54" width="35.140625" style="62" customWidth="1" outlineLevel="1"/>
    <col min="55" max="55" width="21.85546875" style="62" customWidth="1"/>
    <col min="56" max="56" width="20.28515625" style="62" customWidth="1"/>
    <col min="57" max="59" width="21.28515625" style="62" customWidth="1" outlineLevel="1"/>
    <col min="60" max="60" width="41" style="62" customWidth="1"/>
    <col min="61" max="61" width="31.140625" style="62" customWidth="1" outlineLevel="1"/>
    <col min="62" max="62" width="23.140625" style="62" customWidth="1" outlineLevel="1" collapsed="1"/>
    <col min="63" max="63" width="31.140625" style="62" customWidth="1" outlineLevel="1"/>
    <col min="64" max="64" width="29" style="62" customWidth="1" outlineLevel="1"/>
    <col min="65" max="65" width="29" style="62" customWidth="1"/>
    <col min="66" max="68" width="29" style="62" customWidth="1" outlineLevel="1"/>
    <col min="69" max="69" width="29" style="62" customWidth="1" outlineLevel="1" collapsed="1"/>
    <col min="70" max="70" width="29" style="62" customWidth="1"/>
    <col min="71" max="73" width="29" style="62" customWidth="1" outlineLevel="1"/>
    <col min="74" max="74" width="29" style="62" customWidth="1" outlineLevel="1" collapsed="1"/>
    <col min="75" max="75" width="29" style="62" customWidth="1"/>
    <col min="76" max="78" width="29" style="62" customWidth="1" outlineLevel="1"/>
    <col min="79" max="79" width="29" style="62" customWidth="1"/>
    <col min="80" max="80" width="29" style="62" customWidth="1" outlineLevel="1"/>
    <col min="81" max="81" width="60.140625" style="63" customWidth="1"/>
    <col min="82" max="82" width="32.140625" style="63" customWidth="1" outlineLevel="1"/>
    <col min="83" max="83" width="32.140625" style="63" customWidth="1"/>
    <col min="84" max="84" width="32.140625" style="63" customWidth="1" outlineLevel="1"/>
    <col min="85" max="85" width="32.140625" style="63" customWidth="1"/>
    <col min="86" max="86" width="32.140625" style="63" customWidth="1" outlineLevel="1"/>
    <col min="87" max="87" width="32.140625" style="63" customWidth="1"/>
    <col min="88" max="88" width="32.140625" style="63" customWidth="1" outlineLevel="1"/>
    <col min="89" max="89" width="22.140625" customWidth="1"/>
    <col min="90" max="90" width="20.85546875" customWidth="1" outlineLevel="1"/>
    <col min="91" max="91" width="16.85546875" customWidth="1" outlineLevel="1"/>
    <col min="92" max="92" width="22.28515625" customWidth="1" outlineLevel="1"/>
    <col min="93" max="93" width="3.28515625" bestFit="1" customWidth="1"/>
    <col min="94" max="94" width="21.85546875" customWidth="1"/>
    <col min="95" max="105" width="16" customWidth="1"/>
    <col min="106" max="106" width="16" customWidth="1" outlineLevel="1"/>
    <col min="107" max="107" width="23.85546875" customWidth="1"/>
    <col min="108" max="108" width="15.28515625" customWidth="1"/>
    <col min="109" max="109" width="16.7109375" customWidth="1"/>
    <col min="110" max="110" width="15.7109375" customWidth="1"/>
    <col min="111" max="111" width="12.42578125" customWidth="1"/>
    <col min="112" max="112" width="13.7109375" customWidth="1"/>
    <col min="113" max="113" width="13.5703125" customWidth="1"/>
    <col min="114" max="114" width="15" customWidth="1"/>
    <col min="115" max="118" width="15.28515625" customWidth="1"/>
    <col min="119" max="119" width="15.85546875" customWidth="1" outlineLevel="1"/>
    <col min="120" max="120" width="22.140625" customWidth="1"/>
    <col min="121" max="121" width="13.85546875" customWidth="1"/>
    <col min="122" max="122" width="15.7109375" customWidth="1"/>
    <col min="123" max="123" width="15.42578125" customWidth="1"/>
    <col min="124" max="125" width="13.7109375" customWidth="1"/>
    <col min="126" max="126" width="12.7109375" customWidth="1"/>
    <col min="127" max="127" width="12.85546875" customWidth="1"/>
    <col min="128" max="128" width="16.140625" customWidth="1"/>
    <col min="129" max="130" width="17.28515625" customWidth="1"/>
    <col min="131" max="131" width="19.7109375" customWidth="1"/>
    <col min="132" max="132" width="19.7109375" customWidth="1" outlineLevel="1"/>
    <col min="133" max="133" width="18.28515625" customWidth="1"/>
    <col min="134" max="144" width="14.140625" customWidth="1"/>
    <col min="145" max="146" width="14.140625" customWidth="1" outlineLevel="1"/>
    <col min="147" max="147" width="3.28515625" customWidth="1"/>
    <col min="148" max="148" width="23" customWidth="1"/>
    <col min="149" max="149" width="16.5703125" customWidth="1" outlineLevel="1"/>
    <col min="150" max="150" width="18.7109375" customWidth="1" outlineLevel="1"/>
    <col min="151" max="151" width="14.7109375" customWidth="1" outlineLevel="1"/>
    <col min="152" max="152" width="16" customWidth="1"/>
    <col min="153" max="153" width="16.42578125" customWidth="1"/>
    <col min="154" max="154" width="15.140625" customWidth="1" outlineLevel="1"/>
    <col min="155" max="155" width="19.42578125" customWidth="1" outlineLevel="1"/>
    <col min="156" max="156" width="24.42578125" customWidth="1"/>
    <col min="157" max="157" width="18" customWidth="1" outlineLevel="1"/>
    <col min="158" max="158" width="18" customWidth="1"/>
    <col min="159" max="160" width="18" customWidth="1" outlineLevel="1"/>
    <col min="161" max="176" width="18" customWidth="1"/>
    <col min="177" max="177" width="18" customWidth="1" outlineLevel="1"/>
    <col min="178" max="178" width="20.85546875" customWidth="1" outlineLevel="1" collapsed="1"/>
    <col min="179" max="179" width="16.7109375" customWidth="1"/>
    <col min="180" max="181" width="21.140625" customWidth="1" outlineLevel="1"/>
    <col min="182" max="182" width="17.85546875" customWidth="1"/>
    <col min="183" max="184" width="17.85546875" customWidth="1" outlineLevel="1"/>
    <col min="185" max="185" width="18.140625" customWidth="1" outlineLevel="1"/>
    <col min="186" max="186" width="17.7109375" customWidth="1" outlineLevel="1"/>
    <col min="187" max="187" width="21.140625" customWidth="1" outlineLevel="1"/>
    <col min="188" max="188" width="17.85546875" customWidth="1" outlineLevel="1" collapsed="1"/>
    <col min="189" max="189" width="13.5703125" customWidth="1"/>
    <col min="190" max="190" width="14.5703125" customWidth="1"/>
    <col min="191" max="191" width="18" customWidth="1"/>
    <col min="192" max="192" width="14.5703125" customWidth="1" outlineLevel="1"/>
    <col min="193" max="193" width="17.42578125" customWidth="1"/>
    <col min="194" max="194" width="15.5703125" customWidth="1"/>
    <col min="195" max="195" width="14.42578125" customWidth="1"/>
    <col min="196" max="196" width="16" customWidth="1"/>
    <col min="197" max="197" width="15.7109375" customWidth="1"/>
    <col min="198" max="198" width="13.5703125" customWidth="1"/>
    <col min="199" max="199" width="14" customWidth="1"/>
    <col min="200" max="200" width="15.5703125" customWidth="1"/>
    <col min="201" max="202" width="17.7109375" customWidth="1"/>
    <col min="203" max="203" width="16" customWidth="1" outlineLevel="1"/>
    <col min="204" max="204" width="19.7109375" customWidth="1" outlineLevel="1"/>
    <col min="205" max="207" width="16.140625" customWidth="1" outlineLevel="1"/>
    <col min="208" max="208" width="12.85546875" customWidth="1"/>
    <col min="209" max="209" width="19.140625" customWidth="1" outlineLevel="1"/>
    <col min="210" max="210" width="15.28515625" customWidth="1"/>
    <col min="211" max="212" width="16.42578125" customWidth="1"/>
    <col min="213" max="213" width="16.85546875" customWidth="1"/>
    <col min="214" max="214" width="16.85546875" customWidth="1" outlineLevel="1"/>
    <col min="215" max="215" width="3.28515625" customWidth="1"/>
    <col min="216" max="216" width="18.28515625" customWidth="1"/>
    <col min="217" max="217" width="21" customWidth="1"/>
    <col min="218" max="223" width="14.28515625" customWidth="1"/>
    <col min="224" max="224" width="15.85546875" customWidth="1"/>
    <col min="225" max="226" width="13.7109375" customWidth="1"/>
    <col min="227" max="228" width="13.85546875" customWidth="1" outlineLevel="1"/>
    <col min="229" max="229" width="13.85546875" customWidth="1" outlineLevel="1" collapsed="1"/>
    <col min="230" max="231" width="13.85546875" customWidth="1"/>
    <col min="232" max="232" width="18.5703125" customWidth="1" outlineLevel="1"/>
  </cols>
  <sheetData>
    <row r="1" spans="1:233" s="69" customFormat="1" ht="45.75" customHeight="1" thickBot="1" x14ac:dyDescent="0.25">
      <c r="A1" s="113"/>
      <c r="B1" s="113"/>
      <c r="C1" s="113"/>
      <c r="D1" s="1259" t="s">
        <v>1811</v>
      </c>
      <c r="E1" s="1259"/>
      <c r="F1" s="1259"/>
      <c r="G1" s="1257" t="s">
        <v>105</v>
      </c>
      <c r="H1" s="1257"/>
      <c r="I1" s="1260" t="s">
        <v>177</v>
      </c>
      <c r="J1" s="1261"/>
      <c r="K1" s="1261"/>
      <c r="L1" s="1258" t="s">
        <v>178</v>
      </c>
      <c r="M1" s="1258"/>
      <c r="N1" s="1258"/>
      <c r="O1" s="1258" t="s">
        <v>172</v>
      </c>
      <c r="P1" s="1258"/>
      <c r="Q1" s="1258" t="s">
        <v>173</v>
      </c>
      <c r="R1" s="1258"/>
      <c r="S1" s="1095" t="s">
        <v>174</v>
      </c>
      <c r="T1" s="1262" t="s">
        <v>175</v>
      </c>
      <c r="U1" s="1262"/>
      <c r="V1" s="1096"/>
      <c r="W1" s="1170"/>
      <c r="X1" s="242"/>
      <c r="Y1" s="242"/>
      <c r="Z1" s="242"/>
      <c r="AA1" s="242"/>
      <c r="AB1" s="242"/>
      <c r="AC1" s="1048"/>
      <c r="AD1" s="1263" t="s">
        <v>1811</v>
      </c>
      <c r="AE1" s="1263"/>
      <c r="AF1" s="1263"/>
      <c r="AG1" s="1263"/>
      <c r="AH1" s="1171"/>
      <c r="AI1" s="1257" t="s">
        <v>105</v>
      </c>
      <c r="AJ1" s="1257"/>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084"/>
      <c r="CO1" s="1256" t="s">
        <v>1812</v>
      </c>
      <c r="CP1" s="1256"/>
      <c r="CQ1" s="1256"/>
      <c r="CR1" s="1256"/>
      <c r="CS1" s="296"/>
      <c r="CT1" s="1257" t="s">
        <v>105</v>
      </c>
      <c r="CU1" s="1257"/>
      <c r="CV1" s="1036"/>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296"/>
      <c r="EE1" s="113"/>
      <c r="EF1" s="113"/>
      <c r="EG1" s="113"/>
      <c r="EH1" s="113"/>
      <c r="EI1" s="113"/>
      <c r="EJ1" s="113"/>
      <c r="EK1" s="113"/>
      <c r="EL1" s="113"/>
      <c r="EM1" s="113"/>
      <c r="EN1" s="113"/>
      <c r="EO1" s="113"/>
      <c r="EP1" s="1094"/>
      <c r="EQ1" s="1256" t="s">
        <v>1813</v>
      </c>
      <c r="ER1" s="1256"/>
      <c r="ES1" s="1256"/>
      <c r="ET1" s="1256"/>
      <c r="EU1" s="1256"/>
      <c r="EV1" s="1256"/>
      <c r="EW1" s="113"/>
      <c r="EX1" s="1065"/>
      <c r="EY1" s="113"/>
      <c r="EZ1" s="1065" t="s">
        <v>105</v>
      </c>
      <c r="FA1" s="113"/>
      <c r="FB1" s="113"/>
      <c r="FC1" s="113"/>
      <c r="FD1" s="113"/>
      <c r="FE1" s="113"/>
      <c r="FF1" s="113"/>
      <c r="FG1" s="113"/>
      <c r="FH1" s="113"/>
      <c r="FI1" s="113"/>
      <c r="FJ1" s="113"/>
      <c r="FK1" s="113"/>
      <c r="FL1" s="113"/>
      <c r="FM1" s="113"/>
      <c r="FN1" s="113"/>
      <c r="FO1" s="113"/>
      <c r="FP1" s="113"/>
      <c r="FQ1" s="113"/>
      <c r="FR1" s="113"/>
      <c r="FS1" s="113"/>
      <c r="FT1" s="113"/>
      <c r="FU1" s="113"/>
      <c r="FV1" s="1065"/>
      <c r="FW1" s="113"/>
      <c r="FX1" s="113"/>
      <c r="FY1" s="113"/>
      <c r="FZ1" s="113"/>
      <c r="GA1" s="113"/>
      <c r="GB1" s="113"/>
      <c r="GC1" s="113"/>
      <c r="GD1" s="113"/>
      <c r="GE1" s="113"/>
      <c r="GF1" s="113"/>
      <c r="GG1" s="113"/>
      <c r="GH1" s="113"/>
      <c r="GI1" s="113"/>
      <c r="GJ1" s="1084"/>
      <c r="GK1" s="113"/>
      <c r="GL1" s="113"/>
      <c r="GM1" s="113"/>
      <c r="GN1" s="113"/>
      <c r="GO1" s="113"/>
      <c r="GP1" s="113"/>
      <c r="GQ1" s="113"/>
      <c r="GR1" s="113"/>
      <c r="GS1" s="113"/>
      <c r="GT1" s="113"/>
      <c r="GU1" s="113"/>
      <c r="GV1" s="113"/>
      <c r="GW1" s="113"/>
      <c r="GX1" s="113"/>
      <c r="GY1" s="113"/>
      <c r="GZ1" s="296"/>
      <c r="HA1" s="296"/>
      <c r="HB1" s="296"/>
      <c r="HC1" s="113"/>
      <c r="HD1" s="113"/>
      <c r="HE1" s="113"/>
      <c r="HF1" s="113"/>
      <c r="HG1" s="1256" t="s">
        <v>1812</v>
      </c>
      <c r="HH1" s="1256"/>
      <c r="HI1" s="1256"/>
      <c r="HJ1" s="1256"/>
      <c r="HK1" s="297"/>
      <c r="HL1" s="113"/>
      <c r="HM1" s="297"/>
      <c r="HN1" s="297"/>
      <c r="HO1" s="113"/>
      <c r="HP1" s="1257" t="s">
        <v>105</v>
      </c>
      <c r="HQ1" s="1257"/>
      <c r="HR1" s="113"/>
      <c r="HS1" s="296"/>
      <c r="HT1" s="113"/>
      <c r="HU1" s="113"/>
      <c r="HV1" s="113"/>
      <c r="HW1" s="113"/>
      <c r="HX1" s="113"/>
      <c r="HY1" s="296"/>
    </row>
    <row r="2" spans="1:233" s="69" customFormat="1" ht="39" customHeight="1" thickBot="1" x14ac:dyDescent="0.25">
      <c r="A2" s="1291" t="s">
        <v>1721</v>
      </c>
      <c r="B2" s="1161"/>
      <c r="C2" s="1249" t="s">
        <v>1715</v>
      </c>
      <c r="D2" s="1249"/>
      <c r="E2" s="1249"/>
      <c r="F2" s="1249"/>
      <c r="G2" s="1249"/>
      <c r="H2" s="1249"/>
      <c r="I2" s="1249"/>
      <c r="J2" s="1249"/>
      <c r="K2" s="1249"/>
      <c r="L2" s="1249"/>
      <c r="M2" s="1249"/>
      <c r="N2" s="1249"/>
      <c r="O2" s="1249"/>
      <c r="P2" s="1249"/>
      <c r="Q2" s="1249"/>
      <c r="R2" s="1249"/>
      <c r="S2" s="1249"/>
      <c r="T2" s="1249"/>
      <c r="U2" s="1249"/>
      <c r="V2" s="1249"/>
      <c r="W2" s="1249"/>
      <c r="X2" s="1249"/>
      <c r="Y2" s="1250"/>
      <c r="Z2" s="1251" t="s">
        <v>1714</v>
      </c>
      <c r="AA2" s="1252"/>
      <c r="AB2" s="1252"/>
      <c r="AC2" s="1105"/>
      <c r="AD2" s="1253" t="s">
        <v>1720</v>
      </c>
      <c r="AE2" s="1254"/>
      <c r="AF2" s="1225" t="s">
        <v>1719</v>
      </c>
      <c r="AG2" s="1226"/>
      <c r="AH2" s="1255"/>
      <c r="AI2" s="1115" t="s">
        <v>1718</v>
      </c>
      <c r="AJ2" s="1234" t="s">
        <v>1710</v>
      </c>
      <c r="AK2" s="1235"/>
      <c r="AL2" s="1235"/>
      <c r="AM2" s="1235"/>
      <c r="AN2" s="1235"/>
      <c r="AO2" s="1235"/>
      <c r="AP2" s="1235"/>
      <c r="AQ2" s="1235"/>
      <c r="AR2" s="1235"/>
      <c r="AS2" s="1235"/>
      <c r="AT2" s="1236"/>
      <c r="AU2" s="1237" t="s">
        <v>1711</v>
      </c>
      <c r="AV2" s="1238"/>
      <c r="AW2" s="1238"/>
      <c r="AX2" s="1238"/>
      <c r="AY2" s="1238"/>
      <c r="AZ2" s="1238"/>
      <c r="BA2" s="1238"/>
      <c r="BB2" s="1238"/>
      <c r="BC2" s="1238"/>
      <c r="BD2" s="1238"/>
      <c r="BE2" s="1238"/>
      <c r="BF2" s="1238"/>
      <c r="BG2" s="1238"/>
      <c r="BH2" s="1238"/>
      <c r="BI2" s="1239"/>
      <c r="BJ2" s="1240" t="s">
        <v>1803</v>
      </c>
      <c r="BK2" s="1241"/>
      <c r="BL2" s="1241"/>
      <c r="BM2" s="1241"/>
      <c r="BN2" s="1241"/>
      <c r="BO2" s="1241"/>
      <c r="BP2" s="1241"/>
      <c r="BQ2" s="1241"/>
      <c r="BR2" s="1241"/>
      <c r="BS2" s="1241"/>
      <c r="BT2" s="1241"/>
      <c r="BU2" s="1241"/>
      <c r="BV2" s="1241"/>
      <c r="BW2" s="1241"/>
      <c r="BX2" s="1241"/>
      <c r="BY2" s="1241"/>
      <c r="BZ2" s="1241"/>
      <c r="CA2" s="1241"/>
      <c r="CB2" s="1242"/>
      <c r="CC2" s="1243" t="s">
        <v>1717</v>
      </c>
      <c r="CD2" s="1244"/>
      <c r="CE2" s="1245" t="s">
        <v>1713</v>
      </c>
      <c r="CF2" s="1246"/>
      <c r="CG2" s="1222" t="s">
        <v>1804</v>
      </c>
      <c r="CH2" s="1223"/>
      <c r="CI2" s="1223"/>
      <c r="CJ2" s="1224"/>
      <c r="CK2" s="1225" t="s">
        <v>1712</v>
      </c>
      <c r="CL2" s="1226"/>
      <c r="CM2" s="1227"/>
      <c r="CN2" s="1107" t="s">
        <v>1716</v>
      </c>
      <c r="CO2" s="1114"/>
      <c r="CP2" s="1201" t="s">
        <v>1805</v>
      </c>
      <c r="CQ2" s="1202"/>
      <c r="CR2" s="1202"/>
      <c r="CS2" s="1202"/>
      <c r="CT2" s="1202"/>
      <c r="CU2" s="1202"/>
      <c r="CV2" s="1202"/>
      <c r="CW2" s="1202"/>
      <c r="CX2" s="1202"/>
      <c r="CY2" s="1202"/>
      <c r="CZ2" s="1202"/>
      <c r="DA2" s="1202"/>
      <c r="DB2" s="1203"/>
      <c r="DC2" s="1228" t="s">
        <v>1806</v>
      </c>
      <c r="DD2" s="1229"/>
      <c r="DE2" s="1229"/>
      <c r="DF2" s="1229"/>
      <c r="DG2" s="1229"/>
      <c r="DH2" s="1229"/>
      <c r="DI2" s="1229"/>
      <c r="DJ2" s="1229"/>
      <c r="DK2" s="1229"/>
      <c r="DL2" s="1229"/>
      <c r="DM2" s="1229"/>
      <c r="DN2" s="1229"/>
      <c r="DO2" s="1230"/>
      <c r="DP2" s="1231" t="s">
        <v>1807</v>
      </c>
      <c r="DQ2" s="1232"/>
      <c r="DR2" s="1232"/>
      <c r="DS2" s="1232"/>
      <c r="DT2" s="1232"/>
      <c r="DU2" s="1232"/>
      <c r="DV2" s="1232"/>
      <c r="DW2" s="1232"/>
      <c r="DX2" s="1232"/>
      <c r="DY2" s="1232"/>
      <c r="DZ2" s="1232"/>
      <c r="EA2" s="1232"/>
      <c r="EB2" s="1233"/>
      <c r="EC2" s="1201" t="s">
        <v>1808</v>
      </c>
      <c r="ED2" s="1202"/>
      <c r="EE2" s="1202"/>
      <c r="EF2" s="1202"/>
      <c r="EG2" s="1202"/>
      <c r="EH2" s="1202"/>
      <c r="EI2" s="1202"/>
      <c r="EJ2" s="1202"/>
      <c r="EK2" s="1202"/>
      <c r="EL2" s="1202"/>
      <c r="EM2" s="1202"/>
      <c r="EN2" s="1202"/>
      <c r="EO2" s="1203"/>
      <c r="EP2" s="1118" t="s">
        <v>1722</v>
      </c>
      <c r="EQ2" s="1120"/>
      <c r="ER2" s="1204" t="s">
        <v>1723</v>
      </c>
      <c r="ES2" s="1205"/>
      <c r="ET2" s="1205"/>
      <c r="EU2" s="1205"/>
      <c r="EV2" s="1206"/>
      <c r="EW2" s="1207" t="s">
        <v>1724</v>
      </c>
      <c r="EX2" s="1208"/>
      <c r="EY2" s="1209"/>
      <c r="EZ2" s="1210" t="s">
        <v>1727</v>
      </c>
      <c r="FA2" s="1211"/>
      <c r="FB2" s="1212" t="s">
        <v>1728</v>
      </c>
      <c r="FC2" s="1213"/>
      <c r="FD2" s="1198" t="s">
        <v>1738</v>
      </c>
      <c r="FE2" s="1199"/>
      <c r="FF2" s="1199"/>
      <c r="FG2" s="1199"/>
      <c r="FH2" s="1199"/>
      <c r="FI2" s="1199"/>
      <c r="FJ2" s="1199"/>
      <c r="FK2" s="1199"/>
      <c r="FL2" s="1199"/>
      <c r="FM2" s="1199"/>
      <c r="FN2" s="1199"/>
      <c r="FO2" s="1199"/>
      <c r="FP2" s="1199"/>
      <c r="FQ2" s="1199"/>
      <c r="FR2" s="1199"/>
      <c r="FS2" s="1199"/>
      <c r="FT2" s="1199"/>
      <c r="FU2" s="1200"/>
      <c r="FV2" s="1214" t="s">
        <v>1740</v>
      </c>
      <c r="FW2" s="1215"/>
      <c r="FX2" s="1215"/>
      <c r="FY2" s="1215"/>
      <c r="FZ2" s="1215"/>
      <c r="GA2" s="1215"/>
      <c r="GB2" s="1215"/>
      <c r="GC2" s="1215"/>
      <c r="GD2" s="1215"/>
      <c r="GE2" s="1215"/>
      <c r="GF2" s="1207" t="s">
        <v>1743</v>
      </c>
      <c r="GG2" s="1208"/>
      <c r="GH2" s="1208"/>
      <c r="GI2" s="1208"/>
      <c r="GJ2" s="1209"/>
      <c r="GK2" s="1212" t="s">
        <v>1809</v>
      </c>
      <c r="GL2" s="1216"/>
      <c r="GM2" s="1216"/>
      <c r="GN2" s="1216"/>
      <c r="GO2" s="1216"/>
      <c r="GP2" s="1216"/>
      <c r="GQ2" s="1216"/>
      <c r="GR2" s="1216"/>
      <c r="GS2" s="1216"/>
      <c r="GT2" s="1216"/>
      <c r="GU2" s="1216"/>
      <c r="GV2" s="1216"/>
      <c r="GW2" s="1216"/>
      <c r="GX2" s="1216"/>
      <c r="GY2" s="1213"/>
      <c r="GZ2" s="1217" t="s">
        <v>1744</v>
      </c>
      <c r="HA2" s="1218"/>
      <c r="HB2" s="1218"/>
      <c r="HC2" s="1218"/>
      <c r="HD2" s="1218"/>
      <c r="HE2" s="1218"/>
      <c r="HF2" s="1218"/>
      <c r="HG2" s="1151"/>
      <c r="HH2" s="1219" t="s">
        <v>1745</v>
      </c>
      <c r="HI2" s="1220"/>
      <c r="HJ2" s="1220"/>
      <c r="HK2" s="1220"/>
      <c r="HL2" s="1220"/>
      <c r="HM2" s="1220"/>
      <c r="HN2" s="1220"/>
      <c r="HO2" s="1220"/>
      <c r="HP2" s="1220"/>
      <c r="HQ2" s="1220"/>
      <c r="HR2" s="1220"/>
      <c r="HS2" s="1220"/>
      <c r="HT2" s="1221"/>
      <c r="HU2" s="1195" t="s">
        <v>1810</v>
      </c>
      <c r="HV2" s="1196"/>
      <c r="HW2" s="1197"/>
      <c r="HX2" s="1152" t="s">
        <v>1746</v>
      </c>
      <c r="HY2" s="1157" t="s">
        <v>61</v>
      </c>
    </row>
    <row r="3" spans="1:233" s="64" customFormat="1" ht="230.25" thickBot="1" x14ac:dyDescent="0.25">
      <c r="A3" s="1292"/>
      <c r="B3" s="1159" t="s">
        <v>21</v>
      </c>
      <c r="C3" s="1116" t="s">
        <v>4</v>
      </c>
      <c r="D3" s="1097" t="s">
        <v>67</v>
      </c>
      <c r="E3" s="1097" t="s">
        <v>24</v>
      </c>
      <c r="F3" s="1097" t="s">
        <v>0</v>
      </c>
      <c r="G3" s="1097" t="s">
        <v>68</v>
      </c>
      <c r="H3" s="1097" t="s">
        <v>1822</v>
      </c>
      <c r="I3" s="1097" t="s">
        <v>69</v>
      </c>
      <c r="J3" s="1097" t="s">
        <v>2</v>
      </c>
      <c r="K3" s="1097" t="s">
        <v>70</v>
      </c>
      <c r="L3" s="1097" t="s">
        <v>71</v>
      </c>
      <c r="M3" s="1097" t="s">
        <v>72</v>
      </c>
      <c r="N3" s="1097" t="s">
        <v>73</v>
      </c>
      <c r="O3" s="1097" t="s">
        <v>74</v>
      </c>
      <c r="P3" s="1097" t="s">
        <v>3</v>
      </c>
      <c r="Q3" s="1097" t="s">
        <v>75</v>
      </c>
      <c r="R3" s="1097" t="s">
        <v>76</v>
      </c>
      <c r="S3" s="1097" t="s">
        <v>77</v>
      </c>
      <c r="T3" s="1097" t="s">
        <v>78</v>
      </c>
      <c r="U3" s="1097" t="s">
        <v>79</v>
      </c>
      <c r="V3" s="1097" t="s">
        <v>160</v>
      </c>
      <c r="W3" s="1097" t="s">
        <v>1823</v>
      </c>
      <c r="X3" s="1097" t="s">
        <v>180</v>
      </c>
      <c r="Y3" s="1098" t="s">
        <v>80</v>
      </c>
      <c r="Z3" s="1099" t="s">
        <v>179</v>
      </c>
      <c r="AA3" s="1100" t="s">
        <v>81</v>
      </c>
      <c r="AB3" s="1100" t="s">
        <v>82</v>
      </c>
      <c r="AC3" s="114" t="s">
        <v>22</v>
      </c>
      <c r="AD3" s="1104" t="s">
        <v>181</v>
      </c>
      <c r="AE3" s="1059" t="s">
        <v>182</v>
      </c>
      <c r="AF3" s="1056" t="s">
        <v>1705</v>
      </c>
      <c r="AG3" s="1057" t="s">
        <v>1706</v>
      </c>
      <c r="AH3" s="1058" t="s">
        <v>1707</v>
      </c>
      <c r="AI3" s="1062" t="s">
        <v>1708</v>
      </c>
      <c r="AJ3" s="1049" t="s">
        <v>1709</v>
      </c>
      <c r="AK3" s="1060" t="s">
        <v>1751</v>
      </c>
      <c r="AL3" s="1060" t="s">
        <v>1679</v>
      </c>
      <c r="AM3" s="1060" t="s">
        <v>1680</v>
      </c>
      <c r="AN3" s="1060" t="s">
        <v>1681</v>
      </c>
      <c r="AO3" s="1061" t="s">
        <v>1752</v>
      </c>
      <c r="AP3" s="1061" t="s">
        <v>1685</v>
      </c>
      <c r="AQ3" s="1061" t="s">
        <v>1684</v>
      </c>
      <c r="AR3" s="1061" t="s">
        <v>1683</v>
      </c>
      <c r="AS3" s="1063" t="s">
        <v>1753</v>
      </c>
      <c r="AT3" s="1064" t="s">
        <v>1682</v>
      </c>
      <c r="AU3" s="1066" t="s">
        <v>1754</v>
      </c>
      <c r="AV3" s="1067" t="s">
        <v>1757</v>
      </c>
      <c r="AW3" s="1067" t="s">
        <v>1758</v>
      </c>
      <c r="AX3" s="1068" t="s">
        <v>1759</v>
      </c>
      <c r="AY3" s="1068" t="s">
        <v>1760</v>
      </c>
      <c r="AZ3" s="1068" t="s">
        <v>1761</v>
      </c>
      <c r="BA3" s="1068" t="s">
        <v>1762</v>
      </c>
      <c r="BB3" s="1069" t="s">
        <v>1755</v>
      </c>
      <c r="BC3" s="1051" t="s">
        <v>212</v>
      </c>
      <c r="BD3" s="1051" t="s">
        <v>1763</v>
      </c>
      <c r="BE3" s="1051" t="s">
        <v>1766</v>
      </c>
      <c r="BF3" s="1051" t="s">
        <v>1764</v>
      </c>
      <c r="BG3" s="1051" t="s">
        <v>1765</v>
      </c>
      <c r="BH3" s="1052" t="s">
        <v>1756</v>
      </c>
      <c r="BI3" s="1053" t="s">
        <v>1767</v>
      </c>
      <c r="BJ3" s="1070" t="s">
        <v>1802</v>
      </c>
      <c r="BK3" s="1071" t="s">
        <v>183</v>
      </c>
      <c r="BL3" s="1072" t="s">
        <v>184</v>
      </c>
      <c r="BM3" s="1072" t="s">
        <v>185</v>
      </c>
      <c r="BN3" s="1072" t="s">
        <v>186</v>
      </c>
      <c r="BO3" s="1072" t="s">
        <v>187</v>
      </c>
      <c r="BP3" s="1072" t="s">
        <v>188</v>
      </c>
      <c r="BQ3" s="1063" t="s">
        <v>229</v>
      </c>
      <c r="BR3" s="1050" t="s">
        <v>228</v>
      </c>
      <c r="BS3" s="1050" t="s">
        <v>189</v>
      </c>
      <c r="BT3" s="1050" t="s">
        <v>190</v>
      </c>
      <c r="BU3" s="1050" t="s">
        <v>191</v>
      </c>
      <c r="BV3" s="1073" t="s">
        <v>227</v>
      </c>
      <c r="BW3" s="1074" t="s">
        <v>226</v>
      </c>
      <c r="BX3" s="1074" t="s">
        <v>192</v>
      </c>
      <c r="BY3" s="1074" t="s">
        <v>193</v>
      </c>
      <c r="BZ3" s="1074" t="s">
        <v>194</v>
      </c>
      <c r="CA3" s="1061" t="s">
        <v>230</v>
      </c>
      <c r="CB3" s="1075" t="s">
        <v>225</v>
      </c>
      <c r="CC3" s="1076" t="s">
        <v>1704</v>
      </c>
      <c r="CD3" s="1077" t="s">
        <v>195</v>
      </c>
      <c r="CE3" s="1078" t="s">
        <v>1703</v>
      </c>
      <c r="CF3" s="1079" t="s">
        <v>1694</v>
      </c>
      <c r="CG3" s="1080" t="s">
        <v>1695</v>
      </c>
      <c r="CH3" s="1081" t="s">
        <v>1696</v>
      </c>
      <c r="CI3" s="1081" t="s">
        <v>1697</v>
      </c>
      <c r="CJ3" s="1082" t="s">
        <v>1698</v>
      </c>
      <c r="CK3" s="1056" t="s">
        <v>1699</v>
      </c>
      <c r="CL3" s="1069" t="s">
        <v>1700</v>
      </c>
      <c r="CM3" s="1083" t="s">
        <v>1702</v>
      </c>
      <c r="CN3" s="1108" t="s">
        <v>1701</v>
      </c>
      <c r="CO3" s="1112" t="s">
        <v>23</v>
      </c>
      <c r="CP3" s="1110" t="s">
        <v>1768</v>
      </c>
      <c r="CQ3" s="1086" t="s">
        <v>222</v>
      </c>
      <c r="CR3" s="1086" t="s">
        <v>221</v>
      </c>
      <c r="CS3" s="1086" t="s">
        <v>1769</v>
      </c>
      <c r="CT3" s="1086" t="s">
        <v>1770</v>
      </c>
      <c r="CU3" s="1086" t="s">
        <v>220</v>
      </c>
      <c r="CV3" s="1086" t="s">
        <v>219</v>
      </c>
      <c r="CW3" s="1086" t="s">
        <v>218</v>
      </c>
      <c r="CX3" s="1086" t="s">
        <v>217</v>
      </c>
      <c r="CY3" s="1086" t="s">
        <v>216</v>
      </c>
      <c r="CZ3" s="1086" t="s">
        <v>215</v>
      </c>
      <c r="DA3" s="1086" t="s">
        <v>214</v>
      </c>
      <c r="DB3" s="1087" t="s">
        <v>213</v>
      </c>
      <c r="DC3" s="1088" t="s">
        <v>1771</v>
      </c>
      <c r="DD3" s="1089" t="s">
        <v>196</v>
      </c>
      <c r="DE3" s="1089" t="s">
        <v>201</v>
      </c>
      <c r="DF3" s="1089" t="s">
        <v>1772</v>
      </c>
      <c r="DG3" s="1089" t="s">
        <v>1773</v>
      </c>
      <c r="DH3" s="1089" t="s">
        <v>66</v>
      </c>
      <c r="DI3" s="1089" t="s">
        <v>65</v>
      </c>
      <c r="DJ3" s="1089" t="s">
        <v>64</v>
      </c>
      <c r="DK3" s="1089" t="s">
        <v>202</v>
      </c>
      <c r="DL3" s="1089" t="s">
        <v>83</v>
      </c>
      <c r="DM3" s="1089" t="s">
        <v>84</v>
      </c>
      <c r="DN3" s="1089" t="s">
        <v>63</v>
      </c>
      <c r="DO3" s="1090" t="s">
        <v>6</v>
      </c>
      <c r="DP3" s="1091" t="s">
        <v>1774</v>
      </c>
      <c r="DQ3" s="1092" t="s">
        <v>197</v>
      </c>
      <c r="DR3" s="1092" t="s">
        <v>200</v>
      </c>
      <c r="DS3" s="1092" t="s">
        <v>1775</v>
      </c>
      <c r="DT3" s="1092" t="s">
        <v>1776</v>
      </c>
      <c r="DU3" s="1092" t="s">
        <v>106</v>
      </c>
      <c r="DV3" s="1092" t="s">
        <v>107</v>
      </c>
      <c r="DW3" s="1092" t="s">
        <v>108</v>
      </c>
      <c r="DX3" s="1092" t="s">
        <v>203</v>
      </c>
      <c r="DY3" s="1092" t="s">
        <v>109</v>
      </c>
      <c r="DZ3" s="1092" t="s">
        <v>110</v>
      </c>
      <c r="EA3" s="1092" t="s">
        <v>111</v>
      </c>
      <c r="EB3" s="1093" t="s">
        <v>5</v>
      </c>
      <c r="EC3" s="1085" t="s">
        <v>1777</v>
      </c>
      <c r="ED3" s="1086" t="s">
        <v>198</v>
      </c>
      <c r="EE3" s="1086" t="s">
        <v>199</v>
      </c>
      <c r="EF3" s="1086" t="s">
        <v>1778</v>
      </c>
      <c r="EG3" s="1086" t="s">
        <v>1779</v>
      </c>
      <c r="EH3" s="1086" t="s">
        <v>162</v>
      </c>
      <c r="EI3" s="1086" t="s">
        <v>163</v>
      </c>
      <c r="EJ3" s="1086" t="s">
        <v>164</v>
      </c>
      <c r="EK3" s="1086" t="s">
        <v>204</v>
      </c>
      <c r="EL3" s="1086" t="s">
        <v>165</v>
      </c>
      <c r="EM3" s="1086" t="s">
        <v>166</v>
      </c>
      <c r="EN3" s="1086" t="s">
        <v>167</v>
      </c>
      <c r="EO3" s="1087" t="s">
        <v>168</v>
      </c>
      <c r="EP3" s="1118" t="s">
        <v>169</v>
      </c>
      <c r="EQ3" s="1125" t="s">
        <v>176</v>
      </c>
      <c r="ER3" s="1122" t="s">
        <v>26</v>
      </c>
      <c r="ES3" s="1123" t="s">
        <v>8</v>
      </c>
      <c r="ET3" s="1123" t="s">
        <v>205</v>
      </c>
      <c r="EU3" s="1123" t="s">
        <v>9</v>
      </c>
      <c r="EV3" s="1124" t="s">
        <v>10</v>
      </c>
      <c r="EW3" s="1126" t="s">
        <v>118</v>
      </c>
      <c r="EX3" s="1127" t="s">
        <v>206</v>
      </c>
      <c r="EY3" s="1128" t="s">
        <v>11</v>
      </c>
      <c r="EZ3" s="1129" t="s">
        <v>1725</v>
      </c>
      <c r="FA3" s="1130" t="s">
        <v>208</v>
      </c>
      <c r="FB3" s="1134" t="s">
        <v>1726</v>
      </c>
      <c r="FC3" s="1135" t="s">
        <v>207</v>
      </c>
      <c r="FD3" s="1133" t="s">
        <v>1737</v>
      </c>
      <c r="FE3" s="1131" t="s">
        <v>1729</v>
      </c>
      <c r="FF3" s="1102" t="s">
        <v>1686</v>
      </c>
      <c r="FG3" s="1131" t="s">
        <v>1730</v>
      </c>
      <c r="FH3" s="1102" t="s">
        <v>1687</v>
      </c>
      <c r="FI3" s="1131" t="s">
        <v>1731</v>
      </c>
      <c r="FJ3" s="1102" t="s">
        <v>1688</v>
      </c>
      <c r="FK3" s="1131" t="s">
        <v>1732</v>
      </c>
      <c r="FL3" s="1102" t="s">
        <v>1689</v>
      </c>
      <c r="FM3" s="1131" t="s">
        <v>1733</v>
      </c>
      <c r="FN3" s="1102" t="s">
        <v>1690</v>
      </c>
      <c r="FO3" s="1131" t="s">
        <v>1734</v>
      </c>
      <c r="FP3" s="1102" t="s">
        <v>1692</v>
      </c>
      <c r="FQ3" s="1131" t="s">
        <v>1735</v>
      </c>
      <c r="FR3" s="1102" t="s">
        <v>1691</v>
      </c>
      <c r="FS3" s="1131" t="s">
        <v>1736</v>
      </c>
      <c r="FT3" s="1102" t="s">
        <v>1693</v>
      </c>
      <c r="FU3" s="1132" t="s">
        <v>1739</v>
      </c>
      <c r="FV3" s="1137" t="s">
        <v>310</v>
      </c>
      <c r="FW3" s="1138" t="s">
        <v>1741</v>
      </c>
      <c r="FX3" s="1138" t="s">
        <v>1625</v>
      </c>
      <c r="FY3" s="1138" t="s">
        <v>1626</v>
      </c>
      <c r="FZ3" s="1138" t="s">
        <v>1793</v>
      </c>
      <c r="GA3" s="1138" t="s">
        <v>1627</v>
      </c>
      <c r="GB3" s="1138" t="s">
        <v>1628</v>
      </c>
      <c r="GC3" s="1138" t="s">
        <v>1794</v>
      </c>
      <c r="GD3" s="1138" t="s">
        <v>1629</v>
      </c>
      <c r="GE3" s="1139" t="s">
        <v>1630</v>
      </c>
      <c r="GF3" s="1140" t="s">
        <v>1742</v>
      </c>
      <c r="GG3" s="1141" t="s">
        <v>1631</v>
      </c>
      <c r="GH3" s="1141" t="s">
        <v>1632</v>
      </c>
      <c r="GI3" s="1141" t="s">
        <v>1633</v>
      </c>
      <c r="GJ3" s="1142" t="s">
        <v>1634</v>
      </c>
      <c r="GK3" s="1144" t="s">
        <v>1780</v>
      </c>
      <c r="GL3" s="1134" t="s">
        <v>1635</v>
      </c>
      <c r="GM3" s="1134" t="s">
        <v>1636</v>
      </c>
      <c r="GN3" s="1134" t="s">
        <v>1781</v>
      </c>
      <c r="GO3" s="1134" t="s">
        <v>1782</v>
      </c>
      <c r="GP3" s="1134" t="s">
        <v>1637</v>
      </c>
      <c r="GQ3" s="1134" t="s">
        <v>1638</v>
      </c>
      <c r="GR3" s="1134" t="s">
        <v>1639</v>
      </c>
      <c r="GS3" s="1134" t="s">
        <v>1640</v>
      </c>
      <c r="GT3" s="1134" t="s">
        <v>1641</v>
      </c>
      <c r="GU3" s="1134" t="s">
        <v>1642</v>
      </c>
      <c r="GV3" s="1134" t="s">
        <v>1643</v>
      </c>
      <c r="GW3" s="1134" t="s">
        <v>1644</v>
      </c>
      <c r="GX3" s="1143" t="s">
        <v>1783</v>
      </c>
      <c r="GY3" s="1135" t="s">
        <v>1784</v>
      </c>
      <c r="GZ3" s="1137" t="s">
        <v>1785</v>
      </c>
      <c r="HA3" s="1138" t="s">
        <v>1786</v>
      </c>
      <c r="HB3" s="1138" t="s">
        <v>1645</v>
      </c>
      <c r="HC3" s="1138" t="s">
        <v>1646</v>
      </c>
      <c r="HD3" s="1138" t="s">
        <v>1647</v>
      </c>
      <c r="HE3" s="1138" t="s">
        <v>1648</v>
      </c>
      <c r="HF3" s="1145" t="s">
        <v>1649</v>
      </c>
      <c r="HG3" s="1150" t="s">
        <v>20</v>
      </c>
      <c r="HH3" s="1147" t="s">
        <v>1787</v>
      </c>
      <c r="HI3" s="1148" t="s">
        <v>1788</v>
      </c>
      <c r="HJ3" s="1148" t="s">
        <v>209</v>
      </c>
      <c r="HK3" s="1148" t="s">
        <v>210</v>
      </c>
      <c r="HL3" s="1148" t="s">
        <v>1789</v>
      </c>
      <c r="HM3" s="1148" t="s">
        <v>1790</v>
      </c>
      <c r="HN3" s="1148" t="s">
        <v>12</v>
      </c>
      <c r="HO3" s="1148" t="s">
        <v>13</v>
      </c>
      <c r="HP3" s="1148" t="s">
        <v>14</v>
      </c>
      <c r="HQ3" s="1148" t="s">
        <v>211</v>
      </c>
      <c r="HR3" s="1148" t="s">
        <v>15</v>
      </c>
      <c r="HS3" s="1148" t="s">
        <v>1791</v>
      </c>
      <c r="HT3" s="1149" t="s">
        <v>16</v>
      </c>
      <c r="HU3" s="1154" t="s">
        <v>1747</v>
      </c>
      <c r="HV3" s="1155" t="s">
        <v>1748</v>
      </c>
      <c r="HW3" s="1156" t="s">
        <v>1749</v>
      </c>
      <c r="HX3" s="1153" t="s">
        <v>1792</v>
      </c>
      <c r="HY3" s="1158" t="s">
        <v>61</v>
      </c>
    </row>
    <row r="4" spans="1:233" ht="39.950000000000003" customHeight="1" x14ac:dyDescent="0.2">
      <c r="A4" s="1160" t="s">
        <v>515</v>
      </c>
      <c r="B4" s="88"/>
      <c r="C4" s="74" t="s">
        <v>99</v>
      </c>
      <c r="D4" s="74" t="s">
        <v>503</v>
      </c>
      <c r="E4" s="116"/>
      <c r="F4" s="74" t="s">
        <v>99</v>
      </c>
      <c r="G4" s="74" t="s">
        <v>504</v>
      </c>
      <c r="H4" s="74" t="s">
        <v>99</v>
      </c>
      <c r="I4" s="74" t="s">
        <v>505</v>
      </c>
      <c r="J4" s="74" t="s">
        <v>100</v>
      </c>
      <c r="K4" s="74" t="s">
        <v>1560</v>
      </c>
      <c r="L4" s="74" t="s">
        <v>100</v>
      </c>
      <c r="M4" s="74" t="s">
        <v>1560</v>
      </c>
      <c r="N4" s="74" t="s">
        <v>99</v>
      </c>
      <c r="O4" s="74" t="s">
        <v>339</v>
      </c>
      <c r="P4" s="74" t="s">
        <v>99</v>
      </c>
      <c r="Q4" s="74" t="s">
        <v>506</v>
      </c>
      <c r="R4" s="74" t="s">
        <v>99</v>
      </c>
      <c r="S4" s="74" t="s">
        <v>507</v>
      </c>
      <c r="T4" s="74" t="s">
        <v>100</v>
      </c>
      <c r="U4" s="74" t="s">
        <v>1560</v>
      </c>
      <c r="V4" s="74" t="s">
        <v>1560</v>
      </c>
      <c r="W4" s="74" t="s">
        <v>1560</v>
      </c>
      <c r="X4" s="74" t="s">
        <v>25</v>
      </c>
      <c r="Y4" s="74" t="s">
        <v>100</v>
      </c>
      <c r="Z4" s="74" t="s">
        <v>104</v>
      </c>
      <c r="AA4" s="74" t="s">
        <v>320</v>
      </c>
      <c r="AB4" s="1103" t="s">
        <v>320</v>
      </c>
      <c r="AC4" s="89"/>
      <c r="AD4" s="75" t="s">
        <v>134</v>
      </c>
      <c r="AE4" s="75" t="s">
        <v>133</v>
      </c>
      <c r="AF4" s="1055" t="s">
        <v>320</v>
      </c>
      <c r="AG4" s="1054" t="s">
        <v>320</v>
      </c>
      <c r="AH4" s="1054" t="s">
        <v>320</v>
      </c>
      <c r="AI4" s="1054" t="s">
        <v>100</v>
      </c>
      <c r="AJ4" s="76" t="s">
        <v>104</v>
      </c>
      <c r="AK4" s="76" t="s">
        <v>104</v>
      </c>
      <c r="AL4" s="75" t="s">
        <v>104</v>
      </c>
      <c r="AM4" s="75" t="s">
        <v>1560</v>
      </c>
      <c r="AN4" s="75" t="s">
        <v>1560</v>
      </c>
      <c r="AO4" s="76" t="s">
        <v>104</v>
      </c>
      <c r="AP4" s="75" t="s">
        <v>104</v>
      </c>
      <c r="AQ4" s="75" t="s">
        <v>1560</v>
      </c>
      <c r="AR4" s="75" t="s">
        <v>1560</v>
      </c>
      <c r="AS4" s="76" t="s">
        <v>104</v>
      </c>
      <c r="AT4" s="75" t="s">
        <v>1560</v>
      </c>
      <c r="AU4" s="75" t="s">
        <v>104</v>
      </c>
      <c r="AV4" s="75" t="s">
        <v>104</v>
      </c>
      <c r="AW4" s="75" t="s">
        <v>104</v>
      </c>
      <c r="AX4" s="76" t="s">
        <v>104</v>
      </c>
      <c r="AY4" s="92">
        <v>2012</v>
      </c>
      <c r="AZ4" s="76" t="s">
        <v>1560</v>
      </c>
      <c r="BA4" s="75" t="s">
        <v>508</v>
      </c>
      <c r="BB4" s="75" t="s">
        <v>104</v>
      </c>
      <c r="BC4" s="76" t="s">
        <v>104</v>
      </c>
      <c r="BD4" s="76" t="s">
        <v>104</v>
      </c>
      <c r="BE4" s="92">
        <v>2012</v>
      </c>
      <c r="BF4" s="76" t="s">
        <v>1560</v>
      </c>
      <c r="BG4" s="75" t="s">
        <v>1560</v>
      </c>
      <c r="BH4" s="946" t="s">
        <v>104</v>
      </c>
      <c r="BI4" s="75" t="s">
        <v>1560</v>
      </c>
      <c r="BJ4" s="78"/>
      <c r="BK4" s="75" t="s">
        <v>99</v>
      </c>
      <c r="BL4" s="76" t="s">
        <v>509</v>
      </c>
      <c r="BM4" s="76" t="s">
        <v>104</v>
      </c>
      <c r="BN4" s="76" t="s">
        <v>104</v>
      </c>
      <c r="BO4" s="76" t="s">
        <v>1560</v>
      </c>
      <c r="BP4" s="75" t="s">
        <v>1560</v>
      </c>
      <c r="BQ4" s="75" t="s">
        <v>104</v>
      </c>
      <c r="BR4" s="76" t="s">
        <v>1560</v>
      </c>
      <c r="BS4" s="92">
        <v>2012</v>
      </c>
      <c r="BT4" s="92" t="s">
        <v>1560</v>
      </c>
      <c r="BU4" s="76" t="s">
        <v>1560</v>
      </c>
      <c r="BV4" s="75" t="s">
        <v>104</v>
      </c>
      <c r="BW4" s="76" t="s">
        <v>1560</v>
      </c>
      <c r="BX4" s="75">
        <v>2012</v>
      </c>
      <c r="BY4" s="76" t="s">
        <v>1560</v>
      </c>
      <c r="BZ4" s="76" t="s">
        <v>1560</v>
      </c>
      <c r="CA4" s="946" t="s">
        <v>104</v>
      </c>
      <c r="CB4" s="76" t="s">
        <v>1560</v>
      </c>
      <c r="CC4" s="79" t="s">
        <v>104</v>
      </c>
      <c r="CD4" s="75"/>
      <c r="CE4" s="79" t="s">
        <v>104</v>
      </c>
      <c r="CF4" s="75"/>
      <c r="CG4" s="79" t="s">
        <v>104</v>
      </c>
      <c r="CH4" s="75"/>
      <c r="CI4" s="75" t="s">
        <v>1560</v>
      </c>
      <c r="CJ4" s="75"/>
      <c r="CK4" s="75" t="s">
        <v>104</v>
      </c>
      <c r="CL4" s="75" t="s">
        <v>104</v>
      </c>
      <c r="CM4" s="75" t="s">
        <v>104</v>
      </c>
      <c r="CN4" s="1109" t="s">
        <v>1560</v>
      </c>
      <c r="CO4" s="115"/>
      <c r="CP4" s="80"/>
      <c r="CQ4" s="81" t="s">
        <v>99</v>
      </c>
      <c r="CR4" s="81" t="s">
        <v>99</v>
      </c>
      <c r="CS4" s="81" t="s">
        <v>99</v>
      </c>
      <c r="CT4" s="81" t="s">
        <v>100</v>
      </c>
      <c r="CU4" s="81" t="s">
        <v>99</v>
      </c>
      <c r="CV4" s="81" t="s">
        <v>99</v>
      </c>
      <c r="CW4" s="81" t="s">
        <v>100</v>
      </c>
      <c r="CX4" s="81" t="s">
        <v>100</v>
      </c>
      <c r="CY4" s="81" t="s">
        <v>100</v>
      </c>
      <c r="CZ4" s="81" t="s">
        <v>99</v>
      </c>
      <c r="DA4" s="81" t="s">
        <v>100</v>
      </c>
      <c r="DB4" s="81" t="s">
        <v>100</v>
      </c>
      <c r="DC4" s="80"/>
      <c r="DD4" s="81" t="s">
        <v>99</v>
      </c>
      <c r="DE4" s="81" t="s">
        <v>99</v>
      </c>
      <c r="DF4" s="81" t="s">
        <v>99</v>
      </c>
      <c r="DG4" s="81" t="s">
        <v>100</v>
      </c>
      <c r="DH4" s="81" t="s">
        <v>99</v>
      </c>
      <c r="DI4" s="81" t="s">
        <v>99</v>
      </c>
      <c r="DJ4" s="81" t="s">
        <v>100</v>
      </c>
      <c r="DK4" s="81" t="s">
        <v>100</v>
      </c>
      <c r="DL4" s="81" t="s">
        <v>100</v>
      </c>
      <c r="DM4" s="81" t="s">
        <v>99</v>
      </c>
      <c r="DN4" s="81" t="s">
        <v>100</v>
      </c>
      <c r="DO4" s="81" t="s">
        <v>100</v>
      </c>
      <c r="DP4" s="82"/>
      <c r="DQ4" s="81" t="s">
        <v>99</v>
      </c>
      <c r="DR4" s="81" t="s">
        <v>99</v>
      </c>
      <c r="DS4" s="81" t="s">
        <v>99</v>
      </c>
      <c r="DT4" s="81" t="s">
        <v>100</v>
      </c>
      <c r="DU4" s="81" t="s">
        <v>99</v>
      </c>
      <c r="DV4" s="81" t="s">
        <v>99</v>
      </c>
      <c r="DW4" s="81" t="s">
        <v>100</v>
      </c>
      <c r="DX4" s="81" t="s">
        <v>100</v>
      </c>
      <c r="DY4" s="81" t="s">
        <v>100</v>
      </c>
      <c r="DZ4" s="81" t="s">
        <v>99</v>
      </c>
      <c r="EA4" s="81" t="s">
        <v>100</v>
      </c>
      <c r="EB4" s="81" t="s">
        <v>100</v>
      </c>
      <c r="EC4" s="82"/>
      <c r="ED4" s="81" t="s">
        <v>99</v>
      </c>
      <c r="EE4" s="81" t="s">
        <v>100</v>
      </c>
      <c r="EF4" s="81" t="s">
        <v>99</v>
      </c>
      <c r="EG4" s="81" t="s">
        <v>100</v>
      </c>
      <c r="EH4" s="81" t="s">
        <v>100</v>
      </c>
      <c r="EI4" s="81" t="s">
        <v>99</v>
      </c>
      <c r="EJ4" s="81" t="s">
        <v>100</v>
      </c>
      <c r="EK4" s="81" t="s">
        <v>100</v>
      </c>
      <c r="EL4" s="81" t="s">
        <v>100</v>
      </c>
      <c r="EM4" s="81" t="s">
        <v>100</v>
      </c>
      <c r="EN4" s="81" t="s">
        <v>100</v>
      </c>
      <c r="EO4" s="81" t="s">
        <v>100</v>
      </c>
      <c r="EP4" s="1119" t="s">
        <v>1560</v>
      </c>
      <c r="EQ4" s="83"/>
      <c r="ER4" s="84" t="s">
        <v>100</v>
      </c>
      <c r="ES4" s="84" t="s">
        <v>1560</v>
      </c>
      <c r="ET4" s="84" t="s">
        <v>1560</v>
      </c>
      <c r="EU4" s="84" t="s">
        <v>1560</v>
      </c>
      <c r="EV4" s="84" t="s">
        <v>1560</v>
      </c>
      <c r="EW4" s="84" t="s">
        <v>99</v>
      </c>
      <c r="EX4" s="84" t="s">
        <v>346</v>
      </c>
      <c r="EY4" s="84" t="s">
        <v>510</v>
      </c>
      <c r="EZ4" s="84" t="s">
        <v>100</v>
      </c>
      <c r="FA4" s="84" t="s">
        <v>320</v>
      </c>
      <c r="FB4" s="84" t="s">
        <v>99</v>
      </c>
      <c r="FC4" s="84" t="s">
        <v>511</v>
      </c>
      <c r="FD4" s="298"/>
      <c r="FE4" s="84" t="s">
        <v>314</v>
      </c>
      <c r="FF4" s="84" t="s">
        <v>104</v>
      </c>
      <c r="FG4" s="84" t="s">
        <v>314</v>
      </c>
      <c r="FH4" s="84" t="s">
        <v>104</v>
      </c>
      <c r="FI4" s="84" t="s">
        <v>320</v>
      </c>
      <c r="FJ4" s="84" t="s">
        <v>320</v>
      </c>
      <c r="FK4" s="84" t="s">
        <v>318</v>
      </c>
      <c r="FL4" s="84" t="s">
        <v>320</v>
      </c>
      <c r="FM4" s="84" t="s">
        <v>314</v>
      </c>
      <c r="FN4" s="84" t="s">
        <v>104</v>
      </c>
      <c r="FO4" s="84" t="s">
        <v>320</v>
      </c>
      <c r="FP4" s="84" t="s">
        <v>320</v>
      </c>
      <c r="FQ4" s="84" t="s">
        <v>104</v>
      </c>
      <c r="FR4" s="84" t="s">
        <v>104</v>
      </c>
      <c r="FS4" s="84" t="s">
        <v>320</v>
      </c>
      <c r="FT4" s="84" t="s">
        <v>320</v>
      </c>
      <c r="FU4" s="84" t="s">
        <v>1560</v>
      </c>
      <c r="FV4" s="85"/>
      <c r="FW4" s="84" t="s">
        <v>100</v>
      </c>
      <c r="FX4" s="84" t="s">
        <v>1560</v>
      </c>
      <c r="FY4" s="84" t="s">
        <v>1560</v>
      </c>
      <c r="FZ4" s="84" t="s">
        <v>100</v>
      </c>
      <c r="GA4" s="84" t="s">
        <v>1560</v>
      </c>
      <c r="GB4" s="84" t="s">
        <v>1560</v>
      </c>
      <c r="GC4" s="84" t="s">
        <v>100</v>
      </c>
      <c r="GD4" s="84" t="s">
        <v>1560</v>
      </c>
      <c r="GE4" s="84" t="s">
        <v>1560</v>
      </c>
      <c r="GF4" s="85"/>
      <c r="GG4" s="84" t="s">
        <v>100</v>
      </c>
      <c r="GH4" s="84" t="s">
        <v>100</v>
      </c>
      <c r="GI4" s="84" t="s">
        <v>320</v>
      </c>
      <c r="GJ4" s="84" t="s">
        <v>320</v>
      </c>
      <c r="GK4" s="85"/>
      <c r="GL4" s="84" t="s">
        <v>99</v>
      </c>
      <c r="GM4" s="84" t="s">
        <v>99</v>
      </c>
      <c r="GN4" s="84" t="s">
        <v>99</v>
      </c>
      <c r="GO4" s="84" t="s">
        <v>100</v>
      </c>
      <c r="GP4" s="84" t="s">
        <v>99</v>
      </c>
      <c r="GQ4" s="84" t="s">
        <v>99</v>
      </c>
      <c r="GR4" s="84" t="s">
        <v>100</v>
      </c>
      <c r="GS4" s="84" t="s">
        <v>100</v>
      </c>
      <c r="GT4" s="84" t="s">
        <v>100</v>
      </c>
      <c r="GU4" s="84" t="s">
        <v>100</v>
      </c>
      <c r="GV4" s="84" t="s">
        <v>320</v>
      </c>
      <c r="GW4" s="84" t="s">
        <v>512</v>
      </c>
      <c r="GX4" s="84" t="s">
        <v>513</v>
      </c>
      <c r="GY4" s="84" t="s">
        <v>514</v>
      </c>
      <c r="GZ4" s="85"/>
      <c r="HA4" s="84">
        <v>2008</v>
      </c>
      <c r="HB4" s="84" t="s">
        <v>99</v>
      </c>
      <c r="HC4" s="84" t="s">
        <v>100</v>
      </c>
      <c r="HD4" s="84" t="s">
        <v>99</v>
      </c>
      <c r="HE4" s="84" t="s">
        <v>100</v>
      </c>
      <c r="HF4" s="1136" t="s">
        <v>1560</v>
      </c>
      <c r="HG4" s="93"/>
      <c r="HH4" s="1146" t="s">
        <v>104</v>
      </c>
      <c r="HI4" s="87"/>
      <c r="HJ4" s="86" t="s">
        <v>104</v>
      </c>
      <c r="HK4" s="86" t="s">
        <v>104</v>
      </c>
      <c r="HL4" s="86" t="s">
        <v>104</v>
      </c>
      <c r="HM4" s="86" t="s">
        <v>320</v>
      </c>
      <c r="HN4" s="86" t="s">
        <v>104</v>
      </c>
      <c r="HO4" s="86" t="s">
        <v>104</v>
      </c>
      <c r="HP4" s="86" t="s">
        <v>320</v>
      </c>
      <c r="HQ4" s="86" t="s">
        <v>320</v>
      </c>
      <c r="HR4" s="86" t="s">
        <v>320</v>
      </c>
      <c r="HS4" s="86" t="s">
        <v>320</v>
      </c>
      <c r="HT4" s="86" t="s">
        <v>320</v>
      </c>
      <c r="HU4" s="87"/>
      <c r="HV4" s="86" t="s">
        <v>100</v>
      </c>
      <c r="HW4" s="86" t="s">
        <v>100</v>
      </c>
      <c r="HX4" s="1101" t="s">
        <v>1367</v>
      </c>
      <c r="HY4" s="948" t="s">
        <v>62</v>
      </c>
    </row>
    <row r="5" spans="1:233" ht="39.950000000000003" customHeight="1" x14ac:dyDescent="0.2">
      <c r="A5" s="1160" t="s">
        <v>678</v>
      </c>
      <c r="B5" s="88"/>
      <c r="C5" s="74" t="s">
        <v>99</v>
      </c>
      <c r="D5" s="74" t="s">
        <v>659</v>
      </c>
      <c r="E5" s="116"/>
      <c r="F5" s="74" t="s">
        <v>99</v>
      </c>
      <c r="G5" s="74" t="s">
        <v>660</v>
      </c>
      <c r="H5" s="74" t="s">
        <v>99</v>
      </c>
      <c r="I5" s="74" t="s">
        <v>661</v>
      </c>
      <c r="J5" s="74" t="s">
        <v>99</v>
      </c>
      <c r="K5" s="74" t="s">
        <v>662</v>
      </c>
      <c r="L5" s="74" t="s">
        <v>99</v>
      </c>
      <c r="M5" s="74" t="s">
        <v>663</v>
      </c>
      <c r="N5" s="74" t="s">
        <v>99</v>
      </c>
      <c r="O5" s="74" t="s">
        <v>664</v>
      </c>
      <c r="P5" s="74" t="s">
        <v>99</v>
      </c>
      <c r="Q5" s="74" t="s">
        <v>665</v>
      </c>
      <c r="R5" s="74" t="s">
        <v>320</v>
      </c>
      <c r="S5" s="74" t="s">
        <v>1560</v>
      </c>
      <c r="T5" s="74" t="s">
        <v>104</v>
      </c>
      <c r="U5" s="74" t="s">
        <v>1560</v>
      </c>
      <c r="V5" s="74" t="s">
        <v>99</v>
      </c>
      <c r="W5" s="74" t="s">
        <v>666</v>
      </c>
      <c r="X5" s="74" t="s">
        <v>104</v>
      </c>
      <c r="Y5" s="74" t="s">
        <v>99</v>
      </c>
      <c r="Z5" s="74" t="s">
        <v>99</v>
      </c>
      <c r="AA5" s="74" t="s">
        <v>667</v>
      </c>
      <c r="AB5" s="1103" t="s">
        <v>668</v>
      </c>
      <c r="AC5" s="89"/>
      <c r="AD5" s="75" t="s">
        <v>132</v>
      </c>
      <c r="AE5" s="75" t="s">
        <v>143</v>
      </c>
      <c r="AF5" s="407">
        <v>43824.94</v>
      </c>
      <c r="AG5" s="118" t="s">
        <v>669</v>
      </c>
      <c r="AH5" s="118" t="s">
        <v>670</v>
      </c>
      <c r="AI5" s="118" t="s">
        <v>99</v>
      </c>
      <c r="AJ5" s="76" t="s">
        <v>99</v>
      </c>
      <c r="AK5" s="76">
        <v>43824.94</v>
      </c>
      <c r="AL5" s="75" t="s">
        <v>671</v>
      </c>
      <c r="AM5" s="75" t="s">
        <v>672</v>
      </c>
      <c r="AN5" s="75" t="s">
        <v>1560</v>
      </c>
      <c r="AO5" s="76">
        <v>0</v>
      </c>
      <c r="AP5" s="75" t="s">
        <v>671</v>
      </c>
      <c r="AQ5" s="75" t="s">
        <v>1560</v>
      </c>
      <c r="AR5" s="75" t="s">
        <v>1560</v>
      </c>
      <c r="AS5" s="76">
        <v>43824.94</v>
      </c>
      <c r="AT5" s="75" t="s">
        <v>1560</v>
      </c>
      <c r="AU5" s="75" t="s">
        <v>99</v>
      </c>
      <c r="AV5" s="75" t="s">
        <v>104</v>
      </c>
      <c r="AW5" s="75" t="s">
        <v>104</v>
      </c>
      <c r="AX5" s="76" t="s">
        <v>104</v>
      </c>
      <c r="AY5" s="76" t="s">
        <v>104</v>
      </c>
      <c r="AZ5" s="76" t="s">
        <v>1560</v>
      </c>
      <c r="BA5" s="75" t="s">
        <v>1560</v>
      </c>
      <c r="BB5" s="75" t="s">
        <v>104</v>
      </c>
      <c r="BC5" s="76" t="s">
        <v>104</v>
      </c>
      <c r="BD5" s="76" t="s">
        <v>104</v>
      </c>
      <c r="BE5" s="76" t="s">
        <v>104</v>
      </c>
      <c r="BF5" s="76" t="s">
        <v>1560</v>
      </c>
      <c r="BG5" s="75" t="s">
        <v>1560</v>
      </c>
      <c r="BH5" s="946" t="s">
        <v>104</v>
      </c>
      <c r="BI5" s="75" t="s">
        <v>1560</v>
      </c>
      <c r="BJ5" s="78"/>
      <c r="BK5" s="75" t="s">
        <v>100</v>
      </c>
      <c r="BL5" s="76" t="s">
        <v>320</v>
      </c>
      <c r="BM5" s="76">
        <v>0</v>
      </c>
      <c r="BN5" s="76" t="s">
        <v>104</v>
      </c>
      <c r="BO5" s="76" t="s">
        <v>1560</v>
      </c>
      <c r="BP5" s="75" t="s">
        <v>1560</v>
      </c>
      <c r="BQ5" s="75" t="s">
        <v>100</v>
      </c>
      <c r="BR5" s="76">
        <v>0</v>
      </c>
      <c r="BS5" s="76" t="s">
        <v>104</v>
      </c>
      <c r="BT5" s="92" t="s">
        <v>1560</v>
      </c>
      <c r="BU5" s="76" t="s">
        <v>1560</v>
      </c>
      <c r="BV5" s="75" t="s">
        <v>100</v>
      </c>
      <c r="BW5" s="76">
        <v>0</v>
      </c>
      <c r="BX5" s="75" t="s">
        <v>104</v>
      </c>
      <c r="BY5" s="76" t="s">
        <v>1560</v>
      </c>
      <c r="BZ5" s="76" t="s">
        <v>1560</v>
      </c>
      <c r="CA5" s="946">
        <v>0</v>
      </c>
      <c r="CB5" s="76" t="s">
        <v>1560</v>
      </c>
      <c r="CC5" s="79">
        <v>1</v>
      </c>
      <c r="CD5" s="1047" t="s">
        <v>1650</v>
      </c>
      <c r="CE5" s="79" t="s">
        <v>104</v>
      </c>
      <c r="CF5" s="75"/>
      <c r="CG5" s="79" t="s">
        <v>104</v>
      </c>
      <c r="CH5" s="75"/>
      <c r="CI5" s="75" t="s">
        <v>1560</v>
      </c>
      <c r="CJ5" s="75"/>
      <c r="CK5" s="75" t="s">
        <v>103</v>
      </c>
      <c r="CL5" s="75" t="s">
        <v>104</v>
      </c>
      <c r="CM5" s="75" t="s">
        <v>99</v>
      </c>
      <c r="CN5" s="1109" t="s">
        <v>1560</v>
      </c>
      <c r="CO5" s="115"/>
      <c r="CP5" s="80"/>
      <c r="CQ5" s="81" t="s">
        <v>99</v>
      </c>
      <c r="CR5" s="81" t="s">
        <v>99</v>
      </c>
      <c r="CS5" s="81" t="s">
        <v>99</v>
      </c>
      <c r="CT5" s="81" t="s">
        <v>99</v>
      </c>
      <c r="CU5" s="81" t="s">
        <v>99</v>
      </c>
      <c r="CV5" s="81" t="s">
        <v>99</v>
      </c>
      <c r="CW5" s="81" t="s">
        <v>100</v>
      </c>
      <c r="CX5" s="81" t="s">
        <v>99</v>
      </c>
      <c r="CY5" s="81" t="s">
        <v>104</v>
      </c>
      <c r="CZ5" s="81" t="s">
        <v>99</v>
      </c>
      <c r="DA5" s="81" t="s">
        <v>100</v>
      </c>
      <c r="DB5" s="81" t="s">
        <v>1560</v>
      </c>
      <c r="DC5" s="80"/>
      <c r="DD5" s="81" t="s">
        <v>99</v>
      </c>
      <c r="DE5" s="81" t="s">
        <v>99</v>
      </c>
      <c r="DF5" s="81" t="s">
        <v>99</v>
      </c>
      <c r="DG5" s="81" t="s">
        <v>100</v>
      </c>
      <c r="DH5" s="81" t="s">
        <v>99</v>
      </c>
      <c r="DI5" s="81" t="s">
        <v>99</v>
      </c>
      <c r="DJ5" s="81" t="s">
        <v>100</v>
      </c>
      <c r="DK5" s="81" t="s">
        <v>100</v>
      </c>
      <c r="DL5" s="81" t="s">
        <v>104</v>
      </c>
      <c r="DM5" s="81" t="s">
        <v>99</v>
      </c>
      <c r="DN5" s="81" t="s">
        <v>100</v>
      </c>
      <c r="DO5" s="81" t="s">
        <v>1560</v>
      </c>
      <c r="DP5" s="82"/>
      <c r="DQ5" s="81" t="s">
        <v>99</v>
      </c>
      <c r="DR5" s="81" t="s">
        <v>99</v>
      </c>
      <c r="DS5" s="81" t="s">
        <v>99</v>
      </c>
      <c r="DT5" s="81" t="s">
        <v>100</v>
      </c>
      <c r="DU5" s="81" t="s">
        <v>99</v>
      </c>
      <c r="DV5" s="81" t="s">
        <v>99</v>
      </c>
      <c r="DW5" s="81" t="s">
        <v>100</v>
      </c>
      <c r="DX5" s="81" t="s">
        <v>99</v>
      </c>
      <c r="DY5" s="81" t="s">
        <v>100</v>
      </c>
      <c r="DZ5" s="81" t="s">
        <v>100</v>
      </c>
      <c r="EA5" s="81" t="s">
        <v>99</v>
      </c>
      <c r="EB5" s="81" t="s">
        <v>1560</v>
      </c>
      <c r="EC5" s="82"/>
      <c r="ED5" s="81" t="s">
        <v>99</v>
      </c>
      <c r="EE5" s="81" t="s">
        <v>99</v>
      </c>
      <c r="EF5" s="81" t="s">
        <v>99</v>
      </c>
      <c r="EG5" s="81" t="s">
        <v>100</v>
      </c>
      <c r="EH5" s="81" t="s">
        <v>100</v>
      </c>
      <c r="EI5" s="81" t="s">
        <v>99</v>
      </c>
      <c r="EJ5" s="81" t="s">
        <v>100</v>
      </c>
      <c r="EK5" s="81" t="s">
        <v>99</v>
      </c>
      <c r="EL5" s="81" t="s">
        <v>100</v>
      </c>
      <c r="EM5" s="81" t="s">
        <v>100</v>
      </c>
      <c r="EN5" s="81" t="s">
        <v>100</v>
      </c>
      <c r="EO5" s="81" t="s">
        <v>1560</v>
      </c>
      <c r="EP5" s="1119" t="s">
        <v>1560</v>
      </c>
      <c r="EQ5" s="83"/>
      <c r="ER5" s="84" t="s">
        <v>99</v>
      </c>
      <c r="ES5" s="84" t="s">
        <v>674</v>
      </c>
      <c r="ET5" s="84" t="s">
        <v>1233</v>
      </c>
      <c r="EU5" s="84" t="s">
        <v>99</v>
      </c>
      <c r="EV5" s="84" t="s">
        <v>99</v>
      </c>
      <c r="EW5" s="84" t="s">
        <v>99</v>
      </c>
      <c r="EX5" s="84" t="s">
        <v>675</v>
      </c>
      <c r="EY5" s="84" t="s">
        <v>104</v>
      </c>
      <c r="EZ5" s="84" t="s">
        <v>104</v>
      </c>
      <c r="FA5" s="84" t="s">
        <v>104</v>
      </c>
      <c r="FB5" s="84" t="s">
        <v>104</v>
      </c>
      <c r="FC5" s="84" t="s">
        <v>104</v>
      </c>
      <c r="FD5" s="298"/>
      <c r="FE5" s="84" t="s">
        <v>317</v>
      </c>
      <c r="FF5" s="84" t="s">
        <v>319</v>
      </c>
      <c r="FG5" s="84" t="s">
        <v>317</v>
      </c>
      <c r="FH5" s="84" t="s">
        <v>319</v>
      </c>
      <c r="FI5" s="84" t="s">
        <v>320</v>
      </c>
      <c r="FJ5" s="84" t="s">
        <v>104</v>
      </c>
      <c r="FK5" s="84" t="s">
        <v>318</v>
      </c>
      <c r="FL5" s="84" t="s">
        <v>318</v>
      </c>
      <c r="FM5" s="84" t="s">
        <v>317</v>
      </c>
      <c r="FN5" s="84" t="s">
        <v>319</v>
      </c>
      <c r="FO5" s="84" t="s">
        <v>320</v>
      </c>
      <c r="FP5" s="84" t="s">
        <v>319</v>
      </c>
      <c r="FQ5" s="84" t="s">
        <v>318</v>
      </c>
      <c r="FR5" s="84" t="s">
        <v>318</v>
      </c>
      <c r="FS5" s="84" t="s">
        <v>320</v>
      </c>
      <c r="FT5" s="84" t="s">
        <v>320</v>
      </c>
      <c r="FU5" s="84" t="s">
        <v>1560</v>
      </c>
      <c r="FV5" s="90"/>
      <c r="FW5" s="84" t="s">
        <v>100</v>
      </c>
      <c r="FX5" s="84" t="s">
        <v>1560</v>
      </c>
      <c r="FY5" s="84" t="s">
        <v>1560</v>
      </c>
      <c r="FZ5" s="84" t="s">
        <v>100</v>
      </c>
      <c r="GA5" s="84" t="s">
        <v>1560</v>
      </c>
      <c r="GB5" s="84" t="s">
        <v>1560</v>
      </c>
      <c r="GC5" s="84" t="s">
        <v>100</v>
      </c>
      <c r="GD5" s="84" t="s">
        <v>1560</v>
      </c>
      <c r="GE5" s="84" t="s">
        <v>1560</v>
      </c>
      <c r="GF5" s="85"/>
      <c r="GG5" s="84" t="s">
        <v>100</v>
      </c>
      <c r="GH5" s="84" t="s">
        <v>100</v>
      </c>
      <c r="GI5" s="84" t="s">
        <v>320</v>
      </c>
      <c r="GJ5" s="84" t="s">
        <v>320</v>
      </c>
      <c r="GK5" s="85"/>
      <c r="GL5" s="84" t="s">
        <v>100</v>
      </c>
      <c r="GM5" s="84" t="s">
        <v>100</v>
      </c>
      <c r="GN5" s="84" t="s">
        <v>100</v>
      </c>
      <c r="GO5" s="84" t="s">
        <v>100</v>
      </c>
      <c r="GP5" s="84" t="s">
        <v>100</v>
      </c>
      <c r="GQ5" s="84" t="s">
        <v>100</v>
      </c>
      <c r="GR5" s="84" t="s">
        <v>100</v>
      </c>
      <c r="GS5" s="84" t="s">
        <v>100</v>
      </c>
      <c r="GT5" s="84" t="s">
        <v>100</v>
      </c>
      <c r="GU5" s="84" t="s">
        <v>100</v>
      </c>
      <c r="GV5" s="84" t="s">
        <v>320</v>
      </c>
      <c r="GW5" s="84" t="s">
        <v>104</v>
      </c>
      <c r="GX5" s="84" t="s">
        <v>104</v>
      </c>
      <c r="GY5" s="84" t="s">
        <v>1560</v>
      </c>
      <c r="GZ5" s="85"/>
      <c r="HA5" s="84">
        <v>2008</v>
      </c>
      <c r="HB5" s="84" t="s">
        <v>100</v>
      </c>
      <c r="HC5" s="84" t="s">
        <v>100</v>
      </c>
      <c r="HD5" s="84" t="s">
        <v>100</v>
      </c>
      <c r="HE5" s="84" t="s">
        <v>100</v>
      </c>
      <c r="HF5" s="1136" t="s">
        <v>1560</v>
      </c>
      <c r="HG5" s="93"/>
      <c r="HH5" s="1146" t="s">
        <v>100</v>
      </c>
      <c r="HI5" s="87"/>
      <c r="HJ5" s="86" t="s">
        <v>100</v>
      </c>
      <c r="HK5" s="86" t="s">
        <v>100</v>
      </c>
      <c r="HL5" s="86" t="s">
        <v>100</v>
      </c>
      <c r="HM5" s="86" t="s">
        <v>320</v>
      </c>
      <c r="HN5" s="86" t="s">
        <v>100</v>
      </c>
      <c r="HO5" s="86" t="s">
        <v>100</v>
      </c>
      <c r="HP5" s="86" t="s">
        <v>320</v>
      </c>
      <c r="HQ5" s="86" t="s">
        <v>320</v>
      </c>
      <c r="HR5" s="86" t="s">
        <v>320</v>
      </c>
      <c r="HS5" s="86" t="s">
        <v>104</v>
      </c>
      <c r="HT5" s="86" t="s">
        <v>676</v>
      </c>
      <c r="HU5" s="87"/>
      <c r="HV5" s="86" t="s">
        <v>99</v>
      </c>
      <c r="HW5" s="86" t="s">
        <v>100</v>
      </c>
      <c r="HX5" s="91" t="s">
        <v>677</v>
      </c>
      <c r="HY5" s="948" t="s">
        <v>62</v>
      </c>
    </row>
    <row r="6" spans="1:233" ht="39.950000000000003" customHeight="1" x14ac:dyDescent="0.2">
      <c r="A6" s="1160" t="s">
        <v>347</v>
      </c>
      <c r="B6" s="88"/>
      <c r="C6" s="74" t="s">
        <v>100</v>
      </c>
      <c r="D6" s="74" t="s">
        <v>320</v>
      </c>
      <c r="E6" s="116"/>
      <c r="F6" s="74" t="s">
        <v>320</v>
      </c>
      <c r="G6" s="74" t="s">
        <v>1560</v>
      </c>
      <c r="H6" s="74" t="s">
        <v>320</v>
      </c>
      <c r="I6" s="74" t="s">
        <v>1560</v>
      </c>
      <c r="J6" s="74" t="s">
        <v>320</v>
      </c>
      <c r="K6" s="74" t="s">
        <v>1560</v>
      </c>
      <c r="L6" s="74" t="s">
        <v>320</v>
      </c>
      <c r="M6" s="74" t="s">
        <v>1560</v>
      </c>
      <c r="N6" s="74" t="s">
        <v>320</v>
      </c>
      <c r="O6" s="74" t="s">
        <v>1560</v>
      </c>
      <c r="P6" s="74" t="s">
        <v>320</v>
      </c>
      <c r="Q6" s="74" t="s">
        <v>1560</v>
      </c>
      <c r="R6" s="74" t="s">
        <v>320</v>
      </c>
      <c r="S6" s="74" t="s">
        <v>1560</v>
      </c>
      <c r="T6" s="74" t="s">
        <v>320</v>
      </c>
      <c r="U6" s="74" t="s">
        <v>1560</v>
      </c>
      <c r="V6" s="74" t="s">
        <v>320</v>
      </c>
      <c r="W6" s="74" t="s">
        <v>1560</v>
      </c>
      <c r="X6" s="74" t="s">
        <v>320</v>
      </c>
      <c r="Y6" s="74" t="s">
        <v>320</v>
      </c>
      <c r="Z6" s="74" t="s">
        <v>100</v>
      </c>
      <c r="AA6" s="74" t="s">
        <v>320</v>
      </c>
      <c r="AB6" s="1103" t="s">
        <v>320</v>
      </c>
      <c r="AC6" s="89"/>
      <c r="AD6" s="75" t="s">
        <v>132</v>
      </c>
      <c r="AE6" s="75" t="s">
        <v>143</v>
      </c>
      <c r="AF6" s="407">
        <v>150000</v>
      </c>
      <c r="AG6" s="1162" t="s">
        <v>381</v>
      </c>
      <c r="AH6" s="118" t="s">
        <v>339</v>
      </c>
      <c r="AI6" s="118" t="s">
        <v>100</v>
      </c>
      <c r="AJ6" s="76" t="s">
        <v>100</v>
      </c>
      <c r="AK6" s="76">
        <v>0</v>
      </c>
      <c r="AL6" s="1047" t="s">
        <v>381</v>
      </c>
      <c r="AM6" s="75" t="s">
        <v>1560</v>
      </c>
      <c r="AN6" s="75" t="s">
        <v>1560</v>
      </c>
      <c r="AO6" s="76">
        <v>0</v>
      </c>
      <c r="AP6" s="1047" t="s">
        <v>381</v>
      </c>
      <c r="AQ6" s="75" t="s">
        <v>1560</v>
      </c>
      <c r="AR6" s="75" t="s">
        <v>1560</v>
      </c>
      <c r="AS6" s="76">
        <v>0</v>
      </c>
      <c r="AT6" s="75" t="s">
        <v>1560</v>
      </c>
      <c r="AU6" s="75" t="s">
        <v>100</v>
      </c>
      <c r="AV6" s="75" t="s">
        <v>100</v>
      </c>
      <c r="AW6" s="75" t="s">
        <v>320</v>
      </c>
      <c r="AX6" s="76">
        <v>0</v>
      </c>
      <c r="AY6" s="1163" t="s">
        <v>381</v>
      </c>
      <c r="AZ6" s="76" t="s">
        <v>1560</v>
      </c>
      <c r="BA6" s="75" t="s">
        <v>1560</v>
      </c>
      <c r="BB6" s="75" t="s">
        <v>100</v>
      </c>
      <c r="BC6" s="76" t="s">
        <v>320</v>
      </c>
      <c r="BD6" s="76">
        <v>0</v>
      </c>
      <c r="BE6" s="1163" t="s">
        <v>381</v>
      </c>
      <c r="BF6" s="76" t="s">
        <v>1560</v>
      </c>
      <c r="BG6" s="75" t="s">
        <v>1560</v>
      </c>
      <c r="BH6" s="946">
        <v>0</v>
      </c>
      <c r="BI6" s="75" t="s">
        <v>1560</v>
      </c>
      <c r="BJ6" s="78"/>
      <c r="BK6" s="75" t="s">
        <v>99</v>
      </c>
      <c r="BL6" s="76" t="s">
        <v>339</v>
      </c>
      <c r="BM6" s="76">
        <v>22000</v>
      </c>
      <c r="BN6" s="1163" t="s">
        <v>381</v>
      </c>
      <c r="BO6" s="76" t="s">
        <v>339</v>
      </c>
      <c r="BP6" s="75" t="s">
        <v>1560</v>
      </c>
      <c r="BQ6" s="75" t="s">
        <v>99</v>
      </c>
      <c r="BR6" s="76">
        <v>124555</v>
      </c>
      <c r="BS6" s="1163" t="s">
        <v>381</v>
      </c>
      <c r="BT6" s="92" t="s">
        <v>344</v>
      </c>
      <c r="BU6" s="76" t="s">
        <v>345</v>
      </c>
      <c r="BV6" s="75" t="s">
        <v>100</v>
      </c>
      <c r="BW6" s="76">
        <v>0</v>
      </c>
      <c r="BX6" s="1047" t="s">
        <v>381</v>
      </c>
      <c r="BY6" s="76" t="s">
        <v>1560</v>
      </c>
      <c r="BZ6" s="76" t="s">
        <v>1560</v>
      </c>
      <c r="CA6" s="946">
        <v>146555</v>
      </c>
      <c r="CB6" s="76" t="s">
        <v>1560</v>
      </c>
      <c r="CC6" s="79">
        <v>0</v>
      </c>
      <c r="CD6" s="75"/>
      <c r="CE6" s="79" t="s">
        <v>320</v>
      </c>
      <c r="CF6" s="75"/>
      <c r="CG6" s="79">
        <v>0.97703333333333331</v>
      </c>
      <c r="CH6" s="75"/>
      <c r="CI6" s="75" t="s">
        <v>100</v>
      </c>
      <c r="CJ6" s="75"/>
      <c r="CK6" s="75" t="s">
        <v>320</v>
      </c>
      <c r="CL6" s="75" t="s">
        <v>320</v>
      </c>
      <c r="CM6" s="75" t="s">
        <v>320</v>
      </c>
      <c r="CN6" s="1109" t="s">
        <v>1560</v>
      </c>
      <c r="CO6" s="115"/>
      <c r="CP6" s="80"/>
      <c r="CQ6" s="81" t="s">
        <v>99</v>
      </c>
      <c r="CR6" s="81" t="s">
        <v>99</v>
      </c>
      <c r="CS6" s="81" t="s">
        <v>99</v>
      </c>
      <c r="CT6" s="81" t="s">
        <v>100</v>
      </c>
      <c r="CU6" s="81" t="s">
        <v>99</v>
      </c>
      <c r="CV6" s="81" t="s">
        <v>99</v>
      </c>
      <c r="CW6" s="81" t="s">
        <v>100</v>
      </c>
      <c r="CX6" s="81" t="s">
        <v>99</v>
      </c>
      <c r="CY6" s="81" t="s">
        <v>104</v>
      </c>
      <c r="CZ6" s="81" t="s">
        <v>99</v>
      </c>
      <c r="DA6" s="81" t="s">
        <v>100</v>
      </c>
      <c r="DB6" s="81" t="s">
        <v>332</v>
      </c>
      <c r="DC6" s="80"/>
      <c r="DD6" s="81" t="s">
        <v>100</v>
      </c>
      <c r="DE6" s="81" t="s">
        <v>100</v>
      </c>
      <c r="DF6" s="81" t="s">
        <v>100</v>
      </c>
      <c r="DG6" s="81" t="s">
        <v>100</v>
      </c>
      <c r="DH6" s="81" t="s">
        <v>99</v>
      </c>
      <c r="DI6" s="81" t="s">
        <v>99</v>
      </c>
      <c r="DJ6" s="81" t="s">
        <v>100</v>
      </c>
      <c r="DK6" s="81" t="s">
        <v>100</v>
      </c>
      <c r="DL6" s="81" t="s">
        <v>100</v>
      </c>
      <c r="DM6" s="81" t="s">
        <v>100</v>
      </c>
      <c r="DN6" s="81" t="s">
        <v>100</v>
      </c>
      <c r="DO6" s="81" t="s">
        <v>1560</v>
      </c>
      <c r="DP6" s="82"/>
      <c r="DQ6" s="81" t="s">
        <v>100</v>
      </c>
      <c r="DR6" s="81" t="s">
        <v>100</v>
      </c>
      <c r="DS6" s="81" t="s">
        <v>100</v>
      </c>
      <c r="DT6" s="81" t="s">
        <v>100</v>
      </c>
      <c r="DU6" s="81" t="s">
        <v>100</v>
      </c>
      <c r="DV6" s="81" t="s">
        <v>100</v>
      </c>
      <c r="DW6" s="81" t="s">
        <v>100</v>
      </c>
      <c r="DX6" s="81" t="s">
        <v>100</v>
      </c>
      <c r="DY6" s="81" t="s">
        <v>100</v>
      </c>
      <c r="DZ6" s="81" t="s">
        <v>100</v>
      </c>
      <c r="EA6" s="81" t="s">
        <v>100</v>
      </c>
      <c r="EB6" s="81" t="s">
        <v>1560</v>
      </c>
      <c r="EC6" s="82"/>
      <c r="ED6" s="81" t="s">
        <v>104</v>
      </c>
      <c r="EE6" s="81" t="s">
        <v>104</v>
      </c>
      <c r="EF6" s="81" t="s">
        <v>104</v>
      </c>
      <c r="EG6" s="81" t="s">
        <v>104</v>
      </c>
      <c r="EH6" s="81" t="s">
        <v>104</v>
      </c>
      <c r="EI6" s="81" t="s">
        <v>104</v>
      </c>
      <c r="EJ6" s="81" t="s">
        <v>104</v>
      </c>
      <c r="EK6" s="81" t="s">
        <v>104</v>
      </c>
      <c r="EL6" s="81" t="s">
        <v>104</v>
      </c>
      <c r="EM6" s="81" t="s">
        <v>104</v>
      </c>
      <c r="EN6" s="81" t="s">
        <v>104</v>
      </c>
      <c r="EO6" s="81" t="s">
        <v>1560</v>
      </c>
      <c r="EP6" s="1119" t="s">
        <v>1450</v>
      </c>
      <c r="EQ6" s="83"/>
      <c r="ER6" s="84" t="s">
        <v>99</v>
      </c>
      <c r="ES6" s="84" t="s">
        <v>333</v>
      </c>
      <c r="ET6" s="84" t="s">
        <v>334</v>
      </c>
      <c r="EU6" s="84" t="s">
        <v>99</v>
      </c>
      <c r="EV6" s="84" t="s">
        <v>99</v>
      </c>
      <c r="EW6" s="84" t="s">
        <v>100</v>
      </c>
      <c r="EX6" s="84" t="s">
        <v>320</v>
      </c>
      <c r="EY6" s="84" t="s">
        <v>320</v>
      </c>
      <c r="EZ6" s="84" t="s">
        <v>99</v>
      </c>
      <c r="FA6" s="84" t="s">
        <v>335</v>
      </c>
      <c r="FB6" s="84" t="s">
        <v>100</v>
      </c>
      <c r="FC6" s="84" t="s">
        <v>320</v>
      </c>
      <c r="FD6" s="298"/>
      <c r="FE6" s="84" t="s">
        <v>320</v>
      </c>
      <c r="FF6" s="84" t="s">
        <v>318</v>
      </c>
      <c r="FG6" s="84" t="s">
        <v>320</v>
      </c>
      <c r="FH6" s="84" t="s">
        <v>315</v>
      </c>
      <c r="FI6" s="84" t="s">
        <v>320</v>
      </c>
      <c r="FJ6" s="84" t="s">
        <v>320</v>
      </c>
      <c r="FK6" s="84" t="s">
        <v>318</v>
      </c>
      <c r="FL6" s="84" t="s">
        <v>318</v>
      </c>
      <c r="FM6" s="84" t="s">
        <v>314</v>
      </c>
      <c r="FN6" s="84" t="s">
        <v>314</v>
      </c>
      <c r="FO6" s="84" t="s">
        <v>320</v>
      </c>
      <c r="FP6" s="84" t="s">
        <v>318</v>
      </c>
      <c r="FQ6" s="84" t="s">
        <v>320</v>
      </c>
      <c r="FR6" s="84" t="s">
        <v>318</v>
      </c>
      <c r="FS6" s="84" t="s">
        <v>320</v>
      </c>
      <c r="FT6" s="84" t="s">
        <v>320</v>
      </c>
      <c r="FU6" s="84" t="s">
        <v>1824</v>
      </c>
      <c r="FV6" s="90"/>
      <c r="FW6" s="84" t="s">
        <v>100</v>
      </c>
      <c r="FX6" s="84" t="s">
        <v>1560</v>
      </c>
      <c r="FY6" s="84" t="s">
        <v>1560</v>
      </c>
      <c r="FZ6" s="84" t="s">
        <v>100</v>
      </c>
      <c r="GA6" s="84" t="s">
        <v>1560</v>
      </c>
      <c r="GB6" s="84" t="s">
        <v>1560</v>
      </c>
      <c r="GC6" s="84" t="s">
        <v>100</v>
      </c>
      <c r="GD6" s="84" t="s">
        <v>1560</v>
      </c>
      <c r="GE6" s="84" t="s">
        <v>1560</v>
      </c>
      <c r="GF6" s="85"/>
      <c r="GG6" s="84" t="s">
        <v>100</v>
      </c>
      <c r="GH6" s="84" t="s">
        <v>100</v>
      </c>
      <c r="GI6" s="84" t="s">
        <v>320</v>
      </c>
      <c r="GJ6" s="84" t="s">
        <v>320</v>
      </c>
      <c r="GK6" s="85"/>
      <c r="GL6" s="84" t="s">
        <v>99</v>
      </c>
      <c r="GM6" s="84" t="s">
        <v>99</v>
      </c>
      <c r="GN6" s="84" t="s">
        <v>99</v>
      </c>
      <c r="GO6" s="84" t="s">
        <v>100</v>
      </c>
      <c r="GP6" s="84" t="s">
        <v>100</v>
      </c>
      <c r="GQ6" s="84" t="s">
        <v>100</v>
      </c>
      <c r="GR6" s="84" t="s">
        <v>100</v>
      </c>
      <c r="GS6" s="84" t="s">
        <v>100</v>
      </c>
      <c r="GT6" s="84" t="s">
        <v>100</v>
      </c>
      <c r="GU6" s="84" t="s">
        <v>100</v>
      </c>
      <c r="GV6" s="84" t="s">
        <v>320</v>
      </c>
      <c r="GW6" s="84">
        <v>2007</v>
      </c>
      <c r="GX6" s="84" t="s">
        <v>340</v>
      </c>
      <c r="GY6" s="84" t="s">
        <v>336</v>
      </c>
      <c r="GZ6" s="85"/>
      <c r="HA6" s="84">
        <v>2008</v>
      </c>
      <c r="HB6" s="84" t="s">
        <v>99</v>
      </c>
      <c r="HC6" s="84" t="s">
        <v>100</v>
      </c>
      <c r="HD6" s="84" t="s">
        <v>100</v>
      </c>
      <c r="HE6" s="84" t="s">
        <v>100</v>
      </c>
      <c r="HF6" s="1136" t="s">
        <v>1560</v>
      </c>
      <c r="HG6" s="93"/>
      <c r="HH6" s="1146" t="s">
        <v>100</v>
      </c>
      <c r="HI6" s="87"/>
      <c r="HJ6" s="86" t="s">
        <v>320</v>
      </c>
      <c r="HK6" s="86" t="s">
        <v>320</v>
      </c>
      <c r="HL6" s="86" t="s">
        <v>320</v>
      </c>
      <c r="HM6" s="86" t="s">
        <v>320</v>
      </c>
      <c r="HN6" s="86" t="s">
        <v>100</v>
      </c>
      <c r="HO6" s="86" t="s">
        <v>100</v>
      </c>
      <c r="HP6" s="86" t="s">
        <v>320</v>
      </c>
      <c r="HQ6" s="86" t="s">
        <v>320</v>
      </c>
      <c r="HR6" s="86" t="s">
        <v>320</v>
      </c>
      <c r="HS6" s="86" t="s">
        <v>381</v>
      </c>
      <c r="HT6" s="86" t="s">
        <v>341</v>
      </c>
      <c r="HU6" s="87"/>
      <c r="HV6" s="86" t="s">
        <v>99</v>
      </c>
      <c r="HW6" s="86" t="s">
        <v>100</v>
      </c>
      <c r="HX6" s="91" t="s">
        <v>1368</v>
      </c>
      <c r="HY6" s="948" t="s">
        <v>62</v>
      </c>
    </row>
    <row r="7" spans="1:233" ht="39.950000000000003" customHeight="1" x14ac:dyDescent="0.2">
      <c r="A7" s="1160" t="s">
        <v>516</v>
      </c>
      <c r="B7" s="88"/>
      <c r="C7" s="74" t="s">
        <v>100</v>
      </c>
      <c r="D7" s="74" t="s">
        <v>320</v>
      </c>
      <c r="E7" s="116"/>
      <c r="F7" s="74" t="s">
        <v>320</v>
      </c>
      <c r="G7" s="74" t="s">
        <v>1560</v>
      </c>
      <c r="H7" s="74" t="s">
        <v>320</v>
      </c>
      <c r="I7" s="74" t="s">
        <v>1560</v>
      </c>
      <c r="J7" s="74" t="s">
        <v>320</v>
      </c>
      <c r="K7" s="74" t="s">
        <v>1560</v>
      </c>
      <c r="L7" s="74" t="s">
        <v>320</v>
      </c>
      <c r="M7" s="74" t="s">
        <v>1560</v>
      </c>
      <c r="N7" s="74" t="s">
        <v>320</v>
      </c>
      <c r="O7" s="74" t="s">
        <v>1560</v>
      </c>
      <c r="P7" s="74" t="s">
        <v>320</v>
      </c>
      <c r="Q7" s="74" t="s">
        <v>1560</v>
      </c>
      <c r="R7" s="74" t="s">
        <v>320</v>
      </c>
      <c r="S7" s="74" t="s">
        <v>1560</v>
      </c>
      <c r="T7" s="74" t="s">
        <v>320</v>
      </c>
      <c r="U7" s="74" t="s">
        <v>1560</v>
      </c>
      <c r="V7" s="74" t="s">
        <v>320</v>
      </c>
      <c r="W7" s="74" t="s">
        <v>1560</v>
      </c>
      <c r="X7" s="74" t="s">
        <v>320</v>
      </c>
      <c r="Y7" s="74" t="s">
        <v>320</v>
      </c>
      <c r="Z7" s="74" t="s">
        <v>99</v>
      </c>
      <c r="AA7" s="74" t="s">
        <v>348</v>
      </c>
      <c r="AB7" s="1103" t="s">
        <v>349</v>
      </c>
      <c r="AC7" s="89"/>
      <c r="AD7" s="75" t="s">
        <v>132</v>
      </c>
      <c r="AE7" s="75" t="s">
        <v>143</v>
      </c>
      <c r="AF7" s="407" t="s">
        <v>320</v>
      </c>
      <c r="AG7" s="118" t="s">
        <v>320</v>
      </c>
      <c r="AH7" s="118" t="s">
        <v>320</v>
      </c>
      <c r="AI7" s="118" t="s">
        <v>100</v>
      </c>
      <c r="AJ7" s="76" t="s">
        <v>100</v>
      </c>
      <c r="AK7" s="76">
        <v>0</v>
      </c>
      <c r="AL7" s="75" t="s">
        <v>381</v>
      </c>
      <c r="AM7" s="75" t="s">
        <v>1560</v>
      </c>
      <c r="AN7" s="75" t="s">
        <v>1560</v>
      </c>
      <c r="AO7" s="76">
        <v>0</v>
      </c>
      <c r="AP7" s="75" t="s">
        <v>381</v>
      </c>
      <c r="AQ7" s="75" t="s">
        <v>1560</v>
      </c>
      <c r="AR7" s="75" t="s">
        <v>1560</v>
      </c>
      <c r="AS7" s="76">
        <v>0</v>
      </c>
      <c r="AT7" s="75" t="s">
        <v>1560</v>
      </c>
      <c r="AU7" s="75" t="s">
        <v>100</v>
      </c>
      <c r="AV7" s="75" t="s">
        <v>100</v>
      </c>
      <c r="AW7" s="75" t="s">
        <v>320</v>
      </c>
      <c r="AX7" s="76">
        <v>0</v>
      </c>
      <c r="AY7" s="76" t="s">
        <v>381</v>
      </c>
      <c r="AZ7" s="76" t="s">
        <v>1560</v>
      </c>
      <c r="BA7" s="75" t="s">
        <v>1560</v>
      </c>
      <c r="BB7" s="75" t="s">
        <v>100</v>
      </c>
      <c r="BC7" s="76" t="s">
        <v>320</v>
      </c>
      <c r="BD7" s="76">
        <v>0</v>
      </c>
      <c r="BE7" s="76" t="s">
        <v>381</v>
      </c>
      <c r="BF7" s="76" t="s">
        <v>1560</v>
      </c>
      <c r="BG7" s="75" t="s">
        <v>1560</v>
      </c>
      <c r="BH7" s="946">
        <v>0</v>
      </c>
      <c r="BI7" s="75" t="s">
        <v>1560</v>
      </c>
      <c r="BJ7" s="78"/>
      <c r="BK7" s="75" t="s">
        <v>100</v>
      </c>
      <c r="BL7" s="76" t="s">
        <v>320</v>
      </c>
      <c r="BM7" s="76">
        <v>0</v>
      </c>
      <c r="BN7" s="76" t="s">
        <v>381</v>
      </c>
      <c r="BO7" s="76" t="s">
        <v>1560</v>
      </c>
      <c r="BP7" s="75" t="s">
        <v>1560</v>
      </c>
      <c r="BQ7" s="75" t="s">
        <v>99</v>
      </c>
      <c r="BR7" s="76">
        <v>71761.83</v>
      </c>
      <c r="BS7" s="76" t="s">
        <v>381</v>
      </c>
      <c r="BT7" s="92" t="s">
        <v>350</v>
      </c>
      <c r="BU7" s="76" t="s">
        <v>1369</v>
      </c>
      <c r="BV7" s="75" t="s">
        <v>100</v>
      </c>
      <c r="BW7" s="76">
        <v>0</v>
      </c>
      <c r="BX7" s="75" t="s">
        <v>381</v>
      </c>
      <c r="BY7" s="76" t="s">
        <v>1560</v>
      </c>
      <c r="BZ7" s="76" t="s">
        <v>1560</v>
      </c>
      <c r="CA7" s="946">
        <v>71761.83</v>
      </c>
      <c r="CB7" s="76" t="s">
        <v>1560</v>
      </c>
      <c r="CC7" s="79">
        <v>0</v>
      </c>
      <c r="CD7" s="75"/>
      <c r="CE7" s="79" t="s">
        <v>320</v>
      </c>
      <c r="CF7" s="75"/>
      <c r="CG7" s="79" t="s">
        <v>104</v>
      </c>
      <c r="CH7" s="75"/>
      <c r="CI7" s="75" t="s">
        <v>1560</v>
      </c>
      <c r="CJ7" s="75"/>
      <c r="CK7" s="75" t="s">
        <v>320</v>
      </c>
      <c r="CL7" s="75" t="s">
        <v>320</v>
      </c>
      <c r="CM7" s="75" t="s">
        <v>320</v>
      </c>
      <c r="CN7" s="1109" t="s">
        <v>1560</v>
      </c>
      <c r="CO7" s="115"/>
      <c r="CP7" s="80"/>
      <c r="CQ7" s="81" t="s">
        <v>99</v>
      </c>
      <c r="CR7" s="81" t="s">
        <v>99</v>
      </c>
      <c r="CS7" s="81" t="s">
        <v>99</v>
      </c>
      <c r="CT7" s="81" t="s">
        <v>100</v>
      </c>
      <c r="CU7" s="81" t="s">
        <v>99</v>
      </c>
      <c r="CV7" s="81" t="s">
        <v>99</v>
      </c>
      <c r="CW7" s="81" t="s">
        <v>100</v>
      </c>
      <c r="CX7" s="81" t="s">
        <v>99</v>
      </c>
      <c r="CY7" s="81" t="s">
        <v>99</v>
      </c>
      <c r="CZ7" s="81" t="s">
        <v>99</v>
      </c>
      <c r="DA7" s="81" t="s">
        <v>100</v>
      </c>
      <c r="DB7" s="81" t="s">
        <v>351</v>
      </c>
      <c r="DC7" s="80"/>
      <c r="DD7" s="81" t="s">
        <v>100</v>
      </c>
      <c r="DE7" s="81" t="s">
        <v>100</v>
      </c>
      <c r="DF7" s="81" t="s">
        <v>100</v>
      </c>
      <c r="DG7" s="81" t="s">
        <v>100</v>
      </c>
      <c r="DH7" s="81" t="s">
        <v>100</v>
      </c>
      <c r="DI7" s="81" t="s">
        <v>100</v>
      </c>
      <c r="DJ7" s="81" t="s">
        <v>100</v>
      </c>
      <c r="DK7" s="81" t="s">
        <v>100</v>
      </c>
      <c r="DL7" s="81" t="s">
        <v>99</v>
      </c>
      <c r="DM7" s="81" t="s">
        <v>99</v>
      </c>
      <c r="DN7" s="81" t="s">
        <v>100</v>
      </c>
      <c r="DO7" s="81" t="s">
        <v>1560</v>
      </c>
      <c r="DP7" s="82"/>
      <c r="DQ7" s="81" t="s">
        <v>100</v>
      </c>
      <c r="DR7" s="81" t="s">
        <v>100</v>
      </c>
      <c r="DS7" s="81" t="s">
        <v>100</v>
      </c>
      <c r="DT7" s="81" t="s">
        <v>100</v>
      </c>
      <c r="DU7" s="81" t="s">
        <v>100</v>
      </c>
      <c r="DV7" s="81" t="s">
        <v>100</v>
      </c>
      <c r="DW7" s="81" t="s">
        <v>100</v>
      </c>
      <c r="DX7" s="81" t="s">
        <v>100</v>
      </c>
      <c r="DY7" s="81" t="s">
        <v>100</v>
      </c>
      <c r="DZ7" s="81" t="s">
        <v>100</v>
      </c>
      <c r="EA7" s="81" t="s">
        <v>100</v>
      </c>
      <c r="EB7" s="81" t="s">
        <v>1560</v>
      </c>
      <c r="EC7" s="82"/>
      <c r="ED7" s="81" t="s">
        <v>100</v>
      </c>
      <c r="EE7" s="81" t="s">
        <v>100</v>
      </c>
      <c r="EF7" s="81" t="s">
        <v>100</v>
      </c>
      <c r="EG7" s="81" t="s">
        <v>100</v>
      </c>
      <c r="EH7" s="81" t="s">
        <v>100</v>
      </c>
      <c r="EI7" s="81" t="s">
        <v>99</v>
      </c>
      <c r="EJ7" s="81" t="s">
        <v>100</v>
      </c>
      <c r="EK7" s="81" t="s">
        <v>100</v>
      </c>
      <c r="EL7" s="81" t="s">
        <v>100</v>
      </c>
      <c r="EM7" s="81" t="s">
        <v>100</v>
      </c>
      <c r="EN7" s="81" t="s">
        <v>100</v>
      </c>
      <c r="EO7" s="81" t="s">
        <v>1560</v>
      </c>
      <c r="EP7" s="1119" t="s">
        <v>1560</v>
      </c>
      <c r="EQ7" s="83"/>
      <c r="ER7" s="84" t="s">
        <v>100</v>
      </c>
      <c r="ES7" s="84" t="s">
        <v>1560</v>
      </c>
      <c r="ET7" s="84" t="s">
        <v>1560</v>
      </c>
      <c r="EU7" s="84" t="s">
        <v>1560</v>
      </c>
      <c r="EV7" s="84" t="s">
        <v>1560</v>
      </c>
      <c r="EW7" s="84" t="s">
        <v>99</v>
      </c>
      <c r="EX7" s="84" t="s">
        <v>352</v>
      </c>
      <c r="EY7" s="84" t="s">
        <v>353</v>
      </c>
      <c r="EZ7" s="84" t="s">
        <v>100</v>
      </c>
      <c r="FA7" s="84" t="s">
        <v>320</v>
      </c>
      <c r="FB7" s="84" t="s">
        <v>99</v>
      </c>
      <c r="FC7" s="84" t="s">
        <v>354</v>
      </c>
      <c r="FD7" s="298"/>
      <c r="FE7" s="84" t="s">
        <v>320</v>
      </c>
      <c r="FF7" s="84" t="s">
        <v>318</v>
      </c>
      <c r="FG7" s="84" t="s">
        <v>320</v>
      </c>
      <c r="FH7" s="84" t="s">
        <v>318</v>
      </c>
      <c r="FI7" s="84" t="s">
        <v>320</v>
      </c>
      <c r="FJ7" s="84" t="s">
        <v>320</v>
      </c>
      <c r="FK7" s="84" t="s">
        <v>320</v>
      </c>
      <c r="FL7" s="84" t="s">
        <v>318</v>
      </c>
      <c r="FM7" s="84" t="s">
        <v>320</v>
      </c>
      <c r="FN7" s="84" t="s">
        <v>314</v>
      </c>
      <c r="FO7" s="84" t="s">
        <v>320</v>
      </c>
      <c r="FP7" s="84" t="s">
        <v>318</v>
      </c>
      <c r="FQ7" s="84" t="s">
        <v>318</v>
      </c>
      <c r="FR7" s="84" t="s">
        <v>318</v>
      </c>
      <c r="FS7" s="84" t="s">
        <v>320</v>
      </c>
      <c r="FT7" s="84" t="s">
        <v>320</v>
      </c>
      <c r="FU7" s="84" t="s">
        <v>1243</v>
      </c>
      <c r="FV7" s="90"/>
      <c r="FW7" s="84" t="s">
        <v>100</v>
      </c>
      <c r="FX7" s="84" t="s">
        <v>1560</v>
      </c>
      <c r="FY7" s="84" t="s">
        <v>1560</v>
      </c>
      <c r="FZ7" s="84" t="s">
        <v>100</v>
      </c>
      <c r="GA7" s="84" t="s">
        <v>1560</v>
      </c>
      <c r="GB7" s="84" t="s">
        <v>1560</v>
      </c>
      <c r="GC7" s="84" t="s">
        <v>99</v>
      </c>
      <c r="GD7" s="84" t="s">
        <v>1243</v>
      </c>
      <c r="GE7" s="84" t="s">
        <v>99</v>
      </c>
      <c r="GF7" s="85"/>
      <c r="GG7" s="84" t="s">
        <v>100</v>
      </c>
      <c r="GH7" s="84" t="s">
        <v>100</v>
      </c>
      <c r="GI7" s="84" t="s">
        <v>320</v>
      </c>
      <c r="GJ7" s="84" t="s">
        <v>320</v>
      </c>
      <c r="GK7" s="85"/>
      <c r="GL7" s="84" t="s">
        <v>100</v>
      </c>
      <c r="GM7" s="84" t="s">
        <v>100</v>
      </c>
      <c r="GN7" s="84" t="s">
        <v>100</v>
      </c>
      <c r="GO7" s="84" t="s">
        <v>100</v>
      </c>
      <c r="GP7" s="84" t="s">
        <v>100</v>
      </c>
      <c r="GQ7" s="84" t="s">
        <v>100</v>
      </c>
      <c r="GR7" s="84" t="s">
        <v>100</v>
      </c>
      <c r="GS7" s="84" t="s">
        <v>100</v>
      </c>
      <c r="GT7" s="84" t="s">
        <v>100</v>
      </c>
      <c r="GU7" s="84" t="s">
        <v>100</v>
      </c>
      <c r="GV7" s="84" t="s">
        <v>320</v>
      </c>
      <c r="GW7" s="84">
        <v>2011</v>
      </c>
      <c r="GX7" s="84" t="s">
        <v>355</v>
      </c>
      <c r="GY7" s="84" t="s">
        <v>1560</v>
      </c>
      <c r="GZ7" s="85"/>
      <c r="HA7" s="84">
        <v>2003</v>
      </c>
      <c r="HB7" s="84" t="s">
        <v>99</v>
      </c>
      <c r="HC7" s="84" t="s">
        <v>99</v>
      </c>
      <c r="HD7" s="84" t="s">
        <v>100</v>
      </c>
      <c r="HE7" s="84" t="s">
        <v>100</v>
      </c>
      <c r="HF7" s="1136" t="s">
        <v>1314</v>
      </c>
      <c r="HG7" s="93"/>
      <c r="HH7" s="1146" t="s">
        <v>320</v>
      </c>
      <c r="HI7" s="87"/>
      <c r="HJ7" s="86" t="s">
        <v>320</v>
      </c>
      <c r="HK7" s="86" t="s">
        <v>320</v>
      </c>
      <c r="HL7" s="86" t="s">
        <v>320</v>
      </c>
      <c r="HM7" s="86" t="s">
        <v>320</v>
      </c>
      <c r="HN7" s="86" t="s">
        <v>320</v>
      </c>
      <c r="HO7" s="86" t="s">
        <v>320</v>
      </c>
      <c r="HP7" s="86" t="s">
        <v>320</v>
      </c>
      <c r="HQ7" s="86" t="s">
        <v>320</v>
      </c>
      <c r="HR7" s="86" t="s">
        <v>320</v>
      </c>
      <c r="HS7" s="86" t="s">
        <v>320</v>
      </c>
      <c r="HT7" s="86" t="s">
        <v>320</v>
      </c>
      <c r="HU7" s="87"/>
      <c r="HV7" s="86" t="s">
        <v>320</v>
      </c>
      <c r="HW7" s="86" t="s">
        <v>320</v>
      </c>
      <c r="HX7" s="91" t="s">
        <v>1370</v>
      </c>
      <c r="HY7" s="948" t="s">
        <v>62</v>
      </c>
    </row>
    <row r="8" spans="1:233" ht="39.950000000000003" customHeight="1" x14ac:dyDescent="0.2">
      <c r="A8" s="1160" t="s">
        <v>502</v>
      </c>
      <c r="B8" s="88"/>
      <c r="C8" s="74" t="s">
        <v>99</v>
      </c>
      <c r="D8" s="74" t="s">
        <v>356</v>
      </c>
      <c r="E8" s="116"/>
      <c r="F8" s="74" t="s">
        <v>99</v>
      </c>
      <c r="G8" s="74" t="s">
        <v>357</v>
      </c>
      <c r="H8" s="74" t="s">
        <v>99</v>
      </c>
      <c r="I8" s="74" t="s">
        <v>358</v>
      </c>
      <c r="J8" s="74" t="s">
        <v>100</v>
      </c>
      <c r="K8" s="74" t="s">
        <v>1560</v>
      </c>
      <c r="L8" s="74" t="s">
        <v>99</v>
      </c>
      <c r="M8" s="74" t="s">
        <v>359</v>
      </c>
      <c r="N8" s="74" t="s">
        <v>99</v>
      </c>
      <c r="O8" s="74" t="s">
        <v>339</v>
      </c>
      <c r="P8" s="74" t="s">
        <v>99</v>
      </c>
      <c r="Q8" s="74" t="s">
        <v>360</v>
      </c>
      <c r="R8" s="74" t="s">
        <v>99</v>
      </c>
      <c r="S8" s="74" t="s">
        <v>361</v>
      </c>
      <c r="T8" s="74" t="s">
        <v>100</v>
      </c>
      <c r="U8" s="74" t="s">
        <v>1560</v>
      </c>
      <c r="V8" s="74" t="s">
        <v>99</v>
      </c>
      <c r="W8" s="74" t="s">
        <v>362</v>
      </c>
      <c r="X8" s="74" t="s">
        <v>102</v>
      </c>
      <c r="Y8" s="74" t="s">
        <v>99</v>
      </c>
      <c r="Z8" s="74" t="s">
        <v>99</v>
      </c>
      <c r="AA8" s="74" t="s">
        <v>363</v>
      </c>
      <c r="AB8" s="1103" t="s">
        <v>364</v>
      </c>
      <c r="AC8" s="89"/>
      <c r="AD8" s="75" t="s">
        <v>138</v>
      </c>
      <c r="AE8" s="75" t="s">
        <v>137</v>
      </c>
      <c r="AF8" s="407">
        <v>42919277</v>
      </c>
      <c r="AG8" s="118" t="s">
        <v>365</v>
      </c>
      <c r="AH8" s="118" t="s">
        <v>366</v>
      </c>
      <c r="AI8" s="118" t="s">
        <v>99</v>
      </c>
      <c r="AJ8" s="76" t="s">
        <v>99</v>
      </c>
      <c r="AK8" s="76">
        <v>0</v>
      </c>
      <c r="AL8" s="75" t="s">
        <v>367</v>
      </c>
      <c r="AM8" s="75" t="s">
        <v>368</v>
      </c>
      <c r="AN8" s="75" t="s">
        <v>1560</v>
      </c>
      <c r="AO8" s="76">
        <v>42919277</v>
      </c>
      <c r="AP8" s="75" t="s">
        <v>367</v>
      </c>
      <c r="AQ8" s="75" t="s">
        <v>368</v>
      </c>
      <c r="AR8" s="75" t="s">
        <v>1560</v>
      </c>
      <c r="AS8" s="76">
        <v>42919277</v>
      </c>
      <c r="AT8" s="75" t="s">
        <v>1560</v>
      </c>
      <c r="AU8" s="75" t="s">
        <v>99</v>
      </c>
      <c r="AV8" s="75" t="s">
        <v>100</v>
      </c>
      <c r="AW8" s="75" t="s">
        <v>320</v>
      </c>
      <c r="AX8" s="76">
        <v>0</v>
      </c>
      <c r="AY8" s="76" t="s">
        <v>367</v>
      </c>
      <c r="AZ8" s="76" t="s">
        <v>369</v>
      </c>
      <c r="BA8" s="75" t="s">
        <v>1560</v>
      </c>
      <c r="BB8" s="75" t="s">
        <v>99</v>
      </c>
      <c r="BC8" s="92" t="s">
        <v>370</v>
      </c>
      <c r="BD8" s="76">
        <v>35690361</v>
      </c>
      <c r="BE8" s="76" t="s">
        <v>367</v>
      </c>
      <c r="BF8" s="76" t="s">
        <v>369</v>
      </c>
      <c r="BG8" s="75" t="s">
        <v>1560</v>
      </c>
      <c r="BH8" s="946">
        <v>35690361</v>
      </c>
      <c r="BI8" s="75" t="s">
        <v>1560</v>
      </c>
      <c r="BJ8" s="78"/>
      <c r="BK8" s="75" t="s">
        <v>100</v>
      </c>
      <c r="BL8" s="76" t="s">
        <v>320</v>
      </c>
      <c r="BM8" s="76">
        <v>0</v>
      </c>
      <c r="BN8" s="76" t="s">
        <v>367</v>
      </c>
      <c r="BO8" s="76" t="s">
        <v>1560</v>
      </c>
      <c r="BP8" s="75" t="s">
        <v>1560</v>
      </c>
      <c r="BQ8" s="75" t="s">
        <v>99</v>
      </c>
      <c r="BR8" s="76">
        <v>314553</v>
      </c>
      <c r="BS8" s="76" t="s">
        <v>367</v>
      </c>
      <c r="BT8" s="92" t="s">
        <v>1224</v>
      </c>
      <c r="BU8" s="76" t="s">
        <v>1248</v>
      </c>
      <c r="BV8" s="75" t="s">
        <v>100</v>
      </c>
      <c r="BW8" s="76">
        <v>0</v>
      </c>
      <c r="BX8" s="75" t="s">
        <v>367</v>
      </c>
      <c r="BY8" s="76" t="s">
        <v>1560</v>
      </c>
      <c r="BZ8" s="76" t="s">
        <v>1560</v>
      </c>
      <c r="CA8" s="946">
        <v>314553</v>
      </c>
      <c r="CB8" s="76" t="s">
        <v>1560</v>
      </c>
      <c r="CC8" s="79">
        <v>0.99126360918401302</v>
      </c>
      <c r="CD8" s="75"/>
      <c r="CE8" s="79">
        <v>0</v>
      </c>
      <c r="CF8" s="75"/>
      <c r="CG8" s="79">
        <v>0.83889842785562296</v>
      </c>
      <c r="CH8" s="75"/>
      <c r="CI8" s="75" t="s">
        <v>1560</v>
      </c>
      <c r="CJ8" s="75"/>
      <c r="CK8" s="75" t="s">
        <v>17</v>
      </c>
      <c r="CL8" s="75" t="s">
        <v>1371</v>
      </c>
      <c r="CM8" s="75" t="s">
        <v>100</v>
      </c>
      <c r="CN8" s="1109" t="s">
        <v>501</v>
      </c>
      <c r="CO8" s="115"/>
      <c r="CP8" s="80"/>
      <c r="CQ8" s="81" t="s">
        <v>99</v>
      </c>
      <c r="CR8" s="81" t="s">
        <v>99</v>
      </c>
      <c r="CS8" s="81" t="s">
        <v>99</v>
      </c>
      <c r="CT8" s="81" t="s">
        <v>100</v>
      </c>
      <c r="CU8" s="81" t="s">
        <v>100</v>
      </c>
      <c r="CV8" s="81" t="s">
        <v>99</v>
      </c>
      <c r="CW8" s="81" t="s">
        <v>100</v>
      </c>
      <c r="CX8" s="81" t="s">
        <v>99</v>
      </c>
      <c r="CY8" s="81" t="s">
        <v>99</v>
      </c>
      <c r="CZ8" s="81" t="s">
        <v>99</v>
      </c>
      <c r="DA8" s="81" t="s">
        <v>100</v>
      </c>
      <c r="DB8" s="81" t="s">
        <v>1560</v>
      </c>
      <c r="DC8" s="80"/>
      <c r="DD8" s="81" t="s">
        <v>99</v>
      </c>
      <c r="DE8" s="81" t="s">
        <v>100</v>
      </c>
      <c r="DF8" s="81" t="s">
        <v>99</v>
      </c>
      <c r="DG8" s="81" t="s">
        <v>99</v>
      </c>
      <c r="DH8" s="81" t="s">
        <v>99</v>
      </c>
      <c r="DI8" s="81" t="s">
        <v>99</v>
      </c>
      <c r="DJ8" s="81" t="s">
        <v>100</v>
      </c>
      <c r="DK8" s="81" t="s">
        <v>99</v>
      </c>
      <c r="DL8" s="81" t="s">
        <v>99</v>
      </c>
      <c r="DM8" s="81" t="s">
        <v>99</v>
      </c>
      <c r="DN8" s="81" t="s">
        <v>100</v>
      </c>
      <c r="DO8" s="81" t="s">
        <v>1560</v>
      </c>
      <c r="DP8" s="82"/>
      <c r="DQ8" s="81" t="s">
        <v>99</v>
      </c>
      <c r="DR8" s="81" t="s">
        <v>99</v>
      </c>
      <c r="DS8" s="81" t="s">
        <v>99</v>
      </c>
      <c r="DT8" s="81" t="s">
        <v>99</v>
      </c>
      <c r="DU8" s="81" t="s">
        <v>99</v>
      </c>
      <c r="DV8" s="81" t="s">
        <v>99</v>
      </c>
      <c r="DW8" s="81" t="s">
        <v>100</v>
      </c>
      <c r="DX8" s="81" t="s">
        <v>99</v>
      </c>
      <c r="DY8" s="81" t="s">
        <v>99</v>
      </c>
      <c r="DZ8" s="81" t="s">
        <v>99</v>
      </c>
      <c r="EA8" s="81" t="s">
        <v>100</v>
      </c>
      <c r="EB8" s="81" t="s">
        <v>1560</v>
      </c>
      <c r="EC8" s="82"/>
      <c r="ED8" s="81" t="s">
        <v>99</v>
      </c>
      <c r="EE8" s="81" t="s">
        <v>99</v>
      </c>
      <c r="EF8" s="81" t="s">
        <v>99</v>
      </c>
      <c r="EG8" s="81" t="s">
        <v>99</v>
      </c>
      <c r="EH8" s="81" t="s">
        <v>99</v>
      </c>
      <c r="EI8" s="81" t="s">
        <v>99</v>
      </c>
      <c r="EJ8" s="81" t="s">
        <v>100</v>
      </c>
      <c r="EK8" s="81" t="s">
        <v>99</v>
      </c>
      <c r="EL8" s="81" t="s">
        <v>100</v>
      </c>
      <c r="EM8" s="81" t="s">
        <v>100</v>
      </c>
      <c r="EN8" s="81" t="s">
        <v>100</v>
      </c>
      <c r="EO8" s="81" t="s">
        <v>1560</v>
      </c>
      <c r="EP8" s="1119" t="s">
        <v>371</v>
      </c>
      <c r="EQ8" s="83"/>
      <c r="ER8" s="84" t="s">
        <v>99</v>
      </c>
      <c r="ES8" s="84" t="s">
        <v>372</v>
      </c>
      <c r="ET8" s="84" t="s">
        <v>471</v>
      </c>
      <c r="EU8" s="84" t="s">
        <v>99</v>
      </c>
      <c r="EV8" s="84" t="s">
        <v>99</v>
      </c>
      <c r="EW8" s="84" t="s">
        <v>99</v>
      </c>
      <c r="EX8" s="84" t="s">
        <v>373</v>
      </c>
      <c r="EY8" s="84" t="s">
        <v>374</v>
      </c>
      <c r="EZ8" s="84" t="s">
        <v>99</v>
      </c>
      <c r="FA8" s="84" t="s">
        <v>375</v>
      </c>
      <c r="FB8" s="84" t="s">
        <v>99</v>
      </c>
      <c r="FC8" s="84" t="s">
        <v>376</v>
      </c>
      <c r="FD8" s="298"/>
      <c r="FE8" s="84" t="s">
        <v>314</v>
      </c>
      <c r="FF8" s="84" t="s">
        <v>314</v>
      </c>
      <c r="FG8" s="84" t="s">
        <v>314</v>
      </c>
      <c r="FH8" s="84" t="s">
        <v>377</v>
      </c>
      <c r="FI8" s="84" t="s">
        <v>318</v>
      </c>
      <c r="FJ8" s="84" t="s">
        <v>318</v>
      </c>
      <c r="FK8" s="84" t="s">
        <v>315</v>
      </c>
      <c r="FL8" s="84" t="s">
        <v>318</v>
      </c>
      <c r="FM8" s="84" t="s">
        <v>314</v>
      </c>
      <c r="FN8" s="84" t="s">
        <v>314</v>
      </c>
      <c r="FO8" s="84" t="s">
        <v>315</v>
      </c>
      <c r="FP8" s="84" t="s">
        <v>314</v>
      </c>
      <c r="FQ8" s="84" t="s">
        <v>318</v>
      </c>
      <c r="FR8" s="84" t="s">
        <v>318</v>
      </c>
      <c r="FS8" s="84" t="s">
        <v>320</v>
      </c>
      <c r="FT8" s="84" t="s">
        <v>320</v>
      </c>
      <c r="FU8" s="84" t="s">
        <v>1560</v>
      </c>
      <c r="FV8" s="90"/>
      <c r="FW8" s="84" t="s">
        <v>99</v>
      </c>
      <c r="FX8" s="84" t="s">
        <v>378</v>
      </c>
      <c r="FY8" s="84" t="s">
        <v>99</v>
      </c>
      <c r="FZ8" s="84" t="s">
        <v>100</v>
      </c>
      <c r="GA8" s="84" t="s">
        <v>1560</v>
      </c>
      <c r="GB8" s="84" t="s">
        <v>1560</v>
      </c>
      <c r="GC8" s="84" t="s">
        <v>99</v>
      </c>
      <c r="GD8" s="84" t="s">
        <v>379</v>
      </c>
      <c r="GE8" s="84" t="s">
        <v>99</v>
      </c>
      <c r="GF8" s="85"/>
      <c r="GG8" s="84" t="s">
        <v>100</v>
      </c>
      <c r="GH8" s="84" t="s">
        <v>100</v>
      </c>
      <c r="GI8" s="84" t="s">
        <v>320</v>
      </c>
      <c r="GJ8" s="84" t="s">
        <v>320</v>
      </c>
      <c r="GK8" s="85"/>
      <c r="GL8" s="84" t="s">
        <v>99</v>
      </c>
      <c r="GM8" s="84" t="s">
        <v>99</v>
      </c>
      <c r="GN8" s="84" t="s">
        <v>99</v>
      </c>
      <c r="GO8" s="84" t="s">
        <v>99</v>
      </c>
      <c r="GP8" s="84" t="s">
        <v>99</v>
      </c>
      <c r="GQ8" s="84" t="s">
        <v>99</v>
      </c>
      <c r="GR8" s="84" t="s">
        <v>100</v>
      </c>
      <c r="GS8" s="84" t="s">
        <v>99</v>
      </c>
      <c r="GT8" s="84" t="s">
        <v>100</v>
      </c>
      <c r="GU8" s="84" t="s">
        <v>100</v>
      </c>
      <c r="GV8" s="84" t="s">
        <v>320</v>
      </c>
      <c r="GW8" s="84">
        <v>2011</v>
      </c>
      <c r="GX8" s="84" t="s">
        <v>380</v>
      </c>
      <c r="GY8" s="84" t="s">
        <v>1560</v>
      </c>
      <c r="GZ8" s="85"/>
      <c r="HA8" s="84">
        <v>2011</v>
      </c>
      <c r="HB8" s="84" t="s">
        <v>99</v>
      </c>
      <c r="HC8" s="84" t="s">
        <v>100</v>
      </c>
      <c r="HD8" s="84" t="s">
        <v>99</v>
      </c>
      <c r="HE8" s="84" t="s">
        <v>100</v>
      </c>
      <c r="HF8" s="1136" t="s">
        <v>1560</v>
      </c>
      <c r="HG8" s="93"/>
      <c r="HH8" s="1146" t="s">
        <v>99</v>
      </c>
      <c r="HI8" s="87"/>
      <c r="HJ8" s="86" t="s">
        <v>99</v>
      </c>
      <c r="HK8" s="86" t="s">
        <v>320</v>
      </c>
      <c r="HL8" s="86" t="s">
        <v>100</v>
      </c>
      <c r="HM8" s="86" t="s">
        <v>100</v>
      </c>
      <c r="HN8" s="86" t="s">
        <v>100</v>
      </c>
      <c r="HO8" s="86" t="s">
        <v>100</v>
      </c>
      <c r="HP8" s="86" t="s">
        <v>320</v>
      </c>
      <c r="HQ8" s="86" t="s">
        <v>100</v>
      </c>
      <c r="HR8" s="86" t="s">
        <v>320</v>
      </c>
      <c r="HS8" s="86" t="s">
        <v>381</v>
      </c>
      <c r="HT8" s="86" t="s">
        <v>382</v>
      </c>
      <c r="HU8" s="87"/>
      <c r="HV8" s="86" t="s">
        <v>100</v>
      </c>
      <c r="HW8" s="86" t="s">
        <v>100</v>
      </c>
      <c r="HX8" s="91" t="s">
        <v>1560</v>
      </c>
      <c r="HY8" s="1005" t="s">
        <v>62</v>
      </c>
    </row>
    <row r="9" spans="1:233" ht="39.950000000000003" customHeight="1" x14ac:dyDescent="0.2">
      <c r="A9" s="1160" t="s">
        <v>528</v>
      </c>
      <c r="B9" s="88"/>
      <c r="C9" s="74" t="s">
        <v>99</v>
      </c>
      <c r="D9" s="74" t="s">
        <v>1561</v>
      </c>
      <c r="E9" s="116"/>
      <c r="F9" s="74" t="s">
        <v>99</v>
      </c>
      <c r="G9" s="74" t="s">
        <v>1562</v>
      </c>
      <c r="H9" s="74" t="s">
        <v>99</v>
      </c>
      <c r="I9" s="74" t="s">
        <v>1563</v>
      </c>
      <c r="J9" s="74" t="s">
        <v>104</v>
      </c>
      <c r="K9" s="74" t="s">
        <v>1560</v>
      </c>
      <c r="L9" s="74" t="s">
        <v>99</v>
      </c>
      <c r="M9" s="74" t="s">
        <v>1373</v>
      </c>
      <c r="N9" s="74" t="s">
        <v>99</v>
      </c>
      <c r="O9" s="74" t="s">
        <v>339</v>
      </c>
      <c r="P9" s="74" t="s">
        <v>99</v>
      </c>
      <c r="Q9" s="74" t="s">
        <v>517</v>
      </c>
      <c r="R9" s="74" t="s">
        <v>99</v>
      </c>
      <c r="S9" s="74" t="s">
        <v>1564</v>
      </c>
      <c r="T9" s="74" t="s">
        <v>100</v>
      </c>
      <c r="U9" s="74" t="s">
        <v>1560</v>
      </c>
      <c r="V9" s="74" t="s">
        <v>99</v>
      </c>
      <c r="W9" s="74" t="s">
        <v>518</v>
      </c>
      <c r="X9" s="74" t="s">
        <v>25</v>
      </c>
      <c r="Y9" s="74" t="s">
        <v>104</v>
      </c>
      <c r="Z9" s="74" t="s">
        <v>104</v>
      </c>
      <c r="AA9" s="74" t="s">
        <v>1076</v>
      </c>
      <c r="AB9" s="1103" t="s">
        <v>320</v>
      </c>
      <c r="AC9" s="89"/>
      <c r="AD9" s="75" t="s">
        <v>132</v>
      </c>
      <c r="AE9" s="75" t="s">
        <v>143</v>
      </c>
      <c r="AF9" s="407">
        <v>3260000</v>
      </c>
      <c r="AG9" s="1162" t="s">
        <v>381</v>
      </c>
      <c r="AH9" s="118" t="s">
        <v>1377</v>
      </c>
      <c r="AI9" s="118" t="s">
        <v>99</v>
      </c>
      <c r="AJ9" s="76" t="s">
        <v>99</v>
      </c>
      <c r="AK9" s="76">
        <v>120000</v>
      </c>
      <c r="AL9" s="1047" t="s">
        <v>381</v>
      </c>
      <c r="AM9" s="75" t="s">
        <v>519</v>
      </c>
      <c r="AN9" s="75" t="s">
        <v>1560</v>
      </c>
      <c r="AO9" s="76">
        <v>367800</v>
      </c>
      <c r="AP9" s="1047" t="s">
        <v>381</v>
      </c>
      <c r="AQ9" s="75" t="s">
        <v>520</v>
      </c>
      <c r="AR9" s="75" t="s">
        <v>1560</v>
      </c>
      <c r="AS9" s="76">
        <v>487800</v>
      </c>
      <c r="AT9" s="75" t="s">
        <v>1560</v>
      </c>
      <c r="AU9" s="75" t="s">
        <v>99</v>
      </c>
      <c r="AV9" s="75" t="s">
        <v>99</v>
      </c>
      <c r="AW9" s="75" t="s">
        <v>522</v>
      </c>
      <c r="AX9" s="76">
        <v>120000</v>
      </c>
      <c r="AY9" s="1163" t="s">
        <v>381</v>
      </c>
      <c r="AZ9" s="76" t="s">
        <v>521</v>
      </c>
      <c r="BA9" s="75" t="s">
        <v>1560</v>
      </c>
      <c r="BB9" s="75" t="s">
        <v>99</v>
      </c>
      <c r="BC9" s="76" t="s">
        <v>524</v>
      </c>
      <c r="BD9" s="76">
        <v>216000</v>
      </c>
      <c r="BE9" s="1163" t="s">
        <v>381</v>
      </c>
      <c r="BF9" s="76" t="s">
        <v>523</v>
      </c>
      <c r="BG9" s="75" t="s">
        <v>1560</v>
      </c>
      <c r="BH9" s="946">
        <v>336000</v>
      </c>
      <c r="BI9" s="75"/>
      <c r="BJ9" s="78"/>
      <c r="BK9" s="75" t="s">
        <v>99</v>
      </c>
      <c r="BL9" s="76" t="s">
        <v>388</v>
      </c>
      <c r="BM9" s="76">
        <v>3000000</v>
      </c>
      <c r="BN9" s="1163" t="s">
        <v>381</v>
      </c>
      <c r="BO9" s="76" t="s">
        <v>1451</v>
      </c>
      <c r="BP9" s="75" t="s">
        <v>1560</v>
      </c>
      <c r="BQ9" s="75" t="s">
        <v>99</v>
      </c>
      <c r="BR9" s="76">
        <v>150000</v>
      </c>
      <c r="BS9" s="76" t="s">
        <v>1081</v>
      </c>
      <c r="BT9" s="92" t="s">
        <v>1560</v>
      </c>
      <c r="BU9" s="76" t="s">
        <v>1560</v>
      </c>
      <c r="BV9" s="75" t="s">
        <v>100</v>
      </c>
      <c r="BW9" s="76">
        <v>0</v>
      </c>
      <c r="BX9" s="75" t="s">
        <v>1081</v>
      </c>
      <c r="BY9" s="76" t="s">
        <v>1560</v>
      </c>
      <c r="BZ9" s="76" t="s">
        <v>1560</v>
      </c>
      <c r="CA9" s="946">
        <v>3150000</v>
      </c>
      <c r="CB9" s="76" t="s">
        <v>1560</v>
      </c>
      <c r="CC9" s="79">
        <v>9.6385542168674704E-2</v>
      </c>
      <c r="CD9" s="75"/>
      <c r="CE9" s="79">
        <v>0.35714285714285715</v>
      </c>
      <c r="CF9" s="75"/>
      <c r="CG9" s="79">
        <v>1.0693251533742332</v>
      </c>
      <c r="CH9" s="75"/>
      <c r="CI9" s="75" t="s">
        <v>1560</v>
      </c>
      <c r="CJ9" s="75"/>
      <c r="CK9" s="75" t="s">
        <v>17</v>
      </c>
      <c r="CL9" s="75" t="s">
        <v>1082</v>
      </c>
      <c r="CM9" s="75" t="s">
        <v>99</v>
      </c>
      <c r="CN9" s="1109" t="s">
        <v>1560</v>
      </c>
      <c r="CO9" s="115"/>
      <c r="CP9" s="80"/>
      <c r="CQ9" s="81" t="s">
        <v>99</v>
      </c>
      <c r="CR9" s="81" t="s">
        <v>99</v>
      </c>
      <c r="CS9" s="81" t="s">
        <v>99</v>
      </c>
      <c r="CT9" s="81" t="s">
        <v>99</v>
      </c>
      <c r="CU9" s="81" t="s">
        <v>99</v>
      </c>
      <c r="CV9" s="81" t="s">
        <v>99</v>
      </c>
      <c r="CW9" s="81" t="s">
        <v>99</v>
      </c>
      <c r="CX9" s="81" t="s">
        <v>99</v>
      </c>
      <c r="CY9" s="81" t="s">
        <v>100</v>
      </c>
      <c r="CZ9" s="81" t="s">
        <v>100</v>
      </c>
      <c r="DA9" s="81" t="s">
        <v>99</v>
      </c>
      <c r="DB9" s="81" t="s">
        <v>332</v>
      </c>
      <c r="DC9" s="80"/>
      <c r="DD9" s="81" t="s">
        <v>99</v>
      </c>
      <c r="DE9" s="81" t="s">
        <v>99</v>
      </c>
      <c r="DF9" s="81" t="s">
        <v>99</v>
      </c>
      <c r="DG9" s="81" t="s">
        <v>99</v>
      </c>
      <c r="DH9" s="81" t="s">
        <v>99</v>
      </c>
      <c r="DI9" s="81" t="s">
        <v>99</v>
      </c>
      <c r="DJ9" s="81" t="s">
        <v>99</v>
      </c>
      <c r="DK9" s="81" t="s">
        <v>99</v>
      </c>
      <c r="DL9" s="81" t="s">
        <v>99</v>
      </c>
      <c r="DM9" s="81" t="s">
        <v>99</v>
      </c>
      <c r="DN9" s="81" t="s">
        <v>99</v>
      </c>
      <c r="DO9" s="81" t="s">
        <v>1560</v>
      </c>
      <c r="DP9" s="82"/>
      <c r="DQ9" s="81" t="s">
        <v>99</v>
      </c>
      <c r="DR9" s="81" t="s">
        <v>99</v>
      </c>
      <c r="DS9" s="81" t="s">
        <v>99</v>
      </c>
      <c r="DT9" s="81" t="s">
        <v>99</v>
      </c>
      <c r="DU9" s="81" t="s">
        <v>99</v>
      </c>
      <c r="DV9" s="81" t="s">
        <v>99</v>
      </c>
      <c r="DW9" s="81" t="s">
        <v>99</v>
      </c>
      <c r="DX9" s="81" t="s">
        <v>99</v>
      </c>
      <c r="DY9" s="81" t="s">
        <v>100</v>
      </c>
      <c r="DZ9" s="81" t="s">
        <v>100</v>
      </c>
      <c r="EA9" s="81" t="s">
        <v>99</v>
      </c>
      <c r="EB9" s="81" t="s">
        <v>332</v>
      </c>
      <c r="EC9" s="82"/>
      <c r="ED9" s="81" t="s">
        <v>99</v>
      </c>
      <c r="EE9" s="81" t="s">
        <v>99</v>
      </c>
      <c r="EF9" s="81" t="s">
        <v>99</v>
      </c>
      <c r="EG9" s="81" t="s">
        <v>99</v>
      </c>
      <c r="EH9" s="81" t="s">
        <v>99</v>
      </c>
      <c r="EI9" s="81" t="s">
        <v>99</v>
      </c>
      <c r="EJ9" s="81" t="s">
        <v>99</v>
      </c>
      <c r="EK9" s="81" t="s">
        <v>99</v>
      </c>
      <c r="EL9" s="81" t="s">
        <v>100</v>
      </c>
      <c r="EM9" s="81" t="s">
        <v>100</v>
      </c>
      <c r="EN9" s="81" t="s">
        <v>99</v>
      </c>
      <c r="EO9" s="81" t="s">
        <v>332</v>
      </c>
      <c r="EP9" s="1119" t="s">
        <v>1560</v>
      </c>
      <c r="EQ9" s="83"/>
      <c r="ER9" s="84" t="s">
        <v>99</v>
      </c>
      <c r="ES9" s="84" t="s">
        <v>602</v>
      </c>
      <c r="ET9" s="84" t="s">
        <v>525</v>
      </c>
      <c r="EU9" s="84" t="s">
        <v>99</v>
      </c>
      <c r="EV9" s="84" t="s">
        <v>99</v>
      </c>
      <c r="EW9" s="84" t="s">
        <v>99</v>
      </c>
      <c r="EX9" s="84" t="s">
        <v>346</v>
      </c>
      <c r="EY9" s="84" t="s">
        <v>104</v>
      </c>
      <c r="EZ9" s="84" t="s">
        <v>100</v>
      </c>
      <c r="FA9" s="84" t="s">
        <v>320</v>
      </c>
      <c r="FB9" s="84" t="s">
        <v>100</v>
      </c>
      <c r="FC9" s="84" t="s">
        <v>320</v>
      </c>
      <c r="FD9" s="298"/>
      <c r="FE9" s="84" t="s">
        <v>314</v>
      </c>
      <c r="FF9" s="84" t="s">
        <v>315</v>
      </c>
      <c r="FG9" s="84" t="s">
        <v>315</v>
      </c>
      <c r="FH9" s="84" t="s">
        <v>315</v>
      </c>
      <c r="FI9" s="84" t="s">
        <v>316</v>
      </c>
      <c r="FJ9" s="84" t="s">
        <v>316</v>
      </c>
      <c r="FK9" s="84" t="s">
        <v>316</v>
      </c>
      <c r="FL9" s="84" t="s">
        <v>316</v>
      </c>
      <c r="FM9" s="84" t="s">
        <v>314</v>
      </c>
      <c r="FN9" s="84" t="s">
        <v>315</v>
      </c>
      <c r="FO9" s="84" t="s">
        <v>315</v>
      </c>
      <c r="FP9" s="84" t="s">
        <v>315</v>
      </c>
      <c r="FQ9" s="84" t="s">
        <v>318</v>
      </c>
      <c r="FR9" s="84" t="s">
        <v>318</v>
      </c>
      <c r="FS9" s="84" t="s">
        <v>314</v>
      </c>
      <c r="FT9" s="84" t="s">
        <v>315</v>
      </c>
      <c r="FU9" s="84" t="s">
        <v>1560</v>
      </c>
      <c r="FV9" s="90"/>
      <c r="FW9" s="84" t="s">
        <v>100</v>
      </c>
      <c r="FX9" s="84" t="s">
        <v>1560</v>
      </c>
      <c r="FY9" s="84" t="s">
        <v>1560</v>
      </c>
      <c r="FZ9" s="84" t="s">
        <v>100</v>
      </c>
      <c r="GA9" s="84" t="s">
        <v>1560</v>
      </c>
      <c r="GB9" s="84" t="s">
        <v>1560</v>
      </c>
      <c r="GC9" s="84" t="s">
        <v>100</v>
      </c>
      <c r="GD9" s="84" t="s">
        <v>1560</v>
      </c>
      <c r="GE9" s="84" t="s">
        <v>1560</v>
      </c>
      <c r="GF9" s="85"/>
      <c r="GG9" s="84" t="s">
        <v>100</v>
      </c>
      <c r="GH9" s="84" t="s">
        <v>99</v>
      </c>
      <c r="GI9" s="84" t="s">
        <v>100</v>
      </c>
      <c r="GJ9" s="84" t="s">
        <v>320</v>
      </c>
      <c r="GK9" s="85"/>
      <c r="GL9" s="84" t="s">
        <v>99</v>
      </c>
      <c r="GM9" s="84" t="s">
        <v>99</v>
      </c>
      <c r="GN9" s="84" t="s">
        <v>99</v>
      </c>
      <c r="GO9" s="84" t="s">
        <v>99</v>
      </c>
      <c r="GP9" s="84" t="s">
        <v>99</v>
      </c>
      <c r="GQ9" s="84" t="s">
        <v>99</v>
      </c>
      <c r="GR9" s="84" t="s">
        <v>99</v>
      </c>
      <c r="GS9" s="84" t="s">
        <v>100</v>
      </c>
      <c r="GT9" s="84" t="s">
        <v>99</v>
      </c>
      <c r="GU9" s="84" t="s">
        <v>100</v>
      </c>
      <c r="GV9" s="84" t="s">
        <v>1076</v>
      </c>
      <c r="GW9" s="84">
        <v>2012</v>
      </c>
      <c r="GX9" s="84" t="s">
        <v>1085</v>
      </c>
      <c r="GY9" s="84" t="s">
        <v>1560</v>
      </c>
      <c r="GZ9" s="85"/>
      <c r="HA9" s="84">
        <v>2011</v>
      </c>
      <c r="HB9" s="84" t="s">
        <v>99</v>
      </c>
      <c r="HC9" s="84" t="s">
        <v>100</v>
      </c>
      <c r="HD9" s="84" t="s">
        <v>100</v>
      </c>
      <c r="HE9" s="84" t="s">
        <v>100</v>
      </c>
      <c r="HF9" s="1136" t="s">
        <v>1560</v>
      </c>
      <c r="HG9" s="93"/>
      <c r="HH9" s="1146" t="s">
        <v>99</v>
      </c>
      <c r="HI9" s="87"/>
      <c r="HJ9" s="86" t="s">
        <v>99</v>
      </c>
      <c r="HK9" s="86" t="s">
        <v>99</v>
      </c>
      <c r="HL9" s="86" t="s">
        <v>100</v>
      </c>
      <c r="HM9" s="86" t="s">
        <v>100</v>
      </c>
      <c r="HN9" s="86" t="s">
        <v>100</v>
      </c>
      <c r="HO9" s="86" t="s">
        <v>100</v>
      </c>
      <c r="HP9" s="86" t="s">
        <v>100</v>
      </c>
      <c r="HQ9" s="86" t="s">
        <v>104</v>
      </c>
      <c r="HR9" s="86" t="s">
        <v>100</v>
      </c>
      <c r="HS9" s="86" t="s">
        <v>381</v>
      </c>
      <c r="HT9" s="86" t="s">
        <v>526</v>
      </c>
      <c r="HU9" s="87"/>
      <c r="HV9" s="86" t="s">
        <v>99</v>
      </c>
      <c r="HW9" s="86" t="s">
        <v>99</v>
      </c>
      <c r="HX9" s="91" t="s">
        <v>1560</v>
      </c>
      <c r="HY9" s="945" t="s">
        <v>116</v>
      </c>
    </row>
    <row r="10" spans="1:233" ht="39.950000000000003" customHeight="1" x14ac:dyDescent="0.2">
      <c r="A10" s="1160" t="s">
        <v>548</v>
      </c>
      <c r="B10" s="88"/>
      <c r="C10" s="74" t="s">
        <v>99</v>
      </c>
      <c r="D10" s="74" t="s">
        <v>529</v>
      </c>
      <c r="E10" s="116"/>
      <c r="F10" s="74" t="s">
        <v>99</v>
      </c>
      <c r="G10" s="74" t="s">
        <v>1565</v>
      </c>
      <c r="H10" s="74" t="s">
        <v>99</v>
      </c>
      <c r="I10" s="74" t="s">
        <v>530</v>
      </c>
      <c r="J10" s="74" t="s">
        <v>100</v>
      </c>
      <c r="K10" s="74" t="s">
        <v>1560</v>
      </c>
      <c r="L10" s="74" t="s">
        <v>99</v>
      </c>
      <c r="M10" s="74" t="s">
        <v>1566</v>
      </c>
      <c r="N10" s="74" t="s">
        <v>99</v>
      </c>
      <c r="O10" s="74" t="s">
        <v>531</v>
      </c>
      <c r="P10" s="74" t="s">
        <v>99</v>
      </c>
      <c r="Q10" s="74" t="s">
        <v>1382</v>
      </c>
      <c r="R10" s="74" t="s">
        <v>99</v>
      </c>
      <c r="S10" s="74" t="s">
        <v>532</v>
      </c>
      <c r="T10" s="74" t="s">
        <v>99</v>
      </c>
      <c r="U10" s="74" t="s">
        <v>533</v>
      </c>
      <c r="V10" s="74" t="s">
        <v>99</v>
      </c>
      <c r="W10" s="74" t="s">
        <v>1825</v>
      </c>
      <c r="X10" s="74" t="s">
        <v>98</v>
      </c>
      <c r="Y10" s="74" t="s">
        <v>99</v>
      </c>
      <c r="Z10" s="74" t="s">
        <v>99</v>
      </c>
      <c r="AA10" s="74" t="s">
        <v>534</v>
      </c>
      <c r="AB10" s="1103" t="s">
        <v>535</v>
      </c>
      <c r="AC10" s="89"/>
      <c r="AD10" s="75" t="s">
        <v>132</v>
      </c>
      <c r="AE10" s="75" t="s">
        <v>143</v>
      </c>
      <c r="AF10" s="407">
        <v>5268813</v>
      </c>
      <c r="AG10" s="1162" t="s">
        <v>381</v>
      </c>
      <c r="AH10" s="118" t="s">
        <v>534</v>
      </c>
      <c r="AI10" s="118" t="s">
        <v>99</v>
      </c>
      <c r="AJ10" s="76" t="s">
        <v>99</v>
      </c>
      <c r="AK10" s="76">
        <v>1000000</v>
      </c>
      <c r="AL10" s="1047" t="s">
        <v>381</v>
      </c>
      <c r="AM10" s="75" t="s">
        <v>536</v>
      </c>
      <c r="AN10" s="75" t="s">
        <v>1560</v>
      </c>
      <c r="AO10" s="76">
        <v>0</v>
      </c>
      <c r="AP10" s="1047" t="s">
        <v>381</v>
      </c>
      <c r="AQ10" s="75" t="s">
        <v>1560</v>
      </c>
      <c r="AR10" s="75" t="s">
        <v>1560</v>
      </c>
      <c r="AS10" s="76">
        <v>1000000</v>
      </c>
      <c r="AT10" s="75" t="s">
        <v>1560</v>
      </c>
      <c r="AU10" s="75" t="s">
        <v>99</v>
      </c>
      <c r="AV10" s="75" t="s">
        <v>99</v>
      </c>
      <c r="AW10" s="75" t="s">
        <v>1303</v>
      </c>
      <c r="AX10" s="76">
        <v>720438</v>
      </c>
      <c r="AY10" s="1163" t="s">
        <v>381</v>
      </c>
      <c r="AZ10" s="76" t="s">
        <v>537</v>
      </c>
      <c r="BA10" s="75" t="s">
        <v>1560</v>
      </c>
      <c r="BB10" s="75" t="s">
        <v>100</v>
      </c>
      <c r="BC10" s="76" t="s">
        <v>320</v>
      </c>
      <c r="BD10" s="76">
        <v>0</v>
      </c>
      <c r="BE10" s="1163" t="s">
        <v>381</v>
      </c>
      <c r="BF10" s="76" t="s">
        <v>1560</v>
      </c>
      <c r="BG10" s="75" t="s">
        <v>1560</v>
      </c>
      <c r="BH10" s="946">
        <v>720438</v>
      </c>
      <c r="BI10" s="75" t="s">
        <v>1560</v>
      </c>
      <c r="BJ10" s="78"/>
      <c r="BK10" s="75" t="s">
        <v>99</v>
      </c>
      <c r="BL10" s="76" t="s">
        <v>539</v>
      </c>
      <c r="BM10" s="76">
        <v>3985668</v>
      </c>
      <c r="BN10" s="1163" t="s">
        <v>381</v>
      </c>
      <c r="BO10" s="76" t="s">
        <v>538</v>
      </c>
      <c r="BP10" s="75" t="s">
        <v>1560</v>
      </c>
      <c r="BQ10" s="75" t="s">
        <v>99</v>
      </c>
      <c r="BR10" s="76">
        <v>29125</v>
      </c>
      <c r="BS10" s="1163" t="s">
        <v>381</v>
      </c>
      <c r="BT10" s="92" t="s">
        <v>540</v>
      </c>
      <c r="BU10" s="76" t="s">
        <v>541</v>
      </c>
      <c r="BV10" s="75" t="s">
        <v>100</v>
      </c>
      <c r="BW10" s="76">
        <v>0</v>
      </c>
      <c r="BX10" s="1047" t="s">
        <v>381</v>
      </c>
      <c r="BY10" s="76" t="s">
        <v>1560</v>
      </c>
      <c r="BZ10" s="76" t="s">
        <v>1560</v>
      </c>
      <c r="CA10" s="946">
        <v>4014793</v>
      </c>
      <c r="CB10" s="76" t="s">
        <v>1560</v>
      </c>
      <c r="CC10" s="79">
        <v>0.15214421429493091</v>
      </c>
      <c r="CD10" s="75"/>
      <c r="CE10" s="79">
        <v>1</v>
      </c>
      <c r="CF10" s="75"/>
      <c r="CG10" s="79">
        <v>0.8987282334749781</v>
      </c>
      <c r="CH10" s="75"/>
      <c r="CI10" s="75" t="s">
        <v>1560</v>
      </c>
      <c r="CJ10" s="75"/>
      <c r="CK10" s="75" t="s">
        <v>17</v>
      </c>
      <c r="CL10" s="75" t="s">
        <v>532</v>
      </c>
      <c r="CM10" s="75" t="s">
        <v>99</v>
      </c>
      <c r="CN10" s="1109" t="s">
        <v>1827</v>
      </c>
      <c r="CO10" s="115"/>
      <c r="CP10" s="80"/>
      <c r="CQ10" s="81" t="s">
        <v>99</v>
      </c>
      <c r="CR10" s="81" t="s">
        <v>99</v>
      </c>
      <c r="CS10" s="81" t="s">
        <v>99</v>
      </c>
      <c r="CT10" s="81" t="s">
        <v>99</v>
      </c>
      <c r="CU10" s="81" t="s">
        <v>99</v>
      </c>
      <c r="CV10" s="81" t="s">
        <v>99</v>
      </c>
      <c r="CW10" s="81" t="s">
        <v>99</v>
      </c>
      <c r="CX10" s="81" t="s">
        <v>99</v>
      </c>
      <c r="CY10" s="81" t="s">
        <v>104</v>
      </c>
      <c r="CZ10" s="81" t="s">
        <v>99</v>
      </c>
      <c r="DA10" s="81" t="s">
        <v>100</v>
      </c>
      <c r="DB10" s="81" t="s">
        <v>1560</v>
      </c>
      <c r="DC10" s="80"/>
      <c r="DD10" s="81" t="s">
        <v>99</v>
      </c>
      <c r="DE10" s="81" t="s">
        <v>99</v>
      </c>
      <c r="DF10" s="81" t="s">
        <v>99</v>
      </c>
      <c r="DG10" s="81" t="s">
        <v>99</v>
      </c>
      <c r="DH10" s="81" t="s">
        <v>99</v>
      </c>
      <c r="DI10" s="81" t="s">
        <v>99</v>
      </c>
      <c r="DJ10" s="81" t="s">
        <v>99</v>
      </c>
      <c r="DK10" s="81" t="s">
        <v>100</v>
      </c>
      <c r="DL10" s="81" t="s">
        <v>99</v>
      </c>
      <c r="DM10" s="81" t="s">
        <v>99</v>
      </c>
      <c r="DN10" s="81" t="s">
        <v>99</v>
      </c>
      <c r="DO10" s="81" t="s">
        <v>1560</v>
      </c>
      <c r="DP10" s="82"/>
      <c r="DQ10" s="81" t="s">
        <v>99</v>
      </c>
      <c r="DR10" s="81" t="s">
        <v>99</v>
      </c>
      <c r="DS10" s="81" t="s">
        <v>99</v>
      </c>
      <c r="DT10" s="81" t="s">
        <v>99</v>
      </c>
      <c r="DU10" s="81" t="s">
        <v>99</v>
      </c>
      <c r="DV10" s="81" t="s">
        <v>99</v>
      </c>
      <c r="DW10" s="81" t="s">
        <v>99</v>
      </c>
      <c r="DX10" s="81" t="s">
        <v>99</v>
      </c>
      <c r="DY10" s="81" t="s">
        <v>99</v>
      </c>
      <c r="DZ10" s="81" t="s">
        <v>99</v>
      </c>
      <c r="EA10" s="81" t="s">
        <v>99</v>
      </c>
      <c r="EB10" s="81" t="s">
        <v>332</v>
      </c>
      <c r="EC10" s="82"/>
      <c r="ED10" s="81" t="s">
        <v>99</v>
      </c>
      <c r="EE10" s="81" t="s">
        <v>100</v>
      </c>
      <c r="EF10" s="81" t="s">
        <v>100</v>
      </c>
      <c r="EG10" s="81" t="s">
        <v>100</v>
      </c>
      <c r="EH10" s="81" t="s">
        <v>100</v>
      </c>
      <c r="EI10" s="81" t="s">
        <v>99</v>
      </c>
      <c r="EJ10" s="81" t="s">
        <v>99</v>
      </c>
      <c r="EK10" s="81" t="s">
        <v>100</v>
      </c>
      <c r="EL10" s="81" t="s">
        <v>100</v>
      </c>
      <c r="EM10" s="81" t="s">
        <v>100</v>
      </c>
      <c r="EN10" s="81" t="s">
        <v>100</v>
      </c>
      <c r="EO10" s="81" t="s">
        <v>1560</v>
      </c>
      <c r="EP10" s="1119" t="s">
        <v>1378</v>
      </c>
      <c r="EQ10" s="83"/>
      <c r="ER10" s="84" t="s">
        <v>99</v>
      </c>
      <c r="ES10" s="84" t="s">
        <v>542</v>
      </c>
      <c r="ET10" s="84" t="s">
        <v>1231</v>
      </c>
      <c r="EU10" s="84" t="s">
        <v>99</v>
      </c>
      <c r="EV10" s="84" t="s">
        <v>99</v>
      </c>
      <c r="EW10" s="84" t="s">
        <v>99</v>
      </c>
      <c r="EX10" s="84" t="s">
        <v>543</v>
      </c>
      <c r="EY10" s="84" t="s">
        <v>544</v>
      </c>
      <c r="EZ10" s="84" t="s">
        <v>100</v>
      </c>
      <c r="FA10" s="84" t="s">
        <v>1076</v>
      </c>
      <c r="FB10" s="84" t="s">
        <v>99</v>
      </c>
      <c r="FC10" s="84" t="s">
        <v>545</v>
      </c>
      <c r="FD10" s="298"/>
      <c r="FE10" s="84" t="s">
        <v>314</v>
      </c>
      <c r="FF10" s="84" t="s">
        <v>316</v>
      </c>
      <c r="FG10" s="84" t="s">
        <v>315</v>
      </c>
      <c r="FH10" s="84" t="s">
        <v>316</v>
      </c>
      <c r="FI10" s="84" t="s">
        <v>317</v>
      </c>
      <c r="FJ10" s="84" t="s">
        <v>316</v>
      </c>
      <c r="FK10" s="84" t="s">
        <v>317</v>
      </c>
      <c r="FL10" s="84" t="s">
        <v>319</v>
      </c>
      <c r="FM10" s="84" t="s">
        <v>314</v>
      </c>
      <c r="FN10" s="84" t="s">
        <v>316</v>
      </c>
      <c r="FO10" s="84" t="s">
        <v>320</v>
      </c>
      <c r="FP10" s="84" t="s">
        <v>316</v>
      </c>
      <c r="FQ10" s="84" t="s">
        <v>318</v>
      </c>
      <c r="FR10" s="84" t="s">
        <v>318</v>
      </c>
      <c r="FS10" s="84" t="s">
        <v>314</v>
      </c>
      <c r="FT10" s="84" t="s">
        <v>316</v>
      </c>
      <c r="FU10" s="84" t="s">
        <v>1560</v>
      </c>
      <c r="FV10" s="90"/>
      <c r="FW10" s="84" t="s">
        <v>100</v>
      </c>
      <c r="FX10" s="84" t="s">
        <v>1560</v>
      </c>
      <c r="FY10" s="84" t="s">
        <v>1560</v>
      </c>
      <c r="FZ10" s="84" t="s">
        <v>100</v>
      </c>
      <c r="GA10" s="84" t="s">
        <v>1560</v>
      </c>
      <c r="GB10" s="84" t="s">
        <v>1560</v>
      </c>
      <c r="GC10" s="84" t="s">
        <v>100</v>
      </c>
      <c r="GD10" s="84" t="s">
        <v>1560</v>
      </c>
      <c r="GE10" s="84" t="s">
        <v>1560</v>
      </c>
      <c r="GF10" s="85"/>
      <c r="GG10" s="84" t="s">
        <v>99</v>
      </c>
      <c r="GH10" s="84" t="s">
        <v>99</v>
      </c>
      <c r="GI10" s="84" t="s">
        <v>100</v>
      </c>
      <c r="GJ10" s="84" t="s">
        <v>320</v>
      </c>
      <c r="GK10" s="85"/>
      <c r="GL10" s="84" t="s">
        <v>99</v>
      </c>
      <c r="GM10" s="84" t="s">
        <v>99</v>
      </c>
      <c r="GN10" s="84" t="s">
        <v>99</v>
      </c>
      <c r="GO10" s="84" t="s">
        <v>99</v>
      </c>
      <c r="GP10" s="84" t="s">
        <v>99</v>
      </c>
      <c r="GQ10" s="84" t="s">
        <v>99</v>
      </c>
      <c r="GR10" s="84" t="s">
        <v>99</v>
      </c>
      <c r="GS10" s="84" t="s">
        <v>100</v>
      </c>
      <c r="GT10" s="84" t="s">
        <v>100</v>
      </c>
      <c r="GU10" s="84" t="s">
        <v>100</v>
      </c>
      <c r="GV10" s="84" t="s">
        <v>320</v>
      </c>
      <c r="GW10" s="84">
        <v>2012</v>
      </c>
      <c r="GX10" s="84" t="s">
        <v>546</v>
      </c>
      <c r="GY10" s="84" t="s">
        <v>1560</v>
      </c>
      <c r="GZ10" s="85"/>
      <c r="HA10" s="84">
        <v>2005</v>
      </c>
      <c r="HB10" s="84" t="s">
        <v>99</v>
      </c>
      <c r="HC10" s="84" t="s">
        <v>100</v>
      </c>
      <c r="HD10" s="84" t="s">
        <v>100</v>
      </c>
      <c r="HE10" s="84" t="s">
        <v>100</v>
      </c>
      <c r="HF10" s="1136" t="s">
        <v>1315</v>
      </c>
      <c r="HG10" s="93"/>
      <c r="HH10" s="1146" t="s">
        <v>99</v>
      </c>
      <c r="HI10" s="87"/>
      <c r="HJ10" s="86" t="s">
        <v>100</v>
      </c>
      <c r="HK10" s="86" t="s">
        <v>100</v>
      </c>
      <c r="HL10" s="86" t="s">
        <v>100</v>
      </c>
      <c r="HM10" s="86" t="s">
        <v>99</v>
      </c>
      <c r="HN10" s="86" t="s">
        <v>100</v>
      </c>
      <c r="HO10" s="86" t="s">
        <v>100</v>
      </c>
      <c r="HP10" s="86" t="s">
        <v>100</v>
      </c>
      <c r="HQ10" s="86" t="s">
        <v>320</v>
      </c>
      <c r="HR10" s="86" t="s">
        <v>100</v>
      </c>
      <c r="HS10" s="86" t="s">
        <v>1244</v>
      </c>
      <c r="HT10" s="86" t="s">
        <v>547</v>
      </c>
      <c r="HU10" s="87"/>
      <c r="HV10" s="86" t="s">
        <v>99</v>
      </c>
      <c r="HW10" s="86" t="s">
        <v>99</v>
      </c>
      <c r="HX10" s="91" t="s">
        <v>1560</v>
      </c>
      <c r="HY10" s="945" t="s">
        <v>116</v>
      </c>
    </row>
    <row r="11" spans="1:233" ht="39.950000000000003" customHeight="1" x14ac:dyDescent="0.2">
      <c r="A11" s="1160" t="s">
        <v>726</v>
      </c>
      <c r="B11" s="88"/>
      <c r="C11" s="74" t="s">
        <v>99</v>
      </c>
      <c r="D11" s="74" t="s">
        <v>708</v>
      </c>
      <c r="E11" s="116"/>
      <c r="F11" s="74" t="s">
        <v>99</v>
      </c>
      <c r="G11" s="74" t="s">
        <v>709</v>
      </c>
      <c r="H11" s="74" t="s">
        <v>99</v>
      </c>
      <c r="I11" s="74" t="s">
        <v>710</v>
      </c>
      <c r="J11" s="74" t="s">
        <v>100</v>
      </c>
      <c r="K11" s="74" t="s">
        <v>1560</v>
      </c>
      <c r="L11" s="74" t="s">
        <v>99</v>
      </c>
      <c r="M11" s="74" t="s">
        <v>711</v>
      </c>
      <c r="N11" s="74" t="s">
        <v>99</v>
      </c>
      <c r="O11" s="74" t="s">
        <v>664</v>
      </c>
      <c r="P11" s="74" t="s">
        <v>99</v>
      </c>
      <c r="Q11" s="74" t="s">
        <v>1828</v>
      </c>
      <c r="R11" s="74" t="s">
        <v>100</v>
      </c>
      <c r="S11" s="74" t="s">
        <v>1560</v>
      </c>
      <c r="T11" s="74" t="s">
        <v>100</v>
      </c>
      <c r="U11" s="74" t="s">
        <v>1560</v>
      </c>
      <c r="V11" s="74" t="s">
        <v>99</v>
      </c>
      <c r="W11" s="74" t="s">
        <v>712</v>
      </c>
      <c r="X11" s="74" t="s">
        <v>98</v>
      </c>
      <c r="Y11" s="74" t="s">
        <v>100</v>
      </c>
      <c r="Z11" s="74" t="s">
        <v>100</v>
      </c>
      <c r="AA11" s="74" t="s">
        <v>320</v>
      </c>
      <c r="AB11" s="1103" t="s">
        <v>320</v>
      </c>
      <c r="AC11" s="89"/>
      <c r="AD11" s="75" t="s">
        <v>132</v>
      </c>
      <c r="AE11" s="75" t="s">
        <v>143</v>
      </c>
      <c r="AF11" s="407">
        <v>3589869.35</v>
      </c>
      <c r="AG11" s="118" t="s">
        <v>381</v>
      </c>
      <c r="AH11" s="118" t="s">
        <v>713</v>
      </c>
      <c r="AI11" s="118" t="s">
        <v>99</v>
      </c>
      <c r="AJ11" s="76" t="s">
        <v>99</v>
      </c>
      <c r="AK11" s="76">
        <v>59519.199999999997</v>
      </c>
      <c r="AL11" s="75" t="s">
        <v>381</v>
      </c>
      <c r="AM11" s="75" t="s">
        <v>714</v>
      </c>
      <c r="AN11" s="75" t="s">
        <v>1560</v>
      </c>
      <c r="AO11" s="76">
        <v>425180</v>
      </c>
      <c r="AP11" s="75" t="s">
        <v>381</v>
      </c>
      <c r="AQ11" s="75" t="s">
        <v>714</v>
      </c>
      <c r="AR11" s="75" t="s">
        <v>1560</v>
      </c>
      <c r="AS11" s="76">
        <v>484699.2</v>
      </c>
      <c r="AT11" s="75" t="s">
        <v>1560</v>
      </c>
      <c r="AU11" s="75" t="s">
        <v>99</v>
      </c>
      <c r="AV11" s="75" t="s">
        <v>99</v>
      </c>
      <c r="AW11" s="75" t="s">
        <v>715</v>
      </c>
      <c r="AX11" s="76">
        <v>59519.199999999997</v>
      </c>
      <c r="AY11" s="76" t="s">
        <v>381</v>
      </c>
      <c r="AZ11" s="76" t="s">
        <v>714</v>
      </c>
      <c r="BA11" s="75" t="s">
        <v>1560</v>
      </c>
      <c r="BB11" s="75" t="s">
        <v>99</v>
      </c>
      <c r="BC11" s="76" t="s">
        <v>716</v>
      </c>
      <c r="BD11" s="76">
        <v>425180</v>
      </c>
      <c r="BE11" s="76" t="s">
        <v>381</v>
      </c>
      <c r="BF11" s="76" t="s">
        <v>714</v>
      </c>
      <c r="BG11" s="75" t="s">
        <v>1560</v>
      </c>
      <c r="BH11" s="946">
        <v>484699.2</v>
      </c>
      <c r="BI11" s="75" t="s">
        <v>1560</v>
      </c>
      <c r="BJ11" s="78"/>
      <c r="BK11" s="75" t="s">
        <v>99</v>
      </c>
      <c r="BL11" s="76" t="s">
        <v>717</v>
      </c>
      <c r="BM11" s="76">
        <v>3105170</v>
      </c>
      <c r="BN11" s="76" t="s">
        <v>381</v>
      </c>
      <c r="BO11" s="76" t="s">
        <v>714</v>
      </c>
      <c r="BP11" s="75" t="s">
        <v>1560</v>
      </c>
      <c r="BQ11" s="75" t="s">
        <v>99</v>
      </c>
      <c r="BR11" s="76">
        <v>97034.97</v>
      </c>
      <c r="BS11" s="76" t="s">
        <v>381</v>
      </c>
      <c r="BT11" s="92" t="s">
        <v>714</v>
      </c>
      <c r="BU11" s="76" t="s">
        <v>1560</v>
      </c>
      <c r="BV11" s="75" t="s">
        <v>100</v>
      </c>
      <c r="BW11" s="76">
        <v>0</v>
      </c>
      <c r="BX11" s="1047" t="s">
        <v>381</v>
      </c>
      <c r="BY11" s="76" t="s">
        <v>714</v>
      </c>
      <c r="BZ11" s="76" t="s">
        <v>1560</v>
      </c>
      <c r="CA11" s="946">
        <v>3202204.97</v>
      </c>
      <c r="CB11" s="76" t="s">
        <v>1560</v>
      </c>
      <c r="CC11" s="79">
        <v>0.1314650931108958</v>
      </c>
      <c r="CD11" s="75"/>
      <c r="CE11" s="79">
        <v>0.12279615893733679</v>
      </c>
      <c r="CF11" s="75"/>
      <c r="CG11" s="79">
        <v>1.0270301814744318</v>
      </c>
      <c r="CH11" s="75"/>
      <c r="CI11" s="75" t="s">
        <v>1560</v>
      </c>
      <c r="CJ11" s="75"/>
      <c r="CK11" s="75" t="s">
        <v>17</v>
      </c>
      <c r="CL11" s="75" t="s">
        <v>718</v>
      </c>
      <c r="CM11" s="75" t="s">
        <v>100</v>
      </c>
      <c r="CN11" s="1109" t="s">
        <v>1560</v>
      </c>
      <c r="CO11" s="115"/>
      <c r="CP11" s="80"/>
      <c r="CQ11" s="81" t="s">
        <v>99</v>
      </c>
      <c r="CR11" s="81" t="s">
        <v>99</v>
      </c>
      <c r="CS11" s="81" t="s">
        <v>100</v>
      </c>
      <c r="CT11" s="81" t="s">
        <v>100</v>
      </c>
      <c r="CU11" s="81" t="s">
        <v>100</v>
      </c>
      <c r="CV11" s="81" t="s">
        <v>99</v>
      </c>
      <c r="CW11" s="81" t="s">
        <v>100</v>
      </c>
      <c r="CX11" s="81" t="s">
        <v>100</v>
      </c>
      <c r="CY11" s="81" t="s">
        <v>100</v>
      </c>
      <c r="CZ11" s="81" t="s">
        <v>100</v>
      </c>
      <c r="DA11" s="81" t="s">
        <v>100</v>
      </c>
      <c r="DB11" s="81" t="s">
        <v>1560</v>
      </c>
      <c r="DC11" s="80"/>
      <c r="DD11" s="81" t="s">
        <v>99</v>
      </c>
      <c r="DE11" s="81" t="s">
        <v>99</v>
      </c>
      <c r="DF11" s="81" t="s">
        <v>99</v>
      </c>
      <c r="DG11" s="81" t="s">
        <v>99</v>
      </c>
      <c r="DH11" s="81" t="s">
        <v>99</v>
      </c>
      <c r="DI11" s="81" t="s">
        <v>99</v>
      </c>
      <c r="DJ11" s="81" t="s">
        <v>99</v>
      </c>
      <c r="DK11" s="81" t="s">
        <v>99</v>
      </c>
      <c r="DL11" s="81" t="s">
        <v>99</v>
      </c>
      <c r="DM11" s="81" t="s">
        <v>99</v>
      </c>
      <c r="DN11" s="81" t="s">
        <v>99</v>
      </c>
      <c r="DO11" s="81" t="s">
        <v>1560</v>
      </c>
      <c r="DP11" s="82"/>
      <c r="DQ11" s="81" t="s">
        <v>99</v>
      </c>
      <c r="DR11" s="81" t="s">
        <v>99</v>
      </c>
      <c r="DS11" s="81" t="s">
        <v>99</v>
      </c>
      <c r="DT11" s="81" t="s">
        <v>99</v>
      </c>
      <c r="DU11" s="81" t="s">
        <v>99</v>
      </c>
      <c r="DV11" s="81" t="s">
        <v>99</v>
      </c>
      <c r="DW11" s="81" t="s">
        <v>99</v>
      </c>
      <c r="DX11" s="81" t="s">
        <v>99</v>
      </c>
      <c r="DY11" s="81" t="s">
        <v>100</v>
      </c>
      <c r="DZ11" s="81" t="s">
        <v>100</v>
      </c>
      <c r="EA11" s="81" t="s">
        <v>99</v>
      </c>
      <c r="EB11" s="81" t="s">
        <v>1560</v>
      </c>
      <c r="EC11" s="82"/>
      <c r="ED11" s="81" t="s">
        <v>100</v>
      </c>
      <c r="EE11" s="81" t="s">
        <v>100</v>
      </c>
      <c r="EF11" s="81" t="s">
        <v>100</v>
      </c>
      <c r="EG11" s="81" t="s">
        <v>100</v>
      </c>
      <c r="EH11" s="81" t="s">
        <v>100</v>
      </c>
      <c r="EI11" s="81" t="s">
        <v>99</v>
      </c>
      <c r="EJ11" s="81" t="s">
        <v>100</v>
      </c>
      <c r="EK11" s="81" t="s">
        <v>100</v>
      </c>
      <c r="EL11" s="81" t="s">
        <v>100</v>
      </c>
      <c r="EM11" s="81" t="s">
        <v>100</v>
      </c>
      <c r="EN11" s="81" t="s">
        <v>100</v>
      </c>
      <c r="EO11" s="81" t="s">
        <v>1560</v>
      </c>
      <c r="EP11" s="1119" t="s">
        <v>1560</v>
      </c>
      <c r="EQ11" s="83"/>
      <c r="ER11" s="84" t="s">
        <v>99</v>
      </c>
      <c r="ES11" s="84" t="s">
        <v>719</v>
      </c>
      <c r="ET11" s="84" t="s">
        <v>720</v>
      </c>
      <c r="EU11" s="84" t="s">
        <v>99</v>
      </c>
      <c r="EV11" s="84" t="s">
        <v>99</v>
      </c>
      <c r="EW11" s="84" t="s">
        <v>100</v>
      </c>
      <c r="EX11" s="84" t="s">
        <v>320</v>
      </c>
      <c r="EY11" s="84" t="s">
        <v>320</v>
      </c>
      <c r="EZ11" s="84" t="s">
        <v>100</v>
      </c>
      <c r="FA11" s="84" t="s">
        <v>320</v>
      </c>
      <c r="FB11" s="84" t="s">
        <v>99</v>
      </c>
      <c r="FC11" s="84" t="s">
        <v>721</v>
      </c>
      <c r="FD11" s="298"/>
      <c r="FE11" s="84" t="s">
        <v>315</v>
      </c>
      <c r="FF11" s="84" t="s">
        <v>317</v>
      </c>
      <c r="FG11" s="84" t="s">
        <v>315</v>
      </c>
      <c r="FH11" s="84" t="s">
        <v>320</v>
      </c>
      <c r="FI11" s="84" t="s">
        <v>319</v>
      </c>
      <c r="FJ11" s="84" t="s">
        <v>320</v>
      </c>
      <c r="FK11" s="84" t="s">
        <v>104</v>
      </c>
      <c r="FL11" s="84" t="s">
        <v>320</v>
      </c>
      <c r="FM11" s="84" t="s">
        <v>314</v>
      </c>
      <c r="FN11" s="84" t="s">
        <v>317</v>
      </c>
      <c r="FO11" s="84" t="s">
        <v>315</v>
      </c>
      <c r="FP11" s="84" t="s">
        <v>320</v>
      </c>
      <c r="FQ11" s="84" t="s">
        <v>318</v>
      </c>
      <c r="FR11" s="84" t="s">
        <v>320</v>
      </c>
      <c r="FS11" s="84" t="s">
        <v>315</v>
      </c>
      <c r="FT11" s="84" t="s">
        <v>320</v>
      </c>
      <c r="FU11" s="84" t="s">
        <v>721</v>
      </c>
      <c r="FV11" s="90"/>
      <c r="FW11" s="84" t="s">
        <v>100</v>
      </c>
      <c r="FX11" s="84" t="s">
        <v>1560</v>
      </c>
      <c r="FY11" s="84" t="s">
        <v>1560</v>
      </c>
      <c r="FZ11" s="84" t="s">
        <v>100</v>
      </c>
      <c r="GA11" s="84" t="s">
        <v>1560</v>
      </c>
      <c r="GB11" s="84" t="s">
        <v>1560</v>
      </c>
      <c r="GC11" s="84" t="s">
        <v>100</v>
      </c>
      <c r="GD11" s="84" t="s">
        <v>1560</v>
      </c>
      <c r="GE11" s="84" t="s">
        <v>1560</v>
      </c>
      <c r="GF11" s="85"/>
      <c r="GG11" s="84" t="s">
        <v>100</v>
      </c>
      <c r="GH11" s="84" t="s">
        <v>100</v>
      </c>
      <c r="GI11" s="84" t="s">
        <v>320</v>
      </c>
      <c r="GJ11" s="84" t="s">
        <v>320</v>
      </c>
      <c r="GK11" s="85"/>
      <c r="GL11" s="84" t="s">
        <v>99</v>
      </c>
      <c r="GM11" s="84" t="s">
        <v>99</v>
      </c>
      <c r="GN11" s="84" t="s">
        <v>99</v>
      </c>
      <c r="GO11" s="84" t="s">
        <v>99</v>
      </c>
      <c r="GP11" s="84" t="s">
        <v>99</v>
      </c>
      <c r="GQ11" s="84" t="s">
        <v>99</v>
      </c>
      <c r="GR11" s="84" t="s">
        <v>99</v>
      </c>
      <c r="GS11" s="84" t="s">
        <v>99</v>
      </c>
      <c r="GT11" s="84" t="s">
        <v>100</v>
      </c>
      <c r="GU11" s="84" t="s">
        <v>100</v>
      </c>
      <c r="GV11" s="84" t="s">
        <v>320</v>
      </c>
      <c r="GW11" s="84">
        <v>2012</v>
      </c>
      <c r="GX11" s="84" t="s">
        <v>722</v>
      </c>
      <c r="GY11" s="84" t="s">
        <v>723</v>
      </c>
      <c r="GZ11" s="85"/>
      <c r="HA11" s="84">
        <v>2012</v>
      </c>
      <c r="HB11" s="84" t="s">
        <v>100</v>
      </c>
      <c r="HC11" s="84" t="s">
        <v>99</v>
      </c>
      <c r="HD11" s="84" t="s">
        <v>99</v>
      </c>
      <c r="HE11" s="84" t="s">
        <v>100</v>
      </c>
      <c r="HF11" s="1136" t="s">
        <v>1560</v>
      </c>
      <c r="HG11" s="93"/>
      <c r="HH11" s="1146" t="s">
        <v>100</v>
      </c>
      <c r="HI11" s="87"/>
      <c r="HJ11" s="86" t="s">
        <v>100</v>
      </c>
      <c r="HK11" s="86" t="s">
        <v>100</v>
      </c>
      <c r="HL11" s="86" t="s">
        <v>100</v>
      </c>
      <c r="HM11" s="86" t="s">
        <v>100</v>
      </c>
      <c r="HN11" s="86" t="s">
        <v>100</v>
      </c>
      <c r="HO11" s="86" t="s">
        <v>100</v>
      </c>
      <c r="HP11" s="86" t="s">
        <v>100</v>
      </c>
      <c r="HQ11" s="86" t="s">
        <v>100</v>
      </c>
      <c r="HR11" s="86" t="s">
        <v>100</v>
      </c>
      <c r="HS11" s="86" t="s">
        <v>381</v>
      </c>
      <c r="HT11" s="86" t="s">
        <v>724</v>
      </c>
      <c r="HU11" s="87"/>
      <c r="HV11" s="86" t="s">
        <v>100</v>
      </c>
      <c r="HW11" s="86" t="s">
        <v>100</v>
      </c>
      <c r="HX11" s="91" t="s">
        <v>1567</v>
      </c>
      <c r="HY11" s="1004" t="s">
        <v>116</v>
      </c>
    </row>
    <row r="12" spans="1:233" ht="39.950000000000003" customHeight="1" x14ac:dyDescent="0.2">
      <c r="A12" s="1160" t="s">
        <v>1080</v>
      </c>
      <c r="B12" s="88"/>
      <c r="C12" s="74" t="s">
        <v>99</v>
      </c>
      <c r="D12" s="74" t="s">
        <v>1829</v>
      </c>
      <c r="E12" s="116"/>
      <c r="F12" s="74" t="s">
        <v>99</v>
      </c>
      <c r="G12" s="74" t="s">
        <v>1568</v>
      </c>
      <c r="H12" s="74" t="s">
        <v>99</v>
      </c>
      <c r="I12" s="74" t="s">
        <v>1569</v>
      </c>
      <c r="J12" s="74" t="s">
        <v>100</v>
      </c>
      <c r="K12" s="74" t="s">
        <v>1560</v>
      </c>
      <c r="L12" s="74" t="s">
        <v>99</v>
      </c>
      <c r="M12" s="74" t="s">
        <v>363</v>
      </c>
      <c r="N12" s="74" t="s">
        <v>99</v>
      </c>
      <c r="O12" s="74" t="s">
        <v>1570</v>
      </c>
      <c r="P12" s="74" t="s">
        <v>99</v>
      </c>
      <c r="Q12" s="74" t="s">
        <v>1058</v>
      </c>
      <c r="R12" s="74" t="s">
        <v>99</v>
      </c>
      <c r="S12" s="74" t="s">
        <v>1059</v>
      </c>
      <c r="T12" s="74" t="s">
        <v>100</v>
      </c>
      <c r="U12" s="74" t="s">
        <v>1560</v>
      </c>
      <c r="V12" s="74" t="s">
        <v>99</v>
      </c>
      <c r="W12" s="74" t="s">
        <v>1060</v>
      </c>
      <c r="X12" s="74" t="s">
        <v>98</v>
      </c>
      <c r="Y12" s="74" t="s">
        <v>99</v>
      </c>
      <c r="Z12" s="74" t="s">
        <v>99</v>
      </c>
      <c r="AA12" s="74" t="s">
        <v>1061</v>
      </c>
      <c r="AB12" s="1103" t="s">
        <v>1062</v>
      </c>
      <c r="AC12" s="89"/>
      <c r="AD12" s="75" t="s">
        <v>132</v>
      </c>
      <c r="AE12" s="75" t="s">
        <v>143</v>
      </c>
      <c r="AF12" s="407">
        <v>1356200</v>
      </c>
      <c r="AG12" s="118" t="s">
        <v>381</v>
      </c>
      <c r="AH12" s="118" t="s">
        <v>1061</v>
      </c>
      <c r="AI12" s="118" t="s">
        <v>99</v>
      </c>
      <c r="AJ12" s="76" t="s">
        <v>100</v>
      </c>
      <c r="AK12" s="76">
        <v>0</v>
      </c>
      <c r="AL12" s="75" t="s">
        <v>381</v>
      </c>
      <c r="AM12" s="75" t="s">
        <v>1560</v>
      </c>
      <c r="AN12" s="75" t="s">
        <v>1063</v>
      </c>
      <c r="AO12" s="76">
        <v>0</v>
      </c>
      <c r="AP12" s="75" t="s">
        <v>381</v>
      </c>
      <c r="AQ12" s="75" t="s">
        <v>1560</v>
      </c>
      <c r="AR12" s="75" t="s">
        <v>1560</v>
      </c>
      <c r="AS12" s="76">
        <v>0</v>
      </c>
      <c r="AT12" s="75" t="s">
        <v>1560</v>
      </c>
      <c r="AU12" s="75" t="s">
        <v>99</v>
      </c>
      <c r="AV12" s="75" t="s">
        <v>99</v>
      </c>
      <c r="AW12" s="75" t="s">
        <v>1065</v>
      </c>
      <c r="AX12" s="76">
        <v>586096</v>
      </c>
      <c r="AY12" s="76" t="s">
        <v>381</v>
      </c>
      <c r="AZ12" s="76" t="s">
        <v>1064</v>
      </c>
      <c r="BA12" s="75" t="s">
        <v>1560</v>
      </c>
      <c r="BB12" s="75" t="s">
        <v>100</v>
      </c>
      <c r="BC12" s="76" t="s">
        <v>320</v>
      </c>
      <c r="BD12" s="76">
        <v>0</v>
      </c>
      <c r="BE12" s="76" t="s">
        <v>381</v>
      </c>
      <c r="BF12" s="76" t="s">
        <v>1560</v>
      </c>
      <c r="BG12" s="75" t="s">
        <v>1560</v>
      </c>
      <c r="BH12" s="946">
        <v>586096</v>
      </c>
      <c r="BI12" s="75" t="s">
        <v>1560</v>
      </c>
      <c r="BJ12" s="78"/>
      <c r="BK12" s="75" t="s">
        <v>99</v>
      </c>
      <c r="BL12" s="76" t="s">
        <v>339</v>
      </c>
      <c r="BM12" s="76">
        <v>104500</v>
      </c>
      <c r="BN12" s="76" t="s">
        <v>381</v>
      </c>
      <c r="BO12" s="76" t="s">
        <v>1061</v>
      </c>
      <c r="BP12" s="75" t="s">
        <v>1066</v>
      </c>
      <c r="BQ12" s="75" t="s">
        <v>100</v>
      </c>
      <c r="BR12" s="76">
        <v>0</v>
      </c>
      <c r="BS12" s="76" t="s">
        <v>381</v>
      </c>
      <c r="BT12" s="92" t="s">
        <v>1560</v>
      </c>
      <c r="BU12" s="76" t="s">
        <v>1560</v>
      </c>
      <c r="BV12" s="75" t="s">
        <v>100</v>
      </c>
      <c r="BW12" s="76">
        <v>0</v>
      </c>
      <c r="BX12" s="75" t="s">
        <v>381</v>
      </c>
      <c r="BY12" s="76" t="s">
        <v>1560</v>
      </c>
      <c r="BZ12" s="76" t="s">
        <v>1560</v>
      </c>
      <c r="CA12" s="946">
        <v>104500</v>
      </c>
      <c r="CB12" s="76" t="s">
        <v>1560</v>
      </c>
      <c r="CC12" s="79">
        <v>0.8486814287948381</v>
      </c>
      <c r="CD12" s="75"/>
      <c r="CE12" s="79">
        <v>1</v>
      </c>
      <c r="CF12" s="75"/>
      <c r="CG12" s="79">
        <v>0.50921398023890285</v>
      </c>
      <c r="CH12" s="1047" t="s">
        <v>1659</v>
      </c>
      <c r="CI12" s="75" t="s">
        <v>1560</v>
      </c>
      <c r="CJ12" s="75"/>
      <c r="CK12" s="75" t="s">
        <v>85</v>
      </c>
      <c r="CL12" s="75" t="s">
        <v>1571</v>
      </c>
      <c r="CM12" s="75" t="s">
        <v>100</v>
      </c>
      <c r="CN12" s="1109" t="s">
        <v>1560</v>
      </c>
      <c r="CO12" s="115"/>
      <c r="CP12" s="80"/>
      <c r="CQ12" s="81" t="s">
        <v>99</v>
      </c>
      <c r="CR12" s="81" t="s">
        <v>99</v>
      </c>
      <c r="CS12" s="81" t="s">
        <v>99</v>
      </c>
      <c r="CT12" s="81" t="s">
        <v>99</v>
      </c>
      <c r="CU12" s="81" t="s">
        <v>99</v>
      </c>
      <c r="CV12" s="81" t="s">
        <v>99</v>
      </c>
      <c r="CW12" s="81" t="s">
        <v>100</v>
      </c>
      <c r="CX12" s="81" t="s">
        <v>99</v>
      </c>
      <c r="CY12" s="81" t="s">
        <v>99</v>
      </c>
      <c r="CZ12" s="81" t="s">
        <v>99</v>
      </c>
      <c r="DA12" s="81" t="s">
        <v>100</v>
      </c>
      <c r="DB12" s="81" t="s">
        <v>1069</v>
      </c>
      <c r="DC12" s="80"/>
      <c r="DD12" s="81" t="s">
        <v>99</v>
      </c>
      <c r="DE12" s="81" t="s">
        <v>99</v>
      </c>
      <c r="DF12" s="81" t="s">
        <v>99</v>
      </c>
      <c r="DG12" s="81" t="s">
        <v>99</v>
      </c>
      <c r="DH12" s="81" t="s">
        <v>99</v>
      </c>
      <c r="DI12" s="81" t="s">
        <v>99</v>
      </c>
      <c r="DJ12" s="81" t="s">
        <v>99</v>
      </c>
      <c r="DK12" s="81" t="s">
        <v>99</v>
      </c>
      <c r="DL12" s="81" t="s">
        <v>99</v>
      </c>
      <c r="DM12" s="81" t="s">
        <v>99</v>
      </c>
      <c r="DN12" s="81" t="s">
        <v>100</v>
      </c>
      <c r="DO12" s="81" t="s">
        <v>1560</v>
      </c>
      <c r="DP12" s="82"/>
      <c r="DQ12" s="81" t="s">
        <v>99</v>
      </c>
      <c r="DR12" s="81" t="s">
        <v>99</v>
      </c>
      <c r="DS12" s="81" t="s">
        <v>99</v>
      </c>
      <c r="DT12" s="81" t="s">
        <v>99</v>
      </c>
      <c r="DU12" s="81" t="s">
        <v>99</v>
      </c>
      <c r="DV12" s="81" t="s">
        <v>99</v>
      </c>
      <c r="DW12" s="81" t="s">
        <v>99</v>
      </c>
      <c r="DX12" s="81" t="s">
        <v>99</v>
      </c>
      <c r="DY12" s="81" t="s">
        <v>99</v>
      </c>
      <c r="DZ12" s="81" t="s">
        <v>99</v>
      </c>
      <c r="EA12" s="81" t="s">
        <v>100</v>
      </c>
      <c r="EB12" s="81" t="s">
        <v>1560</v>
      </c>
      <c r="EC12" s="82"/>
      <c r="ED12" s="81" t="s">
        <v>99</v>
      </c>
      <c r="EE12" s="81" t="s">
        <v>99</v>
      </c>
      <c r="EF12" s="81" t="s">
        <v>99</v>
      </c>
      <c r="EG12" s="81" t="s">
        <v>99</v>
      </c>
      <c r="EH12" s="81" t="s">
        <v>104</v>
      </c>
      <c r="EI12" s="81" t="s">
        <v>99</v>
      </c>
      <c r="EJ12" s="81" t="s">
        <v>100</v>
      </c>
      <c r="EK12" s="81" t="s">
        <v>99</v>
      </c>
      <c r="EL12" s="81" t="s">
        <v>320</v>
      </c>
      <c r="EM12" s="81" t="s">
        <v>320</v>
      </c>
      <c r="EN12" s="81" t="s">
        <v>100</v>
      </c>
      <c r="EO12" s="81" t="s">
        <v>1560</v>
      </c>
      <c r="EP12" s="1119" t="s">
        <v>1070</v>
      </c>
      <c r="EQ12" s="83"/>
      <c r="ER12" s="84" t="s">
        <v>99</v>
      </c>
      <c r="ES12" s="84" t="s">
        <v>1071</v>
      </c>
      <c r="ET12" s="84" t="s">
        <v>1072</v>
      </c>
      <c r="EU12" s="84" t="s">
        <v>99</v>
      </c>
      <c r="EV12" s="84" t="s">
        <v>99</v>
      </c>
      <c r="EW12" s="84" t="s">
        <v>99</v>
      </c>
      <c r="EX12" s="84" t="s">
        <v>346</v>
      </c>
      <c r="EY12" s="84" t="s">
        <v>1073</v>
      </c>
      <c r="EZ12" s="84" t="s">
        <v>100</v>
      </c>
      <c r="FA12" s="84" t="s">
        <v>320</v>
      </c>
      <c r="FB12" s="84" t="s">
        <v>99</v>
      </c>
      <c r="FC12" s="84" t="s">
        <v>1074</v>
      </c>
      <c r="FD12" s="298"/>
      <c r="FE12" s="84" t="s">
        <v>314</v>
      </c>
      <c r="FF12" s="84" t="s">
        <v>314</v>
      </c>
      <c r="FG12" s="84" t="s">
        <v>318</v>
      </c>
      <c r="FH12" s="84" t="s">
        <v>318</v>
      </c>
      <c r="FI12" s="84" t="s">
        <v>318</v>
      </c>
      <c r="FJ12" s="84" t="s">
        <v>318</v>
      </c>
      <c r="FK12" s="84" t="s">
        <v>317</v>
      </c>
      <c r="FL12" s="84" t="s">
        <v>318</v>
      </c>
      <c r="FM12" s="84" t="s">
        <v>314</v>
      </c>
      <c r="FN12" s="84" t="s">
        <v>314</v>
      </c>
      <c r="FO12" s="84" t="s">
        <v>317</v>
      </c>
      <c r="FP12" s="84" t="s">
        <v>317</v>
      </c>
      <c r="FQ12" s="84" t="s">
        <v>318</v>
      </c>
      <c r="FR12" s="84" t="s">
        <v>318</v>
      </c>
      <c r="FS12" s="84" t="s">
        <v>320</v>
      </c>
      <c r="FT12" s="84" t="s">
        <v>320</v>
      </c>
      <c r="FU12" s="84" t="s">
        <v>1075</v>
      </c>
      <c r="FV12" s="90"/>
      <c r="FW12" s="84" t="s">
        <v>100</v>
      </c>
      <c r="FX12" s="84" t="s">
        <v>1560</v>
      </c>
      <c r="FY12" s="84" t="s">
        <v>1560</v>
      </c>
      <c r="FZ12" s="84" t="s">
        <v>100</v>
      </c>
      <c r="GA12" s="84" t="s">
        <v>1560</v>
      </c>
      <c r="GB12" s="84" t="s">
        <v>1560</v>
      </c>
      <c r="GC12" s="84" t="s">
        <v>100</v>
      </c>
      <c r="GD12" s="84" t="s">
        <v>1560</v>
      </c>
      <c r="GE12" s="84" t="s">
        <v>1560</v>
      </c>
      <c r="GF12" s="85"/>
      <c r="GG12" s="84" t="s">
        <v>100</v>
      </c>
      <c r="GH12" s="84" t="s">
        <v>100</v>
      </c>
      <c r="GI12" s="84" t="s">
        <v>320</v>
      </c>
      <c r="GJ12" s="84" t="s">
        <v>320</v>
      </c>
      <c r="GK12" s="85"/>
      <c r="GL12" s="84" t="s">
        <v>99</v>
      </c>
      <c r="GM12" s="84" t="s">
        <v>99</v>
      </c>
      <c r="GN12" s="84" t="s">
        <v>99</v>
      </c>
      <c r="GO12" s="84" t="s">
        <v>100</v>
      </c>
      <c r="GP12" s="84" t="s">
        <v>99</v>
      </c>
      <c r="GQ12" s="84" t="s">
        <v>99</v>
      </c>
      <c r="GR12" s="84" t="s">
        <v>100</v>
      </c>
      <c r="GS12" s="84" t="s">
        <v>100</v>
      </c>
      <c r="GT12" s="84" t="s">
        <v>100</v>
      </c>
      <c r="GU12" s="84" t="s">
        <v>100</v>
      </c>
      <c r="GV12" s="84" t="s">
        <v>1076</v>
      </c>
      <c r="GW12" s="84">
        <v>2007</v>
      </c>
      <c r="GX12" s="84" t="s">
        <v>1572</v>
      </c>
      <c r="GY12" s="84" t="s">
        <v>1560</v>
      </c>
      <c r="GZ12" s="85"/>
      <c r="HA12" s="84" t="s">
        <v>1076</v>
      </c>
      <c r="HB12" s="84" t="s">
        <v>320</v>
      </c>
      <c r="HC12" s="84" t="s">
        <v>320</v>
      </c>
      <c r="HD12" s="84" t="s">
        <v>320</v>
      </c>
      <c r="HE12" s="84" t="s">
        <v>320</v>
      </c>
      <c r="HF12" s="1136" t="s">
        <v>1316</v>
      </c>
      <c r="HG12" s="93"/>
      <c r="HH12" s="1146" t="s">
        <v>99</v>
      </c>
      <c r="HI12" s="87"/>
      <c r="HJ12" s="86" t="s">
        <v>99</v>
      </c>
      <c r="HK12" s="86" t="s">
        <v>99</v>
      </c>
      <c r="HL12" s="86" t="s">
        <v>99</v>
      </c>
      <c r="HM12" s="86" t="s">
        <v>100</v>
      </c>
      <c r="HN12" s="86" t="s">
        <v>100</v>
      </c>
      <c r="HO12" s="86" t="s">
        <v>99</v>
      </c>
      <c r="HP12" s="86" t="s">
        <v>100</v>
      </c>
      <c r="HQ12" s="86" t="s">
        <v>100</v>
      </c>
      <c r="HR12" s="86" t="s">
        <v>320</v>
      </c>
      <c r="HS12" s="86" t="s">
        <v>381</v>
      </c>
      <c r="HT12" s="86" t="s">
        <v>1078</v>
      </c>
      <c r="HU12" s="87"/>
      <c r="HV12" s="86" t="s">
        <v>99</v>
      </c>
      <c r="HW12" s="86" t="s">
        <v>99</v>
      </c>
      <c r="HX12" s="91" t="s">
        <v>1079</v>
      </c>
      <c r="HY12" s="947" t="s">
        <v>115</v>
      </c>
    </row>
    <row r="13" spans="1:233" ht="39.950000000000003" customHeight="1" x14ac:dyDescent="0.2">
      <c r="A13" s="1160" t="s">
        <v>1308</v>
      </c>
      <c r="B13" s="88"/>
      <c r="C13" s="74" t="s">
        <v>99</v>
      </c>
      <c r="D13" s="74" t="s">
        <v>1134</v>
      </c>
      <c r="E13" s="116"/>
      <c r="F13" s="74" t="s">
        <v>99</v>
      </c>
      <c r="G13" s="74" t="s">
        <v>1573</v>
      </c>
      <c r="H13" s="74" t="s">
        <v>99</v>
      </c>
      <c r="I13" s="74" t="s">
        <v>1574</v>
      </c>
      <c r="J13" s="74" t="s">
        <v>100</v>
      </c>
      <c r="K13" s="74" t="s">
        <v>1560</v>
      </c>
      <c r="L13" s="74" t="s">
        <v>100</v>
      </c>
      <c r="M13" s="74" t="s">
        <v>1560</v>
      </c>
      <c r="N13" s="74" t="s">
        <v>99</v>
      </c>
      <c r="O13" s="74" t="s">
        <v>339</v>
      </c>
      <c r="P13" s="74" t="s">
        <v>99</v>
      </c>
      <c r="Q13" s="74" t="s">
        <v>1575</v>
      </c>
      <c r="R13" s="74" t="s">
        <v>100</v>
      </c>
      <c r="S13" s="74" t="s">
        <v>1560</v>
      </c>
      <c r="T13" s="74" t="s">
        <v>100</v>
      </c>
      <c r="U13" s="74" t="s">
        <v>1560</v>
      </c>
      <c r="V13" s="74" t="s">
        <v>100</v>
      </c>
      <c r="W13" s="74" t="s">
        <v>1560</v>
      </c>
      <c r="X13" s="74" t="s">
        <v>102</v>
      </c>
      <c r="Y13" s="74" t="s">
        <v>104</v>
      </c>
      <c r="Z13" s="74" t="s">
        <v>99</v>
      </c>
      <c r="AA13" s="74" t="s">
        <v>1061</v>
      </c>
      <c r="AB13" s="1103" t="s">
        <v>1138</v>
      </c>
      <c r="AC13" s="89"/>
      <c r="AD13" s="75" t="s">
        <v>132</v>
      </c>
      <c r="AE13" s="75" t="s">
        <v>143</v>
      </c>
      <c r="AF13" s="407">
        <v>1094871</v>
      </c>
      <c r="AG13" s="118" t="s">
        <v>381</v>
      </c>
      <c r="AH13" s="118" t="s">
        <v>1061</v>
      </c>
      <c r="AI13" s="118" t="s">
        <v>100</v>
      </c>
      <c r="AJ13" s="76" t="s">
        <v>99</v>
      </c>
      <c r="AK13" s="76">
        <v>916000</v>
      </c>
      <c r="AL13" s="75" t="s">
        <v>381</v>
      </c>
      <c r="AM13" s="75" t="s">
        <v>1139</v>
      </c>
      <c r="AN13" s="75" t="s">
        <v>1560</v>
      </c>
      <c r="AO13" s="76">
        <v>0</v>
      </c>
      <c r="AP13" s="75" t="s">
        <v>381</v>
      </c>
      <c r="AQ13" s="75" t="s">
        <v>1560</v>
      </c>
      <c r="AR13" s="75" t="s">
        <v>1560</v>
      </c>
      <c r="AS13" s="76">
        <v>916000</v>
      </c>
      <c r="AT13" s="75" t="s">
        <v>1560</v>
      </c>
      <c r="AU13" s="75" t="s">
        <v>99</v>
      </c>
      <c r="AV13" s="75" t="s">
        <v>99</v>
      </c>
      <c r="AW13" s="75" t="s">
        <v>1096</v>
      </c>
      <c r="AX13" s="76">
        <v>914500</v>
      </c>
      <c r="AY13" s="76" t="s">
        <v>381</v>
      </c>
      <c r="AZ13" s="76" t="s">
        <v>1140</v>
      </c>
      <c r="BA13" s="75" t="s">
        <v>1560</v>
      </c>
      <c r="BB13" s="75" t="s">
        <v>99</v>
      </c>
      <c r="BC13" s="76" t="s">
        <v>1142</v>
      </c>
      <c r="BD13" s="76">
        <v>547434</v>
      </c>
      <c r="BE13" s="76" t="s">
        <v>381</v>
      </c>
      <c r="BF13" s="76" t="s">
        <v>1560</v>
      </c>
      <c r="BG13" s="75" t="s">
        <v>1141</v>
      </c>
      <c r="BH13" s="946">
        <v>1461934</v>
      </c>
      <c r="BI13" s="75" t="s">
        <v>1560</v>
      </c>
      <c r="BJ13" s="78"/>
      <c r="BK13" s="75" t="s">
        <v>100</v>
      </c>
      <c r="BL13" s="76" t="s">
        <v>320</v>
      </c>
      <c r="BM13" s="76">
        <v>0</v>
      </c>
      <c r="BN13" s="76" t="s">
        <v>381</v>
      </c>
      <c r="BO13" s="76" t="s">
        <v>1560</v>
      </c>
      <c r="BP13" s="75" t="s">
        <v>1560</v>
      </c>
      <c r="BQ13" s="75" t="s">
        <v>99</v>
      </c>
      <c r="BR13" s="76">
        <v>547437</v>
      </c>
      <c r="BS13" s="76" t="s">
        <v>381</v>
      </c>
      <c r="BT13" s="92" t="s">
        <v>1560</v>
      </c>
      <c r="BU13" s="76" t="s">
        <v>1560</v>
      </c>
      <c r="BV13" s="75" t="s">
        <v>100</v>
      </c>
      <c r="BW13" s="76">
        <v>0</v>
      </c>
      <c r="BX13" s="75" t="s">
        <v>381</v>
      </c>
      <c r="BY13" s="76" t="s">
        <v>1560</v>
      </c>
      <c r="BZ13" s="76" t="s">
        <v>1560</v>
      </c>
      <c r="CA13" s="946">
        <v>547437</v>
      </c>
      <c r="CB13" s="76" t="s">
        <v>1560</v>
      </c>
      <c r="CC13" s="79">
        <v>0.7275580268651235</v>
      </c>
      <c r="CD13" s="1047" t="s">
        <v>1651</v>
      </c>
      <c r="CE13" s="79">
        <v>0.62554123510363668</v>
      </c>
      <c r="CF13" s="75"/>
      <c r="CG13" s="79">
        <v>1.8352582176347716</v>
      </c>
      <c r="CH13" s="75"/>
      <c r="CI13" s="75" t="s">
        <v>100</v>
      </c>
      <c r="CJ13" s="75"/>
      <c r="CK13" s="75" t="s">
        <v>103</v>
      </c>
      <c r="CL13" s="75" t="s">
        <v>339</v>
      </c>
      <c r="CM13" s="75" t="s">
        <v>100</v>
      </c>
      <c r="CN13" s="1109" t="s">
        <v>1560</v>
      </c>
      <c r="CO13" s="115"/>
      <c r="CP13" s="80"/>
      <c r="CQ13" s="81" t="s">
        <v>99</v>
      </c>
      <c r="CR13" s="81" t="s">
        <v>99</v>
      </c>
      <c r="CS13" s="81" t="s">
        <v>99</v>
      </c>
      <c r="CT13" s="81" t="s">
        <v>99</v>
      </c>
      <c r="CU13" s="81" t="s">
        <v>99</v>
      </c>
      <c r="CV13" s="81" t="s">
        <v>99</v>
      </c>
      <c r="CW13" s="81" t="s">
        <v>99</v>
      </c>
      <c r="CX13" s="81" t="s">
        <v>99</v>
      </c>
      <c r="CY13" s="81" t="s">
        <v>99</v>
      </c>
      <c r="CZ13" s="81" t="s">
        <v>99</v>
      </c>
      <c r="DA13" s="81" t="s">
        <v>100</v>
      </c>
      <c r="DB13" s="81" t="s">
        <v>1144</v>
      </c>
      <c r="DC13" s="80"/>
      <c r="DD13" s="81" t="s">
        <v>99</v>
      </c>
      <c r="DE13" s="81" t="s">
        <v>100</v>
      </c>
      <c r="DF13" s="81" t="s">
        <v>99</v>
      </c>
      <c r="DG13" s="81" t="s">
        <v>100</v>
      </c>
      <c r="DH13" s="81" t="s">
        <v>99</v>
      </c>
      <c r="DI13" s="81" t="s">
        <v>99</v>
      </c>
      <c r="DJ13" s="81" t="s">
        <v>100</v>
      </c>
      <c r="DK13" s="81" t="s">
        <v>100</v>
      </c>
      <c r="DL13" s="81" t="s">
        <v>99</v>
      </c>
      <c r="DM13" s="81" t="s">
        <v>99</v>
      </c>
      <c r="DN13" s="81" t="s">
        <v>100</v>
      </c>
      <c r="DO13" s="81" t="s">
        <v>1560</v>
      </c>
      <c r="DP13" s="82"/>
      <c r="DQ13" s="81" t="s">
        <v>99</v>
      </c>
      <c r="DR13" s="81" t="s">
        <v>99</v>
      </c>
      <c r="DS13" s="81" t="s">
        <v>99</v>
      </c>
      <c r="DT13" s="81" t="s">
        <v>99</v>
      </c>
      <c r="DU13" s="81" t="s">
        <v>99</v>
      </c>
      <c r="DV13" s="81" t="s">
        <v>99</v>
      </c>
      <c r="DW13" s="81" t="s">
        <v>99</v>
      </c>
      <c r="DX13" s="81" t="s">
        <v>99</v>
      </c>
      <c r="DY13" s="81" t="s">
        <v>99</v>
      </c>
      <c r="DZ13" s="81" t="s">
        <v>99</v>
      </c>
      <c r="EA13" s="81" t="s">
        <v>99</v>
      </c>
      <c r="EB13" s="81" t="s">
        <v>1560</v>
      </c>
      <c r="EC13" s="82"/>
      <c r="ED13" s="81" t="s">
        <v>99</v>
      </c>
      <c r="EE13" s="81" t="s">
        <v>104</v>
      </c>
      <c r="EF13" s="81" t="s">
        <v>99</v>
      </c>
      <c r="EG13" s="81" t="s">
        <v>99</v>
      </c>
      <c r="EH13" s="81" t="s">
        <v>99</v>
      </c>
      <c r="EI13" s="81" t="s">
        <v>99</v>
      </c>
      <c r="EJ13" s="81" t="s">
        <v>99</v>
      </c>
      <c r="EK13" s="81" t="s">
        <v>99</v>
      </c>
      <c r="EL13" s="81" t="s">
        <v>100</v>
      </c>
      <c r="EM13" s="81" t="s">
        <v>100</v>
      </c>
      <c r="EN13" s="81" t="s">
        <v>100</v>
      </c>
      <c r="EO13" s="81" t="s">
        <v>1560</v>
      </c>
      <c r="EP13" s="1119" t="s">
        <v>1560</v>
      </c>
      <c r="EQ13" s="83"/>
      <c r="ER13" s="84" t="s">
        <v>99</v>
      </c>
      <c r="ES13" s="84" t="s">
        <v>1145</v>
      </c>
      <c r="ET13" s="84" t="s">
        <v>1146</v>
      </c>
      <c r="EU13" s="84" t="s">
        <v>99</v>
      </c>
      <c r="EV13" s="84" t="s">
        <v>99</v>
      </c>
      <c r="EW13" s="84" t="s">
        <v>99</v>
      </c>
      <c r="EX13" s="84" t="s">
        <v>1147</v>
      </c>
      <c r="EY13" s="84" t="s">
        <v>1148</v>
      </c>
      <c r="EZ13" s="84" t="s">
        <v>100</v>
      </c>
      <c r="FA13" s="84" t="s">
        <v>320</v>
      </c>
      <c r="FB13" s="84" t="s">
        <v>104</v>
      </c>
      <c r="FC13" s="84" t="s">
        <v>104</v>
      </c>
      <c r="FD13" s="298"/>
      <c r="FE13" s="84" t="s">
        <v>314</v>
      </c>
      <c r="FF13" s="84" t="s">
        <v>314</v>
      </c>
      <c r="FG13" s="84" t="s">
        <v>314</v>
      </c>
      <c r="FH13" s="84" t="s">
        <v>314</v>
      </c>
      <c r="FI13" s="84" t="s">
        <v>320</v>
      </c>
      <c r="FJ13" s="84" t="s">
        <v>318</v>
      </c>
      <c r="FK13" s="84" t="s">
        <v>317</v>
      </c>
      <c r="FL13" s="84" t="s">
        <v>318</v>
      </c>
      <c r="FM13" s="84" t="s">
        <v>314</v>
      </c>
      <c r="FN13" s="84" t="s">
        <v>314</v>
      </c>
      <c r="FO13" s="84" t="s">
        <v>320</v>
      </c>
      <c r="FP13" s="84" t="s">
        <v>318</v>
      </c>
      <c r="FQ13" s="84" t="s">
        <v>318</v>
      </c>
      <c r="FR13" s="84" t="s">
        <v>318</v>
      </c>
      <c r="FS13" s="84" t="s">
        <v>320</v>
      </c>
      <c r="FT13" s="84" t="s">
        <v>104</v>
      </c>
      <c r="FU13" s="84" t="s">
        <v>1149</v>
      </c>
      <c r="FV13" s="90"/>
      <c r="FW13" s="84" t="s">
        <v>100</v>
      </c>
      <c r="FX13" s="84" t="s">
        <v>1560</v>
      </c>
      <c r="FY13" s="84" t="s">
        <v>1560</v>
      </c>
      <c r="FZ13" s="84" t="s">
        <v>100</v>
      </c>
      <c r="GA13" s="84" t="s">
        <v>1560</v>
      </c>
      <c r="GB13" s="84" t="s">
        <v>1560</v>
      </c>
      <c r="GC13" s="84" t="s">
        <v>100</v>
      </c>
      <c r="GD13" s="84" t="s">
        <v>1560</v>
      </c>
      <c r="GE13" s="84" t="s">
        <v>1560</v>
      </c>
      <c r="GF13" s="85"/>
      <c r="GG13" s="84" t="s">
        <v>100</v>
      </c>
      <c r="GH13" s="84" t="s">
        <v>100</v>
      </c>
      <c r="GI13" s="84" t="s">
        <v>320</v>
      </c>
      <c r="GJ13" s="84" t="s">
        <v>320</v>
      </c>
      <c r="GK13" s="85"/>
      <c r="GL13" s="84" t="s">
        <v>99</v>
      </c>
      <c r="GM13" s="84" t="s">
        <v>100</v>
      </c>
      <c r="GN13" s="84" t="s">
        <v>99</v>
      </c>
      <c r="GO13" s="84" t="s">
        <v>99</v>
      </c>
      <c r="GP13" s="84" t="s">
        <v>99</v>
      </c>
      <c r="GQ13" s="84" t="s">
        <v>99</v>
      </c>
      <c r="GR13" s="84" t="s">
        <v>100</v>
      </c>
      <c r="GS13" s="84" t="s">
        <v>100</v>
      </c>
      <c r="GT13" s="84" t="s">
        <v>100</v>
      </c>
      <c r="GU13" s="84" t="s">
        <v>104</v>
      </c>
      <c r="GV13" s="84" t="s">
        <v>104</v>
      </c>
      <c r="GW13" s="84">
        <v>2009</v>
      </c>
      <c r="GX13" s="84" t="s">
        <v>1150</v>
      </c>
      <c r="GY13" s="84" t="s">
        <v>1151</v>
      </c>
      <c r="GZ13" s="85"/>
      <c r="HA13" s="84" t="s">
        <v>320</v>
      </c>
      <c r="HB13" s="84" t="s">
        <v>320</v>
      </c>
      <c r="HC13" s="84" t="s">
        <v>320</v>
      </c>
      <c r="HD13" s="84" t="s">
        <v>320</v>
      </c>
      <c r="HE13" s="84" t="s">
        <v>320</v>
      </c>
      <c r="HF13" s="1136" t="s">
        <v>1316</v>
      </c>
      <c r="HG13" s="93"/>
      <c r="HH13" s="1146" t="s">
        <v>99</v>
      </c>
      <c r="HI13" s="87"/>
      <c r="HJ13" s="86" t="s">
        <v>100</v>
      </c>
      <c r="HK13" s="86" t="s">
        <v>320</v>
      </c>
      <c r="HL13" s="86" t="s">
        <v>99</v>
      </c>
      <c r="HM13" s="86" t="s">
        <v>320</v>
      </c>
      <c r="HN13" s="86" t="s">
        <v>100</v>
      </c>
      <c r="HO13" s="86" t="s">
        <v>100</v>
      </c>
      <c r="HP13" s="86" t="s">
        <v>320</v>
      </c>
      <c r="HQ13" s="86" t="s">
        <v>320</v>
      </c>
      <c r="HR13" s="86" t="s">
        <v>320</v>
      </c>
      <c r="HS13" s="86" t="s">
        <v>381</v>
      </c>
      <c r="HT13" s="86" t="s">
        <v>1152</v>
      </c>
      <c r="HU13" s="87"/>
      <c r="HV13" s="86" t="s">
        <v>100</v>
      </c>
      <c r="HW13" s="86" t="s">
        <v>99</v>
      </c>
      <c r="HX13" s="91" t="s">
        <v>1153</v>
      </c>
      <c r="HY13" s="947" t="s">
        <v>115</v>
      </c>
    </row>
    <row r="14" spans="1:233" ht="39.950000000000003" customHeight="1" x14ac:dyDescent="0.2">
      <c r="A14" s="1160" t="s">
        <v>758</v>
      </c>
      <c r="B14" s="88"/>
      <c r="C14" s="74" t="s">
        <v>99</v>
      </c>
      <c r="D14" s="74" t="s">
        <v>728</v>
      </c>
      <c r="E14" s="116"/>
      <c r="F14" s="74" t="s">
        <v>99</v>
      </c>
      <c r="G14" s="74" t="s">
        <v>729</v>
      </c>
      <c r="H14" s="74" t="s">
        <v>99</v>
      </c>
      <c r="I14" s="74" t="s">
        <v>730</v>
      </c>
      <c r="J14" s="74" t="s">
        <v>100</v>
      </c>
      <c r="K14" s="74" t="s">
        <v>1560</v>
      </c>
      <c r="L14" s="74" t="s">
        <v>99</v>
      </c>
      <c r="M14" s="74" t="s">
        <v>731</v>
      </c>
      <c r="N14" s="74" t="s">
        <v>99</v>
      </c>
      <c r="O14" s="74" t="s">
        <v>732</v>
      </c>
      <c r="P14" s="74" t="s">
        <v>99</v>
      </c>
      <c r="Q14" s="74" t="s">
        <v>733</v>
      </c>
      <c r="R14" s="74" t="s">
        <v>100</v>
      </c>
      <c r="S14" s="74" t="s">
        <v>1560</v>
      </c>
      <c r="T14" s="74" t="s">
        <v>99</v>
      </c>
      <c r="U14" s="74" t="s">
        <v>734</v>
      </c>
      <c r="V14" s="74" t="s">
        <v>99</v>
      </c>
      <c r="W14" s="74" t="s">
        <v>735</v>
      </c>
      <c r="X14" s="74" t="s">
        <v>101</v>
      </c>
      <c r="Y14" s="74" t="s">
        <v>100</v>
      </c>
      <c r="Z14" s="74" t="s">
        <v>99</v>
      </c>
      <c r="AA14" s="74" t="s">
        <v>736</v>
      </c>
      <c r="AB14" s="1103" t="s">
        <v>737</v>
      </c>
      <c r="AC14" s="89"/>
      <c r="AD14" s="75" t="s">
        <v>138</v>
      </c>
      <c r="AE14" s="75" t="s">
        <v>137</v>
      </c>
      <c r="AF14" s="407">
        <v>34582421</v>
      </c>
      <c r="AG14" s="118" t="s">
        <v>367</v>
      </c>
      <c r="AH14" s="118" t="s">
        <v>738</v>
      </c>
      <c r="AI14" s="118" t="s">
        <v>99</v>
      </c>
      <c r="AJ14" s="76" t="s">
        <v>99</v>
      </c>
      <c r="AK14" s="76">
        <v>711111</v>
      </c>
      <c r="AL14" s="75" t="s">
        <v>367</v>
      </c>
      <c r="AM14" s="75" t="s">
        <v>739</v>
      </c>
      <c r="AN14" s="75" t="s">
        <v>740</v>
      </c>
      <c r="AO14" s="76">
        <v>16200000</v>
      </c>
      <c r="AP14" s="75" t="s">
        <v>367</v>
      </c>
      <c r="AQ14" s="75" t="s">
        <v>741</v>
      </c>
      <c r="AR14" s="75" t="s">
        <v>1560</v>
      </c>
      <c r="AS14" s="76">
        <v>16911111</v>
      </c>
      <c r="AT14" s="75" t="s">
        <v>742</v>
      </c>
      <c r="AU14" s="75" t="s">
        <v>99</v>
      </c>
      <c r="AV14" s="75" t="s">
        <v>99</v>
      </c>
      <c r="AW14" s="75" t="s">
        <v>744</v>
      </c>
      <c r="AX14" s="76">
        <v>400000</v>
      </c>
      <c r="AY14" s="76" t="s">
        <v>367</v>
      </c>
      <c r="AZ14" s="76" t="s">
        <v>739</v>
      </c>
      <c r="BA14" s="75" t="s">
        <v>743</v>
      </c>
      <c r="BB14" s="75" t="s">
        <v>99</v>
      </c>
      <c r="BC14" s="76" t="s">
        <v>745</v>
      </c>
      <c r="BD14" s="76">
        <v>16200000</v>
      </c>
      <c r="BE14" s="76" t="s">
        <v>367</v>
      </c>
      <c r="BF14" s="76" t="s">
        <v>739</v>
      </c>
      <c r="BG14" s="75" t="s">
        <v>1560</v>
      </c>
      <c r="BH14" s="946">
        <v>16600000</v>
      </c>
      <c r="BI14" s="75" t="s">
        <v>746</v>
      </c>
      <c r="BJ14" s="78"/>
      <c r="BK14" s="75" t="s">
        <v>99</v>
      </c>
      <c r="BL14" s="76" t="s">
        <v>509</v>
      </c>
      <c r="BM14" s="76">
        <v>21825214</v>
      </c>
      <c r="BN14" s="76" t="s">
        <v>367</v>
      </c>
      <c r="BO14" s="76" t="s">
        <v>553</v>
      </c>
      <c r="BP14" s="75" t="s">
        <v>1560</v>
      </c>
      <c r="BQ14" s="75" t="s">
        <v>100</v>
      </c>
      <c r="BR14" s="76">
        <v>0</v>
      </c>
      <c r="BS14" s="76" t="s">
        <v>367</v>
      </c>
      <c r="BT14" s="92" t="s">
        <v>553</v>
      </c>
      <c r="BU14" s="76" t="s">
        <v>1560</v>
      </c>
      <c r="BV14" s="75" t="s">
        <v>100</v>
      </c>
      <c r="BW14" s="76">
        <v>0</v>
      </c>
      <c r="BX14" s="75" t="s">
        <v>367</v>
      </c>
      <c r="BY14" s="76" t="s">
        <v>553</v>
      </c>
      <c r="BZ14" s="76" t="s">
        <v>1819</v>
      </c>
      <c r="CA14" s="946">
        <v>21825214</v>
      </c>
      <c r="CB14" s="76" t="s">
        <v>1560</v>
      </c>
      <c r="CC14" s="79">
        <v>0.43200800391118188</v>
      </c>
      <c r="CD14" s="75"/>
      <c r="CE14" s="79">
        <v>2.4096385542168676E-2</v>
      </c>
      <c r="CF14" s="75"/>
      <c r="CG14" s="79">
        <v>1.1111198374457358</v>
      </c>
      <c r="CH14" s="1047" t="s">
        <v>1660</v>
      </c>
      <c r="CI14" s="75" t="s">
        <v>1560</v>
      </c>
      <c r="CJ14" s="75"/>
      <c r="CK14" s="75" t="s">
        <v>17</v>
      </c>
      <c r="CL14" s="75" t="s">
        <v>1820</v>
      </c>
      <c r="CM14" s="75" t="s">
        <v>99</v>
      </c>
      <c r="CN14" s="1109" t="s">
        <v>1831</v>
      </c>
      <c r="CO14" s="115"/>
      <c r="CP14" s="80"/>
      <c r="CQ14" s="81" t="s">
        <v>99</v>
      </c>
      <c r="CR14" s="81" t="s">
        <v>99</v>
      </c>
      <c r="CS14" s="81" t="s">
        <v>99</v>
      </c>
      <c r="CT14" s="81" t="s">
        <v>99</v>
      </c>
      <c r="CU14" s="81" t="s">
        <v>99</v>
      </c>
      <c r="CV14" s="81" t="s">
        <v>99</v>
      </c>
      <c r="CW14" s="81" t="s">
        <v>100</v>
      </c>
      <c r="CX14" s="81" t="s">
        <v>99</v>
      </c>
      <c r="CY14" s="81" t="s">
        <v>99</v>
      </c>
      <c r="CZ14" s="81" t="s">
        <v>99</v>
      </c>
      <c r="DA14" s="81" t="s">
        <v>100</v>
      </c>
      <c r="DB14" s="81" t="s">
        <v>1560</v>
      </c>
      <c r="DC14" s="80"/>
      <c r="DD14" s="81" t="s">
        <v>99</v>
      </c>
      <c r="DE14" s="81" t="s">
        <v>99</v>
      </c>
      <c r="DF14" s="81" t="s">
        <v>99</v>
      </c>
      <c r="DG14" s="81" t="s">
        <v>99</v>
      </c>
      <c r="DH14" s="81" t="s">
        <v>99</v>
      </c>
      <c r="DI14" s="81" t="s">
        <v>99</v>
      </c>
      <c r="DJ14" s="81" t="s">
        <v>100</v>
      </c>
      <c r="DK14" s="81" t="s">
        <v>99</v>
      </c>
      <c r="DL14" s="81" t="s">
        <v>99</v>
      </c>
      <c r="DM14" s="81" t="s">
        <v>99</v>
      </c>
      <c r="DN14" s="81" t="s">
        <v>100</v>
      </c>
      <c r="DO14" s="81" t="s">
        <v>1560</v>
      </c>
      <c r="DP14" s="82"/>
      <c r="DQ14" s="81" t="s">
        <v>99</v>
      </c>
      <c r="DR14" s="81" t="s">
        <v>99</v>
      </c>
      <c r="DS14" s="81" t="s">
        <v>99</v>
      </c>
      <c r="DT14" s="81" t="s">
        <v>99</v>
      </c>
      <c r="DU14" s="81" t="s">
        <v>99</v>
      </c>
      <c r="DV14" s="81" t="s">
        <v>99</v>
      </c>
      <c r="DW14" s="81" t="s">
        <v>100</v>
      </c>
      <c r="DX14" s="81" t="s">
        <v>99</v>
      </c>
      <c r="DY14" s="81" t="s">
        <v>99</v>
      </c>
      <c r="DZ14" s="81" t="s">
        <v>99</v>
      </c>
      <c r="EA14" s="81" t="s">
        <v>100</v>
      </c>
      <c r="EB14" s="81" t="s">
        <v>1560</v>
      </c>
      <c r="EC14" s="82"/>
      <c r="ED14" s="81" t="s">
        <v>99</v>
      </c>
      <c r="EE14" s="81" t="s">
        <v>99</v>
      </c>
      <c r="EF14" s="81" t="s">
        <v>99</v>
      </c>
      <c r="EG14" s="81" t="s">
        <v>99</v>
      </c>
      <c r="EH14" s="81" t="s">
        <v>99</v>
      </c>
      <c r="EI14" s="81" t="s">
        <v>99</v>
      </c>
      <c r="EJ14" s="81" t="s">
        <v>99</v>
      </c>
      <c r="EK14" s="81" t="s">
        <v>99</v>
      </c>
      <c r="EL14" s="81" t="s">
        <v>100</v>
      </c>
      <c r="EM14" s="81" t="s">
        <v>100</v>
      </c>
      <c r="EN14" s="81" t="s">
        <v>100</v>
      </c>
      <c r="EO14" s="81" t="s">
        <v>1560</v>
      </c>
      <c r="EP14" s="1119" t="s">
        <v>748</v>
      </c>
      <c r="EQ14" s="83"/>
      <c r="ER14" s="84" t="s">
        <v>99</v>
      </c>
      <c r="ES14" s="84" t="s">
        <v>496</v>
      </c>
      <c r="ET14" s="84" t="s">
        <v>525</v>
      </c>
      <c r="EU14" s="84" t="s">
        <v>99</v>
      </c>
      <c r="EV14" s="84" t="s">
        <v>99</v>
      </c>
      <c r="EW14" s="84" t="s">
        <v>100</v>
      </c>
      <c r="EX14" s="84" t="s">
        <v>320</v>
      </c>
      <c r="EY14" s="84" t="s">
        <v>320</v>
      </c>
      <c r="EZ14" s="84" t="s">
        <v>100</v>
      </c>
      <c r="FA14" s="84" t="s">
        <v>320</v>
      </c>
      <c r="FB14" s="84" t="s">
        <v>99</v>
      </c>
      <c r="FC14" s="84" t="s">
        <v>1818</v>
      </c>
      <c r="FD14" s="298"/>
      <c r="FE14" s="84" t="s">
        <v>1241</v>
      </c>
      <c r="FF14" s="84" t="s">
        <v>317</v>
      </c>
      <c r="FG14" s="84" t="s">
        <v>1241</v>
      </c>
      <c r="FH14" s="84" t="s">
        <v>317</v>
      </c>
      <c r="FI14" s="84" t="s">
        <v>1241</v>
      </c>
      <c r="FJ14" s="84" t="s">
        <v>319</v>
      </c>
      <c r="FK14" s="84" t="s">
        <v>317</v>
      </c>
      <c r="FL14" s="84" t="s">
        <v>319</v>
      </c>
      <c r="FM14" s="84" t="s">
        <v>1241</v>
      </c>
      <c r="FN14" s="84" t="s">
        <v>317</v>
      </c>
      <c r="FO14" s="84" t="s">
        <v>1241</v>
      </c>
      <c r="FP14" s="84" t="s">
        <v>317</v>
      </c>
      <c r="FQ14" s="84" t="s">
        <v>319</v>
      </c>
      <c r="FR14" s="84" t="s">
        <v>319</v>
      </c>
      <c r="FS14" s="84" t="s">
        <v>320</v>
      </c>
      <c r="FT14" s="84" t="s">
        <v>320</v>
      </c>
      <c r="FU14" s="84" t="s">
        <v>749</v>
      </c>
      <c r="FV14" s="90"/>
      <c r="FW14" s="84" t="s">
        <v>100</v>
      </c>
      <c r="FX14" s="84" t="s">
        <v>1560</v>
      </c>
      <c r="FY14" s="84" t="s">
        <v>1560</v>
      </c>
      <c r="FZ14" s="84" t="s">
        <v>100</v>
      </c>
      <c r="GA14" s="84" t="s">
        <v>1560</v>
      </c>
      <c r="GB14" s="84" t="s">
        <v>1560</v>
      </c>
      <c r="GC14" s="84" t="s">
        <v>100</v>
      </c>
      <c r="GD14" s="84" t="s">
        <v>1560</v>
      </c>
      <c r="GE14" s="84" t="s">
        <v>1560</v>
      </c>
      <c r="GF14" s="85"/>
      <c r="GG14" s="84" t="s">
        <v>100</v>
      </c>
      <c r="GH14" s="84" t="s">
        <v>100</v>
      </c>
      <c r="GI14" s="84" t="s">
        <v>320</v>
      </c>
      <c r="GJ14" s="84" t="s">
        <v>320</v>
      </c>
      <c r="GK14" s="85"/>
      <c r="GL14" s="84" t="s">
        <v>99</v>
      </c>
      <c r="GM14" s="84" t="s">
        <v>99</v>
      </c>
      <c r="GN14" s="84" t="s">
        <v>99</v>
      </c>
      <c r="GO14" s="84" t="s">
        <v>99</v>
      </c>
      <c r="GP14" s="84" t="s">
        <v>99</v>
      </c>
      <c r="GQ14" s="84" t="s">
        <v>99</v>
      </c>
      <c r="GR14" s="84" t="s">
        <v>99</v>
      </c>
      <c r="GS14" s="84" t="s">
        <v>99</v>
      </c>
      <c r="GT14" s="84" t="s">
        <v>100</v>
      </c>
      <c r="GU14" s="84" t="s">
        <v>99</v>
      </c>
      <c r="GV14" s="84" t="s">
        <v>750</v>
      </c>
      <c r="GW14" s="84">
        <v>2010</v>
      </c>
      <c r="GX14" s="84" t="s">
        <v>752</v>
      </c>
      <c r="GY14" s="84" t="s">
        <v>1560</v>
      </c>
      <c r="GZ14" s="85"/>
      <c r="HA14" s="84">
        <v>2010</v>
      </c>
      <c r="HB14" s="84" t="s">
        <v>100</v>
      </c>
      <c r="HC14" s="84" t="s">
        <v>100</v>
      </c>
      <c r="HD14" s="84" t="s">
        <v>99</v>
      </c>
      <c r="HE14" s="84" t="s">
        <v>100</v>
      </c>
      <c r="HF14" s="1136" t="s">
        <v>1560</v>
      </c>
      <c r="HG14" s="93"/>
      <c r="HH14" s="1146" t="s">
        <v>99</v>
      </c>
      <c r="HI14" s="87"/>
      <c r="HJ14" s="86" t="s">
        <v>100</v>
      </c>
      <c r="HK14" s="86" t="s">
        <v>99</v>
      </c>
      <c r="HL14" s="86" t="s">
        <v>100</v>
      </c>
      <c r="HM14" s="86" t="s">
        <v>100</v>
      </c>
      <c r="HN14" s="86" t="s">
        <v>99</v>
      </c>
      <c r="HO14" s="86" t="s">
        <v>100</v>
      </c>
      <c r="HP14" s="86" t="s">
        <v>320</v>
      </c>
      <c r="HQ14" s="86" t="s">
        <v>100</v>
      </c>
      <c r="HR14" s="86" t="s">
        <v>320</v>
      </c>
      <c r="HS14" s="86" t="s">
        <v>754</v>
      </c>
      <c r="HT14" s="86" t="s">
        <v>755</v>
      </c>
      <c r="HU14" s="87"/>
      <c r="HV14" s="86" t="s">
        <v>100</v>
      </c>
      <c r="HW14" s="86" t="s">
        <v>100</v>
      </c>
      <c r="HX14" s="91" t="s">
        <v>757</v>
      </c>
      <c r="HY14" s="945" t="s">
        <v>116</v>
      </c>
    </row>
    <row r="15" spans="1:233" ht="39.950000000000003" customHeight="1" x14ac:dyDescent="0.2">
      <c r="A15" s="1160" t="s">
        <v>587</v>
      </c>
      <c r="B15" s="88"/>
      <c r="C15" s="74" t="s">
        <v>99</v>
      </c>
      <c r="D15" s="74" t="s">
        <v>563</v>
      </c>
      <c r="E15" s="116"/>
      <c r="F15" s="74" t="s">
        <v>99</v>
      </c>
      <c r="G15" s="74" t="s">
        <v>564</v>
      </c>
      <c r="H15" s="74" t="s">
        <v>99</v>
      </c>
      <c r="I15" s="74" t="s">
        <v>565</v>
      </c>
      <c r="J15" s="74" t="s">
        <v>100</v>
      </c>
      <c r="K15" s="74" t="s">
        <v>1560</v>
      </c>
      <c r="L15" s="74" t="s">
        <v>99</v>
      </c>
      <c r="M15" s="74" t="s">
        <v>363</v>
      </c>
      <c r="N15" s="74" t="s">
        <v>99</v>
      </c>
      <c r="O15" s="74" t="s">
        <v>566</v>
      </c>
      <c r="P15" s="74" t="s">
        <v>99</v>
      </c>
      <c r="Q15" s="74" t="s">
        <v>567</v>
      </c>
      <c r="R15" s="74" t="s">
        <v>320</v>
      </c>
      <c r="S15" s="74" t="s">
        <v>1560</v>
      </c>
      <c r="T15" s="74" t="s">
        <v>100</v>
      </c>
      <c r="U15" s="74" t="s">
        <v>1560</v>
      </c>
      <c r="V15" s="74" t="s">
        <v>99</v>
      </c>
      <c r="W15" s="74" t="s">
        <v>568</v>
      </c>
      <c r="X15" s="74" t="s">
        <v>101</v>
      </c>
      <c r="Y15" s="74" t="s">
        <v>100</v>
      </c>
      <c r="Z15" s="74" t="s">
        <v>100</v>
      </c>
      <c r="AA15" s="74" t="s">
        <v>320</v>
      </c>
      <c r="AB15" s="1103" t="s">
        <v>320</v>
      </c>
      <c r="AC15" s="89"/>
      <c r="AD15" s="75" t="s">
        <v>132</v>
      </c>
      <c r="AE15" s="75" t="s">
        <v>143</v>
      </c>
      <c r="AF15" s="407" t="s">
        <v>569</v>
      </c>
      <c r="AG15" s="118" t="s">
        <v>570</v>
      </c>
      <c r="AH15" s="118" t="s">
        <v>571</v>
      </c>
      <c r="AI15" s="118" t="s">
        <v>100</v>
      </c>
      <c r="AJ15" s="76" t="s">
        <v>100</v>
      </c>
      <c r="AK15" s="76">
        <v>0</v>
      </c>
      <c r="AL15" s="75" t="s">
        <v>381</v>
      </c>
      <c r="AM15" s="75" t="s">
        <v>1560</v>
      </c>
      <c r="AN15" s="75" t="s">
        <v>1560</v>
      </c>
      <c r="AO15" s="76">
        <v>0</v>
      </c>
      <c r="AP15" s="75" t="s">
        <v>381</v>
      </c>
      <c r="AQ15" s="75" t="s">
        <v>1560</v>
      </c>
      <c r="AR15" s="75" t="s">
        <v>1560</v>
      </c>
      <c r="AS15" s="76">
        <v>0</v>
      </c>
      <c r="AT15" s="75" t="s">
        <v>572</v>
      </c>
      <c r="AU15" s="75" t="s">
        <v>100</v>
      </c>
      <c r="AV15" s="75" t="s">
        <v>100</v>
      </c>
      <c r="AW15" s="75" t="s">
        <v>320</v>
      </c>
      <c r="AX15" s="76">
        <v>0</v>
      </c>
      <c r="AY15" s="76" t="s">
        <v>381</v>
      </c>
      <c r="AZ15" s="76" t="s">
        <v>1560</v>
      </c>
      <c r="BA15" s="75" t="s">
        <v>1560</v>
      </c>
      <c r="BB15" s="75" t="s">
        <v>100</v>
      </c>
      <c r="BC15" s="76" t="s">
        <v>320</v>
      </c>
      <c r="BD15" s="76">
        <v>0</v>
      </c>
      <c r="BE15" s="76" t="s">
        <v>381</v>
      </c>
      <c r="BF15" s="76" t="s">
        <v>1560</v>
      </c>
      <c r="BG15" s="75" t="s">
        <v>1560</v>
      </c>
      <c r="BH15" s="946">
        <v>0</v>
      </c>
      <c r="BI15" s="75" t="s">
        <v>1560</v>
      </c>
      <c r="BJ15" s="78"/>
      <c r="BK15" s="75" t="s">
        <v>99</v>
      </c>
      <c r="BL15" s="76" t="s">
        <v>574</v>
      </c>
      <c r="BM15" s="76">
        <v>203095</v>
      </c>
      <c r="BN15" s="76" t="s">
        <v>381</v>
      </c>
      <c r="BO15" s="76" t="s">
        <v>573</v>
      </c>
      <c r="BP15" s="75" t="s">
        <v>1560</v>
      </c>
      <c r="BQ15" s="75" t="s">
        <v>99</v>
      </c>
      <c r="BR15" s="76">
        <v>21000</v>
      </c>
      <c r="BS15" s="76" t="s">
        <v>381</v>
      </c>
      <c r="BT15" s="92" t="s">
        <v>575</v>
      </c>
      <c r="BU15" s="76" t="s">
        <v>1560</v>
      </c>
      <c r="BV15" s="75" t="s">
        <v>104</v>
      </c>
      <c r="BW15" s="76" t="s">
        <v>1560</v>
      </c>
      <c r="BX15" s="75" t="s">
        <v>381</v>
      </c>
      <c r="BY15" s="76" t="s">
        <v>1560</v>
      </c>
      <c r="BZ15" s="76" t="s">
        <v>1560</v>
      </c>
      <c r="CA15" s="946">
        <v>224095</v>
      </c>
      <c r="CB15" s="76" t="s">
        <v>1560</v>
      </c>
      <c r="CC15" s="79">
        <v>0</v>
      </c>
      <c r="CD15" s="75"/>
      <c r="CE15" s="79" t="s">
        <v>320</v>
      </c>
      <c r="CF15" s="75"/>
      <c r="CG15" s="79" t="s">
        <v>104</v>
      </c>
      <c r="CH15" s="75"/>
      <c r="CI15" s="75" t="s">
        <v>104</v>
      </c>
      <c r="CJ15" s="75"/>
      <c r="CK15" s="75" t="s">
        <v>320</v>
      </c>
      <c r="CL15" s="75" t="s">
        <v>320</v>
      </c>
      <c r="CM15" s="75" t="s">
        <v>320</v>
      </c>
      <c r="CN15" s="1109" t="s">
        <v>1560</v>
      </c>
      <c r="CO15" s="115"/>
      <c r="CP15" s="80"/>
      <c r="CQ15" s="81" t="s">
        <v>99</v>
      </c>
      <c r="CR15" s="81" t="s">
        <v>99</v>
      </c>
      <c r="CS15" s="81" t="s">
        <v>100</v>
      </c>
      <c r="CT15" s="81" t="s">
        <v>99</v>
      </c>
      <c r="CU15" s="81" t="s">
        <v>99</v>
      </c>
      <c r="CV15" s="81" t="s">
        <v>99</v>
      </c>
      <c r="CW15" s="81" t="s">
        <v>99</v>
      </c>
      <c r="CX15" s="81" t="s">
        <v>99</v>
      </c>
      <c r="CY15" s="81" t="s">
        <v>100</v>
      </c>
      <c r="CZ15" s="81" t="s">
        <v>99</v>
      </c>
      <c r="DA15" s="81" t="s">
        <v>99</v>
      </c>
      <c r="DB15" s="81" t="s">
        <v>1560</v>
      </c>
      <c r="DC15" s="80"/>
      <c r="DD15" s="81" t="s">
        <v>320</v>
      </c>
      <c r="DE15" s="81" t="s">
        <v>320</v>
      </c>
      <c r="DF15" s="81" t="s">
        <v>320</v>
      </c>
      <c r="DG15" s="81" t="s">
        <v>320</v>
      </c>
      <c r="DH15" s="81" t="s">
        <v>320</v>
      </c>
      <c r="DI15" s="81" t="s">
        <v>320</v>
      </c>
      <c r="DJ15" s="81" t="s">
        <v>320</v>
      </c>
      <c r="DK15" s="81" t="s">
        <v>320</v>
      </c>
      <c r="DL15" s="81" t="s">
        <v>320</v>
      </c>
      <c r="DM15" s="81" t="s">
        <v>320</v>
      </c>
      <c r="DN15" s="81" t="s">
        <v>320</v>
      </c>
      <c r="DO15" s="81" t="s">
        <v>1560</v>
      </c>
      <c r="DP15" s="82"/>
      <c r="DQ15" s="81" t="s">
        <v>99</v>
      </c>
      <c r="DR15" s="81" t="s">
        <v>99</v>
      </c>
      <c r="DS15" s="81" t="s">
        <v>100</v>
      </c>
      <c r="DT15" s="81" t="s">
        <v>100</v>
      </c>
      <c r="DU15" s="81" t="s">
        <v>100</v>
      </c>
      <c r="DV15" s="81" t="s">
        <v>99</v>
      </c>
      <c r="DW15" s="81" t="s">
        <v>100</v>
      </c>
      <c r="DX15" s="81" t="s">
        <v>100</v>
      </c>
      <c r="DY15" s="81" t="s">
        <v>100</v>
      </c>
      <c r="DZ15" s="81" t="s">
        <v>100</v>
      </c>
      <c r="EA15" s="81" t="s">
        <v>100</v>
      </c>
      <c r="EB15" s="81" t="s">
        <v>1560</v>
      </c>
      <c r="EC15" s="82"/>
      <c r="ED15" s="81" t="s">
        <v>99</v>
      </c>
      <c r="EE15" s="81" t="s">
        <v>99</v>
      </c>
      <c r="EF15" s="81" t="s">
        <v>100</v>
      </c>
      <c r="EG15" s="81" t="s">
        <v>100</v>
      </c>
      <c r="EH15" s="81" t="s">
        <v>100</v>
      </c>
      <c r="EI15" s="81" t="s">
        <v>99</v>
      </c>
      <c r="EJ15" s="81" t="s">
        <v>100</v>
      </c>
      <c r="EK15" s="81" t="s">
        <v>100</v>
      </c>
      <c r="EL15" s="81" t="s">
        <v>100</v>
      </c>
      <c r="EM15" s="81" t="s">
        <v>100</v>
      </c>
      <c r="EN15" s="81" t="s">
        <v>100</v>
      </c>
      <c r="EO15" s="81" t="s">
        <v>1560</v>
      </c>
      <c r="EP15" s="1119" t="s">
        <v>576</v>
      </c>
      <c r="EQ15" s="83"/>
      <c r="ER15" s="84" t="s">
        <v>99</v>
      </c>
      <c r="ES15" s="84" t="s">
        <v>577</v>
      </c>
      <c r="ET15" s="84" t="s">
        <v>578</v>
      </c>
      <c r="EU15" s="84" t="s">
        <v>99</v>
      </c>
      <c r="EV15" s="84" t="s">
        <v>99</v>
      </c>
      <c r="EW15" s="84" t="s">
        <v>99</v>
      </c>
      <c r="EX15" s="84" t="s">
        <v>579</v>
      </c>
      <c r="EY15" s="84" t="s">
        <v>580</v>
      </c>
      <c r="EZ15" s="84" t="s">
        <v>100</v>
      </c>
      <c r="FA15" s="84" t="s">
        <v>320</v>
      </c>
      <c r="FB15" s="84" t="s">
        <v>100</v>
      </c>
      <c r="FC15" s="84" t="s">
        <v>320</v>
      </c>
      <c r="FD15" s="298"/>
      <c r="FE15" s="84" t="s">
        <v>581</v>
      </c>
      <c r="FF15" s="84" t="s">
        <v>582</v>
      </c>
      <c r="FG15" s="84" t="s">
        <v>581</v>
      </c>
      <c r="FH15" s="84" t="s">
        <v>320</v>
      </c>
      <c r="FI15" s="84" t="s">
        <v>581</v>
      </c>
      <c r="FJ15" s="84" t="s">
        <v>318</v>
      </c>
      <c r="FK15" s="84" t="s">
        <v>581</v>
      </c>
      <c r="FL15" s="84" t="s">
        <v>318</v>
      </c>
      <c r="FM15" s="84" t="s">
        <v>581</v>
      </c>
      <c r="FN15" s="84" t="s">
        <v>314</v>
      </c>
      <c r="FO15" s="84" t="s">
        <v>581</v>
      </c>
      <c r="FP15" s="84" t="s">
        <v>582</v>
      </c>
      <c r="FQ15" s="84" t="s">
        <v>581</v>
      </c>
      <c r="FR15" s="84" t="s">
        <v>318</v>
      </c>
      <c r="FS15" s="84" t="s">
        <v>581</v>
      </c>
      <c r="FT15" s="84" t="s">
        <v>314</v>
      </c>
      <c r="FU15" s="84" t="s">
        <v>583</v>
      </c>
      <c r="FV15" s="90"/>
      <c r="FW15" s="84" t="s">
        <v>100</v>
      </c>
      <c r="FX15" s="84" t="s">
        <v>1560</v>
      </c>
      <c r="FY15" s="84" t="s">
        <v>1560</v>
      </c>
      <c r="FZ15" s="84" t="s">
        <v>100</v>
      </c>
      <c r="GA15" s="84" t="s">
        <v>1560</v>
      </c>
      <c r="GB15" s="84" t="s">
        <v>1560</v>
      </c>
      <c r="GC15" s="84" t="s">
        <v>100</v>
      </c>
      <c r="GD15" s="84" t="s">
        <v>1560</v>
      </c>
      <c r="GE15" s="84" t="s">
        <v>1560</v>
      </c>
      <c r="GF15" s="85"/>
      <c r="GG15" s="84" t="s">
        <v>320</v>
      </c>
      <c r="GH15" s="84" t="s">
        <v>320</v>
      </c>
      <c r="GI15" s="84" t="s">
        <v>320</v>
      </c>
      <c r="GJ15" s="84" t="s">
        <v>584</v>
      </c>
      <c r="GK15" s="85"/>
      <c r="GL15" s="84" t="s">
        <v>100</v>
      </c>
      <c r="GM15" s="84" t="s">
        <v>100</v>
      </c>
      <c r="GN15" s="84" t="s">
        <v>100</v>
      </c>
      <c r="GO15" s="84" t="s">
        <v>100</v>
      </c>
      <c r="GP15" s="84" t="s">
        <v>100</v>
      </c>
      <c r="GQ15" s="84" t="s">
        <v>100</v>
      </c>
      <c r="GR15" s="84" t="s">
        <v>100</v>
      </c>
      <c r="GS15" s="84" t="s">
        <v>100</v>
      </c>
      <c r="GT15" s="84" t="s">
        <v>100</v>
      </c>
      <c r="GU15" s="84" t="s">
        <v>100</v>
      </c>
      <c r="GV15" s="84" t="s">
        <v>320</v>
      </c>
      <c r="GW15" s="84" t="s">
        <v>320</v>
      </c>
      <c r="GX15" s="84" t="s">
        <v>585</v>
      </c>
      <c r="GY15" s="84" t="s">
        <v>1560</v>
      </c>
      <c r="GZ15" s="85"/>
      <c r="HA15" s="84">
        <v>2003</v>
      </c>
      <c r="HB15" s="84" t="s">
        <v>100</v>
      </c>
      <c r="HC15" s="84" t="s">
        <v>100</v>
      </c>
      <c r="HD15" s="84" t="s">
        <v>100</v>
      </c>
      <c r="HE15" s="84" t="s">
        <v>100</v>
      </c>
      <c r="HF15" s="1136" t="s">
        <v>1560</v>
      </c>
      <c r="HG15" s="93"/>
      <c r="HH15" s="1146" t="s">
        <v>320</v>
      </c>
      <c r="HI15" s="87"/>
      <c r="HJ15" s="86" t="s">
        <v>320</v>
      </c>
      <c r="HK15" s="86" t="s">
        <v>320</v>
      </c>
      <c r="HL15" s="86" t="s">
        <v>320</v>
      </c>
      <c r="HM15" s="86" t="s">
        <v>320</v>
      </c>
      <c r="HN15" s="86" t="s">
        <v>320</v>
      </c>
      <c r="HO15" s="86" t="s">
        <v>320</v>
      </c>
      <c r="HP15" s="86" t="s">
        <v>320</v>
      </c>
      <c r="HQ15" s="86" t="s">
        <v>320</v>
      </c>
      <c r="HR15" s="86" t="s">
        <v>320</v>
      </c>
      <c r="HS15" s="86" t="s">
        <v>381</v>
      </c>
      <c r="HT15" s="86" t="s">
        <v>586</v>
      </c>
      <c r="HU15" s="87"/>
      <c r="HV15" s="86" t="s">
        <v>320</v>
      </c>
      <c r="HW15" s="86" t="s">
        <v>320</v>
      </c>
      <c r="HX15" s="91" t="s">
        <v>1560</v>
      </c>
      <c r="HY15" s="948" t="s">
        <v>62</v>
      </c>
    </row>
    <row r="16" spans="1:233" ht="39.950000000000003" customHeight="1" x14ac:dyDescent="0.2">
      <c r="A16" s="1160" t="s">
        <v>658</v>
      </c>
      <c r="B16" s="88"/>
      <c r="C16" s="74" t="s">
        <v>99</v>
      </c>
      <c r="D16" s="74" t="s">
        <v>409</v>
      </c>
      <c r="E16" s="116"/>
      <c r="F16" s="74" t="s">
        <v>99</v>
      </c>
      <c r="G16" s="74" t="s">
        <v>410</v>
      </c>
      <c r="H16" s="74" t="s">
        <v>99</v>
      </c>
      <c r="I16" s="74" t="s">
        <v>656</v>
      </c>
      <c r="J16" s="74" t="s">
        <v>99</v>
      </c>
      <c r="K16" s="74" t="s">
        <v>413</v>
      </c>
      <c r="L16" s="74" t="s">
        <v>99</v>
      </c>
      <c r="M16" s="74" t="s">
        <v>657</v>
      </c>
      <c r="N16" s="74" t="s">
        <v>99</v>
      </c>
      <c r="O16" s="74" t="s">
        <v>414</v>
      </c>
      <c r="P16" s="74" t="s">
        <v>99</v>
      </c>
      <c r="Q16" s="74" t="s">
        <v>1393</v>
      </c>
      <c r="R16" s="74" t="s">
        <v>99</v>
      </c>
      <c r="S16" s="74" t="s">
        <v>416</v>
      </c>
      <c r="T16" s="74" t="s">
        <v>99</v>
      </c>
      <c r="U16" s="74" t="s">
        <v>417</v>
      </c>
      <c r="V16" s="74" t="s">
        <v>99</v>
      </c>
      <c r="W16" s="74" t="s">
        <v>1394</v>
      </c>
      <c r="X16" s="74" t="s">
        <v>102</v>
      </c>
      <c r="Y16" s="74" t="s">
        <v>99</v>
      </c>
      <c r="Z16" s="74" t="s">
        <v>99</v>
      </c>
      <c r="AA16" s="74" t="s">
        <v>1383</v>
      </c>
      <c r="AB16" s="1103" t="s">
        <v>422</v>
      </c>
      <c r="AC16" s="89"/>
      <c r="AD16" s="75" t="s">
        <v>132</v>
      </c>
      <c r="AE16" s="75" t="s">
        <v>143</v>
      </c>
      <c r="AF16" s="407">
        <v>5729112</v>
      </c>
      <c r="AG16" s="118" t="s">
        <v>381</v>
      </c>
      <c r="AH16" s="118" t="s">
        <v>1384</v>
      </c>
      <c r="AI16" s="118" t="s">
        <v>100</v>
      </c>
      <c r="AJ16" s="76" t="s">
        <v>99</v>
      </c>
      <c r="AK16" s="76">
        <v>0</v>
      </c>
      <c r="AL16" s="75" t="s">
        <v>381</v>
      </c>
      <c r="AM16" s="75" t="s">
        <v>1560</v>
      </c>
      <c r="AN16" s="75" t="s">
        <v>1560</v>
      </c>
      <c r="AO16" s="76">
        <v>2239000</v>
      </c>
      <c r="AP16" s="75" t="s">
        <v>381</v>
      </c>
      <c r="AQ16" s="75" t="s">
        <v>431</v>
      </c>
      <c r="AR16" s="75" t="s">
        <v>1560</v>
      </c>
      <c r="AS16" s="76">
        <v>2239000</v>
      </c>
      <c r="AT16" s="75" t="s">
        <v>1560</v>
      </c>
      <c r="AU16" s="75" t="s">
        <v>99</v>
      </c>
      <c r="AV16" s="75" t="s">
        <v>100</v>
      </c>
      <c r="AW16" s="75" t="s">
        <v>320</v>
      </c>
      <c r="AX16" s="76">
        <v>0</v>
      </c>
      <c r="AY16" s="76" t="s">
        <v>381</v>
      </c>
      <c r="AZ16" s="76" t="s">
        <v>1560</v>
      </c>
      <c r="BA16" s="75" t="s">
        <v>1560</v>
      </c>
      <c r="BB16" s="75" t="s">
        <v>99</v>
      </c>
      <c r="BC16" s="76" t="s">
        <v>1385</v>
      </c>
      <c r="BD16" s="76">
        <v>1347052.45</v>
      </c>
      <c r="BE16" s="76" t="s">
        <v>381</v>
      </c>
      <c r="BF16" s="76" t="s">
        <v>1386</v>
      </c>
      <c r="BG16" s="75" t="s">
        <v>1560</v>
      </c>
      <c r="BH16" s="946">
        <v>1347052.45</v>
      </c>
      <c r="BI16" s="75" t="s">
        <v>1560</v>
      </c>
      <c r="BJ16" s="78"/>
      <c r="BK16" s="75" t="s">
        <v>99</v>
      </c>
      <c r="BL16" s="76" t="s">
        <v>1387</v>
      </c>
      <c r="BM16" s="76">
        <v>2353220</v>
      </c>
      <c r="BN16" s="76" t="s">
        <v>381</v>
      </c>
      <c r="BO16" s="76" t="s">
        <v>451</v>
      </c>
      <c r="BP16" s="75" t="s">
        <v>1560</v>
      </c>
      <c r="BQ16" s="75" t="s">
        <v>99</v>
      </c>
      <c r="BR16" s="76">
        <v>2725701.6</v>
      </c>
      <c r="BS16" s="76" t="s">
        <v>381</v>
      </c>
      <c r="BT16" s="92" t="s">
        <v>1560</v>
      </c>
      <c r="BU16" s="76" t="s">
        <v>1560</v>
      </c>
      <c r="BV16" s="75" t="s">
        <v>100</v>
      </c>
      <c r="BW16" s="76">
        <v>0</v>
      </c>
      <c r="BX16" s="75" t="s">
        <v>381</v>
      </c>
      <c r="BY16" s="76" t="s">
        <v>1560</v>
      </c>
      <c r="BZ16" s="76" t="s">
        <v>1560</v>
      </c>
      <c r="CA16" s="946">
        <v>5078921.5999999996</v>
      </c>
      <c r="CB16" s="76" t="s">
        <v>1560</v>
      </c>
      <c r="CC16" s="79">
        <v>0.20962618888882689</v>
      </c>
      <c r="CD16" s="75"/>
      <c r="CE16" s="79">
        <v>0</v>
      </c>
      <c r="CF16" s="75"/>
      <c r="CG16" s="79">
        <v>1.1216352638942999</v>
      </c>
      <c r="CH16" s="1047" t="s">
        <v>1661</v>
      </c>
      <c r="CI16" s="75" t="s">
        <v>1560</v>
      </c>
      <c r="CJ16" s="75"/>
      <c r="CK16" s="75" t="s">
        <v>103</v>
      </c>
      <c r="CL16" s="75" t="s">
        <v>339</v>
      </c>
      <c r="CM16" s="75" t="s">
        <v>100</v>
      </c>
      <c r="CN16" s="1109" t="s">
        <v>1560</v>
      </c>
      <c r="CO16" s="115"/>
      <c r="CP16" s="80"/>
      <c r="CQ16" s="81" t="s">
        <v>99</v>
      </c>
      <c r="CR16" s="81" t="s">
        <v>99</v>
      </c>
      <c r="CS16" s="81" t="s">
        <v>99</v>
      </c>
      <c r="CT16" s="81" t="s">
        <v>99</v>
      </c>
      <c r="CU16" s="81" t="s">
        <v>99</v>
      </c>
      <c r="CV16" s="81" t="s">
        <v>99</v>
      </c>
      <c r="CW16" s="81" t="s">
        <v>99</v>
      </c>
      <c r="CX16" s="81" t="s">
        <v>99</v>
      </c>
      <c r="CY16" s="81" t="s">
        <v>100</v>
      </c>
      <c r="CZ16" s="81" t="s">
        <v>99</v>
      </c>
      <c r="DA16" s="81" t="s">
        <v>100</v>
      </c>
      <c r="DB16" s="81" t="s">
        <v>1560</v>
      </c>
      <c r="DC16" s="80"/>
      <c r="DD16" s="81" t="s">
        <v>99</v>
      </c>
      <c r="DE16" s="81" t="s">
        <v>99</v>
      </c>
      <c r="DF16" s="81" t="s">
        <v>99</v>
      </c>
      <c r="DG16" s="81" t="s">
        <v>99</v>
      </c>
      <c r="DH16" s="81" t="s">
        <v>99</v>
      </c>
      <c r="DI16" s="81" t="s">
        <v>99</v>
      </c>
      <c r="DJ16" s="81" t="s">
        <v>99</v>
      </c>
      <c r="DK16" s="81" t="s">
        <v>99</v>
      </c>
      <c r="DL16" s="81" t="s">
        <v>99</v>
      </c>
      <c r="DM16" s="81" t="s">
        <v>99</v>
      </c>
      <c r="DN16" s="81" t="s">
        <v>99</v>
      </c>
      <c r="DO16" s="81" t="s">
        <v>1560</v>
      </c>
      <c r="DP16" s="82"/>
      <c r="DQ16" s="81" t="s">
        <v>99</v>
      </c>
      <c r="DR16" s="81" t="s">
        <v>99</v>
      </c>
      <c r="DS16" s="81" t="s">
        <v>99</v>
      </c>
      <c r="DT16" s="81" t="s">
        <v>99</v>
      </c>
      <c r="DU16" s="81" t="s">
        <v>99</v>
      </c>
      <c r="DV16" s="81" t="s">
        <v>99</v>
      </c>
      <c r="DW16" s="81" t="s">
        <v>99</v>
      </c>
      <c r="DX16" s="81" t="s">
        <v>99</v>
      </c>
      <c r="DY16" s="81" t="s">
        <v>99</v>
      </c>
      <c r="DZ16" s="81" t="s">
        <v>99</v>
      </c>
      <c r="EA16" s="81" t="s">
        <v>100</v>
      </c>
      <c r="EB16" s="81" t="s">
        <v>1560</v>
      </c>
      <c r="EC16" s="82"/>
      <c r="ED16" s="81" t="s">
        <v>99</v>
      </c>
      <c r="EE16" s="81" t="s">
        <v>99</v>
      </c>
      <c r="EF16" s="81" t="s">
        <v>99</v>
      </c>
      <c r="EG16" s="81" t="s">
        <v>99</v>
      </c>
      <c r="EH16" s="81" t="s">
        <v>99</v>
      </c>
      <c r="EI16" s="81" t="s">
        <v>99</v>
      </c>
      <c r="EJ16" s="81" t="s">
        <v>99</v>
      </c>
      <c r="EK16" s="81" t="s">
        <v>99</v>
      </c>
      <c r="EL16" s="81" t="s">
        <v>100</v>
      </c>
      <c r="EM16" s="81" t="s">
        <v>100</v>
      </c>
      <c r="EN16" s="81" t="s">
        <v>100</v>
      </c>
      <c r="EO16" s="81" t="s">
        <v>1560</v>
      </c>
      <c r="EP16" s="1119" t="s">
        <v>1389</v>
      </c>
      <c r="EQ16" s="83"/>
      <c r="ER16" s="84" t="s">
        <v>99</v>
      </c>
      <c r="ES16" s="84" t="s">
        <v>470</v>
      </c>
      <c r="ET16" s="84" t="s">
        <v>471</v>
      </c>
      <c r="EU16" s="84" t="s">
        <v>99</v>
      </c>
      <c r="EV16" s="84" t="s">
        <v>99</v>
      </c>
      <c r="EW16" s="84" t="s">
        <v>99</v>
      </c>
      <c r="EX16" s="84" t="s">
        <v>472</v>
      </c>
      <c r="EY16" s="84" t="s">
        <v>473</v>
      </c>
      <c r="EZ16" s="84" t="s">
        <v>99</v>
      </c>
      <c r="FA16" s="84" t="s">
        <v>1536</v>
      </c>
      <c r="FB16" s="84" t="s">
        <v>99</v>
      </c>
      <c r="FC16" s="84" t="s">
        <v>476</v>
      </c>
      <c r="FD16" s="298"/>
      <c r="FE16" s="84" t="s">
        <v>314</v>
      </c>
      <c r="FF16" s="84" t="s">
        <v>314</v>
      </c>
      <c r="FG16" s="84" t="s">
        <v>315</v>
      </c>
      <c r="FH16" s="84" t="s">
        <v>315</v>
      </c>
      <c r="FI16" s="84" t="s">
        <v>315</v>
      </c>
      <c r="FJ16" s="84" t="s">
        <v>315</v>
      </c>
      <c r="FK16" s="84" t="s">
        <v>316</v>
      </c>
      <c r="FL16" s="84" t="s">
        <v>316</v>
      </c>
      <c r="FM16" s="84" t="s">
        <v>314</v>
      </c>
      <c r="FN16" s="84" t="s">
        <v>314</v>
      </c>
      <c r="FO16" s="84" t="s">
        <v>314</v>
      </c>
      <c r="FP16" s="84" t="s">
        <v>314</v>
      </c>
      <c r="FQ16" s="84" t="s">
        <v>318</v>
      </c>
      <c r="FR16" s="84" t="s">
        <v>318</v>
      </c>
      <c r="FS16" s="84" t="s">
        <v>314</v>
      </c>
      <c r="FT16" s="84" t="s">
        <v>320</v>
      </c>
      <c r="FU16" s="84" t="s">
        <v>1560</v>
      </c>
      <c r="FV16" s="90"/>
      <c r="FW16" s="84" t="s">
        <v>100</v>
      </c>
      <c r="FX16" s="84" t="s">
        <v>1560</v>
      </c>
      <c r="FY16" s="84" t="s">
        <v>1560</v>
      </c>
      <c r="FZ16" s="84" t="s">
        <v>99</v>
      </c>
      <c r="GA16" s="84" t="s">
        <v>1390</v>
      </c>
      <c r="GB16" s="84" t="s">
        <v>99</v>
      </c>
      <c r="GC16" s="84" t="s">
        <v>100</v>
      </c>
      <c r="GD16" s="84" t="s">
        <v>1560</v>
      </c>
      <c r="GE16" s="84" t="s">
        <v>1560</v>
      </c>
      <c r="GF16" s="85"/>
      <c r="GG16" s="84" t="s">
        <v>99</v>
      </c>
      <c r="GH16" s="84" t="s">
        <v>99</v>
      </c>
      <c r="GI16" s="84" t="s">
        <v>100</v>
      </c>
      <c r="GJ16" s="84" t="s">
        <v>320</v>
      </c>
      <c r="GK16" s="85"/>
      <c r="GL16" s="84" t="s">
        <v>99</v>
      </c>
      <c r="GM16" s="84" t="s">
        <v>99</v>
      </c>
      <c r="GN16" s="84" t="s">
        <v>99</v>
      </c>
      <c r="GO16" s="84" t="s">
        <v>99</v>
      </c>
      <c r="GP16" s="84" t="s">
        <v>99</v>
      </c>
      <c r="GQ16" s="84" t="s">
        <v>99</v>
      </c>
      <c r="GR16" s="84" t="s">
        <v>99</v>
      </c>
      <c r="GS16" s="84" t="s">
        <v>99</v>
      </c>
      <c r="GT16" s="84" t="s">
        <v>100</v>
      </c>
      <c r="GU16" s="84" t="s">
        <v>100</v>
      </c>
      <c r="GV16" s="84" t="s">
        <v>320</v>
      </c>
      <c r="GW16" s="84">
        <v>2010</v>
      </c>
      <c r="GX16" s="84" t="s">
        <v>478</v>
      </c>
      <c r="GY16" s="84" t="s">
        <v>1560</v>
      </c>
      <c r="GZ16" s="85"/>
      <c r="HA16" s="84">
        <v>2010</v>
      </c>
      <c r="HB16" s="84" t="s">
        <v>99</v>
      </c>
      <c r="HC16" s="84" t="s">
        <v>100</v>
      </c>
      <c r="HD16" s="84" t="s">
        <v>100</v>
      </c>
      <c r="HE16" s="84" t="s">
        <v>100</v>
      </c>
      <c r="HF16" s="1136" t="s">
        <v>1560</v>
      </c>
      <c r="HG16" s="93"/>
      <c r="HH16" s="1146" t="s">
        <v>99</v>
      </c>
      <c r="HI16" s="87"/>
      <c r="HJ16" s="86" t="s">
        <v>100</v>
      </c>
      <c r="HK16" s="86" t="s">
        <v>100</v>
      </c>
      <c r="HL16" s="86" t="s">
        <v>99</v>
      </c>
      <c r="HM16" s="86" t="s">
        <v>100</v>
      </c>
      <c r="HN16" s="86" t="s">
        <v>99</v>
      </c>
      <c r="HO16" s="86" t="s">
        <v>99</v>
      </c>
      <c r="HP16" s="86" t="s">
        <v>99</v>
      </c>
      <c r="HQ16" s="86" t="s">
        <v>100</v>
      </c>
      <c r="HR16" s="86" t="s">
        <v>100</v>
      </c>
      <c r="HS16" s="86" t="s">
        <v>381</v>
      </c>
      <c r="HT16" s="86" t="s">
        <v>1391</v>
      </c>
      <c r="HU16" s="87"/>
      <c r="HV16" s="86" t="s">
        <v>99</v>
      </c>
      <c r="HW16" s="86" t="s">
        <v>100</v>
      </c>
      <c r="HX16" s="91" t="s">
        <v>1392</v>
      </c>
      <c r="HY16" s="945" t="s">
        <v>116</v>
      </c>
    </row>
    <row r="17" spans="1:233" ht="39.950000000000003" customHeight="1" x14ac:dyDescent="0.2">
      <c r="A17" s="1160" t="s">
        <v>1054</v>
      </c>
      <c r="B17" s="88"/>
      <c r="C17" s="74" t="s">
        <v>99</v>
      </c>
      <c r="D17" s="74" t="s">
        <v>1576</v>
      </c>
      <c r="E17" s="116"/>
      <c r="F17" s="74" t="s">
        <v>99</v>
      </c>
      <c r="G17" s="74" t="s">
        <v>1031</v>
      </c>
      <c r="H17" s="74" t="s">
        <v>99</v>
      </c>
      <c r="I17" s="74" t="s">
        <v>1577</v>
      </c>
      <c r="J17" s="74" t="s">
        <v>100</v>
      </c>
      <c r="K17" s="74" t="s">
        <v>1560</v>
      </c>
      <c r="L17" s="74" t="s">
        <v>99</v>
      </c>
      <c r="M17" s="74" t="s">
        <v>1033</v>
      </c>
      <c r="N17" s="74" t="s">
        <v>99</v>
      </c>
      <c r="O17" s="74" t="s">
        <v>1034</v>
      </c>
      <c r="P17" s="74" t="s">
        <v>99</v>
      </c>
      <c r="Q17" s="74" t="s">
        <v>1035</v>
      </c>
      <c r="R17" s="74" t="s">
        <v>100</v>
      </c>
      <c r="S17" s="74" t="s">
        <v>1560</v>
      </c>
      <c r="T17" s="74" t="s">
        <v>99</v>
      </c>
      <c r="U17" s="74" t="s">
        <v>1036</v>
      </c>
      <c r="V17" s="74" t="s">
        <v>99</v>
      </c>
      <c r="W17" s="74" t="s">
        <v>1578</v>
      </c>
      <c r="X17" s="74" t="s">
        <v>101</v>
      </c>
      <c r="Y17" s="74" t="s">
        <v>99</v>
      </c>
      <c r="Z17" s="74" t="s">
        <v>99</v>
      </c>
      <c r="AA17" s="74" t="s">
        <v>1038</v>
      </c>
      <c r="AB17" s="1103" t="s">
        <v>1039</v>
      </c>
      <c r="AC17" s="89"/>
      <c r="AD17" s="75" t="s">
        <v>132</v>
      </c>
      <c r="AE17" s="75" t="s">
        <v>143</v>
      </c>
      <c r="AF17" s="407">
        <v>2024726.9</v>
      </c>
      <c r="AG17" s="118" t="s">
        <v>381</v>
      </c>
      <c r="AH17" s="118" t="s">
        <v>1040</v>
      </c>
      <c r="AI17" s="118" t="s">
        <v>100</v>
      </c>
      <c r="AJ17" s="76" t="s">
        <v>99</v>
      </c>
      <c r="AK17" s="76">
        <v>2024725</v>
      </c>
      <c r="AL17" s="75" t="s">
        <v>381</v>
      </c>
      <c r="AM17" s="75" t="s">
        <v>431</v>
      </c>
      <c r="AN17" s="75" t="s">
        <v>1560</v>
      </c>
      <c r="AO17" s="76">
        <v>0</v>
      </c>
      <c r="AP17" s="75" t="s">
        <v>381</v>
      </c>
      <c r="AQ17" s="75" t="s">
        <v>1560</v>
      </c>
      <c r="AR17" s="75" t="s">
        <v>1560</v>
      </c>
      <c r="AS17" s="76">
        <v>2024725</v>
      </c>
      <c r="AT17" s="75" t="s">
        <v>1560</v>
      </c>
      <c r="AU17" s="75" t="s">
        <v>99</v>
      </c>
      <c r="AV17" s="75" t="s">
        <v>99</v>
      </c>
      <c r="AW17" s="75" t="s">
        <v>1043</v>
      </c>
      <c r="AX17" s="76">
        <v>374763</v>
      </c>
      <c r="AY17" s="76" t="s">
        <v>381</v>
      </c>
      <c r="AZ17" s="76" t="s">
        <v>1041</v>
      </c>
      <c r="BA17" s="75" t="s">
        <v>1042</v>
      </c>
      <c r="BB17" s="75" t="s">
        <v>100</v>
      </c>
      <c r="BC17" s="76" t="s">
        <v>320</v>
      </c>
      <c r="BD17" s="76">
        <v>0</v>
      </c>
      <c r="BE17" s="76" t="s">
        <v>381</v>
      </c>
      <c r="BF17" s="76" t="s">
        <v>1560</v>
      </c>
      <c r="BG17" s="75" t="s">
        <v>1560</v>
      </c>
      <c r="BH17" s="946">
        <v>374763</v>
      </c>
      <c r="BI17" s="75" t="s">
        <v>1560</v>
      </c>
      <c r="BJ17" s="78"/>
      <c r="BK17" s="75" t="s">
        <v>99</v>
      </c>
      <c r="BL17" s="76" t="s">
        <v>1045</v>
      </c>
      <c r="BM17" s="76">
        <v>786</v>
      </c>
      <c r="BN17" s="76" t="s">
        <v>381</v>
      </c>
      <c r="BO17" s="76" t="s">
        <v>1044</v>
      </c>
      <c r="BP17" s="75" t="s">
        <v>1560</v>
      </c>
      <c r="BQ17" s="75" t="s">
        <v>99</v>
      </c>
      <c r="BR17" s="76" t="s">
        <v>1560</v>
      </c>
      <c r="BS17" s="76" t="s">
        <v>381</v>
      </c>
      <c r="BT17" s="92" t="s">
        <v>1560</v>
      </c>
      <c r="BU17" s="76" t="s">
        <v>1222</v>
      </c>
      <c r="BV17" s="75" t="s">
        <v>100</v>
      </c>
      <c r="BW17" s="76">
        <v>0</v>
      </c>
      <c r="BX17" s="75" t="s">
        <v>381</v>
      </c>
      <c r="BY17" s="76" t="s">
        <v>1560</v>
      </c>
      <c r="BZ17" s="76" t="s">
        <v>1560</v>
      </c>
      <c r="CA17" s="946">
        <v>786</v>
      </c>
      <c r="CB17" s="76" t="s">
        <v>1223</v>
      </c>
      <c r="CC17" s="79">
        <v>0.99790706405821872</v>
      </c>
      <c r="CD17" s="75"/>
      <c r="CE17" s="79">
        <v>1</v>
      </c>
      <c r="CF17" s="75"/>
      <c r="CG17" s="79">
        <v>0.18548131108447269</v>
      </c>
      <c r="CH17" s="1047" t="s">
        <v>1662</v>
      </c>
      <c r="CI17" s="75" t="s">
        <v>1560</v>
      </c>
      <c r="CJ17" s="75"/>
      <c r="CK17" s="75" t="s">
        <v>17</v>
      </c>
      <c r="CL17" s="75" t="s">
        <v>1047</v>
      </c>
      <c r="CM17" s="75" t="s">
        <v>100</v>
      </c>
      <c r="CN17" s="1109" t="s">
        <v>1560</v>
      </c>
      <c r="CO17" s="115"/>
      <c r="CP17" s="80"/>
      <c r="CQ17" s="81" t="s">
        <v>99</v>
      </c>
      <c r="CR17" s="81" t="s">
        <v>99</v>
      </c>
      <c r="CS17" s="81" t="s">
        <v>99</v>
      </c>
      <c r="CT17" s="81" t="s">
        <v>99</v>
      </c>
      <c r="CU17" s="81" t="s">
        <v>99</v>
      </c>
      <c r="CV17" s="81" t="s">
        <v>99</v>
      </c>
      <c r="CW17" s="81" t="s">
        <v>100</v>
      </c>
      <c r="CX17" s="81" t="s">
        <v>99</v>
      </c>
      <c r="CY17" s="81" t="s">
        <v>99</v>
      </c>
      <c r="CZ17" s="81" t="s">
        <v>99</v>
      </c>
      <c r="DA17" s="81" t="s">
        <v>100</v>
      </c>
      <c r="DB17" s="81" t="s">
        <v>1560</v>
      </c>
      <c r="DC17" s="80"/>
      <c r="DD17" s="81" t="s">
        <v>99</v>
      </c>
      <c r="DE17" s="81" t="s">
        <v>100</v>
      </c>
      <c r="DF17" s="81" t="s">
        <v>99</v>
      </c>
      <c r="DG17" s="81" t="s">
        <v>99</v>
      </c>
      <c r="DH17" s="81" t="s">
        <v>99</v>
      </c>
      <c r="DI17" s="81" t="s">
        <v>99</v>
      </c>
      <c r="DJ17" s="81" t="s">
        <v>100</v>
      </c>
      <c r="DK17" s="81" t="s">
        <v>99</v>
      </c>
      <c r="DL17" s="81" t="s">
        <v>99</v>
      </c>
      <c r="DM17" s="81" t="s">
        <v>99</v>
      </c>
      <c r="DN17" s="81" t="s">
        <v>99</v>
      </c>
      <c r="DO17" s="81" t="s">
        <v>1560</v>
      </c>
      <c r="DP17" s="82"/>
      <c r="DQ17" s="81" t="s">
        <v>99</v>
      </c>
      <c r="DR17" s="81" t="s">
        <v>99</v>
      </c>
      <c r="DS17" s="81" t="s">
        <v>99</v>
      </c>
      <c r="DT17" s="81" t="s">
        <v>99</v>
      </c>
      <c r="DU17" s="81" t="s">
        <v>99</v>
      </c>
      <c r="DV17" s="81" t="s">
        <v>99</v>
      </c>
      <c r="DW17" s="81" t="s">
        <v>99</v>
      </c>
      <c r="DX17" s="81" t="s">
        <v>99</v>
      </c>
      <c r="DY17" s="81" t="s">
        <v>99</v>
      </c>
      <c r="DZ17" s="81" t="s">
        <v>99</v>
      </c>
      <c r="EA17" s="81" t="s">
        <v>99</v>
      </c>
      <c r="EB17" s="81" t="s">
        <v>1560</v>
      </c>
      <c r="EC17" s="82"/>
      <c r="ED17" s="81" t="s">
        <v>99</v>
      </c>
      <c r="EE17" s="81" t="s">
        <v>100</v>
      </c>
      <c r="EF17" s="81" t="s">
        <v>99</v>
      </c>
      <c r="EG17" s="81" t="s">
        <v>99</v>
      </c>
      <c r="EH17" s="81" t="s">
        <v>99</v>
      </c>
      <c r="EI17" s="81" t="s">
        <v>99</v>
      </c>
      <c r="EJ17" s="81" t="s">
        <v>100</v>
      </c>
      <c r="EK17" s="81" t="s">
        <v>100</v>
      </c>
      <c r="EL17" s="81" t="s">
        <v>99</v>
      </c>
      <c r="EM17" s="81" t="s">
        <v>99</v>
      </c>
      <c r="EN17" s="81" t="s">
        <v>99</v>
      </c>
      <c r="EO17" s="81" t="s">
        <v>1560</v>
      </c>
      <c r="EP17" s="1119" t="s">
        <v>1237</v>
      </c>
      <c r="EQ17" s="83"/>
      <c r="ER17" s="84" t="s">
        <v>99</v>
      </c>
      <c r="ES17" s="84" t="s">
        <v>1833</v>
      </c>
      <c r="ET17" s="84" t="s">
        <v>1146</v>
      </c>
      <c r="EU17" s="84" t="s">
        <v>99</v>
      </c>
      <c r="EV17" s="84" t="s">
        <v>99</v>
      </c>
      <c r="EW17" s="84" t="s">
        <v>99</v>
      </c>
      <c r="EX17" s="84" t="s">
        <v>1048</v>
      </c>
      <c r="EY17" s="84" t="s">
        <v>104</v>
      </c>
      <c r="EZ17" s="84" t="s">
        <v>104</v>
      </c>
      <c r="FA17" s="84" t="s">
        <v>104</v>
      </c>
      <c r="FB17" s="84" t="s">
        <v>100</v>
      </c>
      <c r="FC17" s="84" t="s">
        <v>320</v>
      </c>
      <c r="FD17" s="298"/>
      <c r="FE17" s="84" t="s">
        <v>314</v>
      </c>
      <c r="FF17" s="84" t="s">
        <v>104</v>
      </c>
      <c r="FG17" s="84" t="s">
        <v>315</v>
      </c>
      <c r="FH17" s="84" t="s">
        <v>104</v>
      </c>
      <c r="FI17" s="84" t="s">
        <v>318</v>
      </c>
      <c r="FJ17" s="84" t="s">
        <v>104</v>
      </c>
      <c r="FK17" s="84" t="s">
        <v>315</v>
      </c>
      <c r="FL17" s="84" t="s">
        <v>104</v>
      </c>
      <c r="FM17" s="84" t="s">
        <v>314</v>
      </c>
      <c r="FN17" s="84" t="s">
        <v>104</v>
      </c>
      <c r="FO17" s="84" t="s">
        <v>315</v>
      </c>
      <c r="FP17" s="84" t="s">
        <v>104</v>
      </c>
      <c r="FQ17" s="84" t="s">
        <v>318</v>
      </c>
      <c r="FR17" s="84" t="s">
        <v>104</v>
      </c>
      <c r="FS17" s="84" t="s">
        <v>314</v>
      </c>
      <c r="FT17" s="84" t="s">
        <v>104</v>
      </c>
      <c r="FU17" s="84" t="s">
        <v>1049</v>
      </c>
      <c r="FV17" s="90"/>
      <c r="FW17" s="84" t="s">
        <v>100</v>
      </c>
      <c r="FX17" s="84" t="s">
        <v>1560</v>
      </c>
      <c r="FY17" s="84" t="s">
        <v>1560</v>
      </c>
      <c r="FZ17" s="84" t="s">
        <v>100</v>
      </c>
      <c r="GA17" s="84" t="s">
        <v>1560</v>
      </c>
      <c r="GB17" s="84" t="s">
        <v>1560</v>
      </c>
      <c r="GC17" s="84" t="s">
        <v>100</v>
      </c>
      <c r="GD17" s="84" t="s">
        <v>1560</v>
      </c>
      <c r="GE17" s="84" t="s">
        <v>1560</v>
      </c>
      <c r="GF17" s="85"/>
      <c r="GG17" s="84" t="s">
        <v>100</v>
      </c>
      <c r="GH17" s="84" t="s">
        <v>100</v>
      </c>
      <c r="GI17" s="84" t="s">
        <v>320</v>
      </c>
      <c r="GJ17" s="84" t="s">
        <v>320</v>
      </c>
      <c r="GK17" s="85"/>
      <c r="GL17" s="84" t="s">
        <v>99</v>
      </c>
      <c r="GM17" s="84" t="s">
        <v>100</v>
      </c>
      <c r="GN17" s="84" t="s">
        <v>99</v>
      </c>
      <c r="GO17" s="84" t="s">
        <v>99</v>
      </c>
      <c r="GP17" s="84" t="s">
        <v>99</v>
      </c>
      <c r="GQ17" s="84" t="s">
        <v>99</v>
      </c>
      <c r="GR17" s="84" t="s">
        <v>100</v>
      </c>
      <c r="GS17" s="84" t="s">
        <v>99</v>
      </c>
      <c r="GT17" s="84" t="s">
        <v>99</v>
      </c>
      <c r="GU17" s="84" t="s">
        <v>104</v>
      </c>
      <c r="GV17" s="84" t="s">
        <v>104</v>
      </c>
      <c r="GW17" s="84">
        <v>2013</v>
      </c>
      <c r="GX17" s="84" t="s">
        <v>1579</v>
      </c>
      <c r="GY17" s="84" t="s">
        <v>1560</v>
      </c>
      <c r="GZ17" s="85"/>
      <c r="HA17" s="84" t="s">
        <v>320</v>
      </c>
      <c r="HB17" s="84" t="s">
        <v>320</v>
      </c>
      <c r="HC17" s="84" t="s">
        <v>320</v>
      </c>
      <c r="HD17" s="84" t="s">
        <v>320</v>
      </c>
      <c r="HE17" s="84" t="s">
        <v>320</v>
      </c>
      <c r="HF17" s="1136" t="s">
        <v>1316</v>
      </c>
      <c r="HG17" s="93"/>
      <c r="HH17" s="1146" t="s">
        <v>99</v>
      </c>
      <c r="HI17" s="87"/>
      <c r="HJ17" s="86" t="s">
        <v>99</v>
      </c>
      <c r="HK17" s="86" t="s">
        <v>320</v>
      </c>
      <c r="HL17" s="86" t="s">
        <v>99</v>
      </c>
      <c r="HM17" s="86" t="s">
        <v>99</v>
      </c>
      <c r="HN17" s="86" t="s">
        <v>100</v>
      </c>
      <c r="HO17" s="86" t="s">
        <v>100</v>
      </c>
      <c r="HP17" s="86" t="s">
        <v>320</v>
      </c>
      <c r="HQ17" s="86" t="s">
        <v>100</v>
      </c>
      <c r="HR17" s="86" t="s">
        <v>100</v>
      </c>
      <c r="HS17" s="86" t="s">
        <v>1051</v>
      </c>
      <c r="HT17" s="86" t="s">
        <v>1052</v>
      </c>
      <c r="HU17" s="87"/>
      <c r="HV17" s="86" t="s">
        <v>99</v>
      </c>
      <c r="HW17" s="86" t="s">
        <v>99</v>
      </c>
      <c r="HX17" s="91" t="s">
        <v>1053</v>
      </c>
      <c r="HY17" s="1003" t="s">
        <v>115</v>
      </c>
    </row>
    <row r="18" spans="1:233" ht="39.950000000000003" customHeight="1" x14ac:dyDescent="0.2">
      <c r="A18" s="1160" t="s">
        <v>1227</v>
      </c>
      <c r="B18" s="88"/>
      <c r="C18" s="74" t="s">
        <v>99</v>
      </c>
      <c r="D18" s="74" t="s">
        <v>1108</v>
      </c>
      <c r="E18" s="116"/>
      <c r="F18" s="74" t="s">
        <v>99</v>
      </c>
      <c r="G18" s="74" t="s">
        <v>1109</v>
      </c>
      <c r="H18" s="74" t="s">
        <v>99</v>
      </c>
      <c r="I18" s="74" t="s">
        <v>1110</v>
      </c>
      <c r="J18" s="74" t="s">
        <v>99</v>
      </c>
      <c r="K18" s="74" t="s">
        <v>1111</v>
      </c>
      <c r="L18" s="74" t="s">
        <v>99</v>
      </c>
      <c r="M18" s="74" t="s">
        <v>363</v>
      </c>
      <c r="N18" s="74" t="s">
        <v>99</v>
      </c>
      <c r="O18" s="74" t="s">
        <v>339</v>
      </c>
      <c r="P18" s="74" t="s">
        <v>99</v>
      </c>
      <c r="Q18" s="74" t="s">
        <v>1112</v>
      </c>
      <c r="R18" s="74" t="s">
        <v>99</v>
      </c>
      <c r="S18" s="74" t="s">
        <v>1113</v>
      </c>
      <c r="T18" s="74" t="s">
        <v>99</v>
      </c>
      <c r="U18" s="74" t="s">
        <v>838</v>
      </c>
      <c r="V18" s="74" t="s">
        <v>1560</v>
      </c>
      <c r="W18" s="74" t="s">
        <v>1560</v>
      </c>
      <c r="X18" s="74" t="s">
        <v>98</v>
      </c>
      <c r="Y18" s="74" t="s">
        <v>99</v>
      </c>
      <c r="Z18" s="74" t="s">
        <v>99</v>
      </c>
      <c r="AA18" s="74" t="s">
        <v>1114</v>
      </c>
      <c r="AB18" s="1103" t="s">
        <v>1115</v>
      </c>
      <c r="AC18" s="89"/>
      <c r="AD18" s="75" t="s">
        <v>132</v>
      </c>
      <c r="AE18" s="75" t="s">
        <v>143</v>
      </c>
      <c r="AF18" s="407" t="s">
        <v>1116</v>
      </c>
      <c r="AG18" s="118" t="s">
        <v>381</v>
      </c>
      <c r="AH18" s="118" t="s">
        <v>1117</v>
      </c>
      <c r="AI18" s="118" t="s">
        <v>99</v>
      </c>
      <c r="AJ18" s="76" t="s">
        <v>99</v>
      </c>
      <c r="AK18" s="76" t="s">
        <v>1118</v>
      </c>
      <c r="AL18" s="75" t="s">
        <v>381</v>
      </c>
      <c r="AM18" s="75" t="s">
        <v>1119</v>
      </c>
      <c r="AN18" s="75" t="s">
        <v>1120</v>
      </c>
      <c r="AO18" s="76">
        <v>0</v>
      </c>
      <c r="AP18" s="75" t="s">
        <v>381</v>
      </c>
      <c r="AQ18" s="75" t="s">
        <v>1560</v>
      </c>
      <c r="AR18" s="75" t="s">
        <v>1121</v>
      </c>
      <c r="AS18" s="76" t="s">
        <v>1118</v>
      </c>
      <c r="AT18" s="75" t="s">
        <v>1560</v>
      </c>
      <c r="AU18" s="75" t="s">
        <v>100</v>
      </c>
      <c r="AV18" s="75" t="s">
        <v>100</v>
      </c>
      <c r="AW18" s="75" t="s">
        <v>320</v>
      </c>
      <c r="AX18" s="76">
        <v>0</v>
      </c>
      <c r="AY18" s="76" t="s">
        <v>381</v>
      </c>
      <c r="AZ18" s="76" t="s">
        <v>1560</v>
      </c>
      <c r="BA18" s="75" t="s">
        <v>1122</v>
      </c>
      <c r="BB18" s="75" t="s">
        <v>100</v>
      </c>
      <c r="BC18" s="76" t="s">
        <v>320</v>
      </c>
      <c r="BD18" s="76">
        <v>0</v>
      </c>
      <c r="BE18" s="76" t="s">
        <v>381</v>
      </c>
      <c r="BF18" s="76" t="s">
        <v>1560</v>
      </c>
      <c r="BG18" s="75" t="s">
        <v>1560</v>
      </c>
      <c r="BH18" s="946">
        <v>0</v>
      </c>
      <c r="BI18" s="75" t="s">
        <v>1560</v>
      </c>
      <c r="BJ18" s="78"/>
      <c r="BK18" s="75" t="s">
        <v>99</v>
      </c>
      <c r="BL18" s="76" t="s">
        <v>628</v>
      </c>
      <c r="BM18" s="76">
        <v>939804</v>
      </c>
      <c r="BN18" s="76" t="s">
        <v>381</v>
      </c>
      <c r="BO18" s="76" t="s">
        <v>573</v>
      </c>
      <c r="BP18" s="75" t="s">
        <v>1123</v>
      </c>
      <c r="BQ18" s="75" t="s">
        <v>99</v>
      </c>
      <c r="BR18" s="76" t="s">
        <v>1560</v>
      </c>
      <c r="BS18" s="76" t="s">
        <v>381</v>
      </c>
      <c r="BT18" s="92" t="s">
        <v>1560</v>
      </c>
      <c r="BU18" s="76" t="s">
        <v>1124</v>
      </c>
      <c r="BV18" s="75" t="s">
        <v>100</v>
      </c>
      <c r="BW18" s="76">
        <v>0</v>
      </c>
      <c r="BX18" s="75" t="s">
        <v>381</v>
      </c>
      <c r="BY18" s="76" t="s">
        <v>1560</v>
      </c>
      <c r="BZ18" s="76" t="s">
        <v>1560</v>
      </c>
      <c r="CA18" s="946">
        <v>939804</v>
      </c>
      <c r="CB18" s="76" t="s">
        <v>1560</v>
      </c>
      <c r="CC18" s="79">
        <v>0</v>
      </c>
      <c r="CD18" s="75"/>
      <c r="CE18" s="79" t="s">
        <v>320</v>
      </c>
      <c r="CF18" s="75"/>
      <c r="CG18" s="79" t="s">
        <v>104</v>
      </c>
      <c r="CH18" s="75"/>
      <c r="CI18" s="75" t="s">
        <v>104</v>
      </c>
      <c r="CJ18" s="75"/>
      <c r="CK18" s="75" t="s">
        <v>320</v>
      </c>
      <c r="CL18" s="75" t="s">
        <v>320</v>
      </c>
      <c r="CM18" s="75" t="s">
        <v>320</v>
      </c>
      <c r="CN18" s="1109" t="s">
        <v>1560</v>
      </c>
      <c r="CO18" s="115"/>
      <c r="CP18" s="80"/>
      <c r="CQ18" s="81" t="s">
        <v>99</v>
      </c>
      <c r="CR18" s="81" t="s">
        <v>99</v>
      </c>
      <c r="CS18" s="81" t="s">
        <v>100</v>
      </c>
      <c r="CT18" s="81" t="s">
        <v>100</v>
      </c>
      <c r="CU18" s="81" t="s">
        <v>100</v>
      </c>
      <c r="CV18" s="81" t="s">
        <v>99</v>
      </c>
      <c r="CW18" s="81" t="s">
        <v>100</v>
      </c>
      <c r="CX18" s="81" t="s">
        <v>99</v>
      </c>
      <c r="CY18" s="81" t="s">
        <v>100</v>
      </c>
      <c r="CZ18" s="81" t="s">
        <v>100</v>
      </c>
      <c r="DA18" s="81" t="s">
        <v>100</v>
      </c>
      <c r="DB18" s="81" t="s">
        <v>1560</v>
      </c>
      <c r="DC18" s="80"/>
      <c r="DD18" s="81" t="s">
        <v>99</v>
      </c>
      <c r="DE18" s="81" t="s">
        <v>99</v>
      </c>
      <c r="DF18" s="81" t="s">
        <v>99</v>
      </c>
      <c r="DG18" s="81" t="s">
        <v>99</v>
      </c>
      <c r="DH18" s="81" t="s">
        <v>99</v>
      </c>
      <c r="DI18" s="81" t="s">
        <v>99</v>
      </c>
      <c r="DJ18" s="81" t="s">
        <v>99</v>
      </c>
      <c r="DK18" s="81" t="s">
        <v>99</v>
      </c>
      <c r="DL18" s="81" t="s">
        <v>100</v>
      </c>
      <c r="DM18" s="81" t="s">
        <v>99</v>
      </c>
      <c r="DN18" s="81" t="s">
        <v>99</v>
      </c>
      <c r="DO18" s="81" t="s">
        <v>1560</v>
      </c>
      <c r="DP18" s="82"/>
      <c r="DQ18" s="81" t="s">
        <v>99</v>
      </c>
      <c r="DR18" s="81" t="s">
        <v>99</v>
      </c>
      <c r="DS18" s="81" t="s">
        <v>99</v>
      </c>
      <c r="DT18" s="81" t="s">
        <v>99</v>
      </c>
      <c r="DU18" s="81" t="s">
        <v>99</v>
      </c>
      <c r="DV18" s="81" t="s">
        <v>99</v>
      </c>
      <c r="DW18" s="81" t="s">
        <v>99</v>
      </c>
      <c r="DX18" s="81" t="s">
        <v>99</v>
      </c>
      <c r="DY18" s="81" t="s">
        <v>100</v>
      </c>
      <c r="DZ18" s="81" t="s">
        <v>99</v>
      </c>
      <c r="EA18" s="81" t="s">
        <v>99</v>
      </c>
      <c r="EB18" s="81" t="s">
        <v>1560</v>
      </c>
      <c r="EC18" s="82"/>
      <c r="ED18" s="81" t="s">
        <v>99</v>
      </c>
      <c r="EE18" s="81" t="s">
        <v>100</v>
      </c>
      <c r="EF18" s="81" t="s">
        <v>99</v>
      </c>
      <c r="EG18" s="81" t="s">
        <v>100</v>
      </c>
      <c r="EH18" s="81" t="s">
        <v>100</v>
      </c>
      <c r="EI18" s="81" t="s">
        <v>99</v>
      </c>
      <c r="EJ18" s="81" t="s">
        <v>100</v>
      </c>
      <c r="EK18" s="81" t="s">
        <v>100</v>
      </c>
      <c r="EL18" s="81" t="s">
        <v>100</v>
      </c>
      <c r="EM18" s="81" t="s">
        <v>100</v>
      </c>
      <c r="EN18" s="81" t="s">
        <v>100</v>
      </c>
      <c r="EO18" s="81" t="s">
        <v>1560</v>
      </c>
      <c r="EP18" s="1119" t="s">
        <v>1226</v>
      </c>
      <c r="EQ18" s="83"/>
      <c r="ER18" s="84" t="s">
        <v>99</v>
      </c>
      <c r="ES18" s="84" t="s">
        <v>1125</v>
      </c>
      <c r="ET18" s="84" t="s">
        <v>1126</v>
      </c>
      <c r="EU18" s="84" t="s">
        <v>99</v>
      </c>
      <c r="EV18" s="84" t="s">
        <v>100</v>
      </c>
      <c r="EW18" s="84" t="s">
        <v>100</v>
      </c>
      <c r="EX18" s="84" t="s">
        <v>320</v>
      </c>
      <c r="EY18" s="84" t="s">
        <v>320</v>
      </c>
      <c r="EZ18" s="84" t="s">
        <v>100</v>
      </c>
      <c r="FA18" s="84" t="s">
        <v>1127</v>
      </c>
      <c r="FB18" s="84" t="s">
        <v>99</v>
      </c>
      <c r="FC18" s="84" t="s">
        <v>1225</v>
      </c>
      <c r="FD18" s="298"/>
      <c r="FE18" s="84" t="s">
        <v>314</v>
      </c>
      <c r="FF18" s="84" t="s">
        <v>314</v>
      </c>
      <c r="FG18" s="84" t="s">
        <v>317</v>
      </c>
      <c r="FH18" s="84" t="s">
        <v>315</v>
      </c>
      <c r="FI18" s="84" t="s">
        <v>317</v>
      </c>
      <c r="FJ18" s="84" t="s">
        <v>104</v>
      </c>
      <c r="FK18" s="84" t="s">
        <v>317</v>
      </c>
      <c r="FL18" s="84" t="s">
        <v>104</v>
      </c>
      <c r="FM18" s="84" t="s">
        <v>314</v>
      </c>
      <c r="FN18" s="84" t="s">
        <v>314</v>
      </c>
      <c r="FO18" s="84" t="s">
        <v>315</v>
      </c>
      <c r="FP18" s="84" t="s">
        <v>319</v>
      </c>
      <c r="FQ18" s="84" t="s">
        <v>318</v>
      </c>
      <c r="FR18" s="84" t="s">
        <v>318</v>
      </c>
      <c r="FS18" s="84" t="s">
        <v>314</v>
      </c>
      <c r="FT18" s="84" t="s">
        <v>104</v>
      </c>
      <c r="FU18" s="84" t="s">
        <v>1128</v>
      </c>
      <c r="FV18" s="90"/>
      <c r="FW18" s="84" t="s">
        <v>100</v>
      </c>
      <c r="FX18" s="84" t="s">
        <v>1560</v>
      </c>
      <c r="FY18" s="84" t="s">
        <v>1560</v>
      </c>
      <c r="FZ18" s="84" t="s">
        <v>100</v>
      </c>
      <c r="GA18" s="84" t="s">
        <v>1560</v>
      </c>
      <c r="GB18" s="84" t="s">
        <v>1560</v>
      </c>
      <c r="GC18" s="84" t="s">
        <v>104</v>
      </c>
      <c r="GD18" s="84" t="s">
        <v>1560</v>
      </c>
      <c r="GE18" s="84" t="s">
        <v>1560</v>
      </c>
      <c r="GF18" s="85"/>
      <c r="GG18" s="84" t="s">
        <v>99</v>
      </c>
      <c r="GH18" s="84" t="s">
        <v>100</v>
      </c>
      <c r="GI18" s="84" t="s">
        <v>99</v>
      </c>
      <c r="GJ18" s="84" t="s">
        <v>1129</v>
      </c>
      <c r="GK18" s="85"/>
      <c r="GL18" s="84" t="s">
        <v>99</v>
      </c>
      <c r="GM18" s="84" t="s">
        <v>99</v>
      </c>
      <c r="GN18" s="84" t="s">
        <v>99</v>
      </c>
      <c r="GO18" s="84" t="s">
        <v>99</v>
      </c>
      <c r="GP18" s="84" t="s">
        <v>99</v>
      </c>
      <c r="GQ18" s="84" t="s">
        <v>99</v>
      </c>
      <c r="GR18" s="84" t="s">
        <v>99</v>
      </c>
      <c r="GS18" s="84" t="s">
        <v>99</v>
      </c>
      <c r="GT18" s="84" t="s">
        <v>99</v>
      </c>
      <c r="GU18" s="84" t="s">
        <v>100</v>
      </c>
      <c r="GV18" s="84" t="s">
        <v>320</v>
      </c>
      <c r="GW18" s="84">
        <v>2012</v>
      </c>
      <c r="GX18" s="84" t="s">
        <v>1130</v>
      </c>
      <c r="GY18" s="84" t="s">
        <v>1131</v>
      </c>
      <c r="GZ18" s="85"/>
      <c r="HA18" s="84">
        <v>2007</v>
      </c>
      <c r="HB18" s="84" t="s">
        <v>99</v>
      </c>
      <c r="HC18" s="84" t="s">
        <v>100</v>
      </c>
      <c r="HD18" s="84" t="s">
        <v>99</v>
      </c>
      <c r="HE18" s="84" t="s">
        <v>100</v>
      </c>
      <c r="HF18" s="1136" t="s">
        <v>1560</v>
      </c>
      <c r="HG18" s="93"/>
      <c r="HH18" s="1146" t="s">
        <v>104</v>
      </c>
      <c r="HI18" s="87"/>
      <c r="HJ18" s="86" t="s">
        <v>100</v>
      </c>
      <c r="HK18" s="86" t="s">
        <v>100</v>
      </c>
      <c r="HL18" s="86" t="s">
        <v>100</v>
      </c>
      <c r="HM18" s="86" t="s">
        <v>100</v>
      </c>
      <c r="HN18" s="86" t="s">
        <v>100</v>
      </c>
      <c r="HO18" s="86" t="s">
        <v>100</v>
      </c>
      <c r="HP18" s="86" t="s">
        <v>100</v>
      </c>
      <c r="HQ18" s="86" t="s">
        <v>104</v>
      </c>
      <c r="HR18" s="86" t="s">
        <v>320</v>
      </c>
      <c r="HS18" s="86" t="s">
        <v>1132</v>
      </c>
      <c r="HT18" s="86" t="s">
        <v>1133</v>
      </c>
      <c r="HU18" s="87"/>
      <c r="HV18" s="86" t="s">
        <v>104</v>
      </c>
      <c r="HW18" s="86" t="s">
        <v>100</v>
      </c>
      <c r="HX18" s="91" t="s">
        <v>1848</v>
      </c>
      <c r="HY18" s="945" t="s">
        <v>116</v>
      </c>
    </row>
    <row r="19" spans="1:233" ht="148.5" customHeight="1" x14ac:dyDescent="0.2">
      <c r="A19" s="1160" t="s">
        <v>768</v>
      </c>
      <c r="B19" s="88"/>
      <c r="C19" s="74" t="s">
        <v>99</v>
      </c>
      <c r="D19" s="74" t="s">
        <v>1580</v>
      </c>
      <c r="E19" s="116"/>
      <c r="F19" s="74" t="s">
        <v>99</v>
      </c>
      <c r="G19" s="74" t="s">
        <v>589</v>
      </c>
      <c r="H19" s="74" t="s">
        <v>99</v>
      </c>
      <c r="I19" s="74" t="s">
        <v>1581</v>
      </c>
      <c r="J19" s="74" t="s">
        <v>100</v>
      </c>
      <c r="K19" s="74" t="s">
        <v>1560</v>
      </c>
      <c r="L19" s="74" t="s">
        <v>99</v>
      </c>
      <c r="M19" s="74" t="s">
        <v>363</v>
      </c>
      <c r="N19" s="74" t="s">
        <v>99</v>
      </c>
      <c r="O19" s="74" t="s">
        <v>759</v>
      </c>
      <c r="P19" s="74" t="s">
        <v>99</v>
      </c>
      <c r="Q19" s="74" t="s">
        <v>760</v>
      </c>
      <c r="R19" s="74" t="s">
        <v>100</v>
      </c>
      <c r="S19" s="74" t="s">
        <v>1560</v>
      </c>
      <c r="T19" s="74" t="s">
        <v>100</v>
      </c>
      <c r="U19" s="74" t="s">
        <v>1560</v>
      </c>
      <c r="V19" s="74" t="s">
        <v>100</v>
      </c>
      <c r="W19" s="74" t="s">
        <v>1560</v>
      </c>
      <c r="X19" s="74" t="s">
        <v>98</v>
      </c>
      <c r="Y19" s="74" t="s">
        <v>99</v>
      </c>
      <c r="Z19" s="74" t="s">
        <v>99</v>
      </c>
      <c r="AA19" s="74" t="s">
        <v>761</v>
      </c>
      <c r="AB19" s="1103" t="s">
        <v>762</v>
      </c>
      <c r="AC19" s="89"/>
      <c r="AD19" s="75" t="s">
        <v>141</v>
      </c>
      <c r="AE19" s="75" t="s">
        <v>140</v>
      </c>
      <c r="AF19" s="407">
        <f>IF(ISBLANK('Haiti 2013'!$G$29),"",'Haiti 2013'!$G$29)</f>
        <v>4143468</v>
      </c>
      <c r="AG19" s="118" t="s">
        <v>381</v>
      </c>
      <c r="AH19" s="118" t="s">
        <v>1396</v>
      </c>
      <c r="AI19" s="118" t="s">
        <v>99</v>
      </c>
      <c r="AJ19" s="76" t="s">
        <v>100</v>
      </c>
      <c r="AK19" s="76">
        <v>0</v>
      </c>
      <c r="AL19" s="75" t="s">
        <v>381</v>
      </c>
      <c r="AM19" s="75" t="s">
        <v>1560</v>
      </c>
      <c r="AN19" s="75" t="s">
        <v>1560</v>
      </c>
      <c r="AO19" s="76">
        <v>0</v>
      </c>
      <c r="AP19" s="75" t="s">
        <v>381</v>
      </c>
      <c r="AQ19" s="75" t="s">
        <v>1560</v>
      </c>
      <c r="AR19" s="75" t="s">
        <v>1560</v>
      </c>
      <c r="AS19" s="76">
        <v>0</v>
      </c>
      <c r="AT19" s="75" t="s">
        <v>1560</v>
      </c>
      <c r="AU19" s="75" t="s">
        <v>100</v>
      </c>
      <c r="AV19" s="75" t="s">
        <v>100</v>
      </c>
      <c r="AW19" s="75" t="s">
        <v>320</v>
      </c>
      <c r="AX19" s="76">
        <v>0</v>
      </c>
      <c r="AY19" s="76" t="s">
        <v>381</v>
      </c>
      <c r="AZ19" s="76" t="s">
        <v>1560</v>
      </c>
      <c r="BA19" s="75" t="s">
        <v>1560</v>
      </c>
      <c r="BB19" s="75" t="s">
        <v>100</v>
      </c>
      <c r="BC19" s="76" t="s">
        <v>320</v>
      </c>
      <c r="BD19" s="76">
        <v>0</v>
      </c>
      <c r="BE19" s="76" t="s">
        <v>381</v>
      </c>
      <c r="BF19" s="76" t="s">
        <v>1560</v>
      </c>
      <c r="BG19" s="75" t="s">
        <v>1560</v>
      </c>
      <c r="BH19" s="946">
        <v>0</v>
      </c>
      <c r="BI19" s="75" t="s">
        <v>1560</v>
      </c>
      <c r="BJ19" s="78"/>
      <c r="BK19" s="75" t="s">
        <v>99</v>
      </c>
      <c r="BL19" s="76" t="s">
        <v>628</v>
      </c>
      <c r="BM19" s="76">
        <v>3799427</v>
      </c>
      <c r="BN19" s="76" t="s">
        <v>381</v>
      </c>
      <c r="BO19" s="76" t="s">
        <v>1560</v>
      </c>
      <c r="BP19" s="75" t="s">
        <v>1560</v>
      </c>
      <c r="BQ19" s="75" t="s">
        <v>99</v>
      </c>
      <c r="BR19" s="76">
        <v>237380</v>
      </c>
      <c r="BS19" s="76" t="s">
        <v>381</v>
      </c>
      <c r="BT19" s="92" t="s">
        <v>1560</v>
      </c>
      <c r="BU19" s="76" t="s">
        <v>1560</v>
      </c>
      <c r="BV19" s="75" t="s">
        <v>100</v>
      </c>
      <c r="BW19" s="76">
        <v>0</v>
      </c>
      <c r="BX19" s="75" t="s">
        <v>381</v>
      </c>
      <c r="BY19" s="76" t="s">
        <v>1560</v>
      </c>
      <c r="BZ19" s="76" t="s">
        <v>1560</v>
      </c>
      <c r="CA19" s="946">
        <v>4036807</v>
      </c>
      <c r="CB19" s="76" t="s">
        <v>1560</v>
      </c>
      <c r="CC19" s="79">
        <v>0</v>
      </c>
      <c r="CD19" s="75"/>
      <c r="CE19" s="79" t="s">
        <v>320</v>
      </c>
      <c r="CF19" s="75"/>
      <c r="CG19" s="79">
        <v>11.691096443848487</v>
      </c>
      <c r="CH19" s="75"/>
      <c r="CI19" s="75" t="s">
        <v>1560</v>
      </c>
      <c r="CJ19" s="75"/>
      <c r="CK19" s="75" t="s">
        <v>320</v>
      </c>
      <c r="CL19" s="75" t="s">
        <v>320</v>
      </c>
      <c r="CM19" s="75" t="s">
        <v>320</v>
      </c>
      <c r="CN19" s="1109" t="s">
        <v>1397</v>
      </c>
      <c r="CO19" s="115"/>
      <c r="CP19" s="80"/>
      <c r="CQ19" s="81" t="s">
        <v>99</v>
      </c>
      <c r="CR19" s="81" t="s">
        <v>99</v>
      </c>
      <c r="CS19" s="81" t="s">
        <v>99</v>
      </c>
      <c r="CT19" s="81" t="s">
        <v>99</v>
      </c>
      <c r="CU19" s="81" t="s">
        <v>99</v>
      </c>
      <c r="CV19" s="81" t="s">
        <v>99</v>
      </c>
      <c r="CW19" s="81" t="s">
        <v>99</v>
      </c>
      <c r="CX19" s="81" t="s">
        <v>99</v>
      </c>
      <c r="CY19" s="81" t="s">
        <v>99</v>
      </c>
      <c r="CZ19" s="81" t="s">
        <v>99</v>
      </c>
      <c r="DA19" s="81" t="s">
        <v>99</v>
      </c>
      <c r="DB19" s="81" t="s">
        <v>1560</v>
      </c>
      <c r="DC19" s="80"/>
      <c r="DD19" s="81" t="s">
        <v>99</v>
      </c>
      <c r="DE19" s="81" t="s">
        <v>99</v>
      </c>
      <c r="DF19" s="81" t="s">
        <v>99</v>
      </c>
      <c r="DG19" s="81" t="s">
        <v>99</v>
      </c>
      <c r="DH19" s="81" t="s">
        <v>99</v>
      </c>
      <c r="DI19" s="81" t="s">
        <v>99</v>
      </c>
      <c r="DJ19" s="81" t="s">
        <v>99</v>
      </c>
      <c r="DK19" s="81" t="s">
        <v>99</v>
      </c>
      <c r="DL19" s="81" t="s">
        <v>99</v>
      </c>
      <c r="DM19" s="81" t="s">
        <v>99</v>
      </c>
      <c r="DN19" s="81" t="s">
        <v>99</v>
      </c>
      <c r="DO19" s="81" t="s">
        <v>1560</v>
      </c>
      <c r="DP19" s="82"/>
      <c r="DQ19" s="81" t="s">
        <v>99</v>
      </c>
      <c r="DR19" s="81" t="s">
        <v>99</v>
      </c>
      <c r="DS19" s="81" t="s">
        <v>99</v>
      </c>
      <c r="DT19" s="81" t="s">
        <v>99</v>
      </c>
      <c r="DU19" s="81" t="s">
        <v>99</v>
      </c>
      <c r="DV19" s="81" t="s">
        <v>99</v>
      </c>
      <c r="DW19" s="81" t="s">
        <v>100</v>
      </c>
      <c r="DX19" s="81" t="s">
        <v>99</v>
      </c>
      <c r="DY19" s="81" t="s">
        <v>99</v>
      </c>
      <c r="DZ19" s="81" t="s">
        <v>99</v>
      </c>
      <c r="EA19" s="81" t="s">
        <v>99</v>
      </c>
      <c r="EB19" s="81" t="s">
        <v>1560</v>
      </c>
      <c r="EC19" s="82"/>
      <c r="ED19" s="81" t="s">
        <v>99</v>
      </c>
      <c r="EE19" s="81" t="s">
        <v>100</v>
      </c>
      <c r="EF19" s="81" t="s">
        <v>99</v>
      </c>
      <c r="EG19" s="81" t="s">
        <v>100</v>
      </c>
      <c r="EH19" s="81" t="s">
        <v>100</v>
      </c>
      <c r="EI19" s="81" t="s">
        <v>99</v>
      </c>
      <c r="EJ19" s="81" t="s">
        <v>100</v>
      </c>
      <c r="EK19" s="81" t="s">
        <v>100</v>
      </c>
      <c r="EL19" s="81" t="s">
        <v>100</v>
      </c>
      <c r="EM19" s="81" t="s">
        <v>100</v>
      </c>
      <c r="EN19" s="81" t="s">
        <v>100</v>
      </c>
      <c r="EO19" s="81" t="s">
        <v>1560</v>
      </c>
      <c r="EP19" s="1119" t="s">
        <v>1560</v>
      </c>
      <c r="EQ19" s="83"/>
      <c r="ER19" s="84" t="s">
        <v>99</v>
      </c>
      <c r="ES19" s="84" t="s">
        <v>1582</v>
      </c>
      <c r="ET19" s="84" t="s">
        <v>763</v>
      </c>
      <c r="EU19" s="84" t="s">
        <v>99</v>
      </c>
      <c r="EV19" s="84" t="s">
        <v>99</v>
      </c>
      <c r="EW19" s="84" t="s">
        <v>99</v>
      </c>
      <c r="EX19" s="84" t="s">
        <v>764</v>
      </c>
      <c r="EY19" s="84" t="s">
        <v>104</v>
      </c>
      <c r="EZ19" s="84" t="s">
        <v>100</v>
      </c>
      <c r="FA19" s="84" t="s">
        <v>320</v>
      </c>
      <c r="FB19" s="84" t="s">
        <v>99</v>
      </c>
      <c r="FC19" s="84" t="s">
        <v>765</v>
      </c>
      <c r="FD19" s="298"/>
      <c r="FE19" s="84" t="s">
        <v>314</v>
      </c>
      <c r="FF19" s="84" t="s">
        <v>315</v>
      </c>
      <c r="FG19" s="84" t="s">
        <v>314</v>
      </c>
      <c r="FH19" s="84" t="s">
        <v>315</v>
      </c>
      <c r="FI19" s="84" t="s">
        <v>317</v>
      </c>
      <c r="FJ19" s="84" t="s">
        <v>317</v>
      </c>
      <c r="FK19" s="84" t="s">
        <v>318</v>
      </c>
      <c r="FL19" s="84" t="s">
        <v>318</v>
      </c>
      <c r="FM19" s="84" t="s">
        <v>314</v>
      </c>
      <c r="FN19" s="84" t="s">
        <v>315</v>
      </c>
      <c r="FO19" s="84" t="s">
        <v>314</v>
      </c>
      <c r="FP19" s="84" t="s">
        <v>315</v>
      </c>
      <c r="FQ19" s="84" t="s">
        <v>316</v>
      </c>
      <c r="FR19" s="84" t="s">
        <v>316</v>
      </c>
      <c r="FS19" s="84" t="s">
        <v>314</v>
      </c>
      <c r="FT19" s="84" t="s">
        <v>315</v>
      </c>
      <c r="FU19" s="84" t="s">
        <v>1399</v>
      </c>
      <c r="FV19" s="90"/>
      <c r="FW19" s="84" t="s">
        <v>100</v>
      </c>
      <c r="FX19" s="84" t="s">
        <v>1560</v>
      </c>
      <c r="FY19" s="84" t="s">
        <v>1560</v>
      </c>
      <c r="FZ19" s="84" t="s">
        <v>100</v>
      </c>
      <c r="GA19" s="84" t="s">
        <v>1560</v>
      </c>
      <c r="GB19" s="84" t="s">
        <v>1560</v>
      </c>
      <c r="GC19" s="84" t="s">
        <v>100</v>
      </c>
      <c r="GD19" s="84" t="s">
        <v>1560</v>
      </c>
      <c r="GE19" s="84" t="s">
        <v>1560</v>
      </c>
      <c r="GF19" s="85"/>
      <c r="GG19" s="84" t="s">
        <v>99</v>
      </c>
      <c r="GH19" s="84" t="s">
        <v>100</v>
      </c>
      <c r="GI19" s="84" t="s">
        <v>99</v>
      </c>
      <c r="GJ19" s="84" t="s">
        <v>766</v>
      </c>
      <c r="GK19" s="85"/>
      <c r="GL19" s="84" t="s">
        <v>99</v>
      </c>
      <c r="GM19" s="84" t="s">
        <v>99</v>
      </c>
      <c r="GN19" s="84" t="s">
        <v>99</v>
      </c>
      <c r="GO19" s="84" t="s">
        <v>99</v>
      </c>
      <c r="GP19" s="84" t="s">
        <v>99</v>
      </c>
      <c r="GQ19" s="84" t="s">
        <v>99</v>
      </c>
      <c r="GR19" s="84" t="s">
        <v>100</v>
      </c>
      <c r="GS19" s="84" t="s">
        <v>99</v>
      </c>
      <c r="GT19" s="84" t="s">
        <v>99</v>
      </c>
      <c r="GU19" s="84" t="s">
        <v>100</v>
      </c>
      <c r="GV19" s="84" t="s">
        <v>320</v>
      </c>
      <c r="GW19" s="84">
        <v>2012</v>
      </c>
      <c r="GX19" s="84" t="s">
        <v>1400</v>
      </c>
      <c r="GY19" s="84" t="s">
        <v>1560</v>
      </c>
      <c r="GZ19" s="85"/>
      <c r="HA19" s="84">
        <v>2008</v>
      </c>
      <c r="HB19" s="84" t="s">
        <v>99</v>
      </c>
      <c r="HC19" s="84" t="s">
        <v>100</v>
      </c>
      <c r="HD19" s="84" t="s">
        <v>99</v>
      </c>
      <c r="HE19" s="84" t="s">
        <v>100</v>
      </c>
      <c r="HF19" s="1136" t="s">
        <v>1317</v>
      </c>
      <c r="HG19" s="93"/>
      <c r="HH19" s="1146" t="s">
        <v>100</v>
      </c>
      <c r="HI19" s="87"/>
      <c r="HJ19" s="86" t="s">
        <v>100</v>
      </c>
      <c r="HK19" s="86" t="s">
        <v>100</v>
      </c>
      <c r="HL19" s="86" t="s">
        <v>100</v>
      </c>
      <c r="HM19" s="86" t="s">
        <v>100</v>
      </c>
      <c r="HN19" s="86" t="s">
        <v>100</v>
      </c>
      <c r="HO19" s="86" t="s">
        <v>100</v>
      </c>
      <c r="HP19" s="86" t="s">
        <v>100</v>
      </c>
      <c r="HQ19" s="86" t="s">
        <v>100</v>
      </c>
      <c r="HR19" s="86" t="s">
        <v>320</v>
      </c>
      <c r="HS19" s="86" t="s">
        <v>381</v>
      </c>
      <c r="HT19" s="86" t="s">
        <v>767</v>
      </c>
      <c r="HU19" s="87"/>
      <c r="HV19" s="86" t="s">
        <v>100</v>
      </c>
      <c r="HW19" s="86" t="s">
        <v>100</v>
      </c>
      <c r="HX19" s="91" t="s">
        <v>1583</v>
      </c>
      <c r="HY19" s="947" t="s">
        <v>115</v>
      </c>
    </row>
    <row r="20" spans="1:233" ht="39.950000000000003" customHeight="1" x14ac:dyDescent="0.2">
      <c r="A20" s="1160" t="s">
        <v>1307</v>
      </c>
      <c r="B20" s="88"/>
      <c r="C20" s="74" t="s">
        <v>99</v>
      </c>
      <c r="D20" s="74" t="s">
        <v>1584</v>
      </c>
      <c r="E20" s="116"/>
      <c r="F20" s="74" t="s">
        <v>99</v>
      </c>
      <c r="G20" s="74" t="s">
        <v>1155</v>
      </c>
      <c r="H20" s="74" t="s">
        <v>99</v>
      </c>
      <c r="I20" s="74" t="s">
        <v>1156</v>
      </c>
      <c r="J20" s="74" t="s">
        <v>99</v>
      </c>
      <c r="K20" s="74" t="s">
        <v>1157</v>
      </c>
      <c r="L20" s="74" t="s">
        <v>99</v>
      </c>
      <c r="M20" s="74" t="s">
        <v>509</v>
      </c>
      <c r="N20" s="74" t="s">
        <v>99</v>
      </c>
      <c r="O20" s="74" t="s">
        <v>1158</v>
      </c>
      <c r="P20" s="74" t="s">
        <v>99</v>
      </c>
      <c r="Q20" s="74" t="s">
        <v>1159</v>
      </c>
      <c r="R20" s="74" t="s">
        <v>99</v>
      </c>
      <c r="S20" s="74" t="s">
        <v>1160</v>
      </c>
      <c r="T20" s="74" t="s">
        <v>100</v>
      </c>
      <c r="U20" s="74" t="s">
        <v>1560</v>
      </c>
      <c r="V20" s="74" t="s">
        <v>99</v>
      </c>
      <c r="W20" s="74" t="s">
        <v>1161</v>
      </c>
      <c r="X20" s="74" t="s">
        <v>102</v>
      </c>
      <c r="Y20" s="74" t="s">
        <v>99</v>
      </c>
      <c r="Z20" s="74" t="s">
        <v>99</v>
      </c>
      <c r="AA20" s="74" t="s">
        <v>1162</v>
      </c>
      <c r="AB20" s="1103" t="s">
        <v>104</v>
      </c>
      <c r="AC20" s="89"/>
      <c r="AD20" s="75" t="s">
        <v>132</v>
      </c>
      <c r="AE20" s="75" t="s">
        <v>143</v>
      </c>
      <c r="AF20" s="407">
        <v>2000000</v>
      </c>
      <c r="AG20" s="118" t="s">
        <v>1163</v>
      </c>
      <c r="AH20" s="118" t="s">
        <v>1164</v>
      </c>
      <c r="AI20" s="118" t="s">
        <v>99</v>
      </c>
      <c r="AJ20" s="76" t="s">
        <v>99</v>
      </c>
      <c r="AK20" s="76">
        <v>1200000</v>
      </c>
      <c r="AL20" s="75" t="s">
        <v>1165</v>
      </c>
      <c r="AM20" s="75" t="s">
        <v>1166</v>
      </c>
      <c r="AN20" s="75" t="s">
        <v>1560</v>
      </c>
      <c r="AO20" s="76" t="s">
        <v>1560</v>
      </c>
      <c r="AP20" s="75" t="s">
        <v>1560</v>
      </c>
      <c r="AQ20" s="75" t="s">
        <v>1560</v>
      </c>
      <c r="AR20" s="75" t="s">
        <v>1560</v>
      </c>
      <c r="AS20" s="76">
        <v>1200000</v>
      </c>
      <c r="AT20" s="75" t="s">
        <v>1560</v>
      </c>
      <c r="AU20" s="75" t="s">
        <v>100</v>
      </c>
      <c r="AV20" s="75" t="s">
        <v>100</v>
      </c>
      <c r="AW20" s="75" t="s">
        <v>320</v>
      </c>
      <c r="AX20" s="76">
        <v>0</v>
      </c>
      <c r="AY20" s="76" t="s">
        <v>1165</v>
      </c>
      <c r="AZ20" s="76" t="s">
        <v>616</v>
      </c>
      <c r="BA20" s="75" t="s">
        <v>1228</v>
      </c>
      <c r="BB20" s="75" t="s">
        <v>100</v>
      </c>
      <c r="BC20" s="76" t="s">
        <v>320</v>
      </c>
      <c r="BD20" s="76">
        <v>0</v>
      </c>
      <c r="BE20" s="76" t="s">
        <v>1165</v>
      </c>
      <c r="BF20" s="76" t="s">
        <v>1560</v>
      </c>
      <c r="BG20" s="75" t="s">
        <v>1560</v>
      </c>
      <c r="BH20" s="946">
        <v>0</v>
      </c>
      <c r="BI20" s="75" t="s">
        <v>1560</v>
      </c>
      <c r="BJ20" s="78"/>
      <c r="BK20" s="75" t="s">
        <v>99</v>
      </c>
      <c r="BL20" s="76" t="s">
        <v>339</v>
      </c>
      <c r="BM20" s="76">
        <v>1200000</v>
      </c>
      <c r="BN20" s="76" t="s">
        <v>1165</v>
      </c>
      <c r="BO20" s="76" t="s">
        <v>616</v>
      </c>
      <c r="BP20" s="75" t="s">
        <v>1167</v>
      </c>
      <c r="BQ20" s="75" t="s">
        <v>100</v>
      </c>
      <c r="BR20" s="76">
        <v>0</v>
      </c>
      <c r="BS20" s="76" t="s">
        <v>1165</v>
      </c>
      <c r="BT20" s="92" t="s">
        <v>1560</v>
      </c>
      <c r="BU20" s="76" t="s">
        <v>1560</v>
      </c>
      <c r="BV20" s="75" t="s">
        <v>100</v>
      </c>
      <c r="BW20" s="76">
        <v>0</v>
      </c>
      <c r="BX20" s="75" t="s">
        <v>1165</v>
      </c>
      <c r="BY20" s="76" t="s">
        <v>1560</v>
      </c>
      <c r="BZ20" s="76" t="s">
        <v>1560</v>
      </c>
      <c r="CA20" s="946">
        <v>1200000</v>
      </c>
      <c r="CB20" s="76" t="s">
        <v>1560</v>
      </c>
      <c r="CC20" s="79">
        <v>0</v>
      </c>
      <c r="CD20" s="1047" t="s">
        <v>1652</v>
      </c>
      <c r="CE20" s="79" t="s">
        <v>320</v>
      </c>
      <c r="CF20" s="1047" t="s">
        <v>1656</v>
      </c>
      <c r="CG20" s="79">
        <v>0.6</v>
      </c>
      <c r="CH20" s="1047" t="s">
        <v>1663</v>
      </c>
      <c r="CI20" s="75" t="s">
        <v>99</v>
      </c>
      <c r="CJ20" s="1047" t="s">
        <v>1673</v>
      </c>
      <c r="CK20" s="75" t="str">
        <f>IF(ISBLANK('Honduras 2013'!$F$61),"",'Honduras 2013'!$F$61)</f>
        <v>Not applicable</v>
      </c>
      <c r="CL20" s="75" t="str">
        <f>IF(ISBLANK('Honduras 2013'!$F$62),"",'Honduras 2013'!$F$62)</f>
        <v>Not applicable</v>
      </c>
      <c r="CM20" s="75" t="str">
        <f>IF(ISBLANK('Honduras 2013'!$F$63),"",'Honduras 2013'!$F$63)</f>
        <v>Not applicable</v>
      </c>
      <c r="CN20" s="1109" t="s">
        <v>1560</v>
      </c>
      <c r="CO20" s="115"/>
      <c r="CP20" s="80"/>
      <c r="CQ20" s="81" t="s">
        <v>99</v>
      </c>
      <c r="CR20" s="81" t="s">
        <v>99</v>
      </c>
      <c r="CS20" s="81" t="s">
        <v>99</v>
      </c>
      <c r="CT20" s="81" t="s">
        <v>99</v>
      </c>
      <c r="CU20" s="81" t="s">
        <v>99</v>
      </c>
      <c r="CV20" s="81" t="s">
        <v>99</v>
      </c>
      <c r="CW20" s="81" t="s">
        <v>100</v>
      </c>
      <c r="CX20" s="81" t="s">
        <v>100</v>
      </c>
      <c r="CY20" s="81" t="s">
        <v>99</v>
      </c>
      <c r="CZ20" s="81" t="s">
        <v>99</v>
      </c>
      <c r="DA20" s="81" t="s">
        <v>100</v>
      </c>
      <c r="DB20" s="81" t="s">
        <v>1834</v>
      </c>
      <c r="DC20" s="80"/>
      <c r="DD20" s="81" t="s">
        <v>99</v>
      </c>
      <c r="DE20" s="81" t="s">
        <v>100</v>
      </c>
      <c r="DF20" s="81" t="s">
        <v>99</v>
      </c>
      <c r="DG20" s="81" t="s">
        <v>100</v>
      </c>
      <c r="DH20" s="81" t="s">
        <v>99</v>
      </c>
      <c r="DI20" s="81" t="s">
        <v>99</v>
      </c>
      <c r="DJ20" s="81" t="s">
        <v>100</v>
      </c>
      <c r="DK20" s="81" t="s">
        <v>100</v>
      </c>
      <c r="DL20" s="81" t="s">
        <v>99</v>
      </c>
      <c r="DM20" s="81" t="s">
        <v>99</v>
      </c>
      <c r="DN20" s="81" t="s">
        <v>99</v>
      </c>
      <c r="DO20" s="81" t="s">
        <v>100</v>
      </c>
      <c r="DP20" s="82"/>
      <c r="DQ20" s="81" t="s">
        <v>99</v>
      </c>
      <c r="DR20" s="81" t="s">
        <v>100</v>
      </c>
      <c r="DS20" s="81" t="s">
        <v>99</v>
      </c>
      <c r="DT20" s="81" t="s">
        <v>99</v>
      </c>
      <c r="DU20" s="81" t="s">
        <v>99</v>
      </c>
      <c r="DV20" s="81" t="s">
        <v>99</v>
      </c>
      <c r="DW20" s="81" t="s">
        <v>99</v>
      </c>
      <c r="DX20" s="81" t="s">
        <v>100</v>
      </c>
      <c r="DY20" s="81" t="s">
        <v>99</v>
      </c>
      <c r="DZ20" s="81" t="s">
        <v>99</v>
      </c>
      <c r="EA20" s="81" t="s">
        <v>100</v>
      </c>
      <c r="EB20" s="81" t="s">
        <v>1172</v>
      </c>
      <c r="EC20" s="82"/>
      <c r="ED20" s="81" t="s">
        <v>99</v>
      </c>
      <c r="EE20" s="81" t="s">
        <v>100</v>
      </c>
      <c r="EF20" s="81" t="s">
        <v>99</v>
      </c>
      <c r="EG20" s="81" t="s">
        <v>100</v>
      </c>
      <c r="EH20" s="81" t="s">
        <v>99</v>
      </c>
      <c r="EI20" s="81" t="s">
        <v>99</v>
      </c>
      <c r="EJ20" s="81" t="s">
        <v>100</v>
      </c>
      <c r="EK20" s="81" t="s">
        <v>100</v>
      </c>
      <c r="EL20" s="81" t="s">
        <v>100</v>
      </c>
      <c r="EM20" s="81" t="s">
        <v>100</v>
      </c>
      <c r="EN20" s="81" t="s">
        <v>100</v>
      </c>
      <c r="EO20" s="81" t="s">
        <v>100</v>
      </c>
      <c r="EP20" s="1119" t="s">
        <v>1560</v>
      </c>
      <c r="EQ20" s="83"/>
      <c r="ER20" s="84" t="s">
        <v>99</v>
      </c>
      <c r="ES20" s="84" t="s">
        <v>1173</v>
      </c>
      <c r="ET20" s="84" t="s">
        <v>1174</v>
      </c>
      <c r="EU20" s="84" t="s">
        <v>99</v>
      </c>
      <c r="EV20" s="84" t="s">
        <v>99</v>
      </c>
      <c r="EW20" s="84" t="s">
        <v>100</v>
      </c>
      <c r="EX20" s="84" t="s">
        <v>320</v>
      </c>
      <c r="EY20" s="84" t="s">
        <v>320</v>
      </c>
      <c r="EZ20" s="84" t="s">
        <v>99</v>
      </c>
      <c r="FA20" s="84" t="s">
        <v>1175</v>
      </c>
      <c r="FB20" s="84" t="s">
        <v>99</v>
      </c>
      <c r="FC20" s="84" t="s">
        <v>1176</v>
      </c>
      <c r="FD20" s="298"/>
      <c r="FE20" s="84" t="s">
        <v>314</v>
      </c>
      <c r="FF20" s="84" t="s">
        <v>318</v>
      </c>
      <c r="FG20" s="84" t="s">
        <v>315</v>
      </c>
      <c r="FH20" s="84" t="s">
        <v>318</v>
      </c>
      <c r="FI20" s="84" t="s">
        <v>320</v>
      </c>
      <c r="FJ20" s="84" t="s">
        <v>318</v>
      </c>
      <c r="FK20" s="84" t="s">
        <v>315</v>
      </c>
      <c r="FL20" s="84" t="s">
        <v>318</v>
      </c>
      <c r="FM20" s="84" t="s">
        <v>314</v>
      </c>
      <c r="FN20" s="84" t="s">
        <v>319</v>
      </c>
      <c r="FO20" s="84" t="s">
        <v>320</v>
      </c>
      <c r="FP20" s="84" t="s">
        <v>320</v>
      </c>
      <c r="FQ20" s="84" t="s">
        <v>318</v>
      </c>
      <c r="FR20" s="84" t="s">
        <v>318</v>
      </c>
      <c r="FS20" s="84" t="s">
        <v>315</v>
      </c>
      <c r="FT20" s="84" t="s">
        <v>320</v>
      </c>
      <c r="FU20" s="84" t="s">
        <v>1177</v>
      </c>
      <c r="FV20" s="90"/>
      <c r="FW20" s="84" t="s">
        <v>100</v>
      </c>
      <c r="FX20" s="84" t="s">
        <v>1560</v>
      </c>
      <c r="FY20" s="84" t="s">
        <v>1560</v>
      </c>
      <c r="FZ20" s="84" t="s">
        <v>99</v>
      </c>
      <c r="GA20" s="84" t="s">
        <v>1178</v>
      </c>
      <c r="GB20" s="84" t="s">
        <v>99</v>
      </c>
      <c r="GC20" s="84" t="s">
        <v>99</v>
      </c>
      <c r="GD20" s="84" t="s">
        <v>1179</v>
      </c>
      <c r="GE20" s="84" t="s">
        <v>99</v>
      </c>
      <c r="GF20" s="85"/>
      <c r="GG20" s="84" t="s">
        <v>100</v>
      </c>
      <c r="GH20" s="84" t="s">
        <v>100</v>
      </c>
      <c r="GI20" s="84" t="s">
        <v>320</v>
      </c>
      <c r="GJ20" s="84" t="s">
        <v>320</v>
      </c>
      <c r="GK20" s="85"/>
      <c r="GL20" s="84" t="s">
        <v>99</v>
      </c>
      <c r="GM20" s="84" t="s">
        <v>99</v>
      </c>
      <c r="GN20" s="84" t="s">
        <v>99</v>
      </c>
      <c r="GO20" s="84" t="s">
        <v>99</v>
      </c>
      <c r="GP20" s="84" t="s">
        <v>99</v>
      </c>
      <c r="GQ20" s="84" t="s">
        <v>99</v>
      </c>
      <c r="GR20" s="84" t="s">
        <v>99</v>
      </c>
      <c r="GS20" s="84" t="s">
        <v>100</v>
      </c>
      <c r="GT20" s="84" t="s">
        <v>100</v>
      </c>
      <c r="GU20" s="84" t="s">
        <v>100</v>
      </c>
      <c r="GV20" s="84" t="s">
        <v>320</v>
      </c>
      <c r="GW20" s="84">
        <v>2007</v>
      </c>
      <c r="GX20" s="84" t="s">
        <v>1180</v>
      </c>
      <c r="GY20" s="84" t="s">
        <v>1560</v>
      </c>
      <c r="GZ20" s="85"/>
      <c r="HA20" s="84">
        <v>2001</v>
      </c>
      <c r="HB20" s="84" t="s">
        <v>99</v>
      </c>
      <c r="HC20" s="84" t="s">
        <v>100</v>
      </c>
      <c r="HD20" s="84" t="s">
        <v>100</v>
      </c>
      <c r="HE20" s="84" t="s">
        <v>100</v>
      </c>
      <c r="HF20" s="1136" t="s">
        <v>1318</v>
      </c>
      <c r="HG20" s="93"/>
      <c r="HH20" s="1146" t="s">
        <v>99</v>
      </c>
      <c r="HI20" s="87"/>
      <c r="HJ20" s="86" t="s">
        <v>99</v>
      </c>
      <c r="HK20" s="86" t="s">
        <v>320</v>
      </c>
      <c r="HL20" s="86" t="s">
        <v>100</v>
      </c>
      <c r="HM20" s="86" t="s">
        <v>320</v>
      </c>
      <c r="HN20" s="86" t="s">
        <v>99</v>
      </c>
      <c r="HO20" s="86" t="s">
        <v>100</v>
      </c>
      <c r="HP20" s="86" t="s">
        <v>320</v>
      </c>
      <c r="HQ20" s="86" t="s">
        <v>320</v>
      </c>
      <c r="HR20" s="86" t="s">
        <v>104</v>
      </c>
      <c r="HS20" s="86" t="s">
        <v>1181</v>
      </c>
      <c r="HT20" s="86" t="s">
        <v>1229</v>
      </c>
      <c r="HU20" s="87"/>
      <c r="HV20" s="86" t="s">
        <v>100</v>
      </c>
      <c r="HW20" s="86" t="s">
        <v>100</v>
      </c>
      <c r="HX20" s="91" t="s">
        <v>1182</v>
      </c>
      <c r="HY20" s="1003" t="s">
        <v>115</v>
      </c>
    </row>
    <row r="21" spans="1:233" ht="39.950000000000003" customHeight="1" x14ac:dyDescent="0.2">
      <c r="A21" s="1160" t="s">
        <v>781</v>
      </c>
      <c r="B21" s="88"/>
      <c r="C21" s="74" t="s">
        <v>100</v>
      </c>
      <c r="D21" s="74" t="s">
        <v>769</v>
      </c>
      <c r="E21" s="116"/>
      <c r="F21" s="74" t="s">
        <v>100</v>
      </c>
      <c r="G21" s="74" t="s">
        <v>1560</v>
      </c>
      <c r="H21" s="74" t="s">
        <v>100</v>
      </c>
      <c r="I21" s="74" t="s">
        <v>1560</v>
      </c>
      <c r="J21" s="74" t="s">
        <v>100</v>
      </c>
      <c r="K21" s="74" t="s">
        <v>1560</v>
      </c>
      <c r="L21" s="74" t="s">
        <v>100</v>
      </c>
      <c r="M21" s="74" t="s">
        <v>1560</v>
      </c>
      <c r="N21" s="74" t="s">
        <v>100</v>
      </c>
      <c r="O21" s="74" t="s">
        <v>1560</v>
      </c>
      <c r="P21" s="74" t="s">
        <v>100</v>
      </c>
      <c r="Q21" s="74" t="s">
        <v>1560</v>
      </c>
      <c r="R21" s="74" t="s">
        <v>100</v>
      </c>
      <c r="S21" s="74" t="s">
        <v>1560</v>
      </c>
      <c r="T21" s="74" t="s">
        <v>100</v>
      </c>
      <c r="U21" s="74" t="s">
        <v>1560</v>
      </c>
      <c r="V21" s="74" t="s">
        <v>100</v>
      </c>
      <c r="W21" s="74" t="s">
        <v>1560</v>
      </c>
      <c r="X21" s="74" t="s">
        <v>320</v>
      </c>
      <c r="Y21" s="74" t="s">
        <v>320</v>
      </c>
      <c r="Z21" s="74" t="s">
        <v>100</v>
      </c>
      <c r="AA21" s="74" t="s">
        <v>320</v>
      </c>
      <c r="AB21" s="1103" t="s">
        <v>320</v>
      </c>
      <c r="AC21" s="89"/>
      <c r="AD21" s="75" t="s">
        <v>135</v>
      </c>
      <c r="AE21" s="75" t="s">
        <v>134</v>
      </c>
      <c r="AF21" s="407" t="s">
        <v>104</v>
      </c>
      <c r="AG21" s="118" t="s">
        <v>104</v>
      </c>
      <c r="AH21" s="118" t="s">
        <v>104</v>
      </c>
      <c r="AI21" s="118" t="s">
        <v>99</v>
      </c>
      <c r="AJ21" s="76" t="s">
        <v>99</v>
      </c>
      <c r="AK21" s="76" t="s">
        <v>104</v>
      </c>
      <c r="AL21" s="75" t="s">
        <v>770</v>
      </c>
      <c r="AM21" s="75" t="s">
        <v>1560</v>
      </c>
      <c r="AN21" s="75" t="s">
        <v>1560</v>
      </c>
      <c r="AO21" s="76" t="s">
        <v>104</v>
      </c>
      <c r="AP21" s="75" t="s">
        <v>770</v>
      </c>
      <c r="AQ21" s="75" t="s">
        <v>1560</v>
      </c>
      <c r="AR21" s="75" t="s">
        <v>1560</v>
      </c>
      <c r="AS21" s="76" t="s">
        <v>104</v>
      </c>
      <c r="AT21" s="75" t="s">
        <v>1560</v>
      </c>
      <c r="AU21" s="75" t="s">
        <v>99</v>
      </c>
      <c r="AV21" s="75" t="s">
        <v>99</v>
      </c>
      <c r="AW21" s="75" t="s">
        <v>715</v>
      </c>
      <c r="AX21" s="76" t="s">
        <v>104</v>
      </c>
      <c r="AY21" s="76" t="s">
        <v>770</v>
      </c>
      <c r="AZ21" s="76" t="s">
        <v>1560</v>
      </c>
      <c r="BA21" s="75" t="s">
        <v>1560</v>
      </c>
      <c r="BB21" s="75" t="s">
        <v>100</v>
      </c>
      <c r="BC21" s="76" t="s">
        <v>320</v>
      </c>
      <c r="BD21" s="76">
        <v>0</v>
      </c>
      <c r="BE21" s="76" t="s">
        <v>770</v>
      </c>
      <c r="BF21" s="76" t="s">
        <v>1560</v>
      </c>
      <c r="BG21" s="75" t="s">
        <v>1560</v>
      </c>
      <c r="BH21" s="946" t="s">
        <v>104</v>
      </c>
      <c r="BI21" s="75" t="s">
        <v>1560</v>
      </c>
      <c r="BJ21" s="78"/>
      <c r="BK21" s="75" t="s">
        <v>100</v>
      </c>
      <c r="BL21" s="76" t="s">
        <v>320</v>
      </c>
      <c r="BM21" s="76">
        <v>0</v>
      </c>
      <c r="BN21" s="76" t="s">
        <v>770</v>
      </c>
      <c r="BO21" s="76" t="s">
        <v>1560</v>
      </c>
      <c r="BP21" s="75" t="s">
        <v>1560</v>
      </c>
      <c r="BQ21" s="75" t="s">
        <v>100</v>
      </c>
      <c r="BR21" s="76">
        <v>0</v>
      </c>
      <c r="BS21" s="76" t="s">
        <v>770</v>
      </c>
      <c r="BT21" s="92" t="s">
        <v>1560</v>
      </c>
      <c r="BU21" s="76" t="s">
        <v>1560</v>
      </c>
      <c r="BV21" s="75" t="s">
        <v>100</v>
      </c>
      <c r="BW21" s="76">
        <v>0</v>
      </c>
      <c r="BX21" s="75" t="s">
        <v>770</v>
      </c>
      <c r="BY21" s="76" t="s">
        <v>1560</v>
      </c>
      <c r="BZ21" s="76" t="s">
        <v>1560</v>
      </c>
      <c r="CA21" s="946">
        <v>0</v>
      </c>
      <c r="CB21" s="76" t="s">
        <v>1560</v>
      </c>
      <c r="CC21" s="79">
        <v>1</v>
      </c>
      <c r="CD21" s="75"/>
      <c r="CE21" s="79">
        <v>1</v>
      </c>
      <c r="CF21" s="75"/>
      <c r="CG21" s="79" t="s">
        <v>104</v>
      </c>
      <c r="CH21" s="75"/>
      <c r="CI21" s="75" t="s">
        <v>100</v>
      </c>
      <c r="CJ21" s="75" t="s">
        <v>1560</v>
      </c>
      <c r="CK21" s="75" t="s">
        <v>17</v>
      </c>
      <c r="CL21" s="75" t="s">
        <v>772</v>
      </c>
      <c r="CM21" s="75" t="s">
        <v>100</v>
      </c>
      <c r="CN21" s="1109" t="s">
        <v>1560</v>
      </c>
      <c r="CO21" s="115"/>
      <c r="CP21" s="80"/>
      <c r="CQ21" s="81" t="s">
        <v>99</v>
      </c>
      <c r="CR21" s="81" t="s">
        <v>99</v>
      </c>
      <c r="CS21" s="81" t="s">
        <v>99</v>
      </c>
      <c r="CT21" s="81" t="s">
        <v>100</v>
      </c>
      <c r="CU21" s="81" t="s">
        <v>99</v>
      </c>
      <c r="CV21" s="81" t="s">
        <v>99</v>
      </c>
      <c r="CW21" s="81" t="s">
        <v>99</v>
      </c>
      <c r="CX21" s="81" t="s">
        <v>99</v>
      </c>
      <c r="CY21" s="81" t="s">
        <v>99</v>
      </c>
      <c r="CZ21" s="81" t="s">
        <v>99</v>
      </c>
      <c r="DA21" s="81" t="s">
        <v>100</v>
      </c>
      <c r="DB21" s="81" t="s">
        <v>1560</v>
      </c>
      <c r="DC21" s="80"/>
      <c r="DD21" s="81" t="s">
        <v>99</v>
      </c>
      <c r="DE21" s="81" t="s">
        <v>100</v>
      </c>
      <c r="DF21" s="81" t="s">
        <v>100</v>
      </c>
      <c r="DG21" s="81" t="s">
        <v>100</v>
      </c>
      <c r="DH21" s="81" t="s">
        <v>99</v>
      </c>
      <c r="DI21" s="81" t="s">
        <v>99</v>
      </c>
      <c r="DJ21" s="81" t="s">
        <v>100</v>
      </c>
      <c r="DK21" s="81" t="s">
        <v>99</v>
      </c>
      <c r="DL21" s="81" t="s">
        <v>99</v>
      </c>
      <c r="DM21" s="81" t="s">
        <v>99</v>
      </c>
      <c r="DN21" s="81" t="s">
        <v>100</v>
      </c>
      <c r="DO21" s="81" t="s">
        <v>1560</v>
      </c>
      <c r="DP21" s="82"/>
      <c r="DQ21" s="81" t="s">
        <v>99</v>
      </c>
      <c r="DR21" s="81" t="s">
        <v>100</v>
      </c>
      <c r="DS21" s="81" t="s">
        <v>99</v>
      </c>
      <c r="DT21" s="81" t="s">
        <v>100</v>
      </c>
      <c r="DU21" s="81" t="s">
        <v>99</v>
      </c>
      <c r="DV21" s="81" t="s">
        <v>99</v>
      </c>
      <c r="DW21" s="81" t="s">
        <v>100</v>
      </c>
      <c r="DX21" s="81" t="s">
        <v>99</v>
      </c>
      <c r="DY21" s="81" t="s">
        <v>99</v>
      </c>
      <c r="DZ21" s="81" t="s">
        <v>99</v>
      </c>
      <c r="EA21" s="81" t="s">
        <v>99</v>
      </c>
      <c r="EB21" s="81" t="s">
        <v>1560</v>
      </c>
      <c r="EC21" s="82"/>
      <c r="ED21" s="81" t="s">
        <v>99</v>
      </c>
      <c r="EE21" s="81" t="s">
        <v>99</v>
      </c>
      <c r="EF21" s="81" t="s">
        <v>99</v>
      </c>
      <c r="EG21" s="81" t="s">
        <v>100</v>
      </c>
      <c r="EH21" s="81" t="s">
        <v>99</v>
      </c>
      <c r="EI21" s="81" t="s">
        <v>99</v>
      </c>
      <c r="EJ21" s="81" t="s">
        <v>100</v>
      </c>
      <c r="EK21" s="81" t="s">
        <v>99</v>
      </c>
      <c r="EL21" s="81" t="s">
        <v>100</v>
      </c>
      <c r="EM21" s="81" t="s">
        <v>100</v>
      </c>
      <c r="EN21" s="81" t="s">
        <v>100</v>
      </c>
      <c r="EO21" s="81" t="s">
        <v>1560</v>
      </c>
      <c r="EP21" s="1119" t="s">
        <v>773</v>
      </c>
      <c r="EQ21" s="83"/>
      <c r="ER21" s="84" t="s">
        <v>99</v>
      </c>
      <c r="ES21" s="84" t="s">
        <v>774</v>
      </c>
      <c r="ET21" s="84" t="s">
        <v>1235</v>
      </c>
      <c r="EU21" s="84" t="s">
        <v>99</v>
      </c>
      <c r="EV21" s="84" t="s">
        <v>99</v>
      </c>
      <c r="EW21" s="84" t="s">
        <v>100</v>
      </c>
      <c r="EX21" s="84" t="s">
        <v>320</v>
      </c>
      <c r="EY21" s="84" t="s">
        <v>320</v>
      </c>
      <c r="EZ21" s="84" t="s">
        <v>100</v>
      </c>
      <c r="FA21" s="84" t="s">
        <v>320</v>
      </c>
      <c r="FB21" s="84" t="s">
        <v>99</v>
      </c>
      <c r="FC21" s="84" t="s">
        <v>775</v>
      </c>
      <c r="FD21" s="298"/>
      <c r="FE21" s="84" t="s">
        <v>314</v>
      </c>
      <c r="FF21" s="84" t="s">
        <v>776</v>
      </c>
      <c r="FG21" s="84" t="s">
        <v>320</v>
      </c>
      <c r="FH21" s="84" t="s">
        <v>318</v>
      </c>
      <c r="FI21" s="84" t="s">
        <v>320</v>
      </c>
      <c r="FJ21" s="84" t="s">
        <v>320</v>
      </c>
      <c r="FK21" s="84" t="s">
        <v>302</v>
      </c>
      <c r="FL21" s="84" t="s">
        <v>317</v>
      </c>
      <c r="FM21" s="84" t="s">
        <v>314</v>
      </c>
      <c r="FN21" s="84" t="s">
        <v>777</v>
      </c>
      <c r="FO21" s="84" t="s">
        <v>314</v>
      </c>
      <c r="FP21" s="84" t="s">
        <v>777</v>
      </c>
      <c r="FQ21" s="84" t="s">
        <v>318</v>
      </c>
      <c r="FR21" s="84" t="s">
        <v>318</v>
      </c>
      <c r="FS21" s="84" t="s">
        <v>314</v>
      </c>
      <c r="FT21" s="84" t="s">
        <v>320</v>
      </c>
      <c r="FU21" s="84" t="s">
        <v>778</v>
      </c>
      <c r="FV21" s="90"/>
      <c r="FW21" s="84" t="s">
        <v>100</v>
      </c>
      <c r="FX21" s="84" t="s">
        <v>1560</v>
      </c>
      <c r="FY21" s="84" t="s">
        <v>1560</v>
      </c>
      <c r="FZ21" s="84" t="s">
        <v>100</v>
      </c>
      <c r="GA21" s="84" t="s">
        <v>1560</v>
      </c>
      <c r="GB21" s="84" t="s">
        <v>1560</v>
      </c>
      <c r="GC21" s="84" t="s">
        <v>100</v>
      </c>
      <c r="GD21" s="84" t="s">
        <v>1560</v>
      </c>
      <c r="GE21" s="84" t="s">
        <v>1560</v>
      </c>
      <c r="GF21" s="85"/>
      <c r="GG21" s="84" t="s">
        <v>100</v>
      </c>
      <c r="GH21" s="84" t="s">
        <v>100</v>
      </c>
      <c r="GI21" s="84" t="s">
        <v>320</v>
      </c>
      <c r="GJ21" s="84" t="s">
        <v>320</v>
      </c>
      <c r="GK21" s="85"/>
      <c r="GL21" s="84" t="s">
        <v>99</v>
      </c>
      <c r="GM21" s="84" t="s">
        <v>100</v>
      </c>
      <c r="GN21" s="84" t="s">
        <v>100</v>
      </c>
      <c r="GO21" s="84" t="s">
        <v>100</v>
      </c>
      <c r="GP21" s="84" t="s">
        <v>99</v>
      </c>
      <c r="GQ21" s="84" t="s">
        <v>99</v>
      </c>
      <c r="GR21" s="84" t="s">
        <v>100</v>
      </c>
      <c r="GS21" s="84" t="s">
        <v>99</v>
      </c>
      <c r="GT21" s="84" t="s">
        <v>100</v>
      </c>
      <c r="GU21" s="84" t="s">
        <v>100</v>
      </c>
      <c r="GV21" s="84" t="s">
        <v>320</v>
      </c>
      <c r="GW21" s="84">
        <v>2011</v>
      </c>
      <c r="GX21" s="84" t="s">
        <v>779</v>
      </c>
      <c r="GY21" s="84" t="s">
        <v>1560</v>
      </c>
      <c r="GZ21" s="85"/>
      <c r="HA21" s="84" t="s">
        <v>320</v>
      </c>
      <c r="HB21" s="84" t="s">
        <v>320</v>
      </c>
      <c r="HC21" s="84" t="s">
        <v>320</v>
      </c>
      <c r="HD21" s="84" t="s">
        <v>320</v>
      </c>
      <c r="HE21" s="84" t="s">
        <v>320</v>
      </c>
      <c r="HF21" s="1136" t="s">
        <v>1316</v>
      </c>
      <c r="HG21" s="93"/>
      <c r="HH21" s="1146" t="s">
        <v>100</v>
      </c>
      <c r="HI21" s="87"/>
      <c r="HJ21" s="86" t="s">
        <v>100</v>
      </c>
      <c r="HK21" s="86" t="s">
        <v>320</v>
      </c>
      <c r="HL21" s="86" t="s">
        <v>320</v>
      </c>
      <c r="HM21" s="86" t="s">
        <v>320</v>
      </c>
      <c r="HN21" s="86" t="s">
        <v>100</v>
      </c>
      <c r="HO21" s="86" t="s">
        <v>100</v>
      </c>
      <c r="HP21" s="86" t="s">
        <v>320</v>
      </c>
      <c r="HQ21" s="86" t="s">
        <v>100</v>
      </c>
      <c r="HR21" s="86" t="s">
        <v>320</v>
      </c>
      <c r="HS21" s="86" t="s">
        <v>770</v>
      </c>
      <c r="HT21" s="86" t="s">
        <v>780</v>
      </c>
      <c r="HU21" s="87"/>
      <c r="HV21" s="86" t="s">
        <v>100</v>
      </c>
      <c r="HW21" s="86" t="s">
        <v>100</v>
      </c>
      <c r="HX21" s="91" t="s">
        <v>1560</v>
      </c>
      <c r="HY21" s="948" t="s">
        <v>62</v>
      </c>
    </row>
    <row r="22" spans="1:233" ht="39.950000000000003" customHeight="1" x14ac:dyDescent="0.2">
      <c r="A22" s="1160" t="s">
        <v>807</v>
      </c>
      <c r="B22" s="88"/>
      <c r="C22" s="74" t="s">
        <v>99</v>
      </c>
      <c r="D22" s="74" t="s">
        <v>782</v>
      </c>
      <c r="E22" s="116"/>
      <c r="F22" s="74" t="s">
        <v>99</v>
      </c>
      <c r="G22" s="74" t="s">
        <v>783</v>
      </c>
      <c r="H22" s="74" t="s">
        <v>99</v>
      </c>
      <c r="I22" s="74" t="s">
        <v>784</v>
      </c>
      <c r="J22" s="74" t="s">
        <v>99</v>
      </c>
      <c r="K22" s="74" t="s">
        <v>785</v>
      </c>
      <c r="L22" s="74" t="s">
        <v>100</v>
      </c>
      <c r="M22" s="74" t="s">
        <v>1560</v>
      </c>
      <c r="N22" s="74" t="s">
        <v>100</v>
      </c>
      <c r="O22" s="74" t="s">
        <v>1560</v>
      </c>
      <c r="P22" s="74" t="s">
        <v>99</v>
      </c>
      <c r="Q22" s="74" t="s">
        <v>786</v>
      </c>
      <c r="R22" s="74" t="s">
        <v>99</v>
      </c>
      <c r="S22" s="74" t="s">
        <v>787</v>
      </c>
      <c r="T22" s="74" t="s">
        <v>99</v>
      </c>
      <c r="U22" s="74" t="s">
        <v>788</v>
      </c>
      <c r="V22" s="74" t="s">
        <v>99</v>
      </c>
      <c r="W22" s="74" t="s">
        <v>789</v>
      </c>
      <c r="X22" s="74" t="s">
        <v>102</v>
      </c>
      <c r="Y22" s="74" t="s">
        <v>99</v>
      </c>
      <c r="Z22" s="74" t="s">
        <v>99</v>
      </c>
      <c r="AA22" s="74" t="s">
        <v>790</v>
      </c>
      <c r="AB22" s="1103" t="s">
        <v>104</v>
      </c>
      <c r="AC22" s="89"/>
      <c r="AD22" s="75" t="s">
        <v>132</v>
      </c>
      <c r="AE22" s="75" t="s">
        <v>143</v>
      </c>
      <c r="AF22" s="407">
        <v>52500000</v>
      </c>
      <c r="AG22" s="118" t="s">
        <v>791</v>
      </c>
      <c r="AH22" s="118" t="s">
        <v>792</v>
      </c>
      <c r="AI22" s="118" t="s">
        <v>99</v>
      </c>
      <c r="AJ22" s="76" t="s">
        <v>99</v>
      </c>
      <c r="AK22" s="76">
        <v>52500000</v>
      </c>
      <c r="AL22" s="75" t="s">
        <v>793</v>
      </c>
      <c r="AM22" s="75" t="s">
        <v>794</v>
      </c>
      <c r="AN22" s="75" t="s">
        <v>1560</v>
      </c>
      <c r="AO22" s="76">
        <v>0</v>
      </c>
      <c r="AP22" s="75" t="s">
        <v>104</v>
      </c>
      <c r="AQ22" s="75" t="s">
        <v>1560</v>
      </c>
      <c r="AR22" s="75" t="s">
        <v>1560</v>
      </c>
      <c r="AS22" s="76">
        <v>52500000</v>
      </c>
      <c r="AT22" s="75" t="s">
        <v>1560</v>
      </c>
      <c r="AU22" s="75" t="s">
        <v>99</v>
      </c>
      <c r="AV22" s="75" t="s">
        <v>99</v>
      </c>
      <c r="AW22" s="75" t="s">
        <v>715</v>
      </c>
      <c r="AX22" s="76">
        <v>50900000</v>
      </c>
      <c r="AY22" s="76" t="s">
        <v>381</v>
      </c>
      <c r="AZ22" s="76" t="s">
        <v>795</v>
      </c>
      <c r="BA22" s="75" t="s">
        <v>796</v>
      </c>
      <c r="BB22" s="75" t="s">
        <v>100</v>
      </c>
      <c r="BC22" s="76" t="s">
        <v>320</v>
      </c>
      <c r="BD22" s="76">
        <v>0</v>
      </c>
      <c r="BE22" s="76" t="s">
        <v>104</v>
      </c>
      <c r="BF22" s="76" t="s">
        <v>1560</v>
      </c>
      <c r="BG22" s="75" t="s">
        <v>1560</v>
      </c>
      <c r="BH22" s="946">
        <v>50900000</v>
      </c>
      <c r="BI22" s="75" t="s">
        <v>1560</v>
      </c>
      <c r="BJ22" s="78"/>
      <c r="BK22" s="75" t="s">
        <v>104</v>
      </c>
      <c r="BL22" s="76" t="s">
        <v>339</v>
      </c>
      <c r="BM22" s="76" t="s">
        <v>104</v>
      </c>
      <c r="BN22" s="76" t="s">
        <v>381</v>
      </c>
      <c r="BO22" s="76" t="s">
        <v>795</v>
      </c>
      <c r="BP22" s="75" t="s">
        <v>1560</v>
      </c>
      <c r="BQ22" s="75" t="s">
        <v>99</v>
      </c>
      <c r="BR22" s="76">
        <v>428105</v>
      </c>
      <c r="BS22" s="76" t="s">
        <v>381</v>
      </c>
      <c r="BT22" s="92" t="s">
        <v>797</v>
      </c>
      <c r="BU22" s="76" t="s">
        <v>798</v>
      </c>
      <c r="BV22" s="75" t="s">
        <v>100</v>
      </c>
      <c r="BW22" s="76">
        <v>0</v>
      </c>
      <c r="BX22" s="75" t="s">
        <v>381</v>
      </c>
      <c r="BY22" s="76" t="s">
        <v>1560</v>
      </c>
      <c r="BZ22" s="76" t="s">
        <v>1560</v>
      </c>
      <c r="CA22" s="946" t="s">
        <v>104</v>
      </c>
      <c r="CB22" s="76" t="s">
        <v>1560</v>
      </c>
      <c r="CC22" s="79" t="s">
        <v>104</v>
      </c>
      <c r="CD22" s="75" t="s">
        <v>1560</v>
      </c>
      <c r="CE22" s="79">
        <v>1</v>
      </c>
      <c r="CF22" s="75"/>
      <c r="CG22" s="79" t="s">
        <v>104</v>
      </c>
      <c r="CH22" s="75"/>
      <c r="CI22" s="75" t="s">
        <v>1560</v>
      </c>
      <c r="CJ22" s="75"/>
      <c r="CK22" s="75" t="s">
        <v>17</v>
      </c>
      <c r="CL22" s="75" t="s">
        <v>795</v>
      </c>
      <c r="CM22" s="75" t="s">
        <v>99</v>
      </c>
      <c r="CN22" s="1109" t="s">
        <v>799</v>
      </c>
      <c r="CO22" s="115"/>
      <c r="CP22" s="80"/>
      <c r="CQ22" s="81" t="s">
        <v>99</v>
      </c>
      <c r="CR22" s="81" t="s">
        <v>99</v>
      </c>
      <c r="CS22" s="81" t="s">
        <v>99</v>
      </c>
      <c r="CT22" s="81" t="s">
        <v>99</v>
      </c>
      <c r="CU22" s="81" t="s">
        <v>99</v>
      </c>
      <c r="CV22" s="81" t="s">
        <v>99</v>
      </c>
      <c r="CW22" s="81" t="s">
        <v>99</v>
      </c>
      <c r="CX22" s="81" t="s">
        <v>99</v>
      </c>
      <c r="CY22" s="81" t="s">
        <v>99</v>
      </c>
      <c r="CZ22" s="81" t="s">
        <v>99</v>
      </c>
      <c r="DA22" s="81" t="s">
        <v>100</v>
      </c>
      <c r="DB22" s="81" t="s">
        <v>100</v>
      </c>
      <c r="DC22" s="80"/>
      <c r="DD22" s="81" t="s">
        <v>99</v>
      </c>
      <c r="DE22" s="81" t="s">
        <v>100</v>
      </c>
      <c r="DF22" s="81" t="s">
        <v>99</v>
      </c>
      <c r="DG22" s="81" t="s">
        <v>99</v>
      </c>
      <c r="DH22" s="81" t="s">
        <v>99</v>
      </c>
      <c r="DI22" s="81" t="s">
        <v>99</v>
      </c>
      <c r="DJ22" s="81" t="s">
        <v>100</v>
      </c>
      <c r="DK22" s="81" t="s">
        <v>100</v>
      </c>
      <c r="DL22" s="81" t="s">
        <v>99</v>
      </c>
      <c r="DM22" s="81" t="s">
        <v>99</v>
      </c>
      <c r="DN22" s="81" t="s">
        <v>100</v>
      </c>
      <c r="DO22" s="81" t="s">
        <v>100</v>
      </c>
      <c r="DP22" s="82"/>
      <c r="DQ22" s="81" t="s">
        <v>100</v>
      </c>
      <c r="DR22" s="81" t="s">
        <v>100</v>
      </c>
      <c r="DS22" s="81" t="s">
        <v>100</v>
      </c>
      <c r="DT22" s="81" t="s">
        <v>100</v>
      </c>
      <c r="DU22" s="81" t="s">
        <v>100</v>
      </c>
      <c r="DV22" s="81" t="s">
        <v>104</v>
      </c>
      <c r="DW22" s="81" t="s">
        <v>104</v>
      </c>
      <c r="DX22" s="81" t="s">
        <v>100</v>
      </c>
      <c r="DY22" s="81" t="s">
        <v>99</v>
      </c>
      <c r="DZ22" s="81" t="s">
        <v>99</v>
      </c>
      <c r="EA22" s="81" t="s">
        <v>104</v>
      </c>
      <c r="EB22" s="81" t="s">
        <v>100</v>
      </c>
      <c r="EC22" s="82"/>
      <c r="ED22" s="81" t="s">
        <v>99</v>
      </c>
      <c r="EE22" s="81" t="s">
        <v>100</v>
      </c>
      <c r="EF22" s="81" t="s">
        <v>99</v>
      </c>
      <c r="EG22" s="81" t="s">
        <v>99</v>
      </c>
      <c r="EH22" s="81" t="s">
        <v>99</v>
      </c>
      <c r="EI22" s="81" t="s">
        <v>99</v>
      </c>
      <c r="EJ22" s="81" t="s">
        <v>100</v>
      </c>
      <c r="EK22" s="81" t="s">
        <v>100</v>
      </c>
      <c r="EL22" s="81" t="s">
        <v>99</v>
      </c>
      <c r="EM22" s="81" t="s">
        <v>99</v>
      </c>
      <c r="EN22" s="81" t="s">
        <v>100</v>
      </c>
      <c r="EO22" s="81" t="s">
        <v>100</v>
      </c>
      <c r="EP22" s="1119" t="s">
        <v>1560</v>
      </c>
      <c r="EQ22" s="83"/>
      <c r="ER22" s="84" t="s">
        <v>99</v>
      </c>
      <c r="ES22" s="84" t="s">
        <v>800</v>
      </c>
      <c r="ET22" s="84" t="s">
        <v>104</v>
      </c>
      <c r="EU22" s="84" t="s">
        <v>99</v>
      </c>
      <c r="EV22" s="84" t="s">
        <v>99</v>
      </c>
      <c r="EW22" s="84" t="s">
        <v>100</v>
      </c>
      <c r="EX22" s="84" t="s">
        <v>320</v>
      </c>
      <c r="EY22" s="84" t="s">
        <v>320</v>
      </c>
      <c r="EZ22" s="84" t="s">
        <v>104</v>
      </c>
      <c r="FA22" s="84" t="s">
        <v>104</v>
      </c>
      <c r="FB22" s="84" t="s">
        <v>99</v>
      </c>
      <c r="FC22" s="84" t="s">
        <v>801</v>
      </c>
      <c r="FD22" s="298"/>
      <c r="FE22" s="84" t="s">
        <v>802</v>
      </c>
      <c r="FF22" s="84" t="s">
        <v>316</v>
      </c>
      <c r="FG22" s="84" t="s">
        <v>802</v>
      </c>
      <c r="FH22" s="84" t="s">
        <v>316</v>
      </c>
      <c r="FI22" s="84" t="s">
        <v>802</v>
      </c>
      <c r="FJ22" s="84" t="s">
        <v>316</v>
      </c>
      <c r="FK22" s="84" t="s">
        <v>802</v>
      </c>
      <c r="FL22" s="84" t="s">
        <v>316</v>
      </c>
      <c r="FM22" s="84" t="s">
        <v>802</v>
      </c>
      <c r="FN22" s="84" t="s">
        <v>314</v>
      </c>
      <c r="FO22" s="84" t="s">
        <v>320</v>
      </c>
      <c r="FP22" s="84" t="s">
        <v>316</v>
      </c>
      <c r="FQ22" s="84" t="s">
        <v>318</v>
      </c>
      <c r="FR22" s="84" t="s">
        <v>318</v>
      </c>
      <c r="FS22" s="84" t="s">
        <v>320</v>
      </c>
      <c r="FT22" s="84" t="s">
        <v>320</v>
      </c>
      <c r="FU22" s="84" t="s">
        <v>629</v>
      </c>
      <c r="FV22" s="90"/>
      <c r="FW22" s="84" t="s">
        <v>99</v>
      </c>
      <c r="FX22" s="84" t="s">
        <v>803</v>
      </c>
      <c r="FY22" s="84" t="s">
        <v>99</v>
      </c>
      <c r="FZ22" s="84" t="s">
        <v>100</v>
      </c>
      <c r="GA22" s="84" t="s">
        <v>1560</v>
      </c>
      <c r="GB22" s="84" t="s">
        <v>1560</v>
      </c>
      <c r="GC22" s="84" t="s">
        <v>100</v>
      </c>
      <c r="GD22" s="84" t="s">
        <v>1560</v>
      </c>
      <c r="GE22" s="84" t="s">
        <v>1560</v>
      </c>
      <c r="GF22" s="85"/>
      <c r="GG22" s="84" t="s">
        <v>99</v>
      </c>
      <c r="GH22" s="84" t="s">
        <v>100</v>
      </c>
      <c r="GI22" s="84" t="s">
        <v>104</v>
      </c>
      <c r="GJ22" s="84" t="s">
        <v>104</v>
      </c>
      <c r="GK22" s="85"/>
      <c r="GL22" s="84" t="s">
        <v>99</v>
      </c>
      <c r="GM22" s="84" t="s">
        <v>100</v>
      </c>
      <c r="GN22" s="84" t="s">
        <v>100</v>
      </c>
      <c r="GO22" s="84" t="s">
        <v>99</v>
      </c>
      <c r="GP22" s="84" t="s">
        <v>100</v>
      </c>
      <c r="GQ22" s="84" t="s">
        <v>100</v>
      </c>
      <c r="GR22" s="84" t="s">
        <v>100</v>
      </c>
      <c r="GS22" s="84" t="s">
        <v>100</v>
      </c>
      <c r="GT22" s="84" t="s">
        <v>100</v>
      </c>
      <c r="GU22" s="84" t="s">
        <v>100</v>
      </c>
      <c r="GV22" s="84" t="s">
        <v>320</v>
      </c>
      <c r="GW22" s="84" t="s">
        <v>804</v>
      </c>
      <c r="GX22" s="84" t="s">
        <v>406</v>
      </c>
      <c r="GY22" s="84" t="s">
        <v>1560</v>
      </c>
      <c r="GZ22" s="85"/>
      <c r="HA22" s="84" t="s">
        <v>320</v>
      </c>
      <c r="HB22" s="84" t="s">
        <v>320</v>
      </c>
      <c r="HC22" s="84" t="s">
        <v>320</v>
      </c>
      <c r="HD22" s="84" t="s">
        <v>320</v>
      </c>
      <c r="HE22" s="84" t="s">
        <v>320</v>
      </c>
      <c r="HF22" s="1136" t="s">
        <v>1316</v>
      </c>
      <c r="HG22" s="93"/>
      <c r="HH22" s="1146" t="s">
        <v>100</v>
      </c>
      <c r="HI22" s="87"/>
      <c r="HJ22" s="86" t="s">
        <v>100</v>
      </c>
      <c r="HK22" s="86" t="s">
        <v>320</v>
      </c>
      <c r="HL22" s="86" t="s">
        <v>100</v>
      </c>
      <c r="HM22" s="86" t="s">
        <v>100</v>
      </c>
      <c r="HN22" s="86" t="s">
        <v>100</v>
      </c>
      <c r="HO22" s="86" t="s">
        <v>100</v>
      </c>
      <c r="HP22" s="86" t="s">
        <v>320</v>
      </c>
      <c r="HQ22" s="86" t="s">
        <v>320</v>
      </c>
      <c r="HR22" s="86" t="s">
        <v>320</v>
      </c>
      <c r="HS22" s="86" t="s">
        <v>1246</v>
      </c>
      <c r="HT22" s="86" t="s">
        <v>805</v>
      </c>
      <c r="HU22" s="87"/>
      <c r="HV22" s="86" t="s">
        <v>100</v>
      </c>
      <c r="HW22" s="86" t="s">
        <v>100</v>
      </c>
      <c r="HX22" s="91" t="s">
        <v>806</v>
      </c>
      <c r="HY22" s="1005" t="s">
        <v>62</v>
      </c>
    </row>
    <row r="23" spans="1:233" ht="39.950000000000003" customHeight="1" x14ac:dyDescent="0.2">
      <c r="A23" s="1160" t="s">
        <v>823</v>
      </c>
      <c r="B23" s="88"/>
      <c r="C23" s="74" t="s">
        <v>99</v>
      </c>
      <c r="D23" s="74" t="s">
        <v>809</v>
      </c>
      <c r="E23" s="116"/>
      <c r="F23" s="74" t="s">
        <v>99</v>
      </c>
      <c r="G23" s="74" t="s">
        <v>810</v>
      </c>
      <c r="H23" s="74" t="s">
        <v>99</v>
      </c>
      <c r="I23" s="74" t="s">
        <v>1402</v>
      </c>
      <c r="J23" s="74" t="s">
        <v>100</v>
      </c>
      <c r="K23" s="74" t="s">
        <v>1560</v>
      </c>
      <c r="L23" s="74" t="s">
        <v>99</v>
      </c>
      <c r="M23" s="74" t="s">
        <v>811</v>
      </c>
      <c r="N23" s="74" t="s">
        <v>99</v>
      </c>
      <c r="O23" s="74" t="s">
        <v>339</v>
      </c>
      <c r="P23" s="74" t="s">
        <v>99</v>
      </c>
      <c r="Q23" s="74" t="s">
        <v>812</v>
      </c>
      <c r="R23" s="74" t="s">
        <v>99</v>
      </c>
      <c r="S23" s="74" t="s">
        <v>813</v>
      </c>
      <c r="T23" s="74" t="s">
        <v>100</v>
      </c>
      <c r="U23" s="74" t="s">
        <v>1560</v>
      </c>
      <c r="V23" s="74" t="s">
        <v>1560</v>
      </c>
      <c r="W23" s="74" t="s">
        <v>1560</v>
      </c>
      <c r="X23" s="74" t="s">
        <v>102</v>
      </c>
      <c r="Y23" s="74" t="s">
        <v>100</v>
      </c>
      <c r="Z23" s="74" t="s">
        <v>99</v>
      </c>
      <c r="AA23" s="74" t="s">
        <v>814</v>
      </c>
      <c r="AB23" s="1103" t="s">
        <v>1403</v>
      </c>
      <c r="AC23" s="89"/>
      <c r="AD23" s="75" t="s">
        <v>138</v>
      </c>
      <c r="AE23" s="75" t="s">
        <v>137</v>
      </c>
      <c r="AF23" s="407">
        <v>15649965</v>
      </c>
      <c r="AG23" s="1162" t="s">
        <v>367</v>
      </c>
      <c r="AH23" s="118" t="s">
        <v>815</v>
      </c>
      <c r="AI23" s="118" t="s">
        <v>99</v>
      </c>
      <c r="AJ23" s="76" t="s">
        <v>99</v>
      </c>
      <c r="AK23" s="76">
        <v>5967465.7534246603</v>
      </c>
      <c r="AL23" s="1047" t="s">
        <v>367</v>
      </c>
      <c r="AM23" s="75" t="s">
        <v>431</v>
      </c>
      <c r="AN23" s="75" t="s">
        <v>816</v>
      </c>
      <c r="AO23" s="76">
        <v>14300000</v>
      </c>
      <c r="AP23" s="1047" t="s">
        <v>367</v>
      </c>
      <c r="AQ23" s="75" t="s">
        <v>817</v>
      </c>
      <c r="AR23" s="75" t="s">
        <v>1404</v>
      </c>
      <c r="AS23" s="76">
        <v>20267465.753424659</v>
      </c>
      <c r="AT23" s="75" t="s">
        <v>1560</v>
      </c>
      <c r="AU23" s="75" t="s">
        <v>99</v>
      </c>
      <c r="AV23" s="75" t="s">
        <v>99</v>
      </c>
      <c r="AW23" s="75" t="s">
        <v>715</v>
      </c>
      <c r="AX23" s="76">
        <v>5967465.7534246603</v>
      </c>
      <c r="AY23" s="1163" t="s">
        <v>367</v>
      </c>
      <c r="AZ23" s="76" t="s">
        <v>431</v>
      </c>
      <c r="BA23" s="75" t="s">
        <v>816</v>
      </c>
      <c r="BB23" s="75" t="s">
        <v>99</v>
      </c>
      <c r="BC23" s="76" t="s">
        <v>818</v>
      </c>
      <c r="BD23" s="76">
        <v>5131248</v>
      </c>
      <c r="BE23" s="1163" t="s">
        <v>367</v>
      </c>
      <c r="BF23" s="76" t="s">
        <v>573</v>
      </c>
      <c r="BG23" s="75" t="s">
        <v>1560</v>
      </c>
      <c r="BH23" s="946">
        <v>11098713.753424659</v>
      </c>
      <c r="BI23" s="75" t="s">
        <v>1560</v>
      </c>
      <c r="BJ23" s="78"/>
      <c r="BK23" s="75" t="s">
        <v>99</v>
      </c>
      <c r="BL23" s="76" t="s">
        <v>1406</v>
      </c>
      <c r="BM23" s="76">
        <v>1590895</v>
      </c>
      <c r="BN23" s="1163" t="s">
        <v>367</v>
      </c>
      <c r="BO23" s="76" t="s">
        <v>573</v>
      </c>
      <c r="BP23" s="75" t="s">
        <v>1405</v>
      </c>
      <c r="BQ23" s="75" t="s">
        <v>100</v>
      </c>
      <c r="BR23" s="76">
        <v>0</v>
      </c>
      <c r="BS23" s="1163" t="s">
        <v>367</v>
      </c>
      <c r="BT23" s="92" t="s">
        <v>1560</v>
      </c>
      <c r="BU23" s="76" t="s">
        <v>1560</v>
      </c>
      <c r="BV23" s="75" t="s">
        <v>100</v>
      </c>
      <c r="BW23" s="76">
        <v>0</v>
      </c>
      <c r="BX23" s="1047" t="s">
        <v>367</v>
      </c>
      <c r="BY23" s="76" t="s">
        <v>1560</v>
      </c>
      <c r="BZ23" s="76" t="s">
        <v>1560</v>
      </c>
      <c r="CA23" s="946">
        <v>1590895</v>
      </c>
      <c r="CB23" s="76" t="s">
        <v>1560</v>
      </c>
      <c r="CC23" s="79">
        <v>0.87463009845984019</v>
      </c>
      <c r="CD23" s="75"/>
      <c r="CE23" s="79">
        <v>0.53767183170962651</v>
      </c>
      <c r="CF23" s="75"/>
      <c r="CG23" s="79">
        <v>0.81083943340605935</v>
      </c>
      <c r="CH23" s="75" t="s">
        <v>1407</v>
      </c>
      <c r="CI23" s="75" t="s">
        <v>1560</v>
      </c>
      <c r="CJ23" s="75"/>
      <c r="CK23" s="75" t="s">
        <v>17</v>
      </c>
      <c r="CL23" s="75" t="s">
        <v>813</v>
      </c>
      <c r="CM23" s="75" t="s">
        <v>99</v>
      </c>
      <c r="CN23" s="1109" t="s">
        <v>1560</v>
      </c>
      <c r="CO23" s="115"/>
      <c r="CP23" s="80"/>
      <c r="CQ23" s="81" t="s">
        <v>99</v>
      </c>
      <c r="CR23" s="81" t="s">
        <v>99</v>
      </c>
      <c r="CS23" s="81" t="s">
        <v>99</v>
      </c>
      <c r="CT23" s="81" t="s">
        <v>99</v>
      </c>
      <c r="CU23" s="81" t="s">
        <v>99</v>
      </c>
      <c r="CV23" s="81" t="s">
        <v>99</v>
      </c>
      <c r="CW23" s="81" t="s">
        <v>99</v>
      </c>
      <c r="CX23" s="81" t="s">
        <v>99</v>
      </c>
      <c r="CY23" s="81" t="s">
        <v>99</v>
      </c>
      <c r="CZ23" s="81" t="s">
        <v>99</v>
      </c>
      <c r="DA23" s="81" t="s">
        <v>100</v>
      </c>
      <c r="DB23" s="81" t="s">
        <v>1560</v>
      </c>
      <c r="DC23" s="80"/>
      <c r="DD23" s="81" t="s">
        <v>99</v>
      </c>
      <c r="DE23" s="81" t="s">
        <v>99</v>
      </c>
      <c r="DF23" s="81" t="s">
        <v>99</v>
      </c>
      <c r="DG23" s="81" t="s">
        <v>99</v>
      </c>
      <c r="DH23" s="81" t="s">
        <v>99</v>
      </c>
      <c r="DI23" s="81" t="s">
        <v>99</v>
      </c>
      <c r="DJ23" s="81" t="s">
        <v>99</v>
      </c>
      <c r="DK23" s="81" t="s">
        <v>99</v>
      </c>
      <c r="DL23" s="81" t="s">
        <v>99</v>
      </c>
      <c r="DM23" s="81" t="s">
        <v>99</v>
      </c>
      <c r="DN23" s="81" t="s">
        <v>99</v>
      </c>
      <c r="DO23" s="81" t="s">
        <v>1560</v>
      </c>
      <c r="DP23" s="82"/>
      <c r="DQ23" s="81" t="s">
        <v>99</v>
      </c>
      <c r="DR23" s="81" t="s">
        <v>99</v>
      </c>
      <c r="DS23" s="81" t="s">
        <v>99</v>
      </c>
      <c r="DT23" s="81" t="s">
        <v>99</v>
      </c>
      <c r="DU23" s="81" t="s">
        <v>99</v>
      </c>
      <c r="DV23" s="81" t="s">
        <v>99</v>
      </c>
      <c r="DW23" s="81" t="s">
        <v>99</v>
      </c>
      <c r="DX23" s="81" t="s">
        <v>99</v>
      </c>
      <c r="DY23" s="81" t="s">
        <v>99</v>
      </c>
      <c r="DZ23" s="81" t="s">
        <v>99</v>
      </c>
      <c r="EA23" s="81" t="s">
        <v>100</v>
      </c>
      <c r="EB23" s="81" t="s">
        <v>1560</v>
      </c>
      <c r="EC23" s="82"/>
      <c r="ED23" s="81" t="s">
        <v>99</v>
      </c>
      <c r="EE23" s="81" t="s">
        <v>100</v>
      </c>
      <c r="EF23" s="81" t="s">
        <v>99</v>
      </c>
      <c r="EG23" s="81" t="s">
        <v>99</v>
      </c>
      <c r="EH23" s="81" t="s">
        <v>99</v>
      </c>
      <c r="EI23" s="81" t="s">
        <v>99</v>
      </c>
      <c r="EJ23" s="81" t="s">
        <v>99</v>
      </c>
      <c r="EK23" s="81" t="s">
        <v>100</v>
      </c>
      <c r="EL23" s="81" t="s">
        <v>99</v>
      </c>
      <c r="EM23" s="81" t="s">
        <v>99</v>
      </c>
      <c r="EN23" s="81" t="s">
        <v>100</v>
      </c>
      <c r="EO23" s="81" t="s">
        <v>1560</v>
      </c>
      <c r="EP23" s="1119" t="s">
        <v>1560</v>
      </c>
      <c r="EQ23" s="83"/>
      <c r="ER23" s="84" t="s">
        <v>99</v>
      </c>
      <c r="ES23" s="84" t="s">
        <v>819</v>
      </c>
      <c r="ET23" s="84" t="s">
        <v>1236</v>
      </c>
      <c r="EU23" s="84" t="s">
        <v>99</v>
      </c>
      <c r="EV23" s="84" t="s">
        <v>99</v>
      </c>
      <c r="EW23" s="84" t="s">
        <v>100</v>
      </c>
      <c r="EX23" s="84" t="s">
        <v>320</v>
      </c>
      <c r="EY23" s="84" t="s">
        <v>320</v>
      </c>
      <c r="EZ23" s="84" t="s">
        <v>100</v>
      </c>
      <c r="FA23" s="84" t="s">
        <v>320</v>
      </c>
      <c r="FB23" s="84" t="s">
        <v>99</v>
      </c>
      <c r="FC23" s="84" t="s">
        <v>820</v>
      </c>
      <c r="FD23" s="298"/>
      <c r="FE23" s="84" t="s">
        <v>314</v>
      </c>
      <c r="FF23" s="84" t="s">
        <v>317</v>
      </c>
      <c r="FG23" s="84" t="s">
        <v>317</v>
      </c>
      <c r="FH23" s="84" t="s">
        <v>317</v>
      </c>
      <c r="FI23" s="84" t="s">
        <v>317</v>
      </c>
      <c r="FJ23" s="84" t="s">
        <v>317</v>
      </c>
      <c r="FK23" s="84" t="s">
        <v>317</v>
      </c>
      <c r="FL23" s="84" t="s">
        <v>317</v>
      </c>
      <c r="FM23" s="84" t="s">
        <v>314</v>
      </c>
      <c r="FN23" s="84" t="s">
        <v>317</v>
      </c>
      <c r="FO23" s="84" t="s">
        <v>317</v>
      </c>
      <c r="FP23" s="84" t="s">
        <v>317</v>
      </c>
      <c r="FQ23" s="84" t="s">
        <v>319</v>
      </c>
      <c r="FR23" s="84" t="s">
        <v>319</v>
      </c>
      <c r="FS23" s="84" t="s">
        <v>317</v>
      </c>
      <c r="FT23" s="84" t="s">
        <v>317</v>
      </c>
      <c r="FU23" s="84" t="s">
        <v>1408</v>
      </c>
      <c r="FV23" s="90"/>
      <c r="FW23" s="84" t="s">
        <v>100</v>
      </c>
      <c r="FX23" s="84" t="s">
        <v>1560</v>
      </c>
      <c r="FY23" s="84" t="s">
        <v>1560</v>
      </c>
      <c r="FZ23" s="84" t="s">
        <v>100</v>
      </c>
      <c r="GA23" s="84" t="s">
        <v>1560</v>
      </c>
      <c r="GB23" s="84" t="s">
        <v>1560</v>
      </c>
      <c r="GC23" s="84" t="s">
        <v>100</v>
      </c>
      <c r="GD23" s="84" t="s">
        <v>1560</v>
      </c>
      <c r="GE23" s="84" t="s">
        <v>1560</v>
      </c>
      <c r="GF23" s="85"/>
      <c r="GG23" s="84" t="s">
        <v>100</v>
      </c>
      <c r="GH23" s="84" t="s">
        <v>100</v>
      </c>
      <c r="GI23" s="84" t="s">
        <v>320</v>
      </c>
      <c r="GJ23" s="84" t="s">
        <v>320</v>
      </c>
      <c r="GK23" s="85"/>
      <c r="GL23" s="84" t="s">
        <v>99</v>
      </c>
      <c r="GM23" s="84" t="s">
        <v>99</v>
      </c>
      <c r="GN23" s="84" t="s">
        <v>99</v>
      </c>
      <c r="GO23" s="84" t="s">
        <v>99</v>
      </c>
      <c r="GP23" s="84" t="s">
        <v>99</v>
      </c>
      <c r="GQ23" s="84" t="s">
        <v>99</v>
      </c>
      <c r="GR23" s="84" t="s">
        <v>99</v>
      </c>
      <c r="GS23" s="84" t="s">
        <v>99</v>
      </c>
      <c r="GT23" s="84" t="s">
        <v>100</v>
      </c>
      <c r="GU23" s="84" t="s">
        <v>100</v>
      </c>
      <c r="GV23" s="84" t="s">
        <v>320</v>
      </c>
      <c r="GW23" s="84">
        <v>2010</v>
      </c>
      <c r="GX23" s="84" t="s">
        <v>821</v>
      </c>
      <c r="GY23" s="84" t="s">
        <v>1560</v>
      </c>
      <c r="GZ23" s="85"/>
      <c r="HA23" s="84">
        <v>2005</v>
      </c>
      <c r="HB23" s="84" t="s">
        <v>100</v>
      </c>
      <c r="HC23" s="84" t="s">
        <v>100</v>
      </c>
      <c r="HD23" s="84" t="s">
        <v>99</v>
      </c>
      <c r="HE23" s="84" t="s">
        <v>100</v>
      </c>
      <c r="HF23" s="1136" t="s">
        <v>1560</v>
      </c>
      <c r="HG23" s="93"/>
      <c r="HH23" s="1146" t="s">
        <v>99</v>
      </c>
      <c r="HI23" s="87"/>
      <c r="HJ23" s="86" t="s">
        <v>100</v>
      </c>
      <c r="HK23" s="86" t="s">
        <v>100</v>
      </c>
      <c r="HL23" s="86" t="s">
        <v>99</v>
      </c>
      <c r="HM23" s="86" t="s">
        <v>99</v>
      </c>
      <c r="HN23" s="86" t="s">
        <v>100</v>
      </c>
      <c r="HO23" s="86" t="s">
        <v>100</v>
      </c>
      <c r="HP23" s="86" t="s">
        <v>99</v>
      </c>
      <c r="HQ23" s="86" t="s">
        <v>99</v>
      </c>
      <c r="HR23" s="86" t="s">
        <v>320</v>
      </c>
      <c r="HS23" s="86" t="s">
        <v>770</v>
      </c>
      <c r="HT23" s="86" t="s">
        <v>822</v>
      </c>
      <c r="HU23" s="87"/>
      <c r="HV23" s="86" t="s">
        <v>99</v>
      </c>
      <c r="HW23" s="86" t="s">
        <v>100</v>
      </c>
      <c r="HX23" s="91" t="s">
        <v>1409</v>
      </c>
      <c r="HY23" s="945" t="s">
        <v>116</v>
      </c>
    </row>
    <row r="24" spans="1:233" ht="39.950000000000003" customHeight="1" x14ac:dyDescent="0.2">
      <c r="A24" s="1160" t="s">
        <v>835</v>
      </c>
      <c r="B24" s="88"/>
      <c r="C24" s="74" t="s">
        <v>99</v>
      </c>
      <c r="D24" s="74" t="s">
        <v>824</v>
      </c>
      <c r="E24" s="116"/>
      <c r="F24" s="74" t="s">
        <v>99</v>
      </c>
      <c r="G24" s="74" t="s">
        <v>589</v>
      </c>
      <c r="H24" s="74" t="s">
        <v>99</v>
      </c>
      <c r="I24" s="74" t="s">
        <v>1585</v>
      </c>
      <c r="J24" s="74" t="s">
        <v>99</v>
      </c>
      <c r="K24" s="74" t="s">
        <v>825</v>
      </c>
      <c r="L24" s="74" t="s">
        <v>99</v>
      </c>
      <c r="M24" s="74" t="s">
        <v>363</v>
      </c>
      <c r="N24" s="74" t="s">
        <v>99</v>
      </c>
      <c r="O24" s="74" t="s">
        <v>566</v>
      </c>
      <c r="P24" s="74" t="s">
        <v>99</v>
      </c>
      <c r="Q24" s="74" t="s">
        <v>1410</v>
      </c>
      <c r="R24" s="74" t="s">
        <v>99</v>
      </c>
      <c r="S24" s="74" t="s">
        <v>826</v>
      </c>
      <c r="T24" s="74" t="s">
        <v>99</v>
      </c>
      <c r="U24" s="74" t="s">
        <v>827</v>
      </c>
      <c r="V24" s="74" t="s">
        <v>1560</v>
      </c>
      <c r="W24" s="74" t="s">
        <v>1560</v>
      </c>
      <c r="X24" s="74" t="s">
        <v>101</v>
      </c>
      <c r="Y24" s="74" t="s">
        <v>99</v>
      </c>
      <c r="Z24" s="74" t="s">
        <v>99</v>
      </c>
      <c r="AA24" s="74" t="s">
        <v>1411</v>
      </c>
      <c r="AB24" s="1103" t="s">
        <v>1835</v>
      </c>
      <c r="AC24" s="89"/>
      <c r="AD24" s="75" t="s">
        <v>138</v>
      </c>
      <c r="AE24" s="75" t="s">
        <v>137</v>
      </c>
      <c r="AF24" s="407">
        <v>1254669</v>
      </c>
      <c r="AG24" s="1162" t="s">
        <v>1836</v>
      </c>
      <c r="AH24" s="118" t="s">
        <v>828</v>
      </c>
      <c r="AI24" s="118" t="s">
        <v>99</v>
      </c>
      <c r="AJ24" s="76" t="s">
        <v>99</v>
      </c>
      <c r="AK24" s="76">
        <v>10000</v>
      </c>
      <c r="AL24" s="75" t="s">
        <v>367</v>
      </c>
      <c r="AM24" s="75" t="s">
        <v>431</v>
      </c>
      <c r="AN24" s="75" t="s">
        <v>1412</v>
      </c>
      <c r="AO24" s="76">
        <v>0</v>
      </c>
      <c r="AP24" s="75" t="s">
        <v>367</v>
      </c>
      <c r="AQ24" s="75" t="s">
        <v>1560</v>
      </c>
      <c r="AR24" s="75" t="s">
        <v>1560</v>
      </c>
      <c r="AS24" s="76">
        <v>10000</v>
      </c>
      <c r="AT24" s="75" t="s">
        <v>1560</v>
      </c>
      <c r="AU24" s="75" t="s">
        <v>100</v>
      </c>
      <c r="AV24" s="75" t="s">
        <v>100</v>
      </c>
      <c r="AW24" s="75" t="s">
        <v>320</v>
      </c>
      <c r="AX24" s="76">
        <v>0</v>
      </c>
      <c r="AY24" s="76" t="s">
        <v>367</v>
      </c>
      <c r="AZ24" s="76" t="s">
        <v>829</v>
      </c>
      <c r="BA24" s="75" t="s">
        <v>1413</v>
      </c>
      <c r="BB24" s="75" t="s">
        <v>100</v>
      </c>
      <c r="BC24" s="76" t="s">
        <v>320</v>
      </c>
      <c r="BD24" s="76">
        <v>0</v>
      </c>
      <c r="BE24" s="76" t="s">
        <v>367</v>
      </c>
      <c r="BF24" s="76" t="s">
        <v>830</v>
      </c>
      <c r="BG24" s="75" t="s">
        <v>1560</v>
      </c>
      <c r="BH24" s="946">
        <v>0</v>
      </c>
      <c r="BI24" s="75" t="s">
        <v>1560</v>
      </c>
      <c r="BJ24" s="78"/>
      <c r="BK24" s="75" t="s">
        <v>99</v>
      </c>
      <c r="BL24" s="76" t="s">
        <v>628</v>
      </c>
      <c r="BM24" s="76">
        <v>466594</v>
      </c>
      <c r="BN24" s="76" t="s">
        <v>381</v>
      </c>
      <c r="BO24" s="76" t="s">
        <v>616</v>
      </c>
      <c r="BP24" s="75" t="s">
        <v>1249</v>
      </c>
      <c r="BQ24" s="75" t="s">
        <v>100</v>
      </c>
      <c r="BR24" s="76">
        <v>0</v>
      </c>
      <c r="BS24" s="76" t="s">
        <v>381</v>
      </c>
      <c r="BT24" s="92" t="s">
        <v>1560</v>
      </c>
      <c r="BU24" s="76" t="s">
        <v>1560</v>
      </c>
      <c r="BV24" s="75" t="s">
        <v>100</v>
      </c>
      <c r="BW24" s="76">
        <v>0</v>
      </c>
      <c r="BX24" s="75" t="s">
        <v>381</v>
      </c>
      <c r="BY24" s="76" t="s">
        <v>1560</v>
      </c>
      <c r="BZ24" s="76" t="s">
        <v>1560</v>
      </c>
      <c r="CA24" s="946">
        <v>466594</v>
      </c>
      <c r="CB24" s="76" t="s">
        <v>1560</v>
      </c>
      <c r="CC24" s="79">
        <v>0</v>
      </c>
      <c r="CD24" s="75"/>
      <c r="CE24" s="79" t="s">
        <v>320</v>
      </c>
      <c r="CF24" s="1047" t="s">
        <v>1657</v>
      </c>
      <c r="CG24" s="79">
        <v>0.37188613092377354</v>
      </c>
      <c r="CH24" s="1047" t="s">
        <v>1664</v>
      </c>
      <c r="CI24" s="75" t="s">
        <v>99</v>
      </c>
      <c r="CJ24" s="1047" t="s">
        <v>1674</v>
      </c>
      <c r="CK24" s="75" t="s">
        <v>320</v>
      </c>
      <c r="CL24" s="75" t="s">
        <v>320</v>
      </c>
      <c r="CM24" s="75" t="s">
        <v>320</v>
      </c>
      <c r="CN24" s="1109" t="s">
        <v>1837</v>
      </c>
      <c r="CO24" s="115"/>
      <c r="CP24" s="80"/>
      <c r="CQ24" s="81" t="s">
        <v>99</v>
      </c>
      <c r="CR24" s="81" t="s">
        <v>99</v>
      </c>
      <c r="CS24" s="81" t="s">
        <v>99</v>
      </c>
      <c r="CT24" s="81" t="s">
        <v>99</v>
      </c>
      <c r="CU24" s="81" t="s">
        <v>99</v>
      </c>
      <c r="CV24" s="81" t="s">
        <v>99</v>
      </c>
      <c r="CW24" s="81" t="s">
        <v>99</v>
      </c>
      <c r="CX24" s="81" t="s">
        <v>99</v>
      </c>
      <c r="CY24" s="81" t="s">
        <v>100</v>
      </c>
      <c r="CZ24" s="81" t="s">
        <v>99</v>
      </c>
      <c r="DA24" s="81" t="s">
        <v>100</v>
      </c>
      <c r="DB24" s="81" t="s">
        <v>100</v>
      </c>
      <c r="DC24" s="80"/>
      <c r="DD24" s="81" t="s">
        <v>99</v>
      </c>
      <c r="DE24" s="81" t="s">
        <v>99</v>
      </c>
      <c r="DF24" s="81" t="s">
        <v>99</v>
      </c>
      <c r="DG24" s="81" t="s">
        <v>99</v>
      </c>
      <c r="DH24" s="81" t="s">
        <v>99</v>
      </c>
      <c r="DI24" s="81" t="s">
        <v>99</v>
      </c>
      <c r="DJ24" s="81" t="s">
        <v>99</v>
      </c>
      <c r="DK24" s="81" t="s">
        <v>99</v>
      </c>
      <c r="DL24" s="81" t="s">
        <v>100</v>
      </c>
      <c r="DM24" s="81" t="s">
        <v>99</v>
      </c>
      <c r="DN24" s="81" t="s">
        <v>99</v>
      </c>
      <c r="DO24" s="81" t="s">
        <v>100</v>
      </c>
      <c r="DP24" s="82"/>
      <c r="DQ24" s="81" t="s">
        <v>99</v>
      </c>
      <c r="DR24" s="81" t="s">
        <v>99</v>
      </c>
      <c r="DS24" s="81" t="s">
        <v>99</v>
      </c>
      <c r="DT24" s="81" t="s">
        <v>99</v>
      </c>
      <c r="DU24" s="81" t="s">
        <v>99</v>
      </c>
      <c r="DV24" s="81" t="s">
        <v>99</v>
      </c>
      <c r="DW24" s="81" t="s">
        <v>99</v>
      </c>
      <c r="DX24" s="81" t="s">
        <v>99</v>
      </c>
      <c r="DY24" s="81" t="s">
        <v>100</v>
      </c>
      <c r="DZ24" s="81" t="s">
        <v>99</v>
      </c>
      <c r="EA24" s="81" t="s">
        <v>99</v>
      </c>
      <c r="EB24" s="81" t="s">
        <v>100</v>
      </c>
      <c r="EC24" s="82"/>
      <c r="ED24" s="81" t="s">
        <v>100</v>
      </c>
      <c r="EE24" s="81" t="s">
        <v>100</v>
      </c>
      <c r="EF24" s="81" t="s">
        <v>100</v>
      </c>
      <c r="EG24" s="81" t="s">
        <v>100</v>
      </c>
      <c r="EH24" s="81" t="s">
        <v>100</v>
      </c>
      <c r="EI24" s="81" t="s">
        <v>99</v>
      </c>
      <c r="EJ24" s="81" t="s">
        <v>100</v>
      </c>
      <c r="EK24" s="81" t="s">
        <v>100</v>
      </c>
      <c r="EL24" s="81" t="s">
        <v>100</v>
      </c>
      <c r="EM24" s="81" t="s">
        <v>100</v>
      </c>
      <c r="EN24" s="81" t="s">
        <v>100</v>
      </c>
      <c r="EO24" s="81" t="s">
        <v>100</v>
      </c>
      <c r="EP24" s="1119" t="s">
        <v>1416</v>
      </c>
      <c r="EQ24" s="83"/>
      <c r="ER24" s="84" t="s">
        <v>99</v>
      </c>
      <c r="ES24" s="84" t="s">
        <v>602</v>
      </c>
      <c r="ET24" s="84" t="s">
        <v>1234</v>
      </c>
      <c r="EU24" s="84" t="s">
        <v>99</v>
      </c>
      <c r="EV24" s="84" t="s">
        <v>99</v>
      </c>
      <c r="EW24" s="84" t="s">
        <v>100</v>
      </c>
      <c r="EX24" s="84" t="s">
        <v>320</v>
      </c>
      <c r="EY24" s="84" t="s">
        <v>320</v>
      </c>
      <c r="EZ24" s="84" t="s">
        <v>99</v>
      </c>
      <c r="FA24" s="84" t="s">
        <v>831</v>
      </c>
      <c r="FB24" s="84" t="s">
        <v>99</v>
      </c>
      <c r="FC24" s="84" t="s">
        <v>832</v>
      </c>
      <c r="FD24" s="298"/>
      <c r="FE24" s="84" t="s">
        <v>314</v>
      </c>
      <c r="FF24" s="84" t="s">
        <v>315</v>
      </c>
      <c r="FG24" s="84" t="s">
        <v>314</v>
      </c>
      <c r="FH24" s="84" t="s">
        <v>315</v>
      </c>
      <c r="FI24" s="84" t="s">
        <v>316</v>
      </c>
      <c r="FJ24" s="84" t="s">
        <v>320</v>
      </c>
      <c r="FK24" s="84" t="s">
        <v>316</v>
      </c>
      <c r="FL24" s="84" t="s">
        <v>320</v>
      </c>
      <c r="FM24" s="84" t="s">
        <v>314</v>
      </c>
      <c r="FN24" s="84" t="s">
        <v>315</v>
      </c>
      <c r="FO24" s="84" t="s">
        <v>316</v>
      </c>
      <c r="FP24" s="84" t="s">
        <v>315</v>
      </c>
      <c r="FQ24" s="84" t="s">
        <v>318</v>
      </c>
      <c r="FR24" s="84" t="s">
        <v>318</v>
      </c>
      <c r="FS24" s="84" t="s">
        <v>316</v>
      </c>
      <c r="FT24" s="84" t="s">
        <v>320</v>
      </c>
      <c r="FU24" s="84" t="s">
        <v>1560</v>
      </c>
      <c r="FV24" s="90"/>
      <c r="FW24" s="84" t="s">
        <v>100</v>
      </c>
      <c r="FX24" s="84" t="s">
        <v>1560</v>
      </c>
      <c r="FY24" s="84" t="s">
        <v>1560</v>
      </c>
      <c r="FZ24" s="84" t="s">
        <v>100</v>
      </c>
      <c r="GA24" s="84" t="s">
        <v>1560</v>
      </c>
      <c r="GB24" s="84" t="s">
        <v>1560</v>
      </c>
      <c r="GC24" s="84" t="s">
        <v>100</v>
      </c>
      <c r="GD24" s="84" t="s">
        <v>1560</v>
      </c>
      <c r="GE24" s="84" t="s">
        <v>1560</v>
      </c>
      <c r="GF24" s="85"/>
      <c r="GG24" s="84" t="s">
        <v>100</v>
      </c>
      <c r="GH24" s="84" t="s">
        <v>100</v>
      </c>
      <c r="GI24" s="84" t="s">
        <v>320</v>
      </c>
      <c r="GJ24" s="84" t="s">
        <v>320</v>
      </c>
      <c r="GK24" s="85"/>
      <c r="GL24" s="84" t="s">
        <v>99</v>
      </c>
      <c r="GM24" s="84" t="s">
        <v>99</v>
      </c>
      <c r="GN24" s="84" t="s">
        <v>99</v>
      </c>
      <c r="GO24" s="84" t="s">
        <v>100</v>
      </c>
      <c r="GP24" s="84" t="s">
        <v>99</v>
      </c>
      <c r="GQ24" s="84" t="s">
        <v>99</v>
      </c>
      <c r="GR24" s="84" t="s">
        <v>99</v>
      </c>
      <c r="GS24" s="84" t="s">
        <v>99</v>
      </c>
      <c r="GT24" s="84" t="s">
        <v>100</v>
      </c>
      <c r="GU24" s="84" t="s">
        <v>99</v>
      </c>
      <c r="GV24" s="84" t="s">
        <v>1417</v>
      </c>
      <c r="GW24" s="84" t="s">
        <v>833</v>
      </c>
      <c r="GX24" s="84" t="s">
        <v>834</v>
      </c>
      <c r="GY24" s="84" t="s">
        <v>1560</v>
      </c>
      <c r="GZ24" s="85"/>
      <c r="HA24" s="84">
        <v>2008</v>
      </c>
      <c r="HB24" s="84" t="s">
        <v>100</v>
      </c>
      <c r="HC24" s="84" t="s">
        <v>100</v>
      </c>
      <c r="HD24" s="84" t="s">
        <v>99</v>
      </c>
      <c r="HE24" s="84" t="s">
        <v>100</v>
      </c>
      <c r="HF24" s="1136" t="s">
        <v>1560</v>
      </c>
      <c r="HG24" s="93"/>
      <c r="HH24" s="1146" t="s">
        <v>99</v>
      </c>
      <c r="HI24" s="87"/>
      <c r="HJ24" s="86" t="s">
        <v>100</v>
      </c>
      <c r="HK24" s="86" t="s">
        <v>100</v>
      </c>
      <c r="HL24" s="86" t="s">
        <v>100</v>
      </c>
      <c r="HM24" s="86" t="s">
        <v>100</v>
      </c>
      <c r="HN24" s="86" t="s">
        <v>100</v>
      </c>
      <c r="HO24" s="86" t="s">
        <v>100</v>
      </c>
      <c r="HP24" s="86" t="s">
        <v>99</v>
      </c>
      <c r="HQ24" s="86" t="s">
        <v>99</v>
      </c>
      <c r="HR24" s="86" t="s">
        <v>100</v>
      </c>
      <c r="HS24" s="86" t="s">
        <v>381</v>
      </c>
      <c r="HT24" s="86" t="s">
        <v>1418</v>
      </c>
      <c r="HU24" s="87"/>
      <c r="HV24" s="86" t="s">
        <v>99</v>
      </c>
      <c r="HW24" s="86" t="s">
        <v>100</v>
      </c>
      <c r="HX24" s="91" t="s">
        <v>1838</v>
      </c>
      <c r="HY24" s="945" t="s">
        <v>116</v>
      </c>
    </row>
    <row r="25" spans="1:233" ht="39.950000000000003" customHeight="1" x14ac:dyDescent="0.2">
      <c r="A25" s="1160" t="s">
        <v>845</v>
      </c>
      <c r="B25" s="88"/>
      <c r="C25" s="74" t="s">
        <v>99</v>
      </c>
      <c r="D25" s="74" t="s">
        <v>1586</v>
      </c>
      <c r="E25" s="116"/>
      <c r="F25" s="74" t="s">
        <v>99</v>
      </c>
      <c r="G25" s="74" t="s">
        <v>589</v>
      </c>
      <c r="H25" s="74" t="s">
        <v>99</v>
      </c>
      <c r="I25" s="74" t="s">
        <v>1420</v>
      </c>
      <c r="J25" s="74" t="s">
        <v>100</v>
      </c>
      <c r="K25" s="74" t="s">
        <v>1560</v>
      </c>
      <c r="L25" s="74" t="s">
        <v>99</v>
      </c>
      <c r="M25" s="74" t="s">
        <v>836</v>
      </c>
      <c r="N25" s="74" t="s">
        <v>99</v>
      </c>
      <c r="O25" s="74" t="s">
        <v>339</v>
      </c>
      <c r="P25" s="74" t="s">
        <v>99</v>
      </c>
      <c r="Q25" s="74" t="s">
        <v>1587</v>
      </c>
      <c r="R25" s="74" t="s">
        <v>99</v>
      </c>
      <c r="S25" s="74" t="s">
        <v>837</v>
      </c>
      <c r="T25" s="74" t="s">
        <v>99</v>
      </c>
      <c r="U25" s="74" t="s">
        <v>838</v>
      </c>
      <c r="V25" s="74" t="s">
        <v>99</v>
      </c>
      <c r="W25" s="74" t="s">
        <v>1588</v>
      </c>
      <c r="X25" s="74" t="s">
        <v>104</v>
      </c>
      <c r="Y25" s="74" t="s">
        <v>99</v>
      </c>
      <c r="Z25" s="74" t="s">
        <v>99</v>
      </c>
      <c r="AA25" s="74" t="s">
        <v>839</v>
      </c>
      <c r="AB25" s="1103" t="s">
        <v>535</v>
      </c>
      <c r="AC25" s="89"/>
      <c r="AD25" s="75" t="s">
        <v>132</v>
      </c>
      <c r="AE25" s="75" t="s">
        <v>143</v>
      </c>
      <c r="AF25" s="407">
        <v>5232246.4000000004</v>
      </c>
      <c r="AG25" s="1162" t="s">
        <v>381</v>
      </c>
      <c r="AH25" s="118" t="s">
        <v>840</v>
      </c>
      <c r="AI25" s="118" t="s">
        <v>99</v>
      </c>
      <c r="AJ25" s="76" t="s">
        <v>99</v>
      </c>
      <c r="AK25" s="76">
        <v>47315</v>
      </c>
      <c r="AL25" s="1047" t="s">
        <v>381</v>
      </c>
      <c r="AM25" s="75" t="s">
        <v>841</v>
      </c>
      <c r="AN25" s="75" t="s">
        <v>1560</v>
      </c>
      <c r="AO25" s="76">
        <v>5184931.4000000004</v>
      </c>
      <c r="AP25" s="1047" t="s">
        <v>381</v>
      </c>
      <c r="AQ25" s="75" t="s">
        <v>841</v>
      </c>
      <c r="AR25" s="75" t="s">
        <v>1560</v>
      </c>
      <c r="AS25" s="76">
        <v>5232246.4000000004</v>
      </c>
      <c r="AT25" s="75" t="s">
        <v>1560</v>
      </c>
      <c r="AU25" s="75" t="s">
        <v>99</v>
      </c>
      <c r="AV25" s="75" t="s">
        <v>99</v>
      </c>
      <c r="AW25" s="75" t="s">
        <v>715</v>
      </c>
      <c r="AX25" s="76">
        <v>47315</v>
      </c>
      <c r="AY25" s="1163" t="s">
        <v>381</v>
      </c>
      <c r="AZ25" s="76" t="s">
        <v>841</v>
      </c>
      <c r="BA25" s="75" t="s">
        <v>1560</v>
      </c>
      <c r="BB25" s="75" t="s">
        <v>99</v>
      </c>
      <c r="BC25" s="76" t="s">
        <v>339</v>
      </c>
      <c r="BD25" s="76">
        <v>1374680</v>
      </c>
      <c r="BE25" s="1163" t="s">
        <v>381</v>
      </c>
      <c r="BF25" s="76" t="s">
        <v>841</v>
      </c>
      <c r="BG25" s="75" t="s">
        <v>1560</v>
      </c>
      <c r="BH25" s="946">
        <v>1421995</v>
      </c>
      <c r="BI25" s="75" t="s">
        <v>1560</v>
      </c>
      <c r="BJ25" s="78"/>
      <c r="BK25" s="75" t="s">
        <v>99</v>
      </c>
      <c r="BL25" s="76" t="s">
        <v>339</v>
      </c>
      <c r="BM25" s="76">
        <v>4080904</v>
      </c>
      <c r="BN25" s="1163" t="s">
        <v>381</v>
      </c>
      <c r="BO25" s="76" t="s">
        <v>553</v>
      </c>
      <c r="BP25" s="75" t="s">
        <v>1250</v>
      </c>
      <c r="BQ25" s="75" t="s">
        <v>104</v>
      </c>
      <c r="BR25" s="76" t="s">
        <v>1560</v>
      </c>
      <c r="BS25" s="1163" t="s">
        <v>381</v>
      </c>
      <c r="BT25" s="92" t="s">
        <v>1560</v>
      </c>
      <c r="BU25" s="76" t="s">
        <v>1560</v>
      </c>
      <c r="BV25" s="75" t="s">
        <v>104</v>
      </c>
      <c r="BW25" s="76" t="s">
        <v>1560</v>
      </c>
      <c r="BX25" s="1047" t="s">
        <v>381</v>
      </c>
      <c r="BY25" s="76" t="s">
        <v>1560</v>
      </c>
      <c r="BZ25" s="76" t="s">
        <v>1560</v>
      </c>
      <c r="CA25" s="946">
        <v>4080904</v>
      </c>
      <c r="CB25" s="76" t="s">
        <v>1560</v>
      </c>
      <c r="CC25" s="79">
        <v>0.25840834076729374</v>
      </c>
      <c r="CD25" s="75"/>
      <c r="CE25" s="79">
        <v>3.3273675364540664E-2</v>
      </c>
      <c r="CF25" s="75"/>
      <c r="CG25" s="79">
        <v>1.0517278008925572</v>
      </c>
      <c r="CH25" s="75"/>
      <c r="CI25" s="75" t="s">
        <v>1560</v>
      </c>
      <c r="CJ25" s="75"/>
      <c r="CK25" s="75" t="s">
        <v>17</v>
      </c>
      <c r="CL25" s="75" t="s">
        <v>837</v>
      </c>
      <c r="CM25" s="75" t="s">
        <v>99</v>
      </c>
      <c r="CN25" s="1109" t="s">
        <v>1421</v>
      </c>
      <c r="CO25" s="115"/>
      <c r="CP25" s="80"/>
      <c r="CQ25" s="81" t="s">
        <v>99</v>
      </c>
      <c r="CR25" s="81" t="s">
        <v>99</v>
      </c>
      <c r="CS25" s="81" t="s">
        <v>99</v>
      </c>
      <c r="CT25" s="81" t="s">
        <v>104</v>
      </c>
      <c r="CU25" s="81" t="s">
        <v>104</v>
      </c>
      <c r="CV25" s="81" t="s">
        <v>99</v>
      </c>
      <c r="CW25" s="81" t="s">
        <v>104</v>
      </c>
      <c r="CX25" s="81" t="s">
        <v>99</v>
      </c>
      <c r="CY25" s="81" t="s">
        <v>320</v>
      </c>
      <c r="CZ25" s="81" t="s">
        <v>320</v>
      </c>
      <c r="DA25" s="81" t="s">
        <v>104</v>
      </c>
      <c r="DB25" s="81" t="s">
        <v>1560</v>
      </c>
      <c r="DC25" s="80"/>
      <c r="DD25" s="81" t="s">
        <v>99</v>
      </c>
      <c r="DE25" s="81" t="s">
        <v>99</v>
      </c>
      <c r="DF25" s="81" t="s">
        <v>99</v>
      </c>
      <c r="DG25" s="81" t="s">
        <v>99</v>
      </c>
      <c r="DH25" s="81" t="s">
        <v>99</v>
      </c>
      <c r="DI25" s="81" t="s">
        <v>99</v>
      </c>
      <c r="DJ25" s="81" t="s">
        <v>100</v>
      </c>
      <c r="DK25" s="81" t="s">
        <v>99</v>
      </c>
      <c r="DL25" s="81" t="s">
        <v>99</v>
      </c>
      <c r="DM25" s="81" t="s">
        <v>99</v>
      </c>
      <c r="DN25" s="81" t="s">
        <v>99</v>
      </c>
      <c r="DO25" s="81" t="s">
        <v>1560</v>
      </c>
      <c r="DP25" s="82"/>
      <c r="DQ25" s="81" t="s">
        <v>99</v>
      </c>
      <c r="DR25" s="81" t="s">
        <v>99</v>
      </c>
      <c r="DS25" s="81" t="s">
        <v>99</v>
      </c>
      <c r="DT25" s="81" t="s">
        <v>99</v>
      </c>
      <c r="DU25" s="81" t="s">
        <v>99</v>
      </c>
      <c r="DV25" s="81" t="s">
        <v>99</v>
      </c>
      <c r="DW25" s="81" t="s">
        <v>99</v>
      </c>
      <c r="DX25" s="81" t="s">
        <v>99</v>
      </c>
      <c r="DY25" s="81" t="s">
        <v>99</v>
      </c>
      <c r="DZ25" s="81" t="s">
        <v>99</v>
      </c>
      <c r="EA25" s="81" t="s">
        <v>99</v>
      </c>
      <c r="EB25" s="81" t="s">
        <v>1560</v>
      </c>
      <c r="EC25" s="82"/>
      <c r="ED25" s="81" t="s">
        <v>99</v>
      </c>
      <c r="EE25" s="81" t="s">
        <v>100</v>
      </c>
      <c r="EF25" s="81" t="s">
        <v>99</v>
      </c>
      <c r="EG25" s="81" t="s">
        <v>99</v>
      </c>
      <c r="EH25" s="81" t="s">
        <v>99</v>
      </c>
      <c r="EI25" s="81" t="s">
        <v>99</v>
      </c>
      <c r="EJ25" s="81" t="s">
        <v>99</v>
      </c>
      <c r="EK25" s="81" t="s">
        <v>100</v>
      </c>
      <c r="EL25" s="81" t="s">
        <v>100</v>
      </c>
      <c r="EM25" s="81" t="s">
        <v>100</v>
      </c>
      <c r="EN25" s="81" t="s">
        <v>99</v>
      </c>
      <c r="EO25" s="81" t="s">
        <v>1560</v>
      </c>
      <c r="EP25" s="1119" t="s">
        <v>1422</v>
      </c>
      <c r="EQ25" s="83"/>
      <c r="ER25" s="84" t="s">
        <v>99</v>
      </c>
      <c r="ES25" s="84" t="s">
        <v>1589</v>
      </c>
      <c r="ET25" s="84" t="s">
        <v>1234</v>
      </c>
      <c r="EU25" s="84" t="s">
        <v>99</v>
      </c>
      <c r="EV25" s="84" t="s">
        <v>99</v>
      </c>
      <c r="EW25" s="84" t="s">
        <v>99</v>
      </c>
      <c r="EX25" s="84" t="s">
        <v>842</v>
      </c>
      <c r="EY25" s="84" t="s">
        <v>843</v>
      </c>
      <c r="EZ25" s="84" t="s">
        <v>99</v>
      </c>
      <c r="FA25" s="84" t="s">
        <v>1424</v>
      </c>
      <c r="FB25" s="84" t="s">
        <v>99</v>
      </c>
      <c r="FC25" s="84" t="s">
        <v>1590</v>
      </c>
      <c r="FD25" s="298"/>
      <c r="FE25" s="84" t="s">
        <v>314</v>
      </c>
      <c r="FF25" s="84" t="s">
        <v>314</v>
      </c>
      <c r="FG25" s="84" t="s">
        <v>314</v>
      </c>
      <c r="FH25" s="84" t="s">
        <v>314</v>
      </c>
      <c r="FI25" s="84" t="s">
        <v>316</v>
      </c>
      <c r="FJ25" s="84" t="s">
        <v>316</v>
      </c>
      <c r="FK25" s="84" t="s">
        <v>315</v>
      </c>
      <c r="FL25" s="84" t="s">
        <v>316</v>
      </c>
      <c r="FM25" s="84" t="s">
        <v>314</v>
      </c>
      <c r="FN25" s="84" t="s">
        <v>314</v>
      </c>
      <c r="FO25" s="84" t="s">
        <v>316</v>
      </c>
      <c r="FP25" s="84" t="s">
        <v>316</v>
      </c>
      <c r="FQ25" s="84" t="s">
        <v>318</v>
      </c>
      <c r="FR25" s="84" t="s">
        <v>318</v>
      </c>
      <c r="FS25" s="84" t="s">
        <v>314</v>
      </c>
      <c r="FT25" s="84" t="s">
        <v>314</v>
      </c>
      <c r="FU25" s="84" t="s">
        <v>1560</v>
      </c>
      <c r="FV25" s="90"/>
      <c r="FW25" s="84" t="s">
        <v>100</v>
      </c>
      <c r="FX25" s="84" t="s">
        <v>1560</v>
      </c>
      <c r="FY25" s="84" t="s">
        <v>1560</v>
      </c>
      <c r="FZ25" s="84" t="s">
        <v>100</v>
      </c>
      <c r="GA25" s="84" t="s">
        <v>1560</v>
      </c>
      <c r="GB25" s="84" t="s">
        <v>1560</v>
      </c>
      <c r="GC25" s="84" t="s">
        <v>100</v>
      </c>
      <c r="GD25" s="84" t="s">
        <v>1560</v>
      </c>
      <c r="GE25" s="84" t="s">
        <v>1560</v>
      </c>
      <c r="GF25" s="85"/>
      <c r="GG25" s="84" t="s">
        <v>100</v>
      </c>
      <c r="GH25" s="84" t="s">
        <v>100</v>
      </c>
      <c r="GI25" s="84" t="s">
        <v>320</v>
      </c>
      <c r="GJ25" s="84" t="s">
        <v>320</v>
      </c>
      <c r="GK25" s="85"/>
      <c r="GL25" s="84" t="s">
        <v>99</v>
      </c>
      <c r="GM25" s="84" t="s">
        <v>99</v>
      </c>
      <c r="GN25" s="84" t="s">
        <v>99</v>
      </c>
      <c r="GO25" s="84" t="s">
        <v>99</v>
      </c>
      <c r="GP25" s="84" t="s">
        <v>99</v>
      </c>
      <c r="GQ25" s="84" t="s">
        <v>99</v>
      </c>
      <c r="GR25" s="84" t="s">
        <v>99</v>
      </c>
      <c r="GS25" s="84" t="s">
        <v>99</v>
      </c>
      <c r="GT25" s="84" t="s">
        <v>100</v>
      </c>
      <c r="GU25" s="84" t="s">
        <v>100</v>
      </c>
      <c r="GV25" s="84" t="s">
        <v>320</v>
      </c>
      <c r="GW25" s="84">
        <v>2012</v>
      </c>
      <c r="GX25" s="84" t="s">
        <v>1591</v>
      </c>
      <c r="GY25" s="84" t="s">
        <v>1850</v>
      </c>
      <c r="GZ25" s="85"/>
      <c r="HA25" s="84">
        <v>2007</v>
      </c>
      <c r="HB25" s="84" t="s">
        <v>99</v>
      </c>
      <c r="HC25" s="84" t="s">
        <v>99</v>
      </c>
      <c r="HD25" s="84" t="s">
        <v>99</v>
      </c>
      <c r="HE25" s="84" t="s">
        <v>100</v>
      </c>
      <c r="HF25" s="1136" t="s">
        <v>1560</v>
      </c>
      <c r="HG25" s="93"/>
      <c r="HH25" s="1146" t="s">
        <v>99</v>
      </c>
      <c r="HI25" s="87"/>
      <c r="HJ25" s="86" t="s">
        <v>100</v>
      </c>
      <c r="HK25" s="86" t="s">
        <v>100</v>
      </c>
      <c r="HL25" s="86" t="s">
        <v>99</v>
      </c>
      <c r="HM25" s="86" t="s">
        <v>100</v>
      </c>
      <c r="HN25" s="86" t="s">
        <v>100</v>
      </c>
      <c r="HO25" s="86" t="s">
        <v>104</v>
      </c>
      <c r="HP25" s="86" t="s">
        <v>320</v>
      </c>
      <c r="HQ25" s="86" t="s">
        <v>100</v>
      </c>
      <c r="HR25" s="86" t="s">
        <v>320</v>
      </c>
      <c r="HS25" s="86" t="s">
        <v>381</v>
      </c>
      <c r="HT25" s="86" t="s">
        <v>844</v>
      </c>
      <c r="HU25" s="87"/>
      <c r="HV25" s="86" t="s">
        <v>99</v>
      </c>
      <c r="HW25" s="86" t="s">
        <v>100</v>
      </c>
      <c r="HX25" s="91" t="s">
        <v>1427</v>
      </c>
      <c r="HY25" s="1004" t="s">
        <v>116</v>
      </c>
    </row>
    <row r="26" spans="1:233" ht="39.950000000000003" customHeight="1" x14ac:dyDescent="0.2">
      <c r="A26" s="1160" t="s">
        <v>865</v>
      </c>
      <c r="B26" s="88"/>
      <c r="C26" s="74" t="s">
        <v>99</v>
      </c>
      <c r="D26" s="74" t="s">
        <v>847</v>
      </c>
      <c r="E26" s="116"/>
      <c r="F26" s="74" t="s">
        <v>99</v>
      </c>
      <c r="G26" s="74" t="s">
        <v>848</v>
      </c>
      <c r="H26" s="74" t="s">
        <v>99</v>
      </c>
      <c r="I26" s="74" t="s">
        <v>849</v>
      </c>
      <c r="J26" s="74" t="s">
        <v>99</v>
      </c>
      <c r="K26" s="74" t="s">
        <v>850</v>
      </c>
      <c r="L26" s="74" t="s">
        <v>99</v>
      </c>
      <c r="M26" s="74" t="s">
        <v>591</v>
      </c>
      <c r="N26" s="74" t="s">
        <v>99</v>
      </c>
      <c r="O26" s="74" t="s">
        <v>759</v>
      </c>
      <c r="P26" s="74" t="s">
        <v>99</v>
      </c>
      <c r="Q26" s="74" t="s">
        <v>851</v>
      </c>
      <c r="R26" s="74" t="s">
        <v>99</v>
      </c>
      <c r="S26" s="74" t="s">
        <v>852</v>
      </c>
      <c r="T26" s="74" t="s">
        <v>99</v>
      </c>
      <c r="U26" s="74" t="s">
        <v>853</v>
      </c>
      <c r="V26" s="74" t="s">
        <v>99</v>
      </c>
      <c r="W26" s="74" t="s">
        <v>854</v>
      </c>
      <c r="X26" s="74" t="s">
        <v>102</v>
      </c>
      <c r="Y26" s="74" t="s">
        <v>100</v>
      </c>
      <c r="Z26" s="74" t="s">
        <v>100</v>
      </c>
      <c r="AA26" s="74" t="s">
        <v>320</v>
      </c>
      <c r="AB26" s="1103" t="s">
        <v>320</v>
      </c>
      <c r="AC26" s="89"/>
      <c r="AD26" s="75" t="s">
        <v>138</v>
      </c>
      <c r="AE26" s="75" t="s">
        <v>137</v>
      </c>
      <c r="AF26" s="407">
        <v>4004852</v>
      </c>
      <c r="AG26" s="1162" t="s">
        <v>367</v>
      </c>
      <c r="AH26" s="118" t="s">
        <v>855</v>
      </c>
      <c r="AI26" s="118" t="s">
        <v>100</v>
      </c>
      <c r="AJ26" s="76" t="s">
        <v>100</v>
      </c>
      <c r="AK26" s="76">
        <v>0</v>
      </c>
      <c r="AL26" s="1047" t="s">
        <v>367</v>
      </c>
      <c r="AM26" s="75" t="s">
        <v>1560</v>
      </c>
      <c r="AN26" s="75" t="s">
        <v>1560</v>
      </c>
      <c r="AO26" s="76">
        <v>0</v>
      </c>
      <c r="AP26" s="1047" t="s">
        <v>367</v>
      </c>
      <c r="AQ26" s="75" t="s">
        <v>1560</v>
      </c>
      <c r="AR26" s="75" t="s">
        <v>1560</v>
      </c>
      <c r="AS26" s="76">
        <v>0</v>
      </c>
      <c r="AT26" s="75" t="s">
        <v>1560</v>
      </c>
      <c r="AU26" s="75" t="s">
        <v>100</v>
      </c>
      <c r="AV26" s="75" t="s">
        <v>100</v>
      </c>
      <c r="AW26" s="75" t="s">
        <v>320</v>
      </c>
      <c r="AX26" s="76">
        <v>0</v>
      </c>
      <c r="AY26" s="1163" t="s">
        <v>367</v>
      </c>
      <c r="AZ26" s="76" t="s">
        <v>1560</v>
      </c>
      <c r="BA26" s="75" t="s">
        <v>1560</v>
      </c>
      <c r="BB26" s="75" t="s">
        <v>100</v>
      </c>
      <c r="BC26" s="76" t="s">
        <v>320</v>
      </c>
      <c r="BD26" s="76">
        <v>0</v>
      </c>
      <c r="BE26" s="1163" t="s">
        <v>367</v>
      </c>
      <c r="BF26" s="76" t="s">
        <v>1560</v>
      </c>
      <c r="BG26" s="75" t="s">
        <v>1560</v>
      </c>
      <c r="BH26" s="946">
        <v>0</v>
      </c>
      <c r="BI26" s="75" t="s">
        <v>1560</v>
      </c>
      <c r="BJ26" s="78"/>
      <c r="BK26" s="75" t="s">
        <v>99</v>
      </c>
      <c r="BL26" s="76" t="s">
        <v>628</v>
      </c>
      <c r="BM26" s="76">
        <v>4716297</v>
      </c>
      <c r="BN26" s="1163" t="s">
        <v>367</v>
      </c>
      <c r="BO26" s="76" t="s">
        <v>573</v>
      </c>
      <c r="BP26" s="75" t="s">
        <v>1560</v>
      </c>
      <c r="BQ26" s="75" t="s">
        <v>100</v>
      </c>
      <c r="BR26" s="76">
        <v>0</v>
      </c>
      <c r="BS26" s="1163" t="s">
        <v>367</v>
      </c>
      <c r="BT26" s="92" t="s">
        <v>1560</v>
      </c>
      <c r="BU26" s="76" t="s">
        <v>1560</v>
      </c>
      <c r="BV26" s="75" t="s">
        <v>100</v>
      </c>
      <c r="BW26" s="76">
        <v>0</v>
      </c>
      <c r="BX26" s="1047" t="s">
        <v>367</v>
      </c>
      <c r="BY26" s="76" t="s">
        <v>1560</v>
      </c>
      <c r="BZ26" s="76" t="s">
        <v>1560</v>
      </c>
      <c r="CA26" s="946">
        <v>4716297</v>
      </c>
      <c r="CB26" s="76" t="s">
        <v>1560</v>
      </c>
      <c r="CC26" s="79">
        <v>0</v>
      </c>
      <c r="CD26" s="75"/>
      <c r="CE26" s="79" t="s">
        <v>320</v>
      </c>
      <c r="CF26" s="75"/>
      <c r="CG26" s="79">
        <v>1.1776457656862227</v>
      </c>
      <c r="CH26" s="75"/>
      <c r="CI26" s="75" t="s">
        <v>1560</v>
      </c>
      <c r="CJ26" s="75"/>
      <c r="CK26" s="75" t="s">
        <v>320</v>
      </c>
      <c r="CL26" s="75" t="s">
        <v>320</v>
      </c>
      <c r="CM26" s="75" t="s">
        <v>320</v>
      </c>
      <c r="CN26" s="1109" t="s">
        <v>856</v>
      </c>
      <c r="CO26" s="115"/>
      <c r="CP26" s="80"/>
      <c r="CQ26" s="81" t="s">
        <v>99</v>
      </c>
      <c r="CR26" s="81" t="s">
        <v>99</v>
      </c>
      <c r="CS26" s="81" t="s">
        <v>99</v>
      </c>
      <c r="CT26" s="81" t="s">
        <v>99</v>
      </c>
      <c r="CU26" s="81" t="s">
        <v>99</v>
      </c>
      <c r="CV26" s="81" t="s">
        <v>99</v>
      </c>
      <c r="CW26" s="81" t="s">
        <v>99</v>
      </c>
      <c r="CX26" s="81" t="s">
        <v>99</v>
      </c>
      <c r="CY26" s="81" t="s">
        <v>99</v>
      </c>
      <c r="CZ26" s="81" t="s">
        <v>99</v>
      </c>
      <c r="DA26" s="81" t="s">
        <v>100</v>
      </c>
      <c r="DB26" s="81" t="s">
        <v>1560</v>
      </c>
      <c r="DC26" s="80"/>
      <c r="DD26" s="81" t="s">
        <v>99</v>
      </c>
      <c r="DE26" s="81" t="s">
        <v>99</v>
      </c>
      <c r="DF26" s="81" t="s">
        <v>99</v>
      </c>
      <c r="DG26" s="81" t="s">
        <v>99</v>
      </c>
      <c r="DH26" s="81" t="s">
        <v>99</v>
      </c>
      <c r="DI26" s="81" t="s">
        <v>99</v>
      </c>
      <c r="DJ26" s="81" t="s">
        <v>99</v>
      </c>
      <c r="DK26" s="81" t="s">
        <v>99</v>
      </c>
      <c r="DL26" s="81" t="s">
        <v>99</v>
      </c>
      <c r="DM26" s="81" t="s">
        <v>99</v>
      </c>
      <c r="DN26" s="81" t="s">
        <v>99</v>
      </c>
      <c r="DO26" s="81" t="s">
        <v>1560</v>
      </c>
      <c r="DP26" s="82"/>
      <c r="DQ26" s="81" t="s">
        <v>99</v>
      </c>
      <c r="DR26" s="81" t="s">
        <v>99</v>
      </c>
      <c r="DS26" s="81" t="s">
        <v>99</v>
      </c>
      <c r="DT26" s="81" t="s">
        <v>99</v>
      </c>
      <c r="DU26" s="81" t="s">
        <v>99</v>
      </c>
      <c r="DV26" s="81" t="s">
        <v>99</v>
      </c>
      <c r="DW26" s="81" t="s">
        <v>99</v>
      </c>
      <c r="DX26" s="81" t="s">
        <v>99</v>
      </c>
      <c r="DY26" s="81" t="s">
        <v>99</v>
      </c>
      <c r="DZ26" s="81" t="s">
        <v>99</v>
      </c>
      <c r="EA26" s="81" t="s">
        <v>99</v>
      </c>
      <c r="EB26" s="81" t="s">
        <v>1560</v>
      </c>
      <c r="EC26" s="82"/>
      <c r="ED26" s="81" t="s">
        <v>99</v>
      </c>
      <c r="EE26" s="81" t="s">
        <v>99</v>
      </c>
      <c r="EF26" s="81" t="s">
        <v>99</v>
      </c>
      <c r="EG26" s="81" t="s">
        <v>99</v>
      </c>
      <c r="EH26" s="81" t="s">
        <v>100</v>
      </c>
      <c r="EI26" s="81" t="s">
        <v>99</v>
      </c>
      <c r="EJ26" s="81" t="s">
        <v>99</v>
      </c>
      <c r="EK26" s="81" t="s">
        <v>100</v>
      </c>
      <c r="EL26" s="81" t="s">
        <v>100</v>
      </c>
      <c r="EM26" s="81" t="s">
        <v>100</v>
      </c>
      <c r="EN26" s="81" t="s">
        <v>100</v>
      </c>
      <c r="EO26" s="81" t="s">
        <v>1560</v>
      </c>
      <c r="EP26" s="1119" t="s">
        <v>1560</v>
      </c>
      <c r="EQ26" s="83"/>
      <c r="ER26" s="84" t="s">
        <v>99</v>
      </c>
      <c r="ES26" s="84" t="s">
        <v>857</v>
      </c>
      <c r="ET26" s="84" t="s">
        <v>1233</v>
      </c>
      <c r="EU26" s="84" t="s">
        <v>99</v>
      </c>
      <c r="EV26" s="84" t="s">
        <v>99</v>
      </c>
      <c r="EW26" s="84" t="s">
        <v>99</v>
      </c>
      <c r="EX26" s="84" t="s">
        <v>858</v>
      </c>
      <c r="EY26" s="84" t="s">
        <v>859</v>
      </c>
      <c r="EZ26" s="84" t="s">
        <v>100</v>
      </c>
      <c r="FA26" s="84" t="s">
        <v>320</v>
      </c>
      <c r="FB26" s="84" t="s">
        <v>99</v>
      </c>
      <c r="FC26" s="84" t="s">
        <v>860</v>
      </c>
      <c r="FD26" s="298"/>
      <c r="FE26" s="84" t="s">
        <v>314</v>
      </c>
      <c r="FF26" s="84" t="s">
        <v>314</v>
      </c>
      <c r="FG26" s="84" t="s">
        <v>314</v>
      </c>
      <c r="FH26" s="84" t="s">
        <v>316</v>
      </c>
      <c r="FI26" s="84" t="s">
        <v>316</v>
      </c>
      <c r="FJ26" s="84" t="s">
        <v>316</v>
      </c>
      <c r="FK26" s="84" t="s">
        <v>317</v>
      </c>
      <c r="FL26" s="84" t="s">
        <v>317</v>
      </c>
      <c r="FM26" s="84" t="s">
        <v>314</v>
      </c>
      <c r="FN26" s="84" t="s">
        <v>314</v>
      </c>
      <c r="FO26" s="84" t="s">
        <v>316</v>
      </c>
      <c r="FP26" s="84" t="s">
        <v>316</v>
      </c>
      <c r="FQ26" s="84" t="s">
        <v>319</v>
      </c>
      <c r="FR26" s="84" t="s">
        <v>319</v>
      </c>
      <c r="FS26" s="84" t="s">
        <v>314</v>
      </c>
      <c r="FT26" s="84" t="s">
        <v>314</v>
      </c>
      <c r="FU26" s="84" t="s">
        <v>320</v>
      </c>
      <c r="FV26" s="90"/>
      <c r="FW26" s="84" t="s">
        <v>100</v>
      </c>
      <c r="FX26" s="84" t="s">
        <v>1560</v>
      </c>
      <c r="FY26" s="84" t="s">
        <v>1560</v>
      </c>
      <c r="FZ26" s="84" t="s">
        <v>100</v>
      </c>
      <c r="GA26" s="84" t="s">
        <v>1560</v>
      </c>
      <c r="GB26" s="84" t="s">
        <v>1560</v>
      </c>
      <c r="GC26" s="84" t="s">
        <v>100</v>
      </c>
      <c r="GD26" s="84" t="s">
        <v>1560</v>
      </c>
      <c r="GE26" s="84" t="s">
        <v>1560</v>
      </c>
      <c r="GF26" s="85"/>
      <c r="GG26" s="84" t="s">
        <v>100</v>
      </c>
      <c r="GH26" s="84" t="s">
        <v>100</v>
      </c>
      <c r="GI26" s="84" t="s">
        <v>320</v>
      </c>
      <c r="GJ26" s="84" t="s">
        <v>320</v>
      </c>
      <c r="GK26" s="85"/>
      <c r="GL26" s="84" t="s">
        <v>99</v>
      </c>
      <c r="GM26" s="84" t="s">
        <v>99</v>
      </c>
      <c r="GN26" s="84" t="s">
        <v>99</v>
      </c>
      <c r="GO26" s="84" t="s">
        <v>99</v>
      </c>
      <c r="GP26" s="84" t="s">
        <v>99</v>
      </c>
      <c r="GQ26" s="84" t="s">
        <v>99</v>
      </c>
      <c r="GR26" s="84" t="s">
        <v>100</v>
      </c>
      <c r="GS26" s="84" t="s">
        <v>99</v>
      </c>
      <c r="GT26" s="84" t="s">
        <v>100</v>
      </c>
      <c r="GU26" s="84" t="s">
        <v>100</v>
      </c>
      <c r="GV26" s="84" t="s">
        <v>320</v>
      </c>
      <c r="GW26" s="84">
        <v>2009</v>
      </c>
      <c r="GX26" s="84" t="s">
        <v>861</v>
      </c>
      <c r="GY26" s="84" t="s">
        <v>1560</v>
      </c>
      <c r="GZ26" s="85"/>
      <c r="HA26" s="84">
        <v>2012</v>
      </c>
      <c r="HB26" s="84" t="s">
        <v>99</v>
      </c>
      <c r="HC26" s="84" t="s">
        <v>99</v>
      </c>
      <c r="HD26" s="84" t="s">
        <v>99</v>
      </c>
      <c r="HE26" s="84" t="s">
        <v>100</v>
      </c>
      <c r="HF26" s="1136" t="s">
        <v>1560</v>
      </c>
      <c r="HG26" s="93"/>
      <c r="HH26" s="1146" t="s">
        <v>99</v>
      </c>
      <c r="HI26" s="87"/>
      <c r="HJ26" s="86" t="s">
        <v>100</v>
      </c>
      <c r="HK26" s="86" t="s">
        <v>99</v>
      </c>
      <c r="HL26" s="86" t="s">
        <v>100</v>
      </c>
      <c r="HM26" s="86" t="s">
        <v>100</v>
      </c>
      <c r="HN26" s="86" t="s">
        <v>100</v>
      </c>
      <c r="HO26" s="86" t="s">
        <v>100</v>
      </c>
      <c r="HP26" s="86" t="s">
        <v>100</v>
      </c>
      <c r="HQ26" s="86" t="s">
        <v>100</v>
      </c>
      <c r="HR26" s="86" t="s">
        <v>99</v>
      </c>
      <c r="HS26" s="86" t="s">
        <v>367</v>
      </c>
      <c r="HT26" s="86" t="s">
        <v>863</v>
      </c>
      <c r="HU26" s="87"/>
      <c r="HV26" s="86" t="s">
        <v>99</v>
      </c>
      <c r="HW26" s="86" t="s">
        <v>100</v>
      </c>
      <c r="HX26" s="91" t="s">
        <v>1560</v>
      </c>
      <c r="HY26" s="1004" t="s">
        <v>116</v>
      </c>
    </row>
    <row r="27" spans="1:233" ht="39.950000000000003" customHeight="1" x14ac:dyDescent="0.2">
      <c r="A27" s="1160" t="s">
        <v>883</v>
      </c>
      <c r="B27" s="88"/>
      <c r="C27" s="74" t="s">
        <v>99</v>
      </c>
      <c r="D27" s="74" t="s">
        <v>1592</v>
      </c>
      <c r="E27" s="116"/>
      <c r="F27" s="74" t="s">
        <v>99</v>
      </c>
      <c r="G27" s="74" t="s">
        <v>589</v>
      </c>
      <c r="H27" s="74" t="s">
        <v>99</v>
      </c>
      <c r="I27" s="74" t="s">
        <v>1593</v>
      </c>
      <c r="J27" s="74" t="s">
        <v>99</v>
      </c>
      <c r="K27" s="74" t="s">
        <v>1594</v>
      </c>
      <c r="L27" s="74" t="s">
        <v>99</v>
      </c>
      <c r="M27" s="74" t="s">
        <v>1433</v>
      </c>
      <c r="N27" s="74" t="s">
        <v>99</v>
      </c>
      <c r="O27" s="74" t="s">
        <v>566</v>
      </c>
      <c r="P27" s="74" t="s">
        <v>99</v>
      </c>
      <c r="Q27" s="74" t="s">
        <v>1454</v>
      </c>
      <c r="R27" s="74" t="s">
        <v>99</v>
      </c>
      <c r="S27" s="74" t="s">
        <v>866</v>
      </c>
      <c r="T27" s="74" t="s">
        <v>99</v>
      </c>
      <c r="U27" s="74" t="s">
        <v>1434</v>
      </c>
      <c r="V27" s="74" t="s">
        <v>99</v>
      </c>
      <c r="W27" s="74" t="s">
        <v>1435</v>
      </c>
      <c r="X27" s="74" t="s">
        <v>25</v>
      </c>
      <c r="Y27" s="74" t="s">
        <v>99</v>
      </c>
      <c r="Z27" s="74" t="s">
        <v>99</v>
      </c>
      <c r="AA27" s="74" t="s">
        <v>1453</v>
      </c>
      <c r="AB27" s="1103" t="s">
        <v>1436</v>
      </c>
      <c r="AC27" s="89"/>
      <c r="AD27" s="75" t="s">
        <v>132</v>
      </c>
      <c r="AE27" s="75" t="s">
        <v>143</v>
      </c>
      <c r="AF27" s="407">
        <v>9360603</v>
      </c>
      <c r="AG27" s="1162" t="s">
        <v>381</v>
      </c>
      <c r="AH27" s="118" t="s">
        <v>867</v>
      </c>
      <c r="AI27" s="118" t="s">
        <v>99</v>
      </c>
      <c r="AJ27" s="76" t="s">
        <v>99</v>
      </c>
      <c r="AK27" s="76">
        <v>33760</v>
      </c>
      <c r="AL27" s="1047" t="s">
        <v>381</v>
      </c>
      <c r="AM27" s="75" t="s">
        <v>868</v>
      </c>
      <c r="AN27" s="75" t="s">
        <v>869</v>
      </c>
      <c r="AO27" s="76">
        <v>0</v>
      </c>
      <c r="AP27" s="1047" t="s">
        <v>381</v>
      </c>
      <c r="AQ27" s="75" t="s">
        <v>1560</v>
      </c>
      <c r="AR27" s="75" t="s">
        <v>1452</v>
      </c>
      <c r="AS27" s="76">
        <v>33760</v>
      </c>
      <c r="AT27" s="75" t="s">
        <v>1560</v>
      </c>
      <c r="AU27" s="75" t="s">
        <v>99</v>
      </c>
      <c r="AV27" s="75" t="s">
        <v>99</v>
      </c>
      <c r="AW27" s="75" t="s">
        <v>870</v>
      </c>
      <c r="AX27" s="76">
        <v>33760</v>
      </c>
      <c r="AY27" s="1163" t="s">
        <v>381</v>
      </c>
      <c r="AZ27" s="76" t="s">
        <v>868</v>
      </c>
      <c r="BA27" s="75" t="s">
        <v>1560</v>
      </c>
      <c r="BB27" s="75" t="s">
        <v>100</v>
      </c>
      <c r="BC27" s="76" t="s">
        <v>320</v>
      </c>
      <c r="BD27" s="76">
        <v>0</v>
      </c>
      <c r="BE27" s="1163" t="s">
        <v>381</v>
      </c>
      <c r="BF27" s="76" t="s">
        <v>1560</v>
      </c>
      <c r="BG27" s="75" t="s">
        <v>1560</v>
      </c>
      <c r="BH27" s="946">
        <v>33760</v>
      </c>
      <c r="BI27" s="75" t="s">
        <v>1560</v>
      </c>
      <c r="BJ27" s="78"/>
      <c r="BK27" s="75" t="s">
        <v>99</v>
      </c>
      <c r="BL27" s="76" t="s">
        <v>339</v>
      </c>
      <c r="BM27" s="76">
        <v>2021064.8</v>
      </c>
      <c r="BN27" s="1163" t="s">
        <v>381</v>
      </c>
      <c r="BO27" s="76" t="s">
        <v>1560</v>
      </c>
      <c r="BP27" s="75" t="s">
        <v>1560</v>
      </c>
      <c r="BQ27" s="75" t="s">
        <v>104</v>
      </c>
      <c r="BR27" s="76" t="s">
        <v>1560</v>
      </c>
      <c r="BS27" s="1163" t="s">
        <v>381</v>
      </c>
      <c r="BT27" s="92" t="s">
        <v>1560</v>
      </c>
      <c r="BU27" s="76" t="s">
        <v>872</v>
      </c>
      <c r="BV27" s="75" t="s">
        <v>104</v>
      </c>
      <c r="BW27" s="76" t="s">
        <v>1560</v>
      </c>
      <c r="BX27" s="1047" t="s">
        <v>381</v>
      </c>
      <c r="BY27" s="76" t="s">
        <v>1560</v>
      </c>
      <c r="BZ27" s="76" t="s">
        <v>1560</v>
      </c>
      <c r="CA27" s="946">
        <v>2021064.8</v>
      </c>
      <c r="CB27" s="76" t="s">
        <v>873</v>
      </c>
      <c r="CC27" s="79">
        <v>1.6429624559719153E-2</v>
      </c>
      <c r="CD27" s="75"/>
      <c r="CE27" s="79">
        <v>1</v>
      </c>
      <c r="CF27" s="75"/>
      <c r="CG27" s="79">
        <v>0.21951842205037433</v>
      </c>
      <c r="CH27" s="1047" t="s">
        <v>1665</v>
      </c>
      <c r="CI27" s="75" t="s">
        <v>99</v>
      </c>
      <c r="CJ27" s="75"/>
      <c r="CK27" s="75" t="s">
        <v>17</v>
      </c>
      <c r="CL27" s="75" t="s">
        <v>866</v>
      </c>
      <c r="CM27" s="75" t="s">
        <v>99</v>
      </c>
      <c r="CN27" s="1109" t="s">
        <v>874</v>
      </c>
      <c r="CO27" s="115"/>
      <c r="CP27" s="80"/>
      <c r="CQ27" s="81" t="s">
        <v>99</v>
      </c>
      <c r="CR27" s="81" t="s">
        <v>99</v>
      </c>
      <c r="CS27" s="81" t="s">
        <v>99</v>
      </c>
      <c r="CT27" s="81" t="s">
        <v>99</v>
      </c>
      <c r="CU27" s="81" t="s">
        <v>99</v>
      </c>
      <c r="CV27" s="81" t="s">
        <v>99</v>
      </c>
      <c r="CW27" s="81" t="s">
        <v>99</v>
      </c>
      <c r="CX27" s="81" t="s">
        <v>99</v>
      </c>
      <c r="CY27" s="81" t="s">
        <v>100</v>
      </c>
      <c r="CZ27" s="81" t="s">
        <v>100</v>
      </c>
      <c r="DA27" s="81" t="s">
        <v>99</v>
      </c>
      <c r="DB27" s="81" t="s">
        <v>100</v>
      </c>
      <c r="DC27" s="80"/>
      <c r="DD27" s="81" t="s">
        <v>99</v>
      </c>
      <c r="DE27" s="81" t="s">
        <v>99</v>
      </c>
      <c r="DF27" s="81" t="s">
        <v>99</v>
      </c>
      <c r="DG27" s="81" t="s">
        <v>99</v>
      </c>
      <c r="DH27" s="81" t="s">
        <v>99</v>
      </c>
      <c r="DI27" s="81" t="s">
        <v>99</v>
      </c>
      <c r="DJ27" s="81" t="s">
        <v>99</v>
      </c>
      <c r="DK27" s="81" t="s">
        <v>100</v>
      </c>
      <c r="DL27" s="81" t="s">
        <v>99</v>
      </c>
      <c r="DM27" s="81" t="s">
        <v>99</v>
      </c>
      <c r="DN27" s="81" t="s">
        <v>99</v>
      </c>
      <c r="DO27" s="81" t="s">
        <v>100</v>
      </c>
      <c r="DP27" s="82"/>
      <c r="DQ27" s="81" t="s">
        <v>99</v>
      </c>
      <c r="DR27" s="81" t="s">
        <v>99</v>
      </c>
      <c r="DS27" s="81" t="s">
        <v>99</v>
      </c>
      <c r="DT27" s="81" t="s">
        <v>99</v>
      </c>
      <c r="DU27" s="81" t="s">
        <v>99</v>
      </c>
      <c r="DV27" s="81" t="s">
        <v>99</v>
      </c>
      <c r="DW27" s="81" t="s">
        <v>99</v>
      </c>
      <c r="DX27" s="81" t="s">
        <v>100</v>
      </c>
      <c r="DY27" s="81" t="s">
        <v>100</v>
      </c>
      <c r="DZ27" s="81" t="s">
        <v>100</v>
      </c>
      <c r="EA27" s="81" t="s">
        <v>99</v>
      </c>
      <c r="EB27" s="81" t="s">
        <v>100</v>
      </c>
      <c r="EC27" s="82"/>
      <c r="ED27" s="81" t="s">
        <v>99</v>
      </c>
      <c r="EE27" s="81" t="s">
        <v>99</v>
      </c>
      <c r="EF27" s="81" t="s">
        <v>99</v>
      </c>
      <c r="EG27" s="81" t="s">
        <v>99</v>
      </c>
      <c r="EH27" s="81" t="s">
        <v>99</v>
      </c>
      <c r="EI27" s="81" t="s">
        <v>99</v>
      </c>
      <c r="EJ27" s="81" t="s">
        <v>99</v>
      </c>
      <c r="EK27" s="81" t="s">
        <v>100</v>
      </c>
      <c r="EL27" s="81" t="s">
        <v>100</v>
      </c>
      <c r="EM27" s="81" t="s">
        <v>100</v>
      </c>
      <c r="EN27" s="81" t="s">
        <v>99</v>
      </c>
      <c r="EO27" s="81" t="s">
        <v>100</v>
      </c>
      <c r="EP27" s="1119" t="s">
        <v>1560</v>
      </c>
      <c r="EQ27" s="83"/>
      <c r="ER27" s="84" t="s">
        <v>99</v>
      </c>
      <c r="ES27" s="84" t="s">
        <v>875</v>
      </c>
      <c r="ET27" s="84" t="s">
        <v>932</v>
      </c>
      <c r="EU27" s="84" t="s">
        <v>100</v>
      </c>
      <c r="EV27" s="84" t="s">
        <v>99</v>
      </c>
      <c r="EW27" s="84" t="s">
        <v>99</v>
      </c>
      <c r="EX27" s="84" t="s">
        <v>876</v>
      </c>
      <c r="EY27" s="84" t="s">
        <v>104</v>
      </c>
      <c r="EZ27" s="84" t="s">
        <v>100</v>
      </c>
      <c r="FA27" s="84" t="s">
        <v>1240</v>
      </c>
      <c r="FB27" s="84" t="s">
        <v>100</v>
      </c>
      <c r="FC27" s="84" t="s">
        <v>320</v>
      </c>
      <c r="FD27" s="298"/>
      <c r="FE27" s="84" t="s">
        <v>314</v>
      </c>
      <c r="FF27" s="84" t="s">
        <v>314</v>
      </c>
      <c r="FG27" s="84" t="s">
        <v>316</v>
      </c>
      <c r="FH27" s="84" t="s">
        <v>316</v>
      </c>
      <c r="FI27" s="84" t="s">
        <v>316</v>
      </c>
      <c r="FJ27" s="84" t="s">
        <v>316</v>
      </c>
      <c r="FK27" s="84" t="s">
        <v>316</v>
      </c>
      <c r="FL27" s="84" t="s">
        <v>315</v>
      </c>
      <c r="FM27" s="84" t="s">
        <v>314</v>
      </c>
      <c r="FN27" s="84" t="s">
        <v>314</v>
      </c>
      <c r="FO27" s="84" t="s">
        <v>320</v>
      </c>
      <c r="FP27" s="84" t="s">
        <v>104</v>
      </c>
      <c r="FQ27" s="84" t="s">
        <v>318</v>
      </c>
      <c r="FR27" s="84" t="s">
        <v>315</v>
      </c>
      <c r="FS27" s="84" t="s">
        <v>314</v>
      </c>
      <c r="FT27" s="84" t="s">
        <v>314</v>
      </c>
      <c r="FU27" s="84" t="s">
        <v>877</v>
      </c>
      <c r="FV27" s="90"/>
      <c r="FW27" s="84" t="s">
        <v>100</v>
      </c>
      <c r="FX27" s="84" t="s">
        <v>1560</v>
      </c>
      <c r="FY27" s="84" t="s">
        <v>1560</v>
      </c>
      <c r="FZ27" s="84" t="s">
        <v>100</v>
      </c>
      <c r="GA27" s="84" t="s">
        <v>1560</v>
      </c>
      <c r="GB27" s="84" t="s">
        <v>1560</v>
      </c>
      <c r="GC27" s="84" t="s">
        <v>100</v>
      </c>
      <c r="GD27" s="84" t="s">
        <v>1560</v>
      </c>
      <c r="GE27" s="84" t="s">
        <v>1560</v>
      </c>
      <c r="GF27" s="85"/>
      <c r="GG27" s="84" t="s">
        <v>99</v>
      </c>
      <c r="GH27" s="84" t="s">
        <v>99</v>
      </c>
      <c r="GI27" s="84" t="s">
        <v>99</v>
      </c>
      <c r="GJ27" s="84" t="s">
        <v>878</v>
      </c>
      <c r="GK27" s="85"/>
      <c r="GL27" s="84" t="s">
        <v>99</v>
      </c>
      <c r="GM27" s="84" t="s">
        <v>99</v>
      </c>
      <c r="GN27" s="84" t="s">
        <v>99</v>
      </c>
      <c r="GO27" s="84" t="s">
        <v>99</v>
      </c>
      <c r="GP27" s="84" t="s">
        <v>99</v>
      </c>
      <c r="GQ27" s="84" t="s">
        <v>99</v>
      </c>
      <c r="GR27" s="84" t="s">
        <v>99</v>
      </c>
      <c r="GS27" s="84" t="s">
        <v>100</v>
      </c>
      <c r="GT27" s="84" t="s">
        <v>99</v>
      </c>
      <c r="GU27" s="84" t="s">
        <v>99</v>
      </c>
      <c r="GV27" s="84" t="s">
        <v>879</v>
      </c>
      <c r="GW27" s="84">
        <v>2012</v>
      </c>
      <c r="GX27" s="84" t="s">
        <v>880</v>
      </c>
      <c r="GY27" s="84" t="s">
        <v>1438</v>
      </c>
      <c r="GZ27" s="85"/>
      <c r="HA27" s="84">
        <v>2008</v>
      </c>
      <c r="HB27" s="84" t="s">
        <v>100</v>
      </c>
      <c r="HC27" s="84" t="s">
        <v>100</v>
      </c>
      <c r="HD27" s="84" t="s">
        <v>100</v>
      </c>
      <c r="HE27" s="84" t="s">
        <v>100</v>
      </c>
      <c r="HF27" s="1136" t="s">
        <v>1560</v>
      </c>
      <c r="HG27" s="93"/>
      <c r="HH27" s="1146" t="s">
        <v>99</v>
      </c>
      <c r="HI27" s="87"/>
      <c r="HJ27" s="86" t="s">
        <v>100</v>
      </c>
      <c r="HK27" s="86" t="s">
        <v>100</v>
      </c>
      <c r="HL27" s="86" t="s">
        <v>99</v>
      </c>
      <c r="HM27" s="86" t="s">
        <v>99</v>
      </c>
      <c r="HN27" s="86" t="s">
        <v>100</v>
      </c>
      <c r="HO27" s="86" t="s">
        <v>100</v>
      </c>
      <c r="HP27" s="86" t="s">
        <v>100</v>
      </c>
      <c r="HQ27" s="86" t="s">
        <v>320</v>
      </c>
      <c r="HR27" s="86" t="s">
        <v>100</v>
      </c>
      <c r="HS27" s="86" t="s">
        <v>381</v>
      </c>
      <c r="HT27" s="86" t="s">
        <v>881</v>
      </c>
      <c r="HU27" s="87"/>
      <c r="HV27" s="86" t="s">
        <v>99</v>
      </c>
      <c r="HW27" s="86" t="s">
        <v>99</v>
      </c>
      <c r="HX27" s="91" t="s">
        <v>882</v>
      </c>
      <c r="HY27" s="945" t="s">
        <v>116</v>
      </c>
    </row>
    <row r="28" spans="1:233" ht="39.950000000000003" customHeight="1" x14ac:dyDescent="0.2">
      <c r="A28" s="1160" t="s">
        <v>891</v>
      </c>
      <c r="B28" s="88"/>
      <c r="C28" s="74" t="s">
        <v>100</v>
      </c>
      <c r="D28" s="74" t="s">
        <v>320</v>
      </c>
      <c r="E28" s="116"/>
      <c r="F28" s="74" t="s">
        <v>320</v>
      </c>
      <c r="G28" s="74" t="s">
        <v>1560</v>
      </c>
      <c r="H28" s="74" t="s">
        <v>320</v>
      </c>
      <c r="I28" s="74" t="s">
        <v>1560</v>
      </c>
      <c r="J28" s="74" t="s">
        <v>320</v>
      </c>
      <c r="K28" s="74" t="s">
        <v>1560</v>
      </c>
      <c r="L28" s="74" t="s">
        <v>320</v>
      </c>
      <c r="M28" s="74" t="s">
        <v>1560</v>
      </c>
      <c r="N28" s="74" t="s">
        <v>320</v>
      </c>
      <c r="O28" s="74" t="s">
        <v>1560</v>
      </c>
      <c r="P28" s="74" t="s">
        <v>320</v>
      </c>
      <c r="Q28" s="74" t="s">
        <v>1560</v>
      </c>
      <c r="R28" s="74" t="s">
        <v>320</v>
      </c>
      <c r="S28" s="74" t="s">
        <v>1560</v>
      </c>
      <c r="T28" s="74" t="s">
        <v>320</v>
      </c>
      <c r="U28" s="74" t="s">
        <v>1560</v>
      </c>
      <c r="V28" s="74" t="s">
        <v>320</v>
      </c>
      <c r="W28" s="74" t="s">
        <v>1560</v>
      </c>
      <c r="X28" s="74" t="s">
        <v>320</v>
      </c>
      <c r="Y28" s="74" t="s">
        <v>320</v>
      </c>
      <c r="Z28" s="74" t="s">
        <v>100</v>
      </c>
      <c r="AA28" s="74" t="s">
        <v>320</v>
      </c>
      <c r="AB28" s="1103" t="s">
        <v>320</v>
      </c>
      <c r="AC28" s="89"/>
      <c r="AD28" s="75" t="s">
        <v>132</v>
      </c>
      <c r="AE28" s="75" t="s">
        <v>143</v>
      </c>
      <c r="AF28" s="407" t="s">
        <v>1439</v>
      </c>
      <c r="AG28" s="118" t="s">
        <v>320</v>
      </c>
      <c r="AH28" s="118" t="s">
        <v>320</v>
      </c>
      <c r="AI28" s="118" t="s">
        <v>100</v>
      </c>
      <c r="AJ28" s="76" t="s">
        <v>100</v>
      </c>
      <c r="AK28" s="76">
        <v>0</v>
      </c>
      <c r="AL28" s="1047" t="s">
        <v>381</v>
      </c>
      <c r="AM28" s="75" t="s">
        <v>1560</v>
      </c>
      <c r="AN28" s="75" t="s">
        <v>1560</v>
      </c>
      <c r="AO28" s="76">
        <v>0</v>
      </c>
      <c r="AP28" s="1047" t="s">
        <v>381</v>
      </c>
      <c r="AQ28" s="75" t="s">
        <v>1560</v>
      </c>
      <c r="AR28" s="75" t="s">
        <v>1560</v>
      </c>
      <c r="AS28" s="76">
        <v>0</v>
      </c>
      <c r="AT28" s="75" t="s">
        <v>884</v>
      </c>
      <c r="AU28" s="75" t="s">
        <v>100</v>
      </c>
      <c r="AV28" s="75" t="s">
        <v>100</v>
      </c>
      <c r="AW28" s="75" t="s">
        <v>320</v>
      </c>
      <c r="AX28" s="76">
        <v>0</v>
      </c>
      <c r="AY28" s="1163" t="s">
        <v>381</v>
      </c>
      <c r="AZ28" s="76" t="s">
        <v>1560</v>
      </c>
      <c r="BA28" s="75" t="s">
        <v>1560</v>
      </c>
      <c r="BB28" s="75" t="s">
        <v>100</v>
      </c>
      <c r="BC28" s="76" t="s">
        <v>320</v>
      </c>
      <c r="BD28" s="76">
        <v>0</v>
      </c>
      <c r="BE28" s="1163" t="s">
        <v>381</v>
      </c>
      <c r="BF28" s="76" t="s">
        <v>1560</v>
      </c>
      <c r="BG28" s="75" t="s">
        <v>1560</v>
      </c>
      <c r="BH28" s="946">
        <v>0</v>
      </c>
      <c r="BI28" s="75" t="s">
        <v>1560</v>
      </c>
      <c r="BJ28" s="78"/>
      <c r="BK28" s="75" t="s">
        <v>99</v>
      </c>
      <c r="BL28" s="76" t="s">
        <v>339</v>
      </c>
      <c r="BM28" s="76">
        <v>13981</v>
      </c>
      <c r="BN28" s="1163" t="s">
        <v>381</v>
      </c>
      <c r="BO28" s="76" t="s">
        <v>553</v>
      </c>
      <c r="BP28" s="75" t="s">
        <v>885</v>
      </c>
      <c r="BQ28" s="75" t="s">
        <v>100</v>
      </c>
      <c r="BR28" s="76">
        <v>0</v>
      </c>
      <c r="BS28" s="1163" t="s">
        <v>381</v>
      </c>
      <c r="BT28" s="92" t="s">
        <v>1560</v>
      </c>
      <c r="BU28" s="76" t="s">
        <v>1560</v>
      </c>
      <c r="BV28" s="75" t="s">
        <v>100</v>
      </c>
      <c r="BW28" s="76">
        <v>0</v>
      </c>
      <c r="BX28" s="1047" t="s">
        <v>381</v>
      </c>
      <c r="BY28" s="76" t="s">
        <v>1560</v>
      </c>
      <c r="BZ28" s="76" t="s">
        <v>1560</v>
      </c>
      <c r="CA28" s="946">
        <v>13981</v>
      </c>
      <c r="CB28" s="76" t="s">
        <v>1560</v>
      </c>
      <c r="CC28" s="79">
        <v>0</v>
      </c>
      <c r="CD28" s="75"/>
      <c r="CE28" s="79" t="s">
        <v>320</v>
      </c>
      <c r="CF28" s="75"/>
      <c r="CG28" s="79" t="s">
        <v>104</v>
      </c>
      <c r="CH28" s="75"/>
      <c r="CI28" s="75" t="s">
        <v>1560</v>
      </c>
      <c r="CJ28" s="75"/>
      <c r="CK28" s="75" t="s">
        <v>320</v>
      </c>
      <c r="CL28" s="75" t="s">
        <v>320</v>
      </c>
      <c r="CM28" s="75" t="s">
        <v>320</v>
      </c>
      <c r="CN28" s="1109" t="s">
        <v>886</v>
      </c>
      <c r="CO28" s="115"/>
      <c r="CP28" s="80"/>
      <c r="CQ28" s="81" t="s">
        <v>99</v>
      </c>
      <c r="CR28" s="81" t="s">
        <v>99</v>
      </c>
      <c r="CS28" s="81" t="s">
        <v>99</v>
      </c>
      <c r="CT28" s="81" t="s">
        <v>99</v>
      </c>
      <c r="CU28" s="81" t="s">
        <v>99</v>
      </c>
      <c r="CV28" s="81" t="s">
        <v>99</v>
      </c>
      <c r="CW28" s="81" t="s">
        <v>100</v>
      </c>
      <c r="CX28" s="81" t="s">
        <v>99</v>
      </c>
      <c r="CY28" s="81" t="s">
        <v>100</v>
      </c>
      <c r="CZ28" s="81" t="s">
        <v>99</v>
      </c>
      <c r="DA28" s="81" t="s">
        <v>100</v>
      </c>
      <c r="DB28" s="81" t="s">
        <v>1560</v>
      </c>
      <c r="DC28" s="80"/>
      <c r="DD28" s="81" t="s">
        <v>99</v>
      </c>
      <c r="DE28" s="81" t="s">
        <v>99</v>
      </c>
      <c r="DF28" s="81" t="s">
        <v>99</v>
      </c>
      <c r="DG28" s="81" t="s">
        <v>99</v>
      </c>
      <c r="DH28" s="81" t="s">
        <v>99</v>
      </c>
      <c r="DI28" s="81" t="s">
        <v>99</v>
      </c>
      <c r="DJ28" s="81" t="s">
        <v>99</v>
      </c>
      <c r="DK28" s="81" t="s">
        <v>100</v>
      </c>
      <c r="DL28" s="81" t="s">
        <v>100</v>
      </c>
      <c r="DM28" s="81" t="s">
        <v>99</v>
      </c>
      <c r="DN28" s="81" t="s">
        <v>100</v>
      </c>
      <c r="DO28" s="81" t="s">
        <v>1560</v>
      </c>
      <c r="DP28" s="82"/>
      <c r="DQ28" s="81" t="s">
        <v>99</v>
      </c>
      <c r="DR28" s="81" t="s">
        <v>99</v>
      </c>
      <c r="DS28" s="81" t="s">
        <v>99</v>
      </c>
      <c r="DT28" s="81" t="s">
        <v>99</v>
      </c>
      <c r="DU28" s="81" t="s">
        <v>99</v>
      </c>
      <c r="DV28" s="81" t="s">
        <v>99</v>
      </c>
      <c r="DW28" s="81" t="s">
        <v>99</v>
      </c>
      <c r="DX28" s="81" t="s">
        <v>99</v>
      </c>
      <c r="DY28" s="81" t="s">
        <v>100</v>
      </c>
      <c r="DZ28" s="81" t="s">
        <v>100</v>
      </c>
      <c r="EA28" s="81" t="s">
        <v>100</v>
      </c>
      <c r="EB28" s="81" t="s">
        <v>1560</v>
      </c>
      <c r="EC28" s="82"/>
      <c r="ED28" s="81" t="s">
        <v>320</v>
      </c>
      <c r="EE28" s="81" t="s">
        <v>320</v>
      </c>
      <c r="EF28" s="81" t="s">
        <v>320</v>
      </c>
      <c r="EG28" s="81" t="s">
        <v>320</v>
      </c>
      <c r="EH28" s="81" t="s">
        <v>320</v>
      </c>
      <c r="EI28" s="81" t="s">
        <v>320</v>
      </c>
      <c r="EJ28" s="81" t="s">
        <v>320</v>
      </c>
      <c r="EK28" s="81" t="s">
        <v>320</v>
      </c>
      <c r="EL28" s="81" t="s">
        <v>320</v>
      </c>
      <c r="EM28" s="81" t="s">
        <v>320</v>
      </c>
      <c r="EN28" s="81" t="s">
        <v>320</v>
      </c>
      <c r="EO28" s="81" t="s">
        <v>1560</v>
      </c>
      <c r="EP28" s="1119" t="s">
        <v>887</v>
      </c>
      <c r="EQ28" s="83"/>
      <c r="ER28" s="84" t="s">
        <v>99</v>
      </c>
      <c r="ES28" s="84" t="s">
        <v>104</v>
      </c>
      <c r="ET28" s="84" t="s">
        <v>1146</v>
      </c>
      <c r="EU28" s="84" t="s">
        <v>99</v>
      </c>
      <c r="EV28" s="84" t="s">
        <v>100</v>
      </c>
      <c r="EW28" s="84" t="s">
        <v>100</v>
      </c>
      <c r="EX28" s="84" t="s">
        <v>320</v>
      </c>
      <c r="EY28" s="84" t="s">
        <v>320</v>
      </c>
      <c r="EZ28" s="84" t="s">
        <v>100</v>
      </c>
      <c r="FA28" s="84" t="s">
        <v>320</v>
      </c>
      <c r="FB28" s="84" t="s">
        <v>104</v>
      </c>
      <c r="FC28" s="84" t="s">
        <v>104</v>
      </c>
      <c r="FD28" s="298"/>
      <c r="FE28" s="84" t="s">
        <v>314</v>
      </c>
      <c r="FF28" s="84" t="s">
        <v>316</v>
      </c>
      <c r="FG28" s="84" t="s">
        <v>302</v>
      </c>
      <c r="FH28" s="84" t="s">
        <v>316</v>
      </c>
      <c r="FI28" s="84" t="s">
        <v>316</v>
      </c>
      <c r="FJ28" s="84" t="s">
        <v>316</v>
      </c>
      <c r="FK28" s="84" t="s">
        <v>316</v>
      </c>
      <c r="FL28" s="84" t="s">
        <v>316</v>
      </c>
      <c r="FM28" s="84" t="s">
        <v>314</v>
      </c>
      <c r="FN28" s="84" t="s">
        <v>316</v>
      </c>
      <c r="FO28" s="84" t="s">
        <v>320</v>
      </c>
      <c r="FP28" s="84" t="s">
        <v>316</v>
      </c>
      <c r="FQ28" s="84" t="s">
        <v>318</v>
      </c>
      <c r="FR28" s="84" t="s">
        <v>318</v>
      </c>
      <c r="FS28" s="84" t="s">
        <v>320</v>
      </c>
      <c r="FT28" s="84" t="s">
        <v>320</v>
      </c>
      <c r="FU28" s="84" t="s">
        <v>629</v>
      </c>
      <c r="FV28" s="90"/>
      <c r="FW28" s="84" t="s">
        <v>100</v>
      </c>
      <c r="FX28" s="84" t="s">
        <v>1560</v>
      </c>
      <c r="FY28" s="84" t="s">
        <v>1560</v>
      </c>
      <c r="FZ28" s="84" t="s">
        <v>100</v>
      </c>
      <c r="GA28" s="84" t="s">
        <v>1560</v>
      </c>
      <c r="GB28" s="84" t="s">
        <v>1560</v>
      </c>
      <c r="GC28" s="84" t="s">
        <v>100</v>
      </c>
      <c r="GD28" s="84" t="s">
        <v>1560</v>
      </c>
      <c r="GE28" s="84" t="s">
        <v>1560</v>
      </c>
      <c r="GF28" s="85"/>
      <c r="GG28" s="84" t="s">
        <v>100</v>
      </c>
      <c r="GH28" s="84" t="s">
        <v>100</v>
      </c>
      <c r="GI28" s="84" t="s">
        <v>320</v>
      </c>
      <c r="GJ28" s="84" t="s">
        <v>320</v>
      </c>
      <c r="GK28" s="85"/>
      <c r="GL28" s="84" t="s">
        <v>99</v>
      </c>
      <c r="GM28" s="84" t="s">
        <v>99</v>
      </c>
      <c r="GN28" s="84" t="s">
        <v>99</v>
      </c>
      <c r="GO28" s="84" t="s">
        <v>100</v>
      </c>
      <c r="GP28" s="84" t="s">
        <v>99</v>
      </c>
      <c r="GQ28" s="84" t="s">
        <v>99</v>
      </c>
      <c r="GR28" s="84" t="s">
        <v>99</v>
      </c>
      <c r="GS28" s="84" t="s">
        <v>100</v>
      </c>
      <c r="GT28" s="84" t="s">
        <v>100</v>
      </c>
      <c r="GU28" s="84" t="s">
        <v>104</v>
      </c>
      <c r="GV28" s="84" t="s">
        <v>104</v>
      </c>
      <c r="GW28" s="84">
        <v>2012</v>
      </c>
      <c r="GX28" s="84" t="s">
        <v>888</v>
      </c>
      <c r="GY28" s="84" t="s">
        <v>1084</v>
      </c>
      <c r="GZ28" s="85"/>
      <c r="HA28" s="84">
        <v>2011</v>
      </c>
      <c r="HB28" s="84" t="s">
        <v>100</v>
      </c>
      <c r="HC28" s="84" t="s">
        <v>100</v>
      </c>
      <c r="HD28" s="84" t="s">
        <v>100</v>
      </c>
      <c r="HE28" s="84" t="s">
        <v>100</v>
      </c>
      <c r="HF28" s="1136" t="s">
        <v>1560</v>
      </c>
      <c r="HG28" s="93"/>
      <c r="HH28" s="1146" t="s">
        <v>99</v>
      </c>
      <c r="HI28" s="87"/>
      <c r="HJ28" s="86" t="s">
        <v>100</v>
      </c>
      <c r="HK28" s="86" t="s">
        <v>100</v>
      </c>
      <c r="HL28" s="86" t="s">
        <v>99</v>
      </c>
      <c r="HM28" s="86" t="s">
        <v>99</v>
      </c>
      <c r="HN28" s="86" t="s">
        <v>100</v>
      </c>
      <c r="HO28" s="86" t="s">
        <v>100</v>
      </c>
      <c r="HP28" s="86" t="s">
        <v>100</v>
      </c>
      <c r="HQ28" s="86" t="s">
        <v>320</v>
      </c>
      <c r="HR28" s="86" t="s">
        <v>320</v>
      </c>
      <c r="HS28" s="86" t="s">
        <v>1247</v>
      </c>
      <c r="HT28" s="86" t="s">
        <v>889</v>
      </c>
      <c r="HU28" s="87"/>
      <c r="HV28" s="86" t="s">
        <v>99</v>
      </c>
      <c r="HW28" s="86" t="s">
        <v>99</v>
      </c>
      <c r="HX28" s="91" t="s">
        <v>890</v>
      </c>
      <c r="HY28" s="945" t="s">
        <v>116</v>
      </c>
    </row>
    <row r="29" spans="1:233" ht="39.950000000000003" customHeight="1" x14ac:dyDescent="0.2">
      <c r="A29" s="1160" t="s">
        <v>1309</v>
      </c>
      <c r="B29" s="88"/>
      <c r="C29" s="74" t="s">
        <v>99</v>
      </c>
      <c r="D29" s="74" t="s">
        <v>383</v>
      </c>
      <c r="E29" s="116"/>
      <c r="F29" s="74" t="s">
        <v>99</v>
      </c>
      <c r="G29" s="74" t="s">
        <v>384</v>
      </c>
      <c r="H29" s="74" t="s">
        <v>100</v>
      </c>
      <c r="I29" s="74" t="s">
        <v>1560</v>
      </c>
      <c r="J29" s="74" t="s">
        <v>100</v>
      </c>
      <c r="K29" s="74" t="s">
        <v>1560</v>
      </c>
      <c r="L29" s="74" t="s">
        <v>99</v>
      </c>
      <c r="M29" s="74" t="s">
        <v>363</v>
      </c>
      <c r="N29" s="74" t="s">
        <v>99</v>
      </c>
      <c r="O29" s="74" t="s">
        <v>339</v>
      </c>
      <c r="P29" s="74" t="s">
        <v>99</v>
      </c>
      <c r="Q29" s="74" t="s">
        <v>385</v>
      </c>
      <c r="R29" s="74" t="s">
        <v>99</v>
      </c>
      <c r="S29" s="74" t="s">
        <v>1595</v>
      </c>
      <c r="T29" s="74" t="s">
        <v>100</v>
      </c>
      <c r="U29" s="74" t="s">
        <v>1560</v>
      </c>
      <c r="V29" s="74" t="s">
        <v>100</v>
      </c>
      <c r="W29" s="74" t="s">
        <v>1560</v>
      </c>
      <c r="X29" s="74" t="s">
        <v>101</v>
      </c>
      <c r="Y29" s="74" t="s">
        <v>100</v>
      </c>
      <c r="Z29" s="74" t="s">
        <v>99</v>
      </c>
      <c r="AA29" s="74" t="s">
        <v>1310</v>
      </c>
      <c r="AB29" s="1103" t="s">
        <v>387</v>
      </c>
      <c r="AC29" s="89"/>
      <c r="AD29" s="75" t="s">
        <v>132</v>
      </c>
      <c r="AE29" s="75" t="s">
        <v>143</v>
      </c>
      <c r="AF29" s="407">
        <v>7889594.3250000002</v>
      </c>
      <c r="AG29" s="118" t="s">
        <v>381</v>
      </c>
      <c r="AH29" s="118" t="s">
        <v>1311</v>
      </c>
      <c r="AI29" s="118" t="s">
        <v>99</v>
      </c>
      <c r="AJ29" s="76" t="s">
        <v>100</v>
      </c>
      <c r="AK29" s="76">
        <v>0</v>
      </c>
      <c r="AL29" s="75" t="s">
        <v>381</v>
      </c>
      <c r="AM29" s="75" t="s">
        <v>1560</v>
      </c>
      <c r="AN29" s="75" t="s">
        <v>1560</v>
      </c>
      <c r="AO29" s="76">
        <v>0</v>
      </c>
      <c r="AP29" s="75" t="s">
        <v>381</v>
      </c>
      <c r="AQ29" s="75" t="s">
        <v>1560</v>
      </c>
      <c r="AR29" s="75" t="s">
        <v>1560</v>
      </c>
      <c r="AS29" s="76">
        <v>0</v>
      </c>
      <c r="AT29" s="75" t="s">
        <v>1560</v>
      </c>
      <c r="AU29" s="75" t="s">
        <v>100</v>
      </c>
      <c r="AV29" s="75" t="s">
        <v>100</v>
      </c>
      <c r="AW29" s="75" t="s">
        <v>320</v>
      </c>
      <c r="AX29" s="76">
        <v>0</v>
      </c>
      <c r="AY29" s="76" t="s">
        <v>381</v>
      </c>
      <c r="AZ29" s="76" t="s">
        <v>1560</v>
      </c>
      <c r="BA29" s="75" t="s">
        <v>1560</v>
      </c>
      <c r="BB29" s="75" t="s">
        <v>100</v>
      </c>
      <c r="BC29" s="76" t="s">
        <v>320</v>
      </c>
      <c r="BD29" s="76">
        <v>0</v>
      </c>
      <c r="BE29" s="76" t="s">
        <v>381</v>
      </c>
      <c r="BF29" s="76" t="s">
        <v>1560</v>
      </c>
      <c r="BG29" s="75" t="s">
        <v>1560</v>
      </c>
      <c r="BH29" s="946">
        <v>0</v>
      </c>
      <c r="BI29" s="75" t="s">
        <v>1560</v>
      </c>
      <c r="BJ29" s="78"/>
      <c r="BK29" s="75" t="s">
        <v>99</v>
      </c>
      <c r="BL29" s="76" t="s">
        <v>388</v>
      </c>
      <c r="BM29" s="76">
        <v>4637103</v>
      </c>
      <c r="BN29" s="76" t="s">
        <v>381</v>
      </c>
      <c r="BO29" s="76" t="s">
        <v>553</v>
      </c>
      <c r="BP29" s="75" t="s">
        <v>1560</v>
      </c>
      <c r="BQ29" s="75" t="s">
        <v>100</v>
      </c>
      <c r="BR29" s="76">
        <v>0</v>
      </c>
      <c r="BS29" s="76" t="s">
        <v>381</v>
      </c>
      <c r="BT29" s="92" t="s">
        <v>1304</v>
      </c>
      <c r="BU29" s="76" t="s">
        <v>1560</v>
      </c>
      <c r="BV29" s="75" t="s">
        <v>100</v>
      </c>
      <c r="BW29" s="76">
        <v>0</v>
      </c>
      <c r="BX29" s="75" t="s">
        <v>381</v>
      </c>
      <c r="BY29" s="76" t="s">
        <v>1305</v>
      </c>
      <c r="BZ29" s="76" t="s">
        <v>1560</v>
      </c>
      <c r="CA29" s="946">
        <v>4637103</v>
      </c>
      <c r="CB29" s="76" t="s">
        <v>1560</v>
      </c>
      <c r="CC29" s="79">
        <v>0</v>
      </c>
      <c r="CD29" s="75"/>
      <c r="CE29" s="79" t="s">
        <v>320</v>
      </c>
      <c r="CF29" s="75"/>
      <c r="CG29" s="79">
        <v>0.58774923132692247</v>
      </c>
      <c r="CH29" s="75"/>
      <c r="CI29" s="75" t="s">
        <v>1560</v>
      </c>
      <c r="CJ29" s="75"/>
      <c r="CK29" s="75" t="s">
        <v>320</v>
      </c>
      <c r="CL29" s="75" t="s">
        <v>320</v>
      </c>
      <c r="CM29" s="75" t="s">
        <v>320</v>
      </c>
      <c r="CN29" s="1109" t="s">
        <v>1560</v>
      </c>
      <c r="CO29" s="115"/>
      <c r="CP29" s="80"/>
      <c r="CQ29" s="81" t="s">
        <v>99</v>
      </c>
      <c r="CR29" s="81" t="s">
        <v>99</v>
      </c>
      <c r="CS29" s="81" t="s">
        <v>99</v>
      </c>
      <c r="CT29" s="81" t="s">
        <v>99</v>
      </c>
      <c r="CU29" s="81" t="s">
        <v>99</v>
      </c>
      <c r="CV29" s="81" t="s">
        <v>99</v>
      </c>
      <c r="CW29" s="81" t="s">
        <v>99</v>
      </c>
      <c r="CX29" s="81" t="s">
        <v>99</v>
      </c>
      <c r="CY29" s="81" t="s">
        <v>99</v>
      </c>
      <c r="CZ29" s="81" t="s">
        <v>100</v>
      </c>
      <c r="DA29" s="81" t="s">
        <v>100</v>
      </c>
      <c r="DB29" s="81" t="s">
        <v>1560</v>
      </c>
      <c r="DC29" s="80"/>
      <c r="DD29" s="81" t="s">
        <v>99</v>
      </c>
      <c r="DE29" s="81" t="s">
        <v>99</v>
      </c>
      <c r="DF29" s="81" t="s">
        <v>99</v>
      </c>
      <c r="DG29" s="81" t="s">
        <v>99</v>
      </c>
      <c r="DH29" s="81" t="s">
        <v>99</v>
      </c>
      <c r="DI29" s="81" t="s">
        <v>99</v>
      </c>
      <c r="DJ29" s="81" t="s">
        <v>99</v>
      </c>
      <c r="DK29" s="81" t="s">
        <v>100</v>
      </c>
      <c r="DL29" s="81" t="s">
        <v>99</v>
      </c>
      <c r="DM29" s="81" t="s">
        <v>99</v>
      </c>
      <c r="DN29" s="81" t="s">
        <v>100</v>
      </c>
      <c r="DO29" s="81" t="s">
        <v>1560</v>
      </c>
      <c r="DP29" s="82"/>
      <c r="DQ29" s="81" t="s">
        <v>100</v>
      </c>
      <c r="DR29" s="81" t="s">
        <v>100</v>
      </c>
      <c r="DS29" s="81" t="s">
        <v>100</v>
      </c>
      <c r="DT29" s="81" t="s">
        <v>100</v>
      </c>
      <c r="DU29" s="81" t="s">
        <v>100</v>
      </c>
      <c r="DV29" s="81" t="s">
        <v>99</v>
      </c>
      <c r="DW29" s="81" t="s">
        <v>99</v>
      </c>
      <c r="DX29" s="81" t="s">
        <v>100</v>
      </c>
      <c r="DY29" s="81" t="s">
        <v>100</v>
      </c>
      <c r="DZ29" s="81" t="s">
        <v>100</v>
      </c>
      <c r="EA29" s="81" t="s">
        <v>100</v>
      </c>
      <c r="EB29" s="81" t="s">
        <v>1560</v>
      </c>
      <c r="EC29" s="82"/>
      <c r="ED29" s="81" t="s">
        <v>100</v>
      </c>
      <c r="EE29" s="81" t="s">
        <v>100</v>
      </c>
      <c r="EF29" s="81" t="s">
        <v>100</v>
      </c>
      <c r="EG29" s="81" t="s">
        <v>100</v>
      </c>
      <c r="EH29" s="81" t="s">
        <v>100</v>
      </c>
      <c r="EI29" s="81" t="s">
        <v>99</v>
      </c>
      <c r="EJ29" s="81" t="s">
        <v>99</v>
      </c>
      <c r="EK29" s="81" t="s">
        <v>100</v>
      </c>
      <c r="EL29" s="81" t="s">
        <v>100</v>
      </c>
      <c r="EM29" s="81" t="s">
        <v>100</v>
      </c>
      <c r="EN29" s="81" t="s">
        <v>100</v>
      </c>
      <c r="EO29" s="81" t="s">
        <v>1560</v>
      </c>
      <c r="EP29" s="1119" t="s">
        <v>1230</v>
      </c>
      <c r="EQ29" s="83"/>
      <c r="ER29" s="84" t="s">
        <v>99</v>
      </c>
      <c r="ES29" s="84" t="s">
        <v>389</v>
      </c>
      <c r="ET29" s="84" t="s">
        <v>390</v>
      </c>
      <c r="EU29" s="84" t="s">
        <v>99</v>
      </c>
      <c r="EV29" s="84" t="s">
        <v>99</v>
      </c>
      <c r="EW29" s="84" t="s">
        <v>100</v>
      </c>
      <c r="EX29" s="84" t="s">
        <v>391</v>
      </c>
      <c r="EY29" s="84" t="s">
        <v>320</v>
      </c>
      <c r="EZ29" s="84" t="s">
        <v>100</v>
      </c>
      <c r="FA29" s="84" t="s">
        <v>320</v>
      </c>
      <c r="FB29" s="84" t="s">
        <v>99</v>
      </c>
      <c r="FC29" s="84" t="s">
        <v>392</v>
      </c>
      <c r="FD29" s="298"/>
      <c r="FE29" s="84" t="s">
        <v>317</v>
      </c>
      <c r="FF29" s="84" t="s">
        <v>317</v>
      </c>
      <c r="FG29" s="84" t="s">
        <v>317</v>
      </c>
      <c r="FH29" s="84" t="s">
        <v>317</v>
      </c>
      <c r="FI29" s="84" t="s">
        <v>319</v>
      </c>
      <c r="FJ29" s="84" t="s">
        <v>319</v>
      </c>
      <c r="FK29" s="84" t="s">
        <v>319</v>
      </c>
      <c r="FL29" s="84" t="s">
        <v>319</v>
      </c>
      <c r="FM29" s="84" t="s">
        <v>314</v>
      </c>
      <c r="FN29" s="84" t="s">
        <v>314</v>
      </c>
      <c r="FO29" s="84" t="s">
        <v>320</v>
      </c>
      <c r="FP29" s="84" t="s">
        <v>104</v>
      </c>
      <c r="FQ29" s="84" t="s">
        <v>319</v>
      </c>
      <c r="FR29" s="84" t="s">
        <v>104</v>
      </c>
      <c r="FS29" s="84" t="s">
        <v>320</v>
      </c>
      <c r="FT29" s="84" t="s">
        <v>104</v>
      </c>
      <c r="FU29" s="84" t="s">
        <v>1596</v>
      </c>
      <c r="FV29" s="90"/>
      <c r="FW29" s="84" t="s">
        <v>100</v>
      </c>
      <c r="FX29" s="84" t="s">
        <v>1560</v>
      </c>
      <c r="FY29" s="84" t="s">
        <v>1560</v>
      </c>
      <c r="FZ29" s="84" t="s">
        <v>100</v>
      </c>
      <c r="GA29" s="84" t="s">
        <v>1560</v>
      </c>
      <c r="GB29" s="84" t="s">
        <v>1560</v>
      </c>
      <c r="GC29" s="84" t="s">
        <v>100</v>
      </c>
      <c r="GD29" s="84" t="s">
        <v>1560</v>
      </c>
      <c r="GE29" s="84" t="s">
        <v>1560</v>
      </c>
      <c r="GF29" s="85"/>
      <c r="GG29" s="84" t="s">
        <v>100</v>
      </c>
      <c r="GH29" s="84" t="s">
        <v>100</v>
      </c>
      <c r="GI29" s="84" t="s">
        <v>320</v>
      </c>
      <c r="GJ29" s="84" t="s">
        <v>320</v>
      </c>
      <c r="GK29" s="85"/>
      <c r="GL29" s="84" t="s">
        <v>99</v>
      </c>
      <c r="GM29" s="84" t="s">
        <v>99</v>
      </c>
      <c r="GN29" s="84" t="s">
        <v>99</v>
      </c>
      <c r="GO29" s="84" t="s">
        <v>99</v>
      </c>
      <c r="GP29" s="84" t="s">
        <v>99</v>
      </c>
      <c r="GQ29" s="84" t="s">
        <v>99</v>
      </c>
      <c r="GR29" s="84" t="s">
        <v>99</v>
      </c>
      <c r="GS29" s="84" t="s">
        <v>99</v>
      </c>
      <c r="GT29" s="84" t="s">
        <v>100</v>
      </c>
      <c r="GU29" s="84" t="s">
        <v>100</v>
      </c>
      <c r="GV29" s="84" t="s">
        <v>320</v>
      </c>
      <c r="GW29" s="84">
        <v>2007</v>
      </c>
      <c r="GX29" s="84" t="s">
        <v>394</v>
      </c>
      <c r="GY29" s="84" t="s">
        <v>1560</v>
      </c>
      <c r="GZ29" s="85"/>
      <c r="HA29" s="84">
        <v>2011</v>
      </c>
      <c r="HB29" s="84" t="s">
        <v>100</v>
      </c>
      <c r="HC29" s="84" t="s">
        <v>100</v>
      </c>
      <c r="HD29" s="84" t="s">
        <v>100</v>
      </c>
      <c r="HE29" s="84" t="s">
        <v>100</v>
      </c>
      <c r="HF29" s="1136" t="s">
        <v>1319</v>
      </c>
      <c r="HG29" s="93"/>
      <c r="HH29" s="1146" t="s">
        <v>99</v>
      </c>
      <c r="HI29" s="87"/>
      <c r="HJ29" s="86" t="s">
        <v>100</v>
      </c>
      <c r="HK29" s="86" t="s">
        <v>100</v>
      </c>
      <c r="HL29" s="86" t="s">
        <v>100</v>
      </c>
      <c r="HM29" s="86" t="s">
        <v>320</v>
      </c>
      <c r="HN29" s="86" t="s">
        <v>99</v>
      </c>
      <c r="HO29" s="86" t="s">
        <v>100</v>
      </c>
      <c r="HP29" s="86" t="s">
        <v>100</v>
      </c>
      <c r="HQ29" s="86" t="s">
        <v>320</v>
      </c>
      <c r="HR29" s="86" t="s">
        <v>320</v>
      </c>
      <c r="HS29" s="86" t="s">
        <v>381</v>
      </c>
      <c r="HT29" s="86" t="s">
        <v>1239</v>
      </c>
      <c r="HU29" s="87"/>
      <c r="HV29" s="86" t="s">
        <v>99</v>
      </c>
      <c r="HW29" s="86" t="s">
        <v>100</v>
      </c>
      <c r="HX29" s="91" t="s">
        <v>1312</v>
      </c>
      <c r="HY29" s="945" t="s">
        <v>116</v>
      </c>
    </row>
    <row r="30" spans="1:233" ht="39.950000000000003" customHeight="1" x14ac:dyDescent="0.2">
      <c r="A30" s="1160" t="s">
        <v>913</v>
      </c>
      <c r="B30" s="88"/>
      <c r="C30" s="74" t="s">
        <v>99</v>
      </c>
      <c r="D30" s="74" t="s">
        <v>892</v>
      </c>
      <c r="E30" s="116"/>
      <c r="F30" s="74" t="s">
        <v>99</v>
      </c>
      <c r="G30" s="74" t="s">
        <v>893</v>
      </c>
      <c r="H30" s="74" t="s">
        <v>99</v>
      </c>
      <c r="I30" s="74" t="s">
        <v>894</v>
      </c>
      <c r="J30" s="74" t="s">
        <v>100</v>
      </c>
      <c r="K30" s="74" t="s">
        <v>1560</v>
      </c>
      <c r="L30" s="74" t="s">
        <v>99</v>
      </c>
      <c r="M30" s="74" t="s">
        <v>895</v>
      </c>
      <c r="N30" s="74" t="s">
        <v>99</v>
      </c>
      <c r="O30" s="74" t="s">
        <v>759</v>
      </c>
      <c r="P30" s="74" t="s">
        <v>99</v>
      </c>
      <c r="Q30" s="74" t="s">
        <v>896</v>
      </c>
      <c r="R30" s="74" t="s">
        <v>99</v>
      </c>
      <c r="S30" s="74" t="s">
        <v>1440</v>
      </c>
      <c r="T30" s="74" t="s">
        <v>99</v>
      </c>
      <c r="U30" s="74" t="s">
        <v>897</v>
      </c>
      <c r="V30" s="74" t="s">
        <v>100</v>
      </c>
      <c r="W30" s="74" t="s">
        <v>1560</v>
      </c>
      <c r="X30" s="74" t="s">
        <v>102</v>
      </c>
      <c r="Y30" s="74" t="s">
        <v>99</v>
      </c>
      <c r="Z30" s="74" t="s">
        <v>99</v>
      </c>
      <c r="AA30" s="74" t="s">
        <v>898</v>
      </c>
      <c r="AB30" s="1103" t="s">
        <v>535</v>
      </c>
      <c r="AC30" s="89"/>
      <c r="AD30" s="75" t="s">
        <v>138</v>
      </c>
      <c r="AE30" s="75" t="s">
        <v>137</v>
      </c>
      <c r="AF30" s="407">
        <v>3932041</v>
      </c>
      <c r="AG30" s="1162" t="s">
        <v>367</v>
      </c>
      <c r="AH30" s="118" t="s">
        <v>898</v>
      </c>
      <c r="AI30" s="118" t="s">
        <v>99</v>
      </c>
      <c r="AJ30" s="76" t="s">
        <v>99</v>
      </c>
      <c r="AK30" s="76">
        <v>2318591</v>
      </c>
      <c r="AL30" s="1047" t="s">
        <v>367</v>
      </c>
      <c r="AM30" s="75" t="s">
        <v>1441</v>
      </c>
      <c r="AN30" s="75" t="s">
        <v>1560</v>
      </c>
      <c r="AO30" s="76">
        <v>1613450</v>
      </c>
      <c r="AP30" s="1047" t="s">
        <v>367</v>
      </c>
      <c r="AQ30" s="75" t="s">
        <v>1441</v>
      </c>
      <c r="AR30" s="75" t="s">
        <v>1560</v>
      </c>
      <c r="AS30" s="76">
        <v>3932041</v>
      </c>
      <c r="AT30" s="75" t="s">
        <v>1560</v>
      </c>
      <c r="AU30" s="75" t="s">
        <v>99</v>
      </c>
      <c r="AV30" s="75" t="s">
        <v>99</v>
      </c>
      <c r="AW30" s="75" t="s">
        <v>899</v>
      </c>
      <c r="AX30" s="76">
        <v>2318591</v>
      </c>
      <c r="AY30" s="1163" t="s">
        <v>367</v>
      </c>
      <c r="AZ30" s="76" t="s">
        <v>1441</v>
      </c>
      <c r="BA30" s="75" t="s">
        <v>1560</v>
      </c>
      <c r="BB30" s="75" t="s">
        <v>99</v>
      </c>
      <c r="BC30" s="76" t="s">
        <v>900</v>
      </c>
      <c r="BD30" s="76">
        <v>579648</v>
      </c>
      <c r="BE30" s="1163" t="s">
        <v>367</v>
      </c>
      <c r="BF30" s="76" t="s">
        <v>1441</v>
      </c>
      <c r="BG30" s="75" t="s">
        <v>1560</v>
      </c>
      <c r="BH30" s="946">
        <v>2898239</v>
      </c>
      <c r="BI30" s="75" t="s">
        <v>1560</v>
      </c>
      <c r="BJ30" s="78"/>
      <c r="BK30" s="75" t="s">
        <v>99</v>
      </c>
      <c r="BL30" s="76" t="s">
        <v>901</v>
      </c>
      <c r="BM30" s="76">
        <v>1033802</v>
      </c>
      <c r="BN30" s="1163" t="s">
        <v>367</v>
      </c>
      <c r="BO30" s="76" t="s">
        <v>1443</v>
      </c>
      <c r="BP30" s="75" t="s">
        <v>1560</v>
      </c>
      <c r="BQ30" s="75" t="s">
        <v>99</v>
      </c>
      <c r="BR30" s="76">
        <v>105000</v>
      </c>
      <c r="BS30" s="1163" t="s">
        <v>367</v>
      </c>
      <c r="BT30" s="92" t="s">
        <v>1442</v>
      </c>
      <c r="BU30" s="76" t="s">
        <v>1560</v>
      </c>
      <c r="BV30" s="75" t="s">
        <v>104</v>
      </c>
      <c r="BW30" s="76">
        <v>0</v>
      </c>
      <c r="BX30" s="1047" t="s">
        <v>367</v>
      </c>
      <c r="BY30" s="76" t="s">
        <v>1560</v>
      </c>
      <c r="BZ30" s="76" t="s">
        <v>1560</v>
      </c>
      <c r="CA30" s="946">
        <v>1138802</v>
      </c>
      <c r="CB30" s="76" t="s">
        <v>1560</v>
      </c>
      <c r="CC30" s="79">
        <v>0.71791170810502047</v>
      </c>
      <c r="CD30" s="75"/>
      <c r="CE30" s="79">
        <v>0.7999999309925786</v>
      </c>
      <c r="CF30" s="75"/>
      <c r="CG30" s="79">
        <v>1.026703689000191</v>
      </c>
      <c r="CH30" s="75"/>
      <c r="CI30" s="75" t="s">
        <v>100</v>
      </c>
      <c r="CJ30" s="75"/>
      <c r="CK30" s="75" t="s">
        <v>17</v>
      </c>
      <c r="CL30" s="75" t="s">
        <v>898</v>
      </c>
      <c r="CM30" s="75" t="s">
        <v>99</v>
      </c>
      <c r="CN30" s="1109" t="s">
        <v>1560</v>
      </c>
      <c r="CO30" s="115"/>
      <c r="CP30" s="80"/>
      <c r="CQ30" s="81" t="s">
        <v>99</v>
      </c>
      <c r="CR30" s="81" t="s">
        <v>99</v>
      </c>
      <c r="CS30" s="81" t="s">
        <v>99</v>
      </c>
      <c r="CT30" s="81" t="s">
        <v>99</v>
      </c>
      <c r="CU30" s="81" t="s">
        <v>99</v>
      </c>
      <c r="CV30" s="81" t="s">
        <v>99</v>
      </c>
      <c r="CW30" s="81" t="s">
        <v>99</v>
      </c>
      <c r="CX30" s="81" t="s">
        <v>99</v>
      </c>
      <c r="CY30" s="81" t="s">
        <v>99</v>
      </c>
      <c r="CZ30" s="81" t="s">
        <v>99</v>
      </c>
      <c r="DA30" s="81" t="s">
        <v>100</v>
      </c>
      <c r="DB30" s="81" t="s">
        <v>1560</v>
      </c>
      <c r="DC30" s="80"/>
      <c r="DD30" s="81" t="s">
        <v>99</v>
      </c>
      <c r="DE30" s="81" t="s">
        <v>100</v>
      </c>
      <c r="DF30" s="81" t="s">
        <v>99</v>
      </c>
      <c r="DG30" s="81" t="s">
        <v>99</v>
      </c>
      <c r="DH30" s="81" t="s">
        <v>99</v>
      </c>
      <c r="DI30" s="81" t="s">
        <v>99</v>
      </c>
      <c r="DJ30" s="81" t="s">
        <v>100</v>
      </c>
      <c r="DK30" s="81" t="s">
        <v>100</v>
      </c>
      <c r="DL30" s="81" t="s">
        <v>99</v>
      </c>
      <c r="DM30" s="81" t="s">
        <v>99</v>
      </c>
      <c r="DN30" s="81" t="s">
        <v>100</v>
      </c>
      <c r="DO30" s="81" t="s">
        <v>1560</v>
      </c>
      <c r="DP30" s="82"/>
      <c r="DQ30" s="81" t="s">
        <v>99</v>
      </c>
      <c r="DR30" s="81" t="s">
        <v>100</v>
      </c>
      <c r="DS30" s="81" t="s">
        <v>99</v>
      </c>
      <c r="DT30" s="81" t="s">
        <v>99</v>
      </c>
      <c r="DU30" s="81" t="s">
        <v>99</v>
      </c>
      <c r="DV30" s="81" t="s">
        <v>99</v>
      </c>
      <c r="DW30" s="81" t="s">
        <v>100</v>
      </c>
      <c r="DX30" s="81" t="s">
        <v>99</v>
      </c>
      <c r="DY30" s="81" t="s">
        <v>99</v>
      </c>
      <c r="DZ30" s="81" t="s">
        <v>99</v>
      </c>
      <c r="EA30" s="81" t="s">
        <v>100</v>
      </c>
      <c r="EB30" s="81" t="s">
        <v>1560</v>
      </c>
      <c r="EC30" s="82"/>
      <c r="ED30" s="81" t="s">
        <v>99</v>
      </c>
      <c r="EE30" s="81" t="s">
        <v>100</v>
      </c>
      <c r="EF30" s="81" t="s">
        <v>99</v>
      </c>
      <c r="EG30" s="81" t="s">
        <v>99</v>
      </c>
      <c r="EH30" s="81" t="s">
        <v>99</v>
      </c>
      <c r="EI30" s="81" t="s">
        <v>99</v>
      </c>
      <c r="EJ30" s="81" t="s">
        <v>100</v>
      </c>
      <c r="EK30" s="81" t="s">
        <v>99</v>
      </c>
      <c r="EL30" s="81" t="s">
        <v>99</v>
      </c>
      <c r="EM30" s="81" t="s">
        <v>99</v>
      </c>
      <c r="EN30" s="81" t="s">
        <v>100</v>
      </c>
      <c r="EO30" s="81" t="s">
        <v>1560</v>
      </c>
      <c r="EP30" s="1119" t="s">
        <v>1560</v>
      </c>
      <c r="EQ30" s="83"/>
      <c r="ER30" s="84" t="s">
        <v>99</v>
      </c>
      <c r="ES30" s="84" t="s">
        <v>902</v>
      </c>
      <c r="ET30" s="84" t="s">
        <v>903</v>
      </c>
      <c r="EU30" s="84" t="s">
        <v>99</v>
      </c>
      <c r="EV30" s="84" t="s">
        <v>99</v>
      </c>
      <c r="EW30" s="84" t="s">
        <v>99</v>
      </c>
      <c r="EX30" s="84" t="s">
        <v>346</v>
      </c>
      <c r="EY30" s="84" t="s">
        <v>904</v>
      </c>
      <c r="EZ30" s="84" t="s">
        <v>100</v>
      </c>
      <c r="FA30" s="84" t="s">
        <v>320</v>
      </c>
      <c r="FB30" s="84" t="s">
        <v>99</v>
      </c>
      <c r="FC30" s="84" t="s">
        <v>905</v>
      </c>
      <c r="FD30" s="298"/>
      <c r="FE30" s="84" t="s">
        <v>906</v>
      </c>
      <c r="FF30" s="84" t="s">
        <v>907</v>
      </c>
      <c r="FG30" s="84" t="s">
        <v>908</v>
      </c>
      <c r="FH30" s="84" t="s">
        <v>1242</v>
      </c>
      <c r="FI30" s="84" t="s">
        <v>909</v>
      </c>
      <c r="FJ30" s="84" t="s">
        <v>909</v>
      </c>
      <c r="FK30" s="84" t="s">
        <v>909</v>
      </c>
      <c r="FL30" s="84" t="s">
        <v>909</v>
      </c>
      <c r="FM30" s="84" t="s">
        <v>906</v>
      </c>
      <c r="FN30" s="84" t="s">
        <v>907</v>
      </c>
      <c r="FO30" s="84" t="s">
        <v>320</v>
      </c>
      <c r="FP30" s="84" t="s">
        <v>907</v>
      </c>
      <c r="FQ30" s="84" t="s">
        <v>910</v>
      </c>
      <c r="FR30" s="84" t="s">
        <v>910</v>
      </c>
      <c r="FS30" s="84" t="s">
        <v>320</v>
      </c>
      <c r="FT30" s="84" t="s">
        <v>320</v>
      </c>
      <c r="FU30" s="84" t="s">
        <v>629</v>
      </c>
      <c r="FV30" s="90"/>
      <c r="FW30" s="84" t="s">
        <v>100</v>
      </c>
      <c r="FX30" s="84" t="s">
        <v>1560</v>
      </c>
      <c r="FY30" s="84" t="s">
        <v>1560</v>
      </c>
      <c r="FZ30" s="84" t="s">
        <v>100</v>
      </c>
      <c r="GA30" s="84" t="s">
        <v>1560</v>
      </c>
      <c r="GB30" s="84" t="s">
        <v>1560</v>
      </c>
      <c r="GC30" s="84" t="s">
        <v>100</v>
      </c>
      <c r="GD30" s="84" t="s">
        <v>1560</v>
      </c>
      <c r="GE30" s="84" t="s">
        <v>1560</v>
      </c>
      <c r="GF30" s="85"/>
      <c r="GG30" s="84" t="s">
        <v>100</v>
      </c>
      <c r="GH30" s="84" t="s">
        <v>100</v>
      </c>
      <c r="GI30" s="84" t="s">
        <v>320</v>
      </c>
      <c r="GJ30" s="84" t="s">
        <v>320</v>
      </c>
      <c r="GK30" s="85"/>
      <c r="GL30" s="84" t="s">
        <v>99</v>
      </c>
      <c r="GM30" s="84" t="s">
        <v>99</v>
      </c>
      <c r="GN30" s="84" t="s">
        <v>99</v>
      </c>
      <c r="GO30" s="84" t="s">
        <v>99</v>
      </c>
      <c r="GP30" s="84" t="s">
        <v>99</v>
      </c>
      <c r="GQ30" s="84" t="s">
        <v>99</v>
      </c>
      <c r="GR30" s="84" t="s">
        <v>99</v>
      </c>
      <c r="GS30" s="84" t="s">
        <v>99</v>
      </c>
      <c r="GT30" s="84" t="s">
        <v>100</v>
      </c>
      <c r="GU30" s="84" t="s">
        <v>100</v>
      </c>
      <c r="GV30" s="84" t="s">
        <v>320</v>
      </c>
      <c r="GW30" s="84">
        <v>2011</v>
      </c>
      <c r="GX30" s="84" t="s">
        <v>911</v>
      </c>
      <c r="GY30" s="84" t="s">
        <v>1560</v>
      </c>
      <c r="GZ30" s="85"/>
      <c r="HA30" s="84">
        <v>2003</v>
      </c>
      <c r="HB30" s="84" t="s">
        <v>99</v>
      </c>
      <c r="HC30" s="84" t="s">
        <v>100</v>
      </c>
      <c r="HD30" s="84" t="s">
        <v>99</v>
      </c>
      <c r="HE30" s="84" t="s">
        <v>100</v>
      </c>
      <c r="HF30" s="1136" t="s">
        <v>1560</v>
      </c>
      <c r="HG30" s="93"/>
      <c r="HH30" s="1146" t="s">
        <v>100</v>
      </c>
      <c r="HI30" s="87"/>
      <c r="HJ30" s="86" t="s">
        <v>100</v>
      </c>
      <c r="HK30" s="86" t="s">
        <v>320</v>
      </c>
      <c r="HL30" s="86" t="s">
        <v>100</v>
      </c>
      <c r="HM30" s="86" t="s">
        <v>100</v>
      </c>
      <c r="HN30" s="86" t="s">
        <v>100</v>
      </c>
      <c r="HO30" s="86" t="s">
        <v>100</v>
      </c>
      <c r="HP30" s="86" t="s">
        <v>320</v>
      </c>
      <c r="HQ30" s="86" t="s">
        <v>320</v>
      </c>
      <c r="HR30" s="86" t="s">
        <v>320</v>
      </c>
      <c r="HS30" s="86" t="s">
        <v>367</v>
      </c>
      <c r="HT30" s="86" t="s">
        <v>1444</v>
      </c>
      <c r="HU30" s="87"/>
      <c r="HV30" s="86" t="s">
        <v>100</v>
      </c>
      <c r="HW30" s="86" t="s">
        <v>100</v>
      </c>
      <c r="HX30" s="91" t="s">
        <v>912</v>
      </c>
      <c r="HY30" s="1005" t="s">
        <v>62</v>
      </c>
    </row>
    <row r="31" spans="1:233" ht="39.950000000000003" customHeight="1" x14ac:dyDescent="0.2">
      <c r="A31" s="1160" t="s">
        <v>1208</v>
      </c>
      <c r="B31" s="88"/>
      <c r="C31" s="74" t="s">
        <v>99</v>
      </c>
      <c r="D31" s="74" t="s">
        <v>1597</v>
      </c>
      <c r="E31" s="116"/>
      <c r="F31" s="74" t="s">
        <v>99</v>
      </c>
      <c r="G31" s="74" t="s">
        <v>1184</v>
      </c>
      <c r="H31" s="74" t="s">
        <v>99</v>
      </c>
      <c r="I31" s="74" t="s">
        <v>1598</v>
      </c>
      <c r="J31" s="74" t="s">
        <v>100</v>
      </c>
      <c r="K31" s="74" t="s">
        <v>1560</v>
      </c>
      <c r="L31" s="74" t="s">
        <v>99</v>
      </c>
      <c r="M31" s="74" t="s">
        <v>363</v>
      </c>
      <c r="N31" s="74" t="s">
        <v>99</v>
      </c>
      <c r="O31" s="74" t="s">
        <v>339</v>
      </c>
      <c r="P31" s="74" t="s">
        <v>99</v>
      </c>
      <c r="Q31" s="74" t="s">
        <v>1186</v>
      </c>
      <c r="R31" s="74" t="s">
        <v>99</v>
      </c>
      <c r="S31" s="74" t="s">
        <v>507</v>
      </c>
      <c r="T31" s="74" t="s">
        <v>100</v>
      </c>
      <c r="U31" s="74" t="s">
        <v>1560</v>
      </c>
      <c r="V31" s="74" t="s">
        <v>99</v>
      </c>
      <c r="W31" s="74" t="s">
        <v>1599</v>
      </c>
      <c r="X31" s="74" t="s">
        <v>101</v>
      </c>
      <c r="Y31" s="74" t="s">
        <v>100</v>
      </c>
      <c r="Z31" s="74" t="s">
        <v>99</v>
      </c>
      <c r="AA31" s="74" t="s">
        <v>1188</v>
      </c>
      <c r="AB31" s="1103" t="s">
        <v>1189</v>
      </c>
      <c r="AC31" s="89"/>
      <c r="AD31" s="75" t="s">
        <v>132</v>
      </c>
      <c r="AE31" s="75" t="s">
        <v>143</v>
      </c>
      <c r="AF31" s="407">
        <v>1500000</v>
      </c>
      <c r="AG31" s="118" t="s">
        <v>381</v>
      </c>
      <c r="AH31" s="118" t="s">
        <v>1190</v>
      </c>
      <c r="AI31" s="118" t="s">
        <v>99</v>
      </c>
      <c r="AJ31" s="76" t="s">
        <v>99</v>
      </c>
      <c r="AK31" s="76">
        <v>1100000</v>
      </c>
      <c r="AL31" s="75" t="s">
        <v>381</v>
      </c>
      <c r="AM31" s="75" t="s">
        <v>1061</v>
      </c>
      <c r="AN31" s="75" t="s">
        <v>1560</v>
      </c>
      <c r="AO31" s="76">
        <v>400000</v>
      </c>
      <c r="AP31" s="75" t="s">
        <v>381</v>
      </c>
      <c r="AQ31" s="75" t="s">
        <v>1061</v>
      </c>
      <c r="AR31" s="75" t="s">
        <v>1560</v>
      </c>
      <c r="AS31" s="76">
        <v>1500000</v>
      </c>
      <c r="AT31" s="75" t="s">
        <v>1560</v>
      </c>
      <c r="AU31" s="75" t="s">
        <v>99</v>
      </c>
      <c r="AV31" s="75" t="s">
        <v>99</v>
      </c>
      <c r="AW31" s="75" t="s">
        <v>1193</v>
      </c>
      <c r="AX31" s="76">
        <v>1100000</v>
      </c>
      <c r="AY31" s="76" t="s">
        <v>381</v>
      </c>
      <c r="AZ31" s="76" t="s">
        <v>1191</v>
      </c>
      <c r="BA31" s="75" t="s">
        <v>1600</v>
      </c>
      <c r="BB31" s="75" t="s">
        <v>99</v>
      </c>
      <c r="BC31" s="76" t="s">
        <v>339</v>
      </c>
      <c r="BD31" s="76">
        <v>400000</v>
      </c>
      <c r="BE31" s="76" t="s">
        <v>381</v>
      </c>
      <c r="BF31" s="76" t="s">
        <v>1191</v>
      </c>
      <c r="BG31" s="75" t="s">
        <v>1600</v>
      </c>
      <c r="BH31" s="946">
        <v>1500000</v>
      </c>
      <c r="BI31" s="75" t="s">
        <v>1560</v>
      </c>
      <c r="BJ31" s="78"/>
      <c r="BK31" s="75" t="s">
        <v>100</v>
      </c>
      <c r="BL31" s="76" t="s">
        <v>320</v>
      </c>
      <c r="BM31" s="76">
        <v>0</v>
      </c>
      <c r="BN31" s="76" t="s">
        <v>381</v>
      </c>
      <c r="BO31" s="76" t="s">
        <v>1560</v>
      </c>
      <c r="BP31" s="75" t="s">
        <v>1560</v>
      </c>
      <c r="BQ31" s="75" t="s">
        <v>99</v>
      </c>
      <c r="BR31" s="76">
        <v>45000</v>
      </c>
      <c r="BS31" s="76" t="s">
        <v>381</v>
      </c>
      <c r="BT31" s="92" t="s">
        <v>1194</v>
      </c>
      <c r="BU31" s="76" t="s">
        <v>1195</v>
      </c>
      <c r="BV31" s="75" t="s">
        <v>100</v>
      </c>
      <c r="BW31" s="76">
        <v>0</v>
      </c>
      <c r="BX31" s="75" t="s">
        <v>381</v>
      </c>
      <c r="BY31" s="76" t="s">
        <v>1560</v>
      </c>
      <c r="BZ31" s="76" t="s">
        <v>1560</v>
      </c>
      <c r="CA31" s="946">
        <v>45000</v>
      </c>
      <c r="CB31" s="76" t="s">
        <v>1560</v>
      </c>
      <c r="CC31" s="79">
        <v>0.970873786407767</v>
      </c>
      <c r="CD31" s="75"/>
      <c r="CE31" s="79">
        <v>0.73333333333333328</v>
      </c>
      <c r="CF31" s="75"/>
      <c r="CG31" s="79">
        <v>1.03</v>
      </c>
      <c r="CH31" s="75"/>
      <c r="CI31" s="75" t="s">
        <v>1560</v>
      </c>
      <c r="CJ31" s="75"/>
      <c r="CK31" s="75" t="s">
        <v>17</v>
      </c>
      <c r="CL31" s="75" t="s">
        <v>1196</v>
      </c>
      <c r="CM31" s="75" t="s">
        <v>100</v>
      </c>
      <c r="CN31" s="1109" t="s">
        <v>1560</v>
      </c>
      <c r="CO31" s="115"/>
      <c r="CP31" s="80"/>
      <c r="CQ31" s="81" t="s">
        <v>99</v>
      </c>
      <c r="CR31" s="81" t="s">
        <v>99</v>
      </c>
      <c r="CS31" s="81" t="s">
        <v>99</v>
      </c>
      <c r="CT31" s="81" t="s">
        <v>99</v>
      </c>
      <c r="CU31" s="81" t="s">
        <v>99</v>
      </c>
      <c r="CV31" s="81" t="s">
        <v>99</v>
      </c>
      <c r="CW31" s="81" t="s">
        <v>100</v>
      </c>
      <c r="CX31" s="81" t="s">
        <v>99</v>
      </c>
      <c r="CY31" s="81" t="s">
        <v>99</v>
      </c>
      <c r="CZ31" s="81" t="s">
        <v>99</v>
      </c>
      <c r="DA31" s="81" t="s">
        <v>100</v>
      </c>
      <c r="DB31" s="81" t="s">
        <v>1560</v>
      </c>
      <c r="DC31" s="80"/>
      <c r="DD31" s="81" t="s">
        <v>99</v>
      </c>
      <c r="DE31" s="81" t="s">
        <v>100</v>
      </c>
      <c r="DF31" s="81" t="s">
        <v>99</v>
      </c>
      <c r="DG31" s="81" t="s">
        <v>100</v>
      </c>
      <c r="DH31" s="81" t="s">
        <v>99</v>
      </c>
      <c r="DI31" s="81" t="s">
        <v>99</v>
      </c>
      <c r="DJ31" s="81" t="s">
        <v>100</v>
      </c>
      <c r="DK31" s="81" t="s">
        <v>100</v>
      </c>
      <c r="DL31" s="81" t="s">
        <v>99</v>
      </c>
      <c r="DM31" s="81" t="s">
        <v>99</v>
      </c>
      <c r="DN31" s="81" t="s">
        <v>99</v>
      </c>
      <c r="DO31" s="81" t="s">
        <v>1560</v>
      </c>
      <c r="DP31" s="82"/>
      <c r="DQ31" s="81" t="s">
        <v>99</v>
      </c>
      <c r="DR31" s="81" t="s">
        <v>100</v>
      </c>
      <c r="DS31" s="81" t="s">
        <v>99</v>
      </c>
      <c r="DT31" s="81" t="s">
        <v>99</v>
      </c>
      <c r="DU31" s="81" t="s">
        <v>99</v>
      </c>
      <c r="DV31" s="81" t="s">
        <v>99</v>
      </c>
      <c r="DW31" s="81" t="s">
        <v>100</v>
      </c>
      <c r="DX31" s="81" t="s">
        <v>99</v>
      </c>
      <c r="DY31" s="81" t="s">
        <v>99</v>
      </c>
      <c r="DZ31" s="81" t="s">
        <v>99</v>
      </c>
      <c r="EA31" s="81" t="s">
        <v>100</v>
      </c>
      <c r="EB31" s="81" t="s">
        <v>1560</v>
      </c>
      <c r="EC31" s="82"/>
      <c r="ED31" s="81" t="s">
        <v>99</v>
      </c>
      <c r="EE31" s="81" t="s">
        <v>100</v>
      </c>
      <c r="EF31" s="81" t="s">
        <v>99</v>
      </c>
      <c r="EG31" s="81" t="s">
        <v>99</v>
      </c>
      <c r="EH31" s="81" t="s">
        <v>99</v>
      </c>
      <c r="EI31" s="81" t="s">
        <v>99</v>
      </c>
      <c r="EJ31" s="81" t="s">
        <v>100</v>
      </c>
      <c r="EK31" s="81" t="s">
        <v>100</v>
      </c>
      <c r="EL31" s="81" t="s">
        <v>99</v>
      </c>
      <c r="EM31" s="81" t="s">
        <v>99</v>
      </c>
      <c r="EN31" s="81" t="s">
        <v>100</v>
      </c>
      <c r="EO31" s="81" t="s">
        <v>1560</v>
      </c>
      <c r="EP31" s="1119" t="s">
        <v>1197</v>
      </c>
      <c r="EQ31" s="83"/>
      <c r="ER31" s="84" t="s">
        <v>99</v>
      </c>
      <c r="ES31" s="84" t="s">
        <v>1601</v>
      </c>
      <c r="ET31" s="84" t="s">
        <v>1199</v>
      </c>
      <c r="EU31" s="84" t="s">
        <v>99</v>
      </c>
      <c r="EV31" s="84" t="s">
        <v>99</v>
      </c>
      <c r="EW31" s="84" t="s">
        <v>99</v>
      </c>
      <c r="EX31" s="84" t="s">
        <v>1200</v>
      </c>
      <c r="EY31" s="84" t="s">
        <v>104</v>
      </c>
      <c r="EZ31" s="84" t="s">
        <v>99</v>
      </c>
      <c r="FA31" s="84" t="s">
        <v>1201</v>
      </c>
      <c r="FB31" s="84" t="s">
        <v>99</v>
      </c>
      <c r="FC31" s="84" t="s">
        <v>1602</v>
      </c>
      <c r="FD31" s="298"/>
      <c r="FE31" s="84" t="s">
        <v>314</v>
      </c>
      <c r="FF31" s="84" t="s">
        <v>318</v>
      </c>
      <c r="FG31" s="84" t="s">
        <v>314</v>
      </c>
      <c r="FH31" s="84" t="s">
        <v>318</v>
      </c>
      <c r="FI31" s="84" t="s">
        <v>320</v>
      </c>
      <c r="FJ31" s="84" t="s">
        <v>318</v>
      </c>
      <c r="FK31" s="84" t="s">
        <v>315</v>
      </c>
      <c r="FL31" s="84" t="s">
        <v>318</v>
      </c>
      <c r="FM31" s="84" t="s">
        <v>314</v>
      </c>
      <c r="FN31" s="84" t="s">
        <v>318</v>
      </c>
      <c r="FO31" s="84" t="s">
        <v>320</v>
      </c>
      <c r="FP31" s="84" t="s">
        <v>318</v>
      </c>
      <c r="FQ31" s="84" t="s">
        <v>318</v>
      </c>
      <c r="FR31" s="84" t="s">
        <v>318</v>
      </c>
      <c r="FS31" s="84" t="s">
        <v>314</v>
      </c>
      <c r="FT31" s="84" t="s">
        <v>320</v>
      </c>
      <c r="FU31" s="84" t="s">
        <v>1203</v>
      </c>
      <c r="FV31" s="90"/>
      <c r="FW31" s="84" t="s">
        <v>100</v>
      </c>
      <c r="FX31" s="84" t="s">
        <v>1560</v>
      </c>
      <c r="FY31" s="84" t="s">
        <v>1560</v>
      </c>
      <c r="FZ31" s="84" t="s">
        <v>100</v>
      </c>
      <c r="GA31" s="84" t="s">
        <v>1560</v>
      </c>
      <c r="GB31" s="84" t="s">
        <v>1560</v>
      </c>
      <c r="GC31" s="84" t="s">
        <v>100</v>
      </c>
      <c r="GD31" s="84" t="s">
        <v>1560</v>
      </c>
      <c r="GE31" s="84" t="s">
        <v>1560</v>
      </c>
      <c r="GF31" s="85"/>
      <c r="GG31" s="84" t="s">
        <v>100</v>
      </c>
      <c r="GH31" s="84" t="s">
        <v>100</v>
      </c>
      <c r="GI31" s="84" t="s">
        <v>320</v>
      </c>
      <c r="GJ31" s="84" t="s">
        <v>320</v>
      </c>
      <c r="GK31" s="85"/>
      <c r="GL31" s="84" t="s">
        <v>99</v>
      </c>
      <c r="GM31" s="84" t="s">
        <v>99</v>
      </c>
      <c r="GN31" s="84" t="s">
        <v>99</v>
      </c>
      <c r="GO31" s="84" t="s">
        <v>100</v>
      </c>
      <c r="GP31" s="84" t="s">
        <v>99</v>
      </c>
      <c r="GQ31" s="84" t="s">
        <v>99</v>
      </c>
      <c r="GR31" s="84" t="s">
        <v>100</v>
      </c>
      <c r="GS31" s="84" t="s">
        <v>100</v>
      </c>
      <c r="GT31" s="84" t="s">
        <v>99</v>
      </c>
      <c r="GU31" s="84" t="s">
        <v>100</v>
      </c>
      <c r="GV31" s="84" t="s">
        <v>320</v>
      </c>
      <c r="GW31" s="84">
        <v>2011</v>
      </c>
      <c r="GX31" s="84" t="s">
        <v>1603</v>
      </c>
      <c r="GY31" s="84" t="s">
        <v>1205</v>
      </c>
      <c r="GZ31" s="85"/>
      <c r="HA31" s="84">
        <v>2009</v>
      </c>
      <c r="HB31" s="84" t="s">
        <v>100</v>
      </c>
      <c r="HC31" s="84" t="s">
        <v>100</v>
      </c>
      <c r="HD31" s="84" t="s">
        <v>100</v>
      </c>
      <c r="HE31" s="84" t="s">
        <v>100</v>
      </c>
      <c r="HF31" s="1136" t="s">
        <v>1560</v>
      </c>
      <c r="HG31" s="93"/>
      <c r="HH31" s="1146" t="s">
        <v>104</v>
      </c>
      <c r="HI31" s="87"/>
      <c r="HJ31" s="86" t="s">
        <v>100</v>
      </c>
      <c r="HK31" s="86" t="s">
        <v>320</v>
      </c>
      <c r="HL31" s="86" t="s">
        <v>100</v>
      </c>
      <c r="HM31" s="86" t="s">
        <v>320</v>
      </c>
      <c r="HN31" s="86" t="s">
        <v>100</v>
      </c>
      <c r="HO31" s="86" t="s">
        <v>100</v>
      </c>
      <c r="HP31" s="86" t="s">
        <v>320</v>
      </c>
      <c r="HQ31" s="86" t="s">
        <v>320</v>
      </c>
      <c r="HR31" s="86" t="s">
        <v>104</v>
      </c>
      <c r="HS31" s="86" t="s">
        <v>381</v>
      </c>
      <c r="HT31" s="86" t="s">
        <v>1604</v>
      </c>
      <c r="HU31" s="87"/>
      <c r="HV31" s="86" t="s">
        <v>100</v>
      </c>
      <c r="HW31" s="86" t="s">
        <v>100</v>
      </c>
      <c r="HX31" s="91" t="s">
        <v>1605</v>
      </c>
      <c r="HY31" s="947" t="s">
        <v>115</v>
      </c>
    </row>
    <row r="32" spans="1:233" ht="39.950000000000003" customHeight="1" x14ac:dyDescent="0.2">
      <c r="A32" s="1160" t="s">
        <v>940</v>
      </c>
      <c r="B32" s="88"/>
      <c r="C32" s="74" t="s">
        <v>99</v>
      </c>
      <c r="D32" s="74" t="s">
        <v>914</v>
      </c>
      <c r="E32" s="116"/>
      <c r="F32" s="74" t="s">
        <v>99</v>
      </c>
      <c r="G32" s="74" t="s">
        <v>609</v>
      </c>
      <c r="H32" s="74" t="s">
        <v>99</v>
      </c>
      <c r="I32" s="74" t="s">
        <v>915</v>
      </c>
      <c r="J32" s="74" t="s">
        <v>99</v>
      </c>
      <c r="K32" s="74" t="s">
        <v>916</v>
      </c>
      <c r="L32" s="74" t="s">
        <v>99</v>
      </c>
      <c r="M32" s="74" t="s">
        <v>917</v>
      </c>
      <c r="N32" s="74" t="s">
        <v>99</v>
      </c>
      <c r="O32" s="74" t="s">
        <v>339</v>
      </c>
      <c r="P32" s="74" t="s">
        <v>99</v>
      </c>
      <c r="Q32" s="74" t="s">
        <v>1606</v>
      </c>
      <c r="R32" s="74" t="s">
        <v>99</v>
      </c>
      <c r="S32" s="74" t="s">
        <v>919</v>
      </c>
      <c r="T32" s="74" t="s">
        <v>99</v>
      </c>
      <c r="U32" s="74" t="s">
        <v>920</v>
      </c>
      <c r="V32" s="74" t="s">
        <v>99</v>
      </c>
      <c r="W32" s="74" t="s">
        <v>921</v>
      </c>
      <c r="X32" s="74" t="s">
        <v>98</v>
      </c>
      <c r="Y32" s="74" t="s">
        <v>100</v>
      </c>
      <c r="Z32" s="74" t="s">
        <v>99</v>
      </c>
      <c r="AA32" s="74" t="s">
        <v>922</v>
      </c>
      <c r="AB32" s="1103" t="s">
        <v>923</v>
      </c>
      <c r="AC32" s="89"/>
      <c r="AD32" s="75" t="s">
        <v>132</v>
      </c>
      <c r="AE32" s="75" t="s">
        <v>143</v>
      </c>
      <c r="AF32" s="407">
        <v>17265031</v>
      </c>
      <c r="AG32" s="1162" t="s">
        <v>381</v>
      </c>
      <c r="AH32" s="118" t="s">
        <v>626</v>
      </c>
      <c r="AI32" s="118" t="s">
        <v>99</v>
      </c>
      <c r="AJ32" s="76" t="s">
        <v>99</v>
      </c>
      <c r="AK32" s="76">
        <v>0</v>
      </c>
      <c r="AL32" s="1047" t="s">
        <v>381</v>
      </c>
      <c r="AM32" s="75" t="s">
        <v>925</v>
      </c>
      <c r="AN32" s="75" t="s">
        <v>1560</v>
      </c>
      <c r="AO32" s="76">
        <v>3000000</v>
      </c>
      <c r="AP32" s="1047" t="s">
        <v>381</v>
      </c>
      <c r="AQ32" s="75" t="s">
        <v>926</v>
      </c>
      <c r="AR32" s="75" t="s">
        <v>927</v>
      </c>
      <c r="AS32" s="76">
        <v>3000000</v>
      </c>
      <c r="AT32" s="75" t="s">
        <v>1560</v>
      </c>
      <c r="AU32" s="75" t="s">
        <v>99</v>
      </c>
      <c r="AV32" s="75" t="s">
        <v>100</v>
      </c>
      <c r="AW32" s="75" t="s">
        <v>320</v>
      </c>
      <c r="AX32" s="76">
        <v>0</v>
      </c>
      <c r="AY32" s="1163" t="s">
        <v>381</v>
      </c>
      <c r="AZ32" s="76" t="s">
        <v>925</v>
      </c>
      <c r="BA32" s="75" t="s">
        <v>1560</v>
      </c>
      <c r="BB32" s="75" t="s">
        <v>99</v>
      </c>
      <c r="BC32" s="76" t="s">
        <v>1839</v>
      </c>
      <c r="BD32" s="76">
        <v>17600000</v>
      </c>
      <c r="BE32" s="1163" t="s">
        <v>381</v>
      </c>
      <c r="BF32" s="76" t="s">
        <v>616</v>
      </c>
      <c r="BG32" s="75" t="s">
        <v>1560</v>
      </c>
      <c r="BH32" s="946">
        <v>17600000</v>
      </c>
      <c r="BI32" s="75" t="s">
        <v>1560</v>
      </c>
      <c r="BJ32" s="78"/>
      <c r="BK32" s="75" t="s">
        <v>100</v>
      </c>
      <c r="BL32" s="76" t="s">
        <v>320</v>
      </c>
      <c r="BM32" s="76">
        <v>0</v>
      </c>
      <c r="BN32" s="1163" t="s">
        <v>381</v>
      </c>
      <c r="BO32" s="76" t="s">
        <v>925</v>
      </c>
      <c r="BP32" s="75" t="s">
        <v>1560</v>
      </c>
      <c r="BQ32" s="75" t="s">
        <v>100</v>
      </c>
      <c r="BR32" s="76">
        <v>0</v>
      </c>
      <c r="BS32" s="1163" t="s">
        <v>381</v>
      </c>
      <c r="BT32" s="92" t="s">
        <v>1305</v>
      </c>
      <c r="BU32" s="76" t="s">
        <v>1560</v>
      </c>
      <c r="BV32" s="75" t="s">
        <v>104</v>
      </c>
      <c r="BW32" s="76" t="s">
        <v>1560</v>
      </c>
      <c r="BX32" s="1047" t="s">
        <v>381</v>
      </c>
      <c r="BY32" s="76" t="s">
        <v>1560</v>
      </c>
      <c r="BZ32" s="76" t="s">
        <v>928</v>
      </c>
      <c r="CA32" s="946">
        <v>0</v>
      </c>
      <c r="CB32" s="76" t="s">
        <v>1560</v>
      </c>
      <c r="CC32" s="79">
        <v>1</v>
      </c>
      <c r="CD32" s="75"/>
      <c r="CE32" s="79">
        <v>0</v>
      </c>
      <c r="CF32" s="75"/>
      <c r="CG32" s="79">
        <v>1.0194015869418365</v>
      </c>
      <c r="CH32" s="1047" t="s">
        <v>1666</v>
      </c>
      <c r="CI32" s="75" t="s">
        <v>1560</v>
      </c>
      <c r="CJ32" s="75"/>
      <c r="CK32" s="75" t="s">
        <v>103</v>
      </c>
      <c r="CL32" s="75" t="s">
        <v>339</v>
      </c>
      <c r="CM32" s="75" t="s">
        <v>100</v>
      </c>
      <c r="CN32" s="1109" t="s">
        <v>930</v>
      </c>
      <c r="CO32" s="115"/>
      <c r="CP32" s="80"/>
      <c r="CQ32" s="81" t="s">
        <v>99</v>
      </c>
      <c r="CR32" s="81" t="s">
        <v>99</v>
      </c>
      <c r="CS32" s="81" t="s">
        <v>99</v>
      </c>
      <c r="CT32" s="81" t="s">
        <v>99</v>
      </c>
      <c r="CU32" s="81" t="s">
        <v>99</v>
      </c>
      <c r="CV32" s="81" t="s">
        <v>99</v>
      </c>
      <c r="CW32" s="81" t="s">
        <v>99</v>
      </c>
      <c r="CX32" s="81" t="s">
        <v>99</v>
      </c>
      <c r="CY32" s="81" t="s">
        <v>99</v>
      </c>
      <c r="CZ32" s="81" t="s">
        <v>99</v>
      </c>
      <c r="DA32" s="81" t="s">
        <v>99</v>
      </c>
      <c r="DB32" s="81" t="s">
        <v>100</v>
      </c>
      <c r="DC32" s="80"/>
      <c r="DD32" s="81" t="s">
        <v>99</v>
      </c>
      <c r="DE32" s="81" t="s">
        <v>99</v>
      </c>
      <c r="DF32" s="81" t="s">
        <v>99</v>
      </c>
      <c r="DG32" s="81" t="s">
        <v>99</v>
      </c>
      <c r="DH32" s="81" t="s">
        <v>99</v>
      </c>
      <c r="DI32" s="81" t="s">
        <v>99</v>
      </c>
      <c r="DJ32" s="81" t="s">
        <v>99</v>
      </c>
      <c r="DK32" s="81" t="s">
        <v>100</v>
      </c>
      <c r="DL32" s="81" t="s">
        <v>99</v>
      </c>
      <c r="DM32" s="81" t="s">
        <v>99</v>
      </c>
      <c r="DN32" s="81" t="s">
        <v>100</v>
      </c>
      <c r="DO32" s="81" t="s">
        <v>100</v>
      </c>
      <c r="DP32" s="82"/>
      <c r="DQ32" s="81" t="s">
        <v>99</v>
      </c>
      <c r="DR32" s="81" t="s">
        <v>99</v>
      </c>
      <c r="DS32" s="81" t="s">
        <v>99</v>
      </c>
      <c r="DT32" s="81" t="s">
        <v>99</v>
      </c>
      <c r="DU32" s="81" t="s">
        <v>99</v>
      </c>
      <c r="DV32" s="81" t="s">
        <v>99</v>
      </c>
      <c r="DW32" s="81" t="s">
        <v>99</v>
      </c>
      <c r="DX32" s="81" t="s">
        <v>99</v>
      </c>
      <c r="DY32" s="81" t="s">
        <v>99</v>
      </c>
      <c r="DZ32" s="81" t="s">
        <v>99</v>
      </c>
      <c r="EA32" s="81" t="s">
        <v>99</v>
      </c>
      <c r="EB32" s="81" t="s">
        <v>100</v>
      </c>
      <c r="EC32" s="82"/>
      <c r="ED32" s="81" t="s">
        <v>99</v>
      </c>
      <c r="EE32" s="81" t="s">
        <v>99</v>
      </c>
      <c r="EF32" s="81" t="s">
        <v>99</v>
      </c>
      <c r="EG32" s="81" t="s">
        <v>99</v>
      </c>
      <c r="EH32" s="81" t="s">
        <v>99</v>
      </c>
      <c r="EI32" s="81" t="s">
        <v>99</v>
      </c>
      <c r="EJ32" s="81" t="s">
        <v>99</v>
      </c>
      <c r="EK32" s="81" t="s">
        <v>99</v>
      </c>
      <c r="EL32" s="81" t="s">
        <v>100</v>
      </c>
      <c r="EM32" s="81" t="s">
        <v>100</v>
      </c>
      <c r="EN32" s="81" t="s">
        <v>99</v>
      </c>
      <c r="EO32" s="81" t="s">
        <v>100</v>
      </c>
      <c r="EP32" s="1119" t="s">
        <v>1560</v>
      </c>
      <c r="EQ32" s="83"/>
      <c r="ER32" s="84" t="s">
        <v>99</v>
      </c>
      <c r="ES32" s="84" t="s">
        <v>931</v>
      </c>
      <c r="ET32" s="84" t="s">
        <v>932</v>
      </c>
      <c r="EU32" s="84" t="s">
        <v>99</v>
      </c>
      <c r="EV32" s="84" t="s">
        <v>99</v>
      </c>
      <c r="EW32" s="84" t="s">
        <v>100</v>
      </c>
      <c r="EX32" s="84" t="s">
        <v>320</v>
      </c>
      <c r="EY32" s="84" t="s">
        <v>320</v>
      </c>
      <c r="EZ32" s="84" t="s">
        <v>100</v>
      </c>
      <c r="FA32" s="84" t="s">
        <v>320</v>
      </c>
      <c r="FB32" s="84" t="s">
        <v>99</v>
      </c>
      <c r="FC32" s="84" t="s">
        <v>933</v>
      </c>
      <c r="FD32" s="298"/>
      <c r="FE32" s="84" t="s">
        <v>314</v>
      </c>
      <c r="FF32" s="84" t="s">
        <v>934</v>
      </c>
      <c r="FG32" s="84" t="s">
        <v>935</v>
      </c>
      <c r="FH32" s="84" t="s">
        <v>935</v>
      </c>
      <c r="FI32" s="84" t="s">
        <v>935</v>
      </c>
      <c r="FJ32" s="84" t="s">
        <v>935</v>
      </c>
      <c r="FK32" s="84" t="s">
        <v>935</v>
      </c>
      <c r="FL32" s="84" t="s">
        <v>935</v>
      </c>
      <c r="FM32" s="84" t="s">
        <v>314</v>
      </c>
      <c r="FN32" s="84" t="s">
        <v>934</v>
      </c>
      <c r="FO32" s="84" t="s">
        <v>320</v>
      </c>
      <c r="FP32" s="84" t="s">
        <v>934</v>
      </c>
      <c r="FQ32" s="84" t="s">
        <v>318</v>
      </c>
      <c r="FR32" s="84" t="s">
        <v>318</v>
      </c>
      <c r="FS32" s="84" t="s">
        <v>320</v>
      </c>
      <c r="FT32" s="84" t="s">
        <v>934</v>
      </c>
      <c r="FU32" s="84" t="s">
        <v>936</v>
      </c>
      <c r="FV32" s="90"/>
      <c r="FW32" s="84" t="s">
        <v>100</v>
      </c>
      <c r="FX32" s="84" t="s">
        <v>1560</v>
      </c>
      <c r="FY32" s="84" t="s">
        <v>1560</v>
      </c>
      <c r="FZ32" s="84" t="s">
        <v>100</v>
      </c>
      <c r="GA32" s="84" t="s">
        <v>1560</v>
      </c>
      <c r="GB32" s="84" t="s">
        <v>1560</v>
      </c>
      <c r="GC32" s="84" t="s">
        <v>100</v>
      </c>
      <c r="GD32" s="84" t="s">
        <v>1560</v>
      </c>
      <c r="GE32" s="84" t="s">
        <v>1560</v>
      </c>
      <c r="GF32" s="85"/>
      <c r="GG32" s="84" t="s">
        <v>100</v>
      </c>
      <c r="GH32" s="84" t="s">
        <v>100</v>
      </c>
      <c r="GI32" s="84" t="s">
        <v>320</v>
      </c>
      <c r="GJ32" s="84" t="s">
        <v>320</v>
      </c>
      <c r="GK32" s="85"/>
      <c r="GL32" s="84" t="s">
        <v>99</v>
      </c>
      <c r="GM32" s="84" t="s">
        <v>99</v>
      </c>
      <c r="GN32" s="84" t="s">
        <v>99</v>
      </c>
      <c r="GO32" s="84" t="s">
        <v>99</v>
      </c>
      <c r="GP32" s="84" t="s">
        <v>99</v>
      </c>
      <c r="GQ32" s="84" t="s">
        <v>99</v>
      </c>
      <c r="GR32" s="84" t="s">
        <v>99</v>
      </c>
      <c r="GS32" s="84" t="s">
        <v>100</v>
      </c>
      <c r="GT32" s="84" t="s">
        <v>104</v>
      </c>
      <c r="GU32" s="84" t="s">
        <v>104</v>
      </c>
      <c r="GV32" s="84" t="s">
        <v>104</v>
      </c>
      <c r="GW32" s="84">
        <v>2010</v>
      </c>
      <c r="GX32" s="84" t="s">
        <v>937</v>
      </c>
      <c r="GY32" s="84" t="s">
        <v>1560</v>
      </c>
      <c r="GZ32" s="85"/>
      <c r="HA32" s="84">
        <v>2004</v>
      </c>
      <c r="HB32" s="84" t="s">
        <v>100</v>
      </c>
      <c r="HC32" s="84" t="s">
        <v>100</v>
      </c>
      <c r="HD32" s="84" t="s">
        <v>100</v>
      </c>
      <c r="HE32" s="84" t="s">
        <v>100</v>
      </c>
      <c r="HF32" s="1136" t="s">
        <v>1560</v>
      </c>
      <c r="HG32" s="93"/>
      <c r="HH32" s="1146" t="s">
        <v>99</v>
      </c>
      <c r="HI32" s="87"/>
      <c r="HJ32" s="86" t="s">
        <v>100</v>
      </c>
      <c r="HK32" s="86" t="s">
        <v>99</v>
      </c>
      <c r="HL32" s="86" t="s">
        <v>99</v>
      </c>
      <c r="HM32" s="86" t="s">
        <v>99</v>
      </c>
      <c r="HN32" s="86" t="s">
        <v>99</v>
      </c>
      <c r="HO32" s="86" t="s">
        <v>99</v>
      </c>
      <c r="HP32" s="86" t="s">
        <v>99</v>
      </c>
      <c r="HQ32" s="86" t="s">
        <v>320</v>
      </c>
      <c r="HR32" s="86" t="s">
        <v>320</v>
      </c>
      <c r="HS32" s="86" t="s">
        <v>381</v>
      </c>
      <c r="HT32" s="86" t="s">
        <v>938</v>
      </c>
      <c r="HU32" s="87"/>
      <c r="HV32" s="86" t="s">
        <v>99</v>
      </c>
      <c r="HW32" s="86" t="s">
        <v>100</v>
      </c>
      <c r="HX32" s="91" t="s">
        <v>939</v>
      </c>
      <c r="HY32" s="945" t="s">
        <v>116</v>
      </c>
    </row>
    <row r="33" spans="1:233" ht="39.950000000000003" customHeight="1" x14ac:dyDescent="0.2">
      <c r="A33" s="1160" t="s">
        <v>651</v>
      </c>
      <c r="B33" s="88"/>
      <c r="C33" s="74" t="s">
        <v>99</v>
      </c>
      <c r="D33" s="74" t="s">
        <v>1455</v>
      </c>
      <c r="E33" s="116"/>
      <c r="F33" s="74" t="s">
        <v>99</v>
      </c>
      <c r="G33" s="74" t="s">
        <v>635</v>
      </c>
      <c r="H33" s="74" t="s">
        <v>99</v>
      </c>
      <c r="I33" s="74" t="s">
        <v>636</v>
      </c>
      <c r="J33" s="74" t="s">
        <v>100</v>
      </c>
      <c r="K33" s="74" t="s">
        <v>1560</v>
      </c>
      <c r="L33" s="74" t="s">
        <v>99</v>
      </c>
      <c r="M33" s="74" t="s">
        <v>591</v>
      </c>
      <c r="N33" s="74" t="s">
        <v>99</v>
      </c>
      <c r="O33" s="74" t="s">
        <v>339</v>
      </c>
      <c r="P33" s="74" t="s">
        <v>99</v>
      </c>
      <c r="Q33" s="74" t="s">
        <v>637</v>
      </c>
      <c r="R33" s="74" t="s">
        <v>100</v>
      </c>
      <c r="S33" s="74" t="s">
        <v>1560</v>
      </c>
      <c r="T33" s="74" t="s">
        <v>99</v>
      </c>
      <c r="U33" s="74" t="s">
        <v>638</v>
      </c>
      <c r="V33" s="74" t="s">
        <v>100</v>
      </c>
      <c r="W33" s="74" t="s">
        <v>1560</v>
      </c>
      <c r="X33" s="74" t="s">
        <v>104</v>
      </c>
      <c r="Y33" s="74" t="s">
        <v>99</v>
      </c>
      <c r="Z33" s="74" t="s">
        <v>99</v>
      </c>
      <c r="AA33" s="74" t="s">
        <v>639</v>
      </c>
      <c r="AB33" s="1103" t="s">
        <v>640</v>
      </c>
      <c r="AC33" s="89"/>
      <c r="AD33" s="75" t="s">
        <v>138</v>
      </c>
      <c r="AE33" s="75" t="s">
        <v>137</v>
      </c>
      <c r="AF33" s="407">
        <v>22000000</v>
      </c>
      <c r="AG33" s="1162" t="s">
        <v>367</v>
      </c>
      <c r="AH33" s="118" t="s">
        <v>626</v>
      </c>
      <c r="AI33" s="118" t="s">
        <v>99</v>
      </c>
      <c r="AJ33" s="76" t="s">
        <v>99</v>
      </c>
      <c r="AK33" s="76">
        <v>5700000</v>
      </c>
      <c r="AL33" s="1047" t="s">
        <v>367</v>
      </c>
      <c r="AM33" s="75" t="s">
        <v>642</v>
      </c>
      <c r="AN33" s="75" t="s">
        <v>1520</v>
      </c>
      <c r="AO33" s="76">
        <v>0</v>
      </c>
      <c r="AP33" s="1047" t="s">
        <v>367</v>
      </c>
      <c r="AQ33" s="75" t="s">
        <v>1560</v>
      </c>
      <c r="AR33" s="75" t="s">
        <v>1560</v>
      </c>
      <c r="AS33" s="76">
        <v>5700000</v>
      </c>
      <c r="AT33" s="75" t="s">
        <v>1560</v>
      </c>
      <c r="AU33" s="75" t="s">
        <v>100</v>
      </c>
      <c r="AV33" s="75" t="s">
        <v>100</v>
      </c>
      <c r="AW33" s="75" t="s">
        <v>320</v>
      </c>
      <c r="AX33" s="76">
        <v>0</v>
      </c>
      <c r="AY33" s="1163" t="s">
        <v>367</v>
      </c>
      <c r="AZ33" s="76" t="s">
        <v>1560</v>
      </c>
      <c r="BA33" s="75" t="s">
        <v>1840</v>
      </c>
      <c r="BB33" s="75" t="s">
        <v>100</v>
      </c>
      <c r="BC33" s="76" t="s">
        <v>320</v>
      </c>
      <c r="BD33" s="76">
        <v>0</v>
      </c>
      <c r="BE33" s="1163" t="s">
        <v>367</v>
      </c>
      <c r="BF33" s="76" t="s">
        <v>1560</v>
      </c>
      <c r="BG33" s="75" t="s">
        <v>1560</v>
      </c>
      <c r="BH33" s="946">
        <v>0</v>
      </c>
      <c r="BI33" s="75" t="s">
        <v>1560</v>
      </c>
      <c r="BJ33" s="78"/>
      <c r="BK33" s="75" t="s">
        <v>99</v>
      </c>
      <c r="BL33" s="76" t="s">
        <v>363</v>
      </c>
      <c r="BM33" s="76">
        <v>20000000</v>
      </c>
      <c r="BN33" s="1163" t="s">
        <v>367</v>
      </c>
      <c r="BO33" s="76" t="s">
        <v>643</v>
      </c>
      <c r="BP33" s="75" t="s">
        <v>1445</v>
      </c>
      <c r="BQ33" s="75" t="s">
        <v>100</v>
      </c>
      <c r="BR33" s="76">
        <v>0</v>
      </c>
      <c r="BS33" s="1163" t="s">
        <v>367</v>
      </c>
      <c r="BT33" s="92" t="s">
        <v>1560</v>
      </c>
      <c r="BU33" s="76" t="s">
        <v>1560</v>
      </c>
      <c r="BV33" s="75" t="s">
        <v>100</v>
      </c>
      <c r="BW33" s="76">
        <v>0</v>
      </c>
      <c r="BX33" s="1047" t="s">
        <v>367</v>
      </c>
      <c r="BY33" s="76" t="s">
        <v>1560</v>
      </c>
      <c r="BZ33" s="76" t="s">
        <v>1560</v>
      </c>
      <c r="CA33" s="946">
        <v>20000000</v>
      </c>
      <c r="CB33" s="76" t="s">
        <v>1560</v>
      </c>
      <c r="CC33" s="79">
        <v>0</v>
      </c>
      <c r="CD33" s="1047" t="s">
        <v>1653</v>
      </c>
      <c r="CE33" s="79" t="s">
        <v>320</v>
      </c>
      <c r="CF33" s="75"/>
      <c r="CG33" s="79">
        <v>0.90909090909090906</v>
      </c>
      <c r="CH33" s="1047" t="s">
        <v>1667</v>
      </c>
      <c r="CI33" s="75" t="s">
        <v>1560</v>
      </c>
      <c r="CJ33" s="75"/>
      <c r="CK33" s="75" t="s">
        <v>320</v>
      </c>
      <c r="CL33" s="75" t="s">
        <v>320</v>
      </c>
      <c r="CM33" s="75" t="s">
        <v>320</v>
      </c>
      <c r="CN33" s="1109" t="s">
        <v>1560</v>
      </c>
      <c r="CO33" s="115"/>
      <c r="CP33" s="80"/>
      <c r="CQ33" s="81" t="s">
        <v>99</v>
      </c>
      <c r="CR33" s="81" t="s">
        <v>99</v>
      </c>
      <c r="CS33" s="81" t="s">
        <v>99</v>
      </c>
      <c r="CT33" s="81" t="s">
        <v>99</v>
      </c>
      <c r="CU33" s="81" t="s">
        <v>99</v>
      </c>
      <c r="CV33" s="81" t="s">
        <v>99</v>
      </c>
      <c r="CW33" s="81" t="s">
        <v>100</v>
      </c>
      <c r="CX33" s="81" t="s">
        <v>99</v>
      </c>
      <c r="CY33" s="81" t="s">
        <v>99</v>
      </c>
      <c r="CZ33" s="81" t="s">
        <v>99</v>
      </c>
      <c r="DA33" s="81" t="s">
        <v>100</v>
      </c>
      <c r="DB33" s="81" t="s">
        <v>1560</v>
      </c>
      <c r="DC33" s="80"/>
      <c r="DD33" s="81" t="s">
        <v>99</v>
      </c>
      <c r="DE33" s="81" t="s">
        <v>99</v>
      </c>
      <c r="DF33" s="81" t="s">
        <v>99</v>
      </c>
      <c r="DG33" s="81" t="s">
        <v>99</v>
      </c>
      <c r="DH33" s="81" t="s">
        <v>99</v>
      </c>
      <c r="DI33" s="81" t="s">
        <v>99</v>
      </c>
      <c r="DJ33" s="81" t="s">
        <v>100</v>
      </c>
      <c r="DK33" s="81" t="s">
        <v>99</v>
      </c>
      <c r="DL33" s="81" t="s">
        <v>99</v>
      </c>
      <c r="DM33" s="81" t="s">
        <v>99</v>
      </c>
      <c r="DN33" s="81" t="s">
        <v>100</v>
      </c>
      <c r="DO33" s="81" t="s">
        <v>1560</v>
      </c>
      <c r="DP33" s="82"/>
      <c r="DQ33" s="81" t="s">
        <v>99</v>
      </c>
      <c r="DR33" s="81" t="s">
        <v>100</v>
      </c>
      <c r="DS33" s="81" t="s">
        <v>99</v>
      </c>
      <c r="DT33" s="81" t="s">
        <v>99</v>
      </c>
      <c r="DU33" s="81" t="s">
        <v>99</v>
      </c>
      <c r="DV33" s="81" t="s">
        <v>99</v>
      </c>
      <c r="DW33" s="81" t="s">
        <v>99</v>
      </c>
      <c r="DX33" s="81" t="s">
        <v>99</v>
      </c>
      <c r="DY33" s="81" t="s">
        <v>99</v>
      </c>
      <c r="DZ33" s="81" t="s">
        <v>99</v>
      </c>
      <c r="EA33" s="81" t="s">
        <v>99</v>
      </c>
      <c r="EB33" s="81" t="s">
        <v>1560</v>
      </c>
      <c r="EC33" s="82"/>
      <c r="ED33" s="81" t="s">
        <v>99</v>
      </c>
      <c r="EE33" s="81" t="s">
        <v>100</v>
      </c>
      <c r="EF33" s="81" t="s">
        <v>99</v>
      </c>
      <c r="EG33" s="81" t="s">
        <v>99</v>
      </c>
      <c r="EH33" s="81" t="s">
        <v>99</v>
      </c>
      <c r="EI33" s="81" t="s">
        <v>99</v>
      </c>
      <c r="EJ33" s="81" t="s">
        <v>100</v>
      </c>
      <c r="EK33" s="81" t="s">
        <v>99</v>
      </c>
      <c r="EL33" s="81" t="s">
        <v>100</v>
      </c>
      <c r="EM33" s="81" t="s">
        <v>99</v>
      </c>
      <c r="EN33" s="81" t="s">
        <v>99</v>
      </c>
      <c r="EO33" s="81" t="s">
        <v>1560</v>
      </c>
      <c r="EP33" s="1119" t="s">
        <v>1560</v>
      </c>
      <c r="EQ33" s="83"/>
      <c r="ER33" s="84" t="s">
        <v>99</v>
      </c>
      <c r="ES33" s="84" t="s">
        <v>1841</v>
      </c>
      <c r="ET33" s="84" t="s">
        <v>932</v>
      </c>
      <c r="EU33" s="84" t="s">
        <v>99</v>
      </c>
      <c r="EV33" s="84" t="s">
        <v>99</v>
      </c>
      <c r="EW33" s="84" t="s">
        <v>99</v>
      </c>
      <c r="EX33" s="84" t="s">
        <v>645</v>
      </c>
      <c r="EY33" s="84" t="s">
        <v>1842</v>
      </c>
      <c r="EZ33" s="84" t="s">
        <v>99</v>
      </c>
      <c r="FA33" s="84" t="s">
        <v>646</v>
      </c>
      <c r="FB33" s="84" t="s">
        <v>99</v>
      </c>
      <c r="FC33" s="84" t="s">
        <v>647</v>
      </c>
      <c r="FD33" s="298"/>
      <c r="FE33" s="84" t="s">
        <v>314</v>
      </c>
      <c r="FF33" s="84" t="s">
        <v>314</v>
      </c>
      <c r="FG33" s="84" t="s">
        <v>314</v>
      </c>
      <c r="FH33" s="84" t="s">
        <v>314</v>
      </c>
      <c r="FI33" s="84" t="s">
        <v>318</v>
      </c>
      <c r="FJ33" s="84" t="s">
        <v>318</v>
      </c>
      <c r="FK33" s="84" t="s">
        <v>302</v>
      </c>
      <c r="FL33" s="84" t="s">
        <v>302</v>
      </c>
      <c r="FM33" s="84" t="s">
        <v>314</v>
      </c>
      <c r="FN33" s="84" t="s">
        <v>314</v>
      </c>
      <c r="FO33" s="84" t="s">
        <v>302</v>
      </c>
      <c r="FP33" s="84" t="s">
        <v>315</v>
      </c>
      <c r="FQ33" s="84" t="s">
        <v>318</v>
      </c>
      <c r="FR33" s="84" t="s">
        <v>318</v>
      </c>
      <c r="FS33" s="84" t="s">
        <v>320</v>
      </c>
      <c r="FT33" s="84" t="s">
        <v>320</v>
      </c>
      <c r="FU33" s="84" t="s">
        <v>1447</v>
      </c>
      <c r="FV33" s="90"/>
      <c r="FW33" s="84" t="s">
        <v>99</v>
      </c>
      <c r="FX33" s="84" t="s">
        <v>1448</v>
      </c>
      <c r="FY33" s="84" t="s">
        <v>104</v>
      </c>
      <c r="FZ33" s="84" t="s">
        <v>100</v>
      </c>
      <c r="GA33" s="84" t="s">
        <v>1560</v>
      </c>
      <c r="GB33" s="84" t="s">
        <v>1560</v>
      </c>
      <c r="GC33" s="84" t="s">
        <v>100</v>
      </c>
      <c r="GD33" s="84" t="s">
        <v>1560</v>
      </c>
      <c r="GE33" s="84" t="s">
        <v>1560</v>
      </c>
      <c r="GF33" s="85"/>
      <c r="GG33" s="84" t="s">
        <v>100</v>
      </c>
      <c r="GH33" s="84" t="s">
        <v>99</v>
      </c>
      <c r="GI33" s="84" t="s">
        <v>99</v>
      </c>
      <c r="GJ33" s="84" t="s">
        <v>648</v>
      </c>
      <c r="GK33" s="85"/>
      <c r="GL33" s="84" t="s">
        <v>99</v>
      </c>
      <c r="GM33" s="84" t="s">
        <v>99</v>
      </c>
      <c r="GN33" s="84" t="s">
        <v>99</v>
      </c>
      <c r="GO33" s="84" t="s">
        <v>99</v>
      </c>
      <c r="GP33" s="84" t="s">
        <v>99</v>
      </c>
      <c r="GQ33" s="84" t="s">
        <v>99</v>
      </c>
      <c r="GR33" s="84" t="s">
        <v>100</v>
      </c>
      <c r="GS33" s="84" t="s">
        <v>99</v>
      </c>
      <c r="GT33" s="84" t="s">
        <v>100</v>
      </c>
      <c r="GU33" s="84" t="s">
        <v>104</v>
      </c>
      <c r="GV33" s="84" t="s">
        <v>104</v>
      </c>
      <c r="GW33" s="84">
        <v>2008</v>
      </c>
      <c r="GX33" s="84" t="s">
        <v>649</v>
      </c>
      <c r="GY33" s="84" t="s">
        <v>1449</v>
      </c>
      <c r="GZ33" s="85"/>
      <c r="HA33" s="84">
        <v>2004</v>
      </c>
      <c r="HB33" s="84" t="s">
        <v>99</v>
      </c>
      <c r="HC33" s="84" t="s">
        <v>99</v>
      </c>
      <c r="HD33" s="84" t="s">
        <v>99</v>
      </c>
      <c r="HE33" s="84" t="s">
        <v>100</v>
      </c>
      <c r="HF33" s="1136" t="s">
        <v>1560</v>
      </c>
      <c r="HG33" s="93"/>
      <c r="HH33" s="1146" t="s">
        <v>99</v>
      </c>
      <c r="HI33" s="87"/>
      <c r="HJ33" s="86" t="s">
        <v>100</v>
      </c>
      <c r="HK33" s="86" t="s">
        <v>100</v>
      </c>
      <c r="HL33" s="86" t="s">
        <v>100</v>
      </c>
      <c r="HM33" s="86" t="s">
        <v>99</v>
      </c>
      <c r="HN33" s="86" t="s">
        <v>99</v>
      </c>
      <c r="HO33" s="86" t="s">
        <v>100</v>
      </c>
      <c r="HP33" s="86" t="s">
        <v>320</v>
      </c>
      <c r="HQ33" s="86" t="s">
        <v>100</v>
      </c>
      <c r="HR33" s="86" t="s">
        <v>320</v>
      </c>
      <c r="HS33" s="86" t="s">
        <v>381</v>
      </c>
      <c r="HT33" s="86" t="s">
        <v>650</v>
      </c>
      <c r="HU33" s="87"/>
      <c r="HV33" s="86" t="s">
        <v>99</v>
      </c>
      <c r="HW33" s="86" t="s">
        <v>100</v>
      </c>
      <c r="HX33" s="91" t="s">
        <v>1521</v>
      </c>
      <c r="HY33" s="948" t="s">
        <v>62</v>
      </c>
    </row>
    <row r="34" spans="1:233" ht="39.950000000000003" customHeight="1" x14ac:dyDescent="0.2">
      <c r="A34" s="1160" t="s">
        <v>1107</v>
      </c>
      <c r="B34" s="88"/>
      <c r="C34" s="74" t="s">
        <v>99</v>
      </c>
      <c r="D34" s="74" t="s">
        <v>1607</v>
      </c>
      <c r="E34" s="116"/>
      <c r="F34" s="74" t="s">
        <v>99</v>
      </c>
      <c r="G34" s="74" t="s">
        <v>1087</v>
      </c>
      <c r="H34" s="74" t="s">
        <v>99</v>
      </c>
      <c r="I34" s="74" t="s">
        <v>1608</v>
      </c>
      <c r="J34" s="74" t="s">
        <v>99</v>
      </c>
      <c r="K34" s="74" t="s">
        <v>1089</v>
      </c>
      <c r="L34" s="74" t="s">
        <v>99</v>
      </c>
      <c r="M34" s="74" t="s">
        <v>339</v>
      </c>
      <c r="N34" s="74" t="s">
        <v>99</v>
      </c>
      <c r="O34" s="74" t="s">
        <v>732</v>
      </c>
      <c r="P34" s="74" t="s">
        <v>99</v>
      </c>
      <c r="Q34" s="74" t="s">
        <v>1090</v>
      </c>
      <c r="R34" s="74" t="s">
        <v>100</v>
      </c>
      <c r="S34" s="74" t="s">
        <v>1609</v>
      </c>
      <c r="T34" s="74" t="s">
        <v>100</v>
      </c>
      <c r="U34" s="74" t="s">
        <v>1560</v>
      </c>
      <c r="V34" s="74" t="s">
        <v>99</v>
      </c>
      <c r="W34" s="74" t="s">
        <v>1610</v>
      </c>
      <c r="X34" s="74" t="s">
        <v>98</v>
      </c>
      <c r="Y34" s="74" t="s">
        <v>99</v>
      </c>
      <c r="Z34" s="74" t="s">
        <v>99</v>
      </c>
      <c r="AA34" s="74" t="s">
        <v>1061</v>
      </c>
      <c r="AB34" s="1103" t="s">
        <v>1093</v>
      </c>
      <c r="AC34" s="89"/>
      <c r="AD34" s="75" t="s">
        <v>132</v>
      </c>
      <c r="AE34" s="75" t="s">
        <v>143</v>
      </c>
      <c r="AF34" s="407">
        <v>1050000</v>
      </c>
      <c r="AG34" s="118" t="s">
        <v>381</v>
      </c>
      <c r="AH34" s="118" t="s">
        <v>1061</v>
      </c>
      <c r="AI34" s="118" t="s">
        <v>99</v>
      </c>
      <c r="AJ34" s="76" t="s">
        <v>99</v>
      </c>
      <c r="AK34" s="76">
        <v>1050000</v>
      </c>
      <c r="AL34" s="75" t="s">
        <v>381</v>
      </c>
      <c r="AM34" s="75" t="s">
        <v>1094</v>
      </c>
      <c r="AN34" s="75" t="s">
        <v>1560</v>
      </c>
      <c r="AO34" s="76">
        <v>0</v>
      </c>
      <c r="AP34" s="75" t="s">
        <v>381</v>
      </c>
      <c r="AQ34" s="75" t="s">
        <v>1560</v>
      </c>
      <c r="AR34" s="75" t="s">
        <v>1560</v>
      </c>
      <c r="AS34" s="76">
        <v>1050000</v>
      </c>
      <c r="AT34" s="75" t="s">
        <v>1560</v>
      </c>
      <c r="AU34" s="75" t="s">
        <v>99</v>
      </c>
      <c r="AV34" s="75" t="s">
        <v>99</v>
      </c>
      <c r="AW34" s="75" t="s">
        <v>1096</v>
      </c>
      <c r="AX34" s="76">
        <v>646700</v>
      </c>
      <c r="AY34" s="76" t="s">
        <v>381</v>
      </c>
      <c r="AZ34" s="76" t="s">
        <v>616</v>
      </c>
      <c r="BA34" s="75" t="s">
        <v>1095</v>
      </c>
      <c r="BB34" s="75" t="s">
        <v>100</v>
      </c>
      <c r="BC34" s="76" t="s">
        <v>320</v>
      </c>
      <c r="BD34" s="76">
        <v>0</v>
      </c>
      <c r="BE34" s="76" t="s">
        <v>381</v>
      </c>
      <c r="BF34" s="76" t="s">
        <v>1560</v>
      </c>
      <c r="BG34" s="75" t="s">
        <v>1560</v>
      </c>
      <c r="BH34" s="946">
        <v>646700</v>
      </c>
      <c r="BI34" s="75" t="s">
        <v>1560</v>
      </c>
      <c r="BJ34" s="78"/>
      <c r="BK34" s="75" t="s">
        <v>100</v>
      </c>
      <c r="BL34" s="76" t="s">
        <v>320</v>
      </c>
      <c r="BM34" s="76">
        <v>0</v>
      </c>
      <c r="BN34" s="76" t="s">
        <v>381</v>
      </c>
      <c r="BO34" s="76" t="s">
        <v>1560</v>
      </c>
      <c r="BP34" s="75" t="s">
        <v>1560</v>
      </c>
      <c r="BQ34" s="75" t="s">
        <v>99</v>
      </c>
      <c r="BR34" s="76">
        <v>77000</v>
      </c>
      <c r="BS34" s="76" t="s">
        <v>381</v>
      </c>
      <c r="BT34" s="92" t="s">
        <v>1097</v>
      </c>
      <c r="BU34" s="76" t="s">
        <v>1560</v>
      </c>
      <c r="BV34" s="75" t="s">
        <v>100</v>
      </c>
      <c r="BW34" s="76">
        <v>0</v>
      </c>
      <c r="BX34" s="75" t="s">
        <v>381</v>
      </c>
      <c r="BY34" s="76" t="s">
        <v>1560</v>
      </c>
      <c r="BZ34" s="76" t="s">
        <v>1560</v>
      </c>
      <c r="CA34" s="946">
        <v>77000</v>
      </c>
      <c r="CB34" s="76" t="s">
        <v>1560</v>
      </c>
      <c r="CC34" s="79">
        <v>0.89360232140389662</v>
      </c>
      <c r="CD34" s="1047" t="s">
        <v>1654</v>
      </c>
      <c r="CE34" s="79">
        <v>1</v>
      </c>
      <c r="CF34" s="1047" t="s">
        <v>1658</v>
      </c>
      <c r="CG34" s="79">
        <v>0.68923809523809521</v>
      </c>
      <c r="CH34" s="1047" t="s">
        <v>1668</v>
      </c>
      <c r="CI34" s="75" t="s">
        <v>99</v>
      </c>
      <c r="CJ34" s="1047" t="s">
        <v>1675</v>
      </c>
      <c r="CK34" s="75" t="s">
        <v>103</v>
      </c>
      <c r="CL34" s="75" t="s">
        <v>339</v>
      </c>
      <c r="CM34" s="75" t="s">
        <v>100</v>
      </c>
      <c r="CN34" s="1109" t="s">
        <v>1099</v>
      </c>
      <c r="CO34" s="115"/>
      <c r="CP34" s="80"/>
      <c r="CQ34" s="81" t="s">
        <v>99</v>
      </c>
      <c r="CR34" s="81" t="s">
        <v>104</v>
      </c>
      <c r="CS34" s="81" t="s">
        <v>99</v>
      </c>
      <c r="CT34" s="81" t="s">
        <v>104</v>
      </c>
      <c r="CU34" s="81" t="s">
        <v>100</v>
      </c>
      <c r="CV34" s="81" t="s">
        <v>99</v>
      </c>
      <c r="CW34" s="81" t="s">
        <v>99</v>
      </c>
      <c r="CX34" s="81" t="s">
        <v>99</v>
      </c>
      <c r="CY34" s="81" t="s">
        <v>100</v>
      </c>
      <c r="CZ34" s="81" t="s">
        <v>99</v>
      </c>
      <c r="DA34" s="81" t="s">
        <v>100</v>
      </c>
      <c r="DB34" s="81" t="s">
        <v>1560</v>
      </c>
      <c r="DC34" s="80"/>
      <c r="DD34" s="81" t="s">
        <v>99</v>
      </c>
      <c r="DE34" s="81" t="s">
        <v>100</v>
      </c>
      <c r="DF34" s="81" t="s">
        <v>99</v>
      </c>
      <c r="DG34" s="81" t="s">
        <v>100</v>
      </c>
      <c r="DH34" s="81" t="s">
        <v>99</v>
      </c>
      <c r="DI34" s="81" t="s">
        <v>99</v>
      </c>
      <c r="DJ34" s="81" t="s">
        <v>100</v>
      </c>
      <c r="DK34" s="81" t="s">
        <v>99</v>
      </c>
      <c r="DL34" s="81" t="s">
        <v>100</v>
      </c>
      <c r="DM34" s="81" t="s">
        <v>99</v>
      </c>
      <c r="DN34" s="81" t="s">
        <v>100</v>
      </c>
      <c r="DO34" s="81" t="s">
        <v>1560</v>
      </c>
      <c r="DP34" s="82"/>
      <c r="DQ34" s="81" t="s">
        <v>99</v>
      </c>
      <c r="DR34" s="81" t="s">
        <v>100</v>
      </c>
      <c r="DS34" s="81" t="s">
        <v>99</v>
      </c>
      <c r="DT34" s="81" t="s">
        <v>100</v>
      </c>
      <c r="DU34" s="81" t="s">
        <v>99</v>
      </c>
      <c r="DV34" s="81" t="s">
        <v>99</v>
      </c>
      <c r="DW34" s="81" t="s">
        <v>99</v>
      </c>
      <c r="DX34" s="81" t="s">
        <v>99</v>
      </c>
      <c r="DY34" s="81" t="s">
        <v>99</v>
      </c>
      <c r="DZ34" s="81" t="s">
        <v>99</v>
      </c>
      <c r="EA34" s="81" t="s">
        <v>100</v>
      </c>
      <c r="EB34" s="81" t="s">
        <v>1560</v>
      </c>
      <c r="EC34" s="82"/>
      <c r="ED34" s="81" t="s">
        <v>99</v>
      </c>
      <c r="EE34" s="81" t="s">
        <v>100</v>
      </c>
      <c r="EF34" s="81" t="s">
        <v>100</v>
      </c>
      <c r="EG34" s="81" t="s">
        <v>100</v>
      </c>
      <c r="EH34" s="81" t="s">
        <v>100</v>
      </c>
      <c r="EI34" s="81" t="s">
        <v>99</v>
      </c>
      <c r="EJ34" s="81" t="s">
        <v>100</v>
      </c>
      <c r="EK34" s="81" t="s">
        <v>99</v>
      </c>
      <c r="EL34" s="81" t="s">
        <v>100</v>
      </c>
      <c r="EM34" s="81" t="s">
        <v>100</v>
      </c>
      <c r="EN34" s="81" t="s">
        <v>100</v>
      </c>
      <c r="EO34" s="81" t="s">
        <v>1560</v>
      </c>
      <c r="EP34" s="1119" t="s">
        <v>1560</v>
      </c>
      <c r="EQ34" s="83"/>
      <c r="ER34" s="84" t="s">
        <v>99</v>
      </c>
      <c r="ES34" s="84" t="s">
        <v>1100</v>
      </c>
      <c r="ET34" s="84" t="s">
        <v>932</v>
      </c>
      <c r="EU34" s="84" t="s">
        <v>99</v>
      </c>
      <c r="EV34" s="84" t="s">
        <v>99</v>
      </c>
      <c r="EW34" s="84" t="s">
        <v>99</v>
      </c>
      <c r="EX34" s="84" t="s">
        <v>1101</v>
      </c>
      <c r="EY34" s="937">
        <v>0.1</v>
      </c>
      <c r="EZ34" s="84" t="s">
        <v>100</v>
      </c>
      <c r="FA34" s="84" t="s">
        <v>320</v>
      </c>
      <c r="FB34" s="84" t="s">
        <v>100</v>
      </c>
      <c r="FC34" s="84" t="s">
        <v>320</v>
      </c>
      <c r="FD34" s="298"/>
      <c r="FE34" s="84" t="s">
        <v>315</v>
      </c>
      <c r="FF34" s="84" t="s">
        <v>1102</v>
      </c>
      <c r="FG34" s="84" t="s">
        <v>315</v>
      </c>
      <c r="FH34" s="84" t="s">
        <v>1102</v>
      </c>
      <c r="FI34" s="84" t="s">
        <v>320</v>
      </c>
      <c r="FJ34" s="84" t="s">
        <v>320</v>
      </c>
      <c r="FK34" s="84" t="s">
        <v>1103</v>
      </c>
      <c r="FL34" s="84" t="s">
        <v>104</v>
      </c>
      <c r="FM34" s="84" t="s">
        <v>314</v>
      </c>
      <c r="FN34" s="84" t="s">
        <v>314</v>
      </c>
      <c r="FO34" s="84" t="s">
        <v>315</v>
      </c>
      <c r="FP34" s="84" t="s">
        <v>1102</v>
      </c>
      <c r="FQ34" s="84" t="s">
        <v>318</v>
      </c>
      <c r="FR34" s="84" t="s">
        <v>318</v>
      </c>
      <c r="FS34" s="84" t="s">
        <v>320</v>
      </c>
      <c r="FT34" s="84" t="s">
        <v>320</v>
      </c>
      <c r="FU34" s="84" t="s">
        <v>1560</v>
      </c>
      <c r="FV34" s="90"/>
      <c r="FW34" s="84" t="s">
        <v>100</v>
      </c>
      <c r="FX34" s="84" t="s">
        <v>1560</v>
      </c>
      <c r="FY34" s="84" t="s">
        <v>1560</v>
      </c>
      <c r="FZ34" s="84" t="s">
        <v>100</v>
      </c>
      <c r="GA34" s="84" t="s">
        <v>1560</v>
      </c>
      <c r="GB34" s="84" t="s">
        <v>1560</v>
      </c>
      <c r="GC34" s="84" t="s">
        <v>100</v>
      </c>
      <c r="GD34" s="84" t="s">
        <v>1560</v>
      </c>
      <c r="GE34" s="84" t="s">
        <v>1560</v>
      </c>
      <c r="GF34" s="85"/>
      <c r="GG34" s="84" t="s">
        <v>100</v>
      </c>
      <c r="GH34" s="84" t="s">
        <v>100</v>
      </c>
      <c r="GI34" s="84" t="s">
        <v>320</v>
      </c>
      <c r="GJ34" s="84" t="s">
        <v>320</v>
      </c>
      <c r="GK34" s="85"/>
      <c r="GL34" s="84" t="s">
        <v>99</v>
      </c>
      <c r="GM34" s="84" t="s">
        <v>100</v>
      </c>
      <c r="GN34" s="84" t="s">
        <v>99</v>
      </c>
      <c r="GO34" s="84" t="s">
        <v>100</v>
      </c>
      <c r="GP34" s="84" t="s">
        <v>99</v>
      </c>
      <c r="GQ34" s="84" t="s">
        <v>99</v>
      </c>
      <c r="GR34" s="84" t="s">
        <v>100</v>
      </c>
      <c r="GS34" s="84" t="s">
        <v>99</v>
      </c>
      <c r="GT34" s="84" t="s">
        <v>100</v>
      </c>
      <c r="GU34" s="84" t="s">
        <v>100</v>
      </c>
      <c r="GV34" s="84" t="s">
        <v>320</v>
      </c>
      <c r="GW34" s="84">
        <v>2012</v>
      </c>
      <c r="GX34" s="84" t="s">
        <v>1104</v>
      </c>
      <c r="GY34" s="84" t="s">
        <v>1560</v>
      </c>
      <c r="GZ34" s="85"/>
      <c r="HA34" s="84" t="s">
        <v>320</v>
      </c>
      <c r="HB34" s="84" t="s">
        <v>320</v>
      </c>
      <c r="HC34" s="84" t="s">
        <v>320</v>
      </c>
      <c r="HD34" s="84" t="s">
        <v>320</v>
      </c>
      <c r="HE34" s="84" t="s">
        <v>320</v>
      </c>
      <c r="HF34" s="1136" t="s">
        <v>1316</v>
      </c>
      <c r="HG34" s="93"/>
      <c r="HH34" s="1146" t="s">
        <v>100</v>
      </c>
      <c r="HI34" s="87"/>
      <c r="HJ34" s="86" t="s">
        <v>100</v>
      </c>
      <c r="HK34" s="86" t="s">
        <v>320</v>
      </c>
      <c r="HL34" s="86" t="s">
        <v>100</v>
      </c>
      <c r="HM34" s="86" t="s">
        <v>320</v>
      </c>
      <c r="HN34" s="86" t="s">
        <v>100</v>
      </c>
      <c r="HO34" s="86" t="s">
        <v>100</v>
      </c>
      <c r="HP34" s="86" t="s">
        <v>320</v>
      </c>
      <c r="HQ34" s="86" t="s">
        <v>100</v>
      </c>
      <c r="HR34" s="86" t="s">
        <v>320</v>
      </c>
      <c r="HS34" s="86" t="s">
        <v>381</v>
      </c>
      <c r="HT34" s="86" t="s">
        <v>1105</v>
      </c>
      <c r="HU34" s="87"/>
      <c r="HV34" s="86" t="s">
        <v>99</v>
      </c>
      <c r="HW34" s="86" t="s">
        <v>100</v>
      </c>
      <c r="HX34" s="91" t="s">
        <v>1106</v>
      </c>
      <c r="HY34" s="947" t="s">
        <v>115</v>
      </c>
    </row>
    <row r="35" spans="1:233" ht="39.950000000000003" customHeight="1" x14ac:dyDescent="0.2">
      <c r="A35" s="1160" t="s">
        <v>707</v>
      </c>
      <c r="B35" s="88"/>
      <c r="C35" s="74" t="s">
        <v>99</v>
      </c>
      <c r="D35" s="74" t="s">
        <v>679</v>
      </c>
      <c r="E35" s="116"/>
      <c r="F35" s="74" t="s">
        <v>99</v>
      </c>
      <c r="G35" s="74" t="s">
        <v>680</v>
      </c>
      <c r="H35" s="74" t="s">
        <v>99</v>
      </c>
      <c r="I35" s="74" t="s">
        <v>681</v>
      </c>
      <c r="J35" s="74" t="s">
        <v>99</v>
      </c>
      <c r="K35" s="74" t="s">
        <v>682</v>
      </c>
      <c r="L35" s="74" t="s">
        <v>99</v>
      </c>
      <c r="M35" s="74" t="s">
        <v>683</v>
      </c>
      <c r="N35" s="74" t="s">
        <v>99</v>
      </c>
      <c r="O35" s="74" t="s">
        <v>339</v>
      </c>
      <c r="P35" s="74" t="s">
        <v>99</v>
      </c>
      <c r="Q35" s="74" t="s">
        <v>684</v>
      </c>
      <c r="R35" s="74" t="s">
        <v>99</v>
      </c>
      <c r="S35" s="74" t="s">
        <v>685</v>
      </c>
      <c r="T35" s="74" t="s">
        <v>100</v>
      </c>
      <c r="U35" s="74" t="s">
        <v>1560</v>
      </c>
      <c r="V35" s="74" t="s">
        <v>1560</v>
      </c>
      <c r="W35" s="74" t="s">
        <v>1560</v>
      </c>
      <c r="X35" s="74" t="s">
        <v>25</v>
      </c>
      <c r="Y35" s="74" t="s">
        <v>99</v>
      </c>
      <c r="Z35" s="74" t="s">
        <v>99</v>
      </c>
      <c r="AA35" s="74" t="s">
        <v>686</v>
      </c>
      <c r="AB35" s="1103" t="s">
        <v>687</v>
      </c>
      <c r="AC35" s="89"/>
      <c r="AD35" s="75" t="s">
        <v>132</v>
      </c>
      <c r="AE35" s="75" t="s">
        <v>143</v>
      </c>
      <c r="AF35" s="407">
        <v>8924195.1199999992</v>
      </c>
      <c r="AG35" s="118" t="s">
        <v>381</v>
      </c>
      <c r="AH35" s="118" t="s">
        <v>688</v>
      </c>
      <c r="AI35" s="118" t="s">
        <v>100</v>
      </c>
      <c r="AJ35" s="76" t="s">
        <v>99</v>
      </c>
      <c r="AK35" s="76">
        <v>5712025.2800000003</v>
      </c>
      <c r="AL35" s="75" t="s">
        <v>381</v>
      </c>
      <c r="AM35" s="75" t="s">
        <v>689</v>
      </c>
      <c r="AN35" s="75" t="s">
        <v>1560</v>
      </c>
      <c r="AO35" s="76">
        <v>0</v>
      </c>
      <c r="AP35" s="75" t="s">
        <v>381</v>
      </c>
      <c r="AQ35" s="75" t="s">
        <v>1560</v>
      </c>
      <c r="AR35" s="75" t="s">
        <v>1560</v>
      </c>
      <c r="AS35" s="76">
        <v>5712025.2800000003</v>
      </c>
      <c r="AT35" s="75" t="s">
        <v>1560</v>
      </c>
      <c r="AU35" s="75" t="s">
        <v>99</v>
      </c>
      <c r="AV35" s="75" t="s">
        <v>99</v>
      </c>
      <c r="AW35" s="75" t="s">
        <v>691</v>
      </c>
      <c r="AX35" s="76">
        <v>5712025.2800000003</v>
      </c>
      <c r="AY35" s="76" t="s">
        <v>381</v>
      </c>
      <c r="AZ35" s="76" t="s">
        <v>690</v>
      </c>
      <c r="BA35" s="75" t="s">
        <v>1560</v>
      </c>
      <c r="BB35" s="75" t="s">
        <v>100</v>
      </c>
      <c r="BC35" s="76" t="s">
        <v>320</v>
      </c>
      <c r="BD35" s="76">
        <v>0</v>
      </c>
      <c r="BE35" s="76" t="s">
        <v>381</v>
      </c>
      <c r="BF35" s="76" t="s">
        <v>1560</v>
      </c>
      <c r="BG35" s="75" t="s">
        <v>1560</v>
      </c>
      <c r="BH35" s="946">
        <v>5712025.2800000003</v>
      </c>
      <c r="BI35" s="75" t="s">
        <v>1560</v>
      </c>
      <c r="BJ35" s="78"/>
      <c r="BK35" s="75" t="s">
        <v>99</v>
      </c>
      <c r="BL35" s="76" t="s">
        <v>339</v>
      </c>
      <c r="BM35" s="76">
        <v>1837863.96</v>
      </c>
      <c r="BN35" s="76" t="s">
        <v>381</v>
      </c>
      <c r="BO35" s="76" t="s">
        <v>692</v>
      </c>
      <c r="BP35" s="75" t="s">
        <v>1560</v>
      </c>
      <c r="BQ35" s="75" t="s">
        <v>104</v>
      </c>
      <c r="BR35" s="76" t="s">
        <v>1560</v>
      </c>
      <c r="BS35" s="76" t="s">
        <v>381</v>
      </c>
      <c r="BT35" s="92" t="s">
        <v>1560</v>
      </c>
      <c r="BU35" s="76" t="s">
        <v>1560</v>
      </c>
      <c r="BV35" s="75" t="s">
        <v>104</v>
      </c>
      <c r="BW35" s="76" t="s">
        <v>1560</v>
      </c>
      <c r="BX35" s="75" t="s">
        <v>381</v>
      </c>
      <c r="BY35" s="76" t="s">
        <v>1560</v>
      </c>
      <c r="BZ35" s="76" t="s">
        <v>1560</v>
      </c>
      <c r="CA35" s="946">
        <v>1837863.96</v>
      </c>
      <c r="CB35" s="76" t="s">
        <v>1560</v>
      </c>
      <c r="CC35" s="79">
        <v>0.75657073877814929</v>
      </c>
      <c r="CD35" s="75"/>
      <c r="CE35" s="79">
        <v>1</v>
      </c>
      <c r="CF35" s="75"/>
      <c r="CG35" s="79">
        <v>0.84600225997748024</v>
      </c>
      <c r="CH35" s="1047" t="s">
        <v>1669</v>
      </c>
      <c r="CI35" s="75" t="s">
        <v>99</v>
      </c>
      <c r="CJ35" s="1047" t="s">
        <v>1676</v>
      </c>
      <c r="CK35" s="75" t="s">
        <v>17</v>
      </c>
      <c r="CL35" s="75" t="s">
        <v>695</v>
      </c>
      <c r="CM35" s="75" t="s">
        <v>100</v>
      </c>
      <c r="CN35" s="1109" t="s">
        <v>1560</v>
      </c>
      <c r="CO35" s="115"/>
      <c r="CP35" s="80"/>
      <c r="CQ35" s="81" t="s">
        <v>99</v>
      </c>
      <c r="CR35" s="81" t="s">
        <v>99</v>
      </c>
      <c r="CS35" s="81" t="s">
        <v>99</v>
      </c>
      <c r="CT35" s="81" t="s">
        <v>104</v>
      </c>
      <c r="CU35" s="81" t="s">
        <v>99</v>
      </c>
      <c r="CV35" s="81" t="s">
        <v>99</v>
      </c>
      <c r="CW35" s="81" t="s">
        <v>100</v>
      </c>
      <c r="CX35" s="81" t="s">
        <v>104</v>
      </c>
      <c r="CY35" s="81" t="s">
        <v>99</v>
      </c>
      <c r="CZ35" s="81" t="s">
        <v>99</v>
      </c>
      <c r="DA35" s="81" t="s">
        <v>99</v>
      </c>
      <c r="DB35" s="81" t="s">
        <v>696</v>
      </c>
      <c r="DC35" s="80"/>
      <c r="DD35" s="81" t="s">
        <v>99</v>
      </c>
      <c r="DE35" s="81" t="s">
        <v>99</v>
      </c>
      <c r="DF35" s="81" t="s">
        <v>99</v>
      </c>
      <c r="DG35" s="81" t="s">
        <v>100</v>
      </c>
      <c r="DH35" s="81" t="s">
        <v>99</v>
      </c>
      <c r="DI35" s="81" t="s">
        <v>99</v>
      </c>
      <c r="DJ35" s="81" t="s">
        <v>100</v>
      </c>
      <c r="DK35" s="81" t="s">
        <v>100</v>
      </c>
      <c r="DL35" s="81" t="s">
        <v>99</v>
      </c>
      <c r="DM35" s="81" t="s">
        <v>99</v>
      </c>
      <c r="DN35" s="81" t="s">
        <v>99</v>
      </c>
      <c r="DO35" s="81" t="s">
        <v>1560</v>
      </c>
      <c r="DP35" s="82"/>
      <c r="DQ35" s="81" t="s">
        <v>99</v>
      </c>
      <c r="DR35" s="81" t="s">
        <v>99</v>
      </c>
      <c r="DS35" s="81" t="s">
        <v>99</v>
      </c>
      <c r="DT35" s="81" t="s">
        <v>104</v>
      </c>
      <c r="DU35" s="81" t="s">
        <v>99</v>
      </c>
      <c r="DV35" s="81" t="s">
        <v>99</v>
      </c>
      <c r="DW35" s="81" t="s">
        <v>104</v>
      </c>
      <c r="DX35" s="81" t="s">
        <v>104</v>
      </c>
      <c r="DY35" s="81" t="s">
        <v>99</v>
      </c>
      <c r="DZ35" s="81" t="s">
        <v>99</v>
      </c>
      <c r="EA35" s="81" t="s">
        <v>99</v>
      </c>
      <c r="EB35" s="81" t="s">
        <v>1560</v>
      </c>
      <c r="EC35" s="82"/>
      <c r="ED35" s="81" t="s">
        <v>99</v>
      </c>
      <c r="EE35" s="81" t="s">
        <v>99</v>
      </c>
      <c r="EF35" s="81" t="s">
        <v>99</v>
      </c>
      <c r="EG35" s="81" t="s">
        <v>100</v>
      </c>
      <c r="EH35" s="81" t="s">
        <v>99</v>
      </c>
      <c r="EI35" s="81" t="s">
        <v>99</v>
      </c>
      <c r="EJ35" s="81" t="s">
        <v>104</v>
      </c>
      <c r="EK35" s="81" t="s">
        <v>104</v>
      </c>
      <c r="EL35" s="81" t="s">
        <v>100</v>
      </c>
      <c r="EM35" s="81" t="s">
        <v>100</v>
      </c>
      <c r="EN35" s="81" t="s">
        <v>104</v>
      </c>
      <c r="EO35" s="81" t="s">
        <v>569</v>
      </c>
      <c r="EP35" s="1119" t="s">
        <v>697</v>
      </c>
      <c r="EQ35" s="83"/>
      <c r="ER35" s="84" t="s">
        <v>99</v>
      </c>
      <c r="ES35" s="84" t="s">
        <v>698</v>
      </c>
      <c r="ET35" s="84" t="s">
        <v>699</v>
      </c>
      <c r="EU35" s="84" t="s">
        <v>99</v>
      </c>
      <c r="EV35" s="84" t="s">
        <v>99</v>
      </c>
      <c r="EW35" s="84" t="s">
        <v>99</v>
      </c>
      <c r="EX35" s="84" t="s">
        <v>700</v>
      </c>
      <c r="EY35" s="84" t="s">
        <v>104</v>
      </c>
      <c r="EZ35" s="84" t="s">
        <v>99</v>
      </c>
      <c r="FA35" s="84" t="s">
        <v>701</v>
      </c>
      <c r="FB35" s="84" t="s">
        <v>99</v>
      </c>
      <c r="FC35" s="84" t="s">
        <v>702</v>
      </c>
      <c r="FD35" s="298"/>
      <c r="FE35" s="84" t="s">
        <v>316</v>
      </c>
      <c r="FF35" s="84" t="s">
        <v>316</v>
      </c>
      <c r="FG35" s="84" t="s">
        <v>316</v>
      </c>
      <c r="FH35" s="84" t="s">
        <v>316</v>
      </c>
      <c r="FI35" s="84" t="s">
        <v>320</v>
      </c>
      <c r="FJ35" s="84" t="s">
        <v>320</v>
      </c>
      <c r="FK35" s="84" t="s">
        <v>316</v>
      </c>
      <c r="FL35" s="84" t="s">
        <v>316</v>
      </c>
      <c r="FM35" s="84" t="s">
        <v>314</v>
      </c>
      <c r="FN35" s="84" t="s">
        <v>314</v>
      </c>
      <c r="FO35" s="84" t="s">
        <v>320</v>
      </c>
      <c r="FP35" s="84" t="s">
        <v>320</v>
      </c>
      <c r="FQ35" s="84" t="s">
        <v>318</v>
      </c>
      <c r="FR35" s="84" t="s">
        <v>318</v>
      </c>
      <c r="FS35" s="84" t="s">
        <v>316</v>
      </c>
      <c r="FT35" s="84" t="s">
        <v>316</v>
      </c>
      <c r="FU35" s="84" t="s">
        <v>703</v>
      </c>
      <c r="FV35" s="90"/>
      <c r="FW35" s="84" t="s">
        <v>100</v>
      </c>
      <c r="FX35" s="84" t="s">
        <v>1560</v>
      </c>
      <c r="FY35" s="84" t="s">
        <v>1560</v>
      </c>
      <c r="FZ35" s="84" t="s">
        <v>100</v>
      </c>
      <c r="GA35" s="84" t="s">
        <v>1560</v>
      </c>
      <c r="GB35" s="84" t="s">
        <v>1560</v>
      </c>
      <c r="GC35" s="84" t="s">
        <v>100</v>
      </c>
      <c r="GD35" s="84" t="s">
        <v>1560</v>
      </c>
      <c r="GE35" s="84" t="s">
        <v>1560</v>
      </c>
      <c r="GF35" s="85"/>
      <c r="GG35" s="84" t="s">
        <v>100</v>
      </c>
      <c r="GH35" s="84" t="s">
        <v>100</v>
      </c>
      <c r="GI35" s="84" t="s">
        <v>320</v>
      </c>
      <c r="GJ35" s="84" t="s">
        <v>320</v>
      </c>
      <c r="GK35" s="85"/>
      <c r="GL35" s="84" t="s">
        <v>99</v>
      </c>
      <c r="GM35" s="84" t="s">
        <v>99</v>
      </c>
      <c r="GN35" s="84" t="s">
        <v>99</v>
      </c>
      <c r="GO35" s="84" t="s">
        <v>100</v>
      </c>
      <c r="GP35" s="84" t="s">
        <v>99</v>
      </c>
      <c r="GQ35" s="84" t="s">
        <v>100</v>
      </c>
      <c r="GR35" s="84" t="s">
        <v>100</v>
      </c>
      <c r="GS35" s="84" t="s">
        <v>100</v>
      </c>
      <c r="GT35" s="84" t="s">
        <v>99</v>
      </c>
      <c r="GU35" s="84" t="s">
        <v>100</v>
      </c>
      <c r="GV35" s="84" t="s">
        <v>320</v>
      </c>
      <c r="GW35" s="84">
        <v>2008</v>
      </c>
      <c r="GX35" s="84" t="s">
        <v>704</v>
      </c>
      <c r="GY35" s="84" t="s">
        <v>705</v>
      </c>
      <c r="GZ35" s="85"/>
      <c r="HA35" s="84" t="s">
        <v>320</v>
      </c>
      <c r="HB35" s="84" t="s">
        <v>320</v>
      </c>
      <c r="HC35" s="84" t="s">
        <v>320</v>
      </c>
      <c r="HD35" s="84" t="s">
        <v>320</v>
      </c>
      <c r="HE35" s="84" t="s">
        <v>320</v>
      </c>
      <c r="HF35" s="1136" t="s">
        <v>1316</v>
      </c>
      <c r="HG35" s="93"/>
      <c r="HH35" s="1146" t="s">
        <v>99</v>
      </c>
      <c r="HI35" s="87"/>
      <c r="HJ35" s="86" t="s">
        <v>100</v>
      </c>
      <c r="HK35" s="86" t="s">
        <v>100</v>
      </c>
      <c r="HL35" s="86" t="s">
        <v>100</v>
      </c>
      <c r="HM35" s="86" t="s">
        <v>320</v>
      </c>
      <c r="HN35" s="86" t="s">
        <v>100</v>
      </c>
      <c r="HO35" s="86" t="s">
        <v>99</v>
      </c>
      <c r="HP35" s="86" t="s">
        <v>320</v>
      </c>
      <c r="HQ35" s="86" t="s">
        <v>320</v>
      </c>
      <c r="HR35" s="86" t="s">
        <v>100</v>
      </c>
      <c r="HS35" s="86" t="s">
        <v>381</v>
      </c>
      <c r="HT35" s="86" t="s">
        <v>706</v>
      </c>
      <c r="HU35" s="87"/>
      <c r="HV35" s="86" t="s">
        <v>99</v>
      </c>
      <c r="HW35" s="86" t="s">
        <v>100</v>
      </c>
      <c r="HX35" s="91" t="s">
        <v>1527</v>
      </c>
      <c r="HY35" s="1005" t="s">
        <v>62</v>
      </c>
    </row>
    <row r="36" spans="1:233" ht="39.950000000000003" customHeight="1" x14ac:dyDescent="0.2">
      <c r="A36" s="1160" t="s">
        <v>634</v>
      </c>
      <c r="B36" s="88"/>
      <c r="C36" s="74" t="s">
        <v>99</v>
      </c>
      <c r="D36" s="74" t="s">
        <v>621</v>
      </c>
      <c r="E36" s="116"/>
      <c r="F36" s="74" t="s">
        <v>99</v>
      </c>
      <c r="G36" s="74" t="s">
        <v>1458</v>
      </c>
      <c r="H36" s="74" t="s">
        <v>99</v>
      </c>
      <c r="I36" s="74" t="s">
        <v>1611</v>
      </c>
      <c r="J36" s="74" t="s">
        <v>99</v>
      </c>
      <c r="K36" s="74" t="s">
        <v>1612</v>
      </c>
      <c r="L36" s="74" t="s">
        <v>99</v>
      </c>
      <c r="M36" s="74" t="s">
        <v>622</v>
      </c>
      <c r="N36" s="74" t="s">
        <v>99</v>
      </c>
      <c r="O36" s="74" t="s">
        <v>339</v>
      </c>
      <c r="P36" s="74" t="s">
        <v>99</v>
      </c>
      <c r="Q36" s="74" t="s">
        <v>1613</v>
      </c>
      <c r="R36" s="74" t="s">
        <v>99</v>
      </c>
      <c r="S36" s="74" t="s">
        <v>623</v>
      </c>
      <c r="T36" s="74" t="s">
        <v>100</v>
      </c>
      <c r="U36" s="74" t="s">
        <v>1560</v>
      </c>
      <c r="V36" s="74" t="s">
        <v>104</v>
      </c>
      <c r="W36" s="74" t="s">
        <v>1560</v>
      </c>
      <c r="X36" s="74" t="s">
        <v>102</v>
      </c>
      <c r="Y36" s="74" t="s">
        <v>99</v>
      </c>
      <c r="Z36" s="74" t="s">
        <v>99</v>
      </c>
      <c r="AA36" s="74" t="s">
        <v>624</v>
      </c>
      <c r="AB36" s="1103" t="s">
        <v>1456</v>
      </c>
      <c r="AC36" s="89"/>
      <c r="AD36" s="75" t="s">
        <v>138</v>
      </c>
      <c r="AE36" s="75" t="s">
        <v>137</v>
      </c>
      <c r="AF36" s="407">
        <v>2760725</v>
      </c>
      <c r="AG36" s="1162" t="s">
        <v>367</v>
      </c>
      <c r="AH36" s="118" t="s">
        <v>626</v>
      </c>
      <c r="AI36" s="118" t="s">
        <v>99</v>
      </c>
      <c r="AJ36" s="76" t="s">
        <v>99</v>
      </c>
      <c r="AK36" s="76">
        <v>621212</v>
      </c>
      <c r="AL36" s="1047" t="s">
        <v>367</v>
      </c>
      <c r="AM36" s="75" t="s">
        <v>431</v>
      </c>
      <c r="AN36" s="75" t="s">
        <v>1560</v>
      </c>
      <c r="AO36" s="76">
        <v>0</v>
      </c>
      <c r="AP36" s="1047" t="s">
        <v>367</v>
      </c>
      <c r="AQ36" s="75" t="s">
        <v>431</v>
      </c>
      <c r="AR36" s="75" t="s">
        <v>1560</v>
      </c>
      <c r="AS36" s="76">
        <v>621212</v>
      </c>
      <c r="AT36" s="75" t="s">
        <v>1560</v>
      </c>
      <c r="AU36" s="75" t="s">
        <v>99</v>
      </c>
      <c r="AV36" s="75" t="s">
        <v>99</v>
      </c>
      <c r="AW36" s="75" t="s">
        <v>627</v>
      </c>
      <c r="AX36" s="76">
        <v>574367</v>
      </c>
      <c r="AY36" s="1163" t="s">
        <v>367</v>
      </c>
      <c r="AZ36" s="76" t="s">
        <v>616</v>
      </c>
      <c r="BA36" s="75" t="s">
        <v>1560</v>
      </c>
      <c r="BB36" s="75" t="s">
        <v>100</v>
      </c>
      <c r="BC36" s="76" t="s">
        <v>320</v>
      </c>
      <c r="BD36" s="76">
        <v>0</v>
      </c>
      <c r="BE36" s="1163" t="s">
        <v>367</v>
      </c>
      <c r="BF36" s="76" t="s">
        <v>616</v>
      </c>
      <c r="BG36" s="75" t="s">
        <v>1560</v>
      </c>
      <c r="BH36" s="946">
        <v>574367</v>
      </c>
      <c r="BI36" s="75" t="s">
        <v>1560</v>
      </c>
      <c r="BJ36" s="78"/>
      <c r="BK36" s="75" t="s">
        <v>99</v>
      </c>
      <c r="BL36" s="76" t="s">
        <v>628</v>
      </c>
      <c r="BM36" s="76">
        <v>1545285</v>
      </c>
      <c r="BN36" s="1163" t="s">
        <v>367</v>
      </c>
      <c r="BO36" s="76" t="s">
        <v>616</v>
      </c>
      <c r="BP36" s="75" t="s">
        <v>1560</v>
      </c>
      <c r="BQ36" s="75" t="s">
        <v>99</v>
      </c>
      <c r="BR36" s="76">
        <v>303619</v>
      </c>
      <c r="BS36" s="1163" t="s">
        <v>367</v>
      </c>
      <c r="BT36" s="92" t="s">
        <v>616</v>
      </c>
      <c r="BU36" s="76" t="s">
        <v>1560</v>
      </c>
      <c r="BV36" s="75" t="s">
        <v>99</v>
      </c>
      <c r="BW36" s="76">
        <v>337453</v>
      </c>
      <c r="BX36" s="1047" t="s">
        <v>367</v>
      </c>
      <c r="BY36" s="76" t="s">
        <v>616</v>
      </c>
      <c r="BZ36" s="76" t="s">
        <v>1560</v>
      </c>
      <c r="CA36" s="946">
        <v>2186357</v>
      </c>
      <c r="CB36" s="76" t="s">
        <v>1560</v>
      </c>
      <c r="CC36" s="79">
        <v>0.2080494102271723</v>
      </c>
      <c r="CD36" s="75"/>
      <c r="CE36" s="79">
        <v>1</v>
      </c>
      <c r="CF36" s="75"/>
      <c r="CG36" s="79">
        <v>0.99999963777630874</v>
      </c>
      <c r="CH36" s="75"/>
      <c r="CI36" s="75" t="s">
        <v>100</v>
      </c>
      <c r="CJ36" s="75"/>
      <c r="CK36" s="75" t="s">
        <v>17</v>
      </c>
      <c r="CL36" s="75" t="s">
        <v>623</v>
      </c>
      <c r="CM36" s="75" t="s">
        <v>100</v>
      </c>
      <c r="CN36" s="1109" t="s">
        <v>1560</v>
      </c>
      <c r="CO36" s="115"/>
      <c r="CP36" s="80"/>
      <c r="CQ36" s="81" t="s">
        <v>99</v>
      </c>
      <c r="CR36" s="81" t="s">
        <v>99</v>
      </c>
      <c r="CS36" s="81" t="s">
        <v>99</v>
      </c>
      <c r="CT36" s="81" t="s">
        <v>99</v>
      </c>
      <c r="CU36" s="81" t="s">
        <v>99</v>
      </c>
      <c r="CV36" s="81" t="s">
        <v>99</v>
      </c>
      <c r="CW36" s="81" t="s">
        <v>99</v>
      </c>
      <c r="CX36" s="81" t="s">
        <v>99</v>
      </c>
      <c r="CY36" s="81" t="s">
        <v>99</v>
      </c>
      <c r="CZ36" s="81" t="s">
        <v>99</v>
      </c>
      <c r="DA36" s="81" t="s">
        <v>99</v>
      </c>
      <c r="DB36" s="81" t="s">
        <v>100</v>
      </c>
      <c r="DC36" s="80"/>
      <c r="DD36" s="81" t="s">
        <v>99</v>
      </c>
      <c r="DE36" s="81" t="s">
        <v>99</v>
      </c>
      <c r="DF36" s="81" t="s">
        <v>99</v>
      </c>
      <c r="DG36" s="81" t="s">
        <v>99</v>
      </c>
      <c r="DH36" s="81" t="s">
        <v>99</v>
      </c>
      <c r="DI36" s="81" t="s">
        <v>99</v>
      </c>
      <c r="DJ36" s="81" t="s">
        <v>99</v>
      </c>
      <c r="DK36" s="81" t="s">
        <v>100</v>
      </c>
      <c r="DL36" s="81" t="s">
        <v>99</v>
      </c>
      <c r="DM36" s="81" t="s">
        <v>99</v>
      </c>
      <c r="DN36" s="81" t="s">
        <v>99</v>
      </c>
      <c r="DO36" s="81" t="s">
        <v>100</v>
      </c>
      <c r="DP36" s="82"/>
      <c r="DQ36" s="81" t="s">
        <v>99</v>
      </c>
      <c r="DR36" s="81" t="s">
        <v>99</v>
      </c>
      <c r="DS36" s="81" t="s">
        <v>99</v>
      </c>
      <c r="DT36" s="81" t="s">
        <v>99</v>
      </c>
      <c r="DU36" s="81" t="s">
        <v>99</v>
      </c>
      <c r="DV36" s="81" t="s">
        <v>99</v>
      </c>
      <c r="DW36" s="81" t="s">
        <v>99</v>
      </c>
      <c r="DX36" s="81" t="s">
        <v>99</v>
      </c>
      <c r="DY36" s="81" t="s">
        <v>100</v>
      </c>
      <c r="DZ36" s="81" t="s">
        <v>100</v>
      </c>
      <c r="EA36" s="81" t="s">
        <v>99</v>
      </c>
      <c r="EB36" s="81" t="s">
        <v>100</v>
      </c>
      <c r="EC36" s="82"/>
      <c r="ED36" s="81" t="s">
        <v>99</v>
      </c>
      <c r="EE36" s="81" t="s">
        <v>100</v>
      </c>
      <c r="EF36" s="81" t="s">
        <v>99</v>
      </c>
      <c r="EG36" s="81" t="s">
        <v>100</v>
      </c>
      <c r="EH36" s="81" t="s">
        <v>100</v>
      </c>
      <c r="EI36" s="81" t="s">
        <v>99</v>
      </c>
      <c r="EJ36" s="81" t="s">
        <v>100</v>
      </c>
      <c r="EK36" s="81" t="s">
        <v>100</v>
      </c>
      <c r="EL36" s="81" t="s">
        <v>100</v>
      </c>
      <c r="EM36" s="81" t="s">
        <v>100</v>
      </c>
      <c r="EN36" s="81" t="s">
        <v>100</v>
      </c>
      <c r="EO36" s="81" t="s">
        <v>100</v>
      </c>
      <c r="EP36" s="1119" t="s">
        <v>1560</v>
      </c>
      <c r="EQ36" s="83"/>
      <c r="ER36" s="84" t="s">
        <v>99</v>
      </c>
      <c r="ES36" s="84" t="s">
        <v>618</v>
      </c>
      <c r="ET36" s="84" t="s">
        <v>1238</v>
      </c>
      <c r="EU36" s="84" t="s">
        <v>100</v>
      </c>
      <c r="EV36" s="84" t="s">
        <v>99</v>
      </c>
      <c r="EW36" s="84" t="s">
        <v>100</v>
      </c>
      <c r="EX36" s="84" t="s">
        <v>320</v>
      </c>
      <c r="EY36" s="84" t="s">
        <v>320</v>
      </c>
      <c r="EZ36" s="84" t="s">
        <v>100</v>
      </c>
      <c r="FA36" s="84" t="s">
        <v>320</v>
      </c>
      <c r="FB36" s="84" t="s">
        <v>100</v>
      </c>
      <c r="FC36" s="84" t="s">
        <v>320</v>
      </c>
      <c r="FD36" s="298"/>
      <c r="FE36" s="84" t="s">
        <v>314</v>
      </c>
      <c r="FF36" s="84" t="s">
        <v>317</v>
      </c>
      <c r="FG36" s="84" t="s">
        <v>314</v>
      </c>
      <c r="FH36" s="84" t="s">
        <v>317</v>
      </c>
      <c r="FI36" s="84" t="s">
        <v>317</v>
      </c>
      <c r="FJ36" s="84" t="s">
        <v>317</v>
      </c>
      <c r="FK36" s="84" t="s">
        <v>317</v>
      </c>
      <c r="FL36" s="84" t="s">
        <v>317</v>
      </c>
      <c r="FM36" s="84" t="s">
        <v>314</v>
      </c>
      <c r="FN36" s="84" t="s">
        <v>315</v>
      </c>
      <c r="FO36" s="84" t="s">
        <v>320</v>
      </c>
      <c r="FP36" s="84" t="s">
        <v>317</v>
      </c>
      <c r="FQ36" s="84" t="s">
        <v>318</v>
      </c>
      <c r="FR36" s="84" t="s">
        <v>318</v>
      </c>
      <c r="FS36" s="84" t="s">
        <v>314</v>
      </c>
      <c r="FT36" s="84" t="s">
        <v>315</v>
      </c>
      <c r="FU36" s="84" t="s">
        <v>1457</v>
      </c>
      <c r="FV36" s="90"/>
      <c r="FW36" s="84" t="s">
        <v>100</v>
      </c>
      <c r="FX36" s="84" t="s">
        <v>1560</v>
      </c>
      <c r="FY36" s="84" t="s">
        <v>1560</v>
      </c>
      <c r="FZ36" s="84" t="s">
        <v>100</v>
      </c>
      <c r="GA36" s="84" t="s">
        <v>1560</v>
      </c>
      <c r="GB36" s="84" t="s">
        <v>1560</v>
      </c>
      <c r="GC36" s="84" t="s">
        <v>100</v>
      </c>
      <c r="GD36" s="84" t="s">
        <v>1560</v>
      </c>
      <c r="GE36" s="84" t="s">
        <v>1560</v>
      </c>
      <c r="GF36" s="85"/>
      <c r="GG36" s="84" t="s">
        <v>100</v>
      </c>
      <c r="GH36" s="84" t="s">
        <v>100</v>
      </c>
      <c r="GI36" s="84" t="s">
        <v>320</v>
      </c>
      <c r="GJ36" s="84" t="s">
        <v>320</v>
      </c>
      <c r="GK36" s="85"/>
      <c r="GL36" s="84" t="s">
        <v>99</v>
      </c>
      <c r="GM36" s="84" t="s">
        <v>99</v>
      </c>
      <c r="GN36" s="84" t="s">
        <v>99</v>
      </c>
      <c r="GO36" s="84" t="s">
        <v>99</v>
      </c>
      <c r="GP36" s="84" t="s">
        <v>99</v>
      </c>
      <c r="GQ36" s="84" t="s">
        <v>99</v>
      </c>
      <c r="GR36" s="84" t="s">
        <v>99</v>
      </c>
      <c r="GS36" s="84" t="s">
        <v>99</v>
      </c>
      <c r="GT36" s="84" t="s">
        <v>100</v>
      </c>
      <c r="GU36" s="84" t="s">
        <v>100</v>
      </c>
      <c r="GV36" s="84" t="s">
        <v>320</v>
      </c>
      <c r="GW36" s="84">
        <v>2009</v>
      </c>
      <c r="GX36" s="84" t="s">
        <v>1614</v>
      </c>
      <c r="GY36" s="84" t="s">
        <v>631</v>
      </c>
      <c r="GZ36" s="85"/>
      <c r="HA36" s="84">
        <v>2008</v>
      </c>
      <c r="HB36" s="84" t="s">
        <v>99</v>
      </c>
      <c r="HC36" s="84" t="s">
        <v>99</v>
      </c>
      <c r="HD36" s="84" t="s">
        <v>99</v>
      </c>
      <c r="HE36" s="84" t="s">
        <v>100</v>
      </c>
      <c r="HF36" s="1136" t="s">
        <v>1843</v>
      </c>
      <c r="HG36" s="93"/>
      <c r="HH36" s="1146" t="s">
        <v>100</v>
      </c>
      <c r="HI36" s="87"/>
      <c r="HJ36" s="86" t="s">
        <v>100</v>
      </c>
      <c r="HK36" s="86" t="s">
        <v>100</v>
      </c>
      <c r="HL36" s="86" t="s">
        <v>100</v>
      </c>
      <c r="HM36" s="86" t="s">
        <v>100</v>
      </c>
      <c r="HN36" s="86" t="s">
        <v>100</v>
      </c>
      <c r="HO36" s="86" t="s">
        <v>100</v>
      </c>
      <c r="HP36" s="86" t="s">
        <v>100</v>
      </c>
      <c r="HQ36" s="86" t="s">
        <v>320</v>
      </c>
      <c r="HR36" s="86" t="s">
        <v>100</v>
      </c>
      <c r="HS36" s="86" t="s">
        <v>367</v>
      </c>
      <c r="HT36" s="86" t="s">
        <v>632</v>
      </c>
      <c r="HU36" s="87"/>
      <c r="HV36" s="86" t="s">
        <v>100</v>
      </c>
      <c r="HW36" s="86" t="s">
        <v>100</v>
      </c>
      <c r="HX36" s="91" t="s">
        <v>633</v>
      </c>
      <c r="HY36" s="945" t="s">
        <v>116</v>
      </c>
    </row>
    <row r="37" spans="1:233" ht="39.75" customHeight="1" x14ac:dyDescent="0.2">
      <c r="A37" s="1160" t="s">
        <v>971</v>
      </c>
      <c r="B37" s="88"/>
      <c r="C37" s="74" t="s">
        <v>99</v>
      </c>
      <c r="D37" s="74" t="s">
        <v>941</v>
      </c>
      <c r="E37" s="116"/>
      <c r="F37" s="74" t="s">
        <v>99</v>
      </c>
      <c r="G37" s="74" t="s">
        <v>942</v>
      </c>
      <c r="H37" s="74" t="s">
        <v>99</v>
      </c>
      <c r="I37" s="74" t="s">
        <v>943</v>
      </c>
      <c r="J37" s="74" t="s">
        <v>99</v>
      </c>
      <c r="K37" s="74" t="s">
        <v>944</v>
      </c>
      <c r="L37" s="74" t="s">
        <v>99</v>
      </c>
      <c r="M37" s="74" t="s">
        <v>509</v>
      </c>
      <c r="N37" s="74" t="s">
        <v>99</v>
      </c>
      <c r="O37" s="74" t="s">
        <v>945</v>
      </c>
      <c r="P37" s="74" t="s">
        <v>99</v>
      </c>
      <c r="Q37" s="74" t="s">
        <v>946</v>
      </c>
      <c r="R37" s="74" t="s">
        <v>99</v>
      </c>
      <c r="S37" s="74" t="s">
        <v>947</v>
      </c>
      <c r="T37" s="74" t="s">
        <v>99</v>
      </c>
      <c r="U37" s="74" t="s">
        <v>948</v>
      </c>
      <c r="V37" s="74" t="s">
        <v>1560</v>
      </c>
      <c r="W37" s="74" t="s">
        <v>1560</v>
      </c>
      <c r="X37" s="74" t="s">
        <v>101</v>
      </c>
      <c r="Y37" s="74" t="s">
        <v>99</v>
      </c>
      <c r="Z37" s="74" t="s">
        <v>99</v>
      </c>
      <c r="AA37" s="74" t="s">
        <v>949</v>
      </c>
      <c r="AB37" s="1103" t="s">
        <v>950</v>
      </c>
      <c r="AC37" s="89"/>
      <c r="AD37" s="75" t="s">
        <v>132</v>
      </c>
      <c r="AE37" s="75" t="s">
        <v>143</v>
      </c>
      <c r="AF37" s="407">
        <v>2500000</v>
      </c>
      <c r="AG37" s="118" t="s">
        <v>381</v>
      </c>
      <c r="AH37" s="118" t="s">
        <v>951</v>
      </c>
      <c r="AI37" s="118" t="s">
        <v>99</v>
      </c>
      <c r="AJ37" s="76" t="s">
        <v>99</v>
      </c>
      <c r="AK37" s="76">
        <v>250000</v>
      </c>
      <c r="AL37" s="75" t="s">
        <v>381</v>
      </c>
      <c r="AM37" s="75" t="s">
        <v>952</v>
      </c>
      <c r="AN37" s="75" t="s">
        <v>953</v>
      </c>
      <c r="AO37" s="76">
        <v>0</v>
      </c>
      <c r="AP37" s="75" t="s">
        <v>381</v>
      </c>
      <c r="AQ37" s="75" t="s">
        <v>1560</v>
      </c>
      <c r="AR37" s="75" t="s">
        <v>1560</v>
      </c>
      <c r="AS37" s="76">
        <v>250000</v>
      </c>
      <c r="AT37" s="75" t="s">
        <v>1560</v>
      </c>
      <c r="AU37" s="75" t="s">
        <v>99</v>
      </c>
      <c r="AV37" s="75" t="s">
        <v>99</v>
      </c>
      <c r="AW37" s="75" t="s">
        <v>954</v>
      </c>
      <c r="AX37" s="76">
        <v>250000</v>
      </c>
      <c r="AY37" s="76" t="s">
        <v>381</v>
      </c>
      <c r="AZ37" s="76" t="s">
        <v>1560</v>
      </c>
      <c r="BA37" s="75" t="s">
        <v>1560</v>
      </c>
      <c r="BB37" s="75" t="s">
        <v>100</v>
      </c>
      <c r="BC37" s="76" t="s">
        <v>320</v>
      </c>
      <c r="BD37" s="76">
        <v>0</v>
      </c>
      <c r="BE37" s="76" t="s">
        <v>381</v>
      </c>
      <c r="BF37" s="76" t="s">
        <v>1560</v>
      </c>
      <c r="BG37" s="75" t="s">
        <v>1560</v>
      </c>
      <c r="BH37" s="946">
        <v>250000</v>
      </c>
      <c r="BI37" s="75" t="s">
        <v>1560</v>
      </c>
      <c r="BJ37" s="78"/>
      <c r="BK37" s="75" t="s">
        <v>99</v>
      </c>
      <c r="BL37" s="76" t="s">
        <v>956</v>
      </c>
      <c r="BM37" s="76">
        <v>4583324</v>
      </c>
      <c r="BN37" s="1163" t="s">
        <v>381</v>
      </c>
      <c r="BO37" s="76" t="s">
        <v>573</v>
      </c>
      <c r="BP37" s="75" t="s">
        <v>955</v>
      </c>
      <c r="BQ37" s="75" t="s">
        <v>100</v>
      </c>
      <c r="BR37" s="76">
        <v>0</v>
      </c>
      <c r="BS37" s="1163" t="s">
        <v>381</v>
      </c>
      <c r="BT37" s="92" t="s">
        <v>1560</v>
      </c>
      <c r="BU37" s="76" t="s">
        <v>1560</v>
      </c>
      <c r="BV37" s="75" t="s">
        <v>100</v>
      </c>
      <c r="BW37" s="76">
        <v>0</v>
      </c>
      <c r="BX37" s="1047" t="s">
        <v>381</v>
      </c>
      <c r="BY37" s="76" t="s">
        <v>1560</v>
      </c>
      <c r="BZ37" s="76" t="s">
        <v>1560</v>
      </c>
      <c r="CA37" s="946">
        <v>4583324</v>
      </c>
      <c r="CB37" s="76" t="s">
        <v>1560</v>
      </c>
      <c r="CC37" s="79">
        <v>5.1724237812321293E-2</v>
      </c>
      <c r="CD37" s="75"/>
      <c r="CE37" s="79">
        <v>1</v>
      </c>
      <c r="CF37" s="75"/>
      <c r="CG37" s="79">
        <v>1.9333296</v>
      </c>
      <c r="CH37" s="1047" t="s">
        <v>1670</v>
      </c>
      <c r="CI37" s="75" t="s">
        <v>100</v>
      </c>
      <c r="CJ37" s="75"/>
      <c r="CK37" s="75" t="s">
        <v>17</v>
      </c>
      <c r="CL37" s="75" t="s">
        <v>947</v>
      </c>
      <c r="CM37" s="75" t="s">
        <v>99</v>
      </c>
      <c r="CN37" s="1109" t="s">
        <v>958</v>
      </c>
      <c r="CO37" s="115"/>
      <c r="CP37" s="80"/>
      <c r="CQ37" s="81" t="s">
        <v>99</v>
      </c>
      <c r="CR37" s="81" t="s">
        <v>99</v>
      </c>
      <c r="CS37" s="81" t="s">
        <v>99</v>
      </c>
      <c r="CT37" s="81" t="s">
        <v>99</v>
      </c>
      <c r="CU37" s="81" t="s">
        <v>99</v>
      </c>
      <c r="CV37" s="81" t="s">
        <v>99</v>
      </c>
      <c r="CW37" s="81" t="s">
        <v>99</v>
      </c>
      <c r="CX37" s="81" t="s">
        <v>99</v>
      </c>
      <c r="CY37" s="81" t="s">
        <v>99</v>
      </c>
      <c r="CZ37" s="81" t="s">
        <v>99</v>
      </c>
      <c r="DA37" s="81" t="s">
        <v>100</v>
      </c>
      <c r="DB37" s="81" t="s">
        <v>1560</v>
      </c>
      <c r="DC37" s="80"/>
      <c r="DD37" s="81" t="s">
        <v>99</v>
      </c>
      <c r="DE37" s="81" t="s">
        <v>99</v>
      </c>
      <c r="DF37" s="81" t="s">
        <v>99</v>
      </c>
      <c r="DG37" s="81" t="s">
        <v>99</v>
      </c>
      <c r="DH37" s="81" t="s">
        <v>99</v>
      </c>
      <c r="DI37" s="81" t="s">
        <v>99</v>
      </c>
      <c r="DJ37" s="81" t="s">
        <v>99</v>
      </c>
      <c r="DK37" s="81" t="s">
        <v>99</v>
      </c>
      <c r="DL37" s="81" t="s">
        <v>99</v>
      </c>
      <c r="DM37" s="81" t="s">
        <v>99</v>
      </c>
      <c r="DN37" s="81" t="s">
        <v>99</v>
      </c>
      <c r="DO37" s="81" t="s">
        <v>1560</v>
      </c>
      <c r="DP37" s="82"/>
      <c r="DQ37" s="81" t="s">
        <v>99</v>
      </c>
      <c r="DR37" s="81" t="s">
        <v>99</v>
      </c>
      <c r="DS37" s="81" t="s">
        <v>99</v>
      </c>
      <c r="DT37" s="81" t="s">
        <v>99</v>
      </c>
      <c r="DU37" s="81" t="s">
        <v>99</v>
      </c>
      <c r="DV37" s="81" t="s">
        <v>99</v>
      </c>
      <c r="DW37" s="81" t="s">
        <v>99</v>
      </c>
      <c r="DX37" s="81" t="s">
        <v>99</v>
      </c>
      <c r="DY37" s="81" t="s">
        <v>100</v>
      </c>
      <c r="DZ37" s="81" t="s">
        <v>100</v>
      </c>
      <c r="EA37" s="81" t="s">
        <v>99</v>
      </c>
      <c r="EB37" s="81" t="s">
        <v>1560</v>
      </c>
      <c r="EC37" s="82"/>
      <c r="ED37" s="81" t="s">
        <v>99</v>
      </c>
      <c r="EE37" s="81" t="s">
        <v>99</v>
      </c>
      <c r="EF37" s="81" t="s">
        <v>99</v>
      </c>
      <c r="EG37" s="81" t="s">
        <v>100</v>
      </c>
      <c r="EH37" s="81" t="s">
        <v>100</v>
      </c>
      <c r="EI37" s="81" t="s">
        <v>99</v>
      </c>
      <c r="EJ37" s="81" t="s">
        <v>99</v>
      </c>
      <c r="EK37" s="81" t="s">
        <v>100</v>
      </c>
      <c r="EL37" s="81" t="s">
        <v>100</v>
      </c>
      <c r="EM37" s="81" t="s">
        <v>100</v>
      </c>
      <c r="EN37" s="81" t="s">
        <v>100</v>
      </c>
      <c r="EO37" s="81" t="s">
        <v>1560</v>
      </c>
      <c r="EP37" s="1119" t="s">
        <v>959</v>
      </c>
      <c r="EQ37" s="83"/>
      <c r="ER37" s="84" t="s">
        <v>99</v>
      </c>
      <c r="ES37" s="84" t="s">
        <v>960</v>
      </c>
      <c r="ET37" s="84" t="s">
        <v>961</v>
      </c>
      <c r="EU37" s="84" t="s">
        <v>99</v>
      </c>
      <c r="EV37" s="84" t="s">
        <v>99</v>
      </c>
      <c r="EW37" s="84" t="s">
        <v>99</v>
      </c>
      <c r="EX37" s="84" t="s">
        <v>962</v>
      </c>
      <c r="EY37" s="84" t="s">
        <v>1615</v>
      </c>
      <c r="EZ37" s="84" t="s">
        <v>99</v>
      </c>
      <c r="FA37" s="84" t="s">
        <v>964</v>
      </c>
      <c r="FB37" s="84" t="s">
        <v>99</v>
      </c>
      <c r="FC37" s="84" t="s">
        <v>1844</v>
      </c>
      <c r="FD37" s="298"/>
      <c r="FE37" s="84" t="s">
        <v>314</v>
      </c>
      <c r="FF37" s="84" t="s">
        <v>315</v>
      </c>
      <c r="FG37" s="84" t="s">
        <v>315</v>
      </c>
      <c r="FH37" s="84" t="s">
        <v>315</v>
      </c>
      <c r="FI37" s="84" t="s">
        <v>316</v>
      </c>
      <c r="FJ37" s="84" t="s">
        <v>317</v>
      </c>
      <c r="FK37" s="84" t="s">
        <v>316</v>
      </c>
      <c r="FL37" s="84" t="s">
        <v>317</v>
      </c>
      <c r="FM37" s="84" t="s">
        <v>314</v>
      </c>
      <c r="FN37" s="84" t="s">
        <v>315</v>
      </c>
      <c r="FO37" s="84" t="s">
        <v>315</v>
      </c>
      <c r="FP37" s="84" t="s">
        <v>315</v>
      </c>
      <c r="FQ37" s="84" t="s">
        <v>318</v>
      </c>
      <c r="FR37" s="84" t="s">
        <v>318</v>
      </c>
      <c r="FS37" s="84" t="s">
        <v>314</v>
      </c>
      <c r="FT37" s="84" t="s">
        <v>315</v>
      </c>
      <c r="FU37" s="84" t="s">
        <v>965</v>
      </c>
      <c r="FV37" s="90"/>
      <c r="FW37" s="84" t="s">
        <v>100</v>
      </c>
      <c r="FX37" s="84" t="s">
        <v>1560</v>
      </c>
      <c r="FY37" s="84" t="s">
        <v>1560</v>
      </c>
      <c r="FZ37" s="84" t="s">
        <v>100</v>
      </c>
      <c r="GA37" s="84" t="s">
        <v>1560</v>
      </c>
      <c r="GB37" s="84" t="s">
        <v>1560</v>
      </c>
      <c r="GC37" s="84" t="s">
        <v>100</v>
      </c>
      <c r="GD37" s="84" t="s">
        <v>1560</v>
      </c>
      <c r="GE37" s="84" t="s">
        <v>1560</v>
      </c>
      <c r="GF37" s="85"/>
      <c r="GG37" s="84" t="s">
        <v>99</v>
      </c>
      <c r="GH37" s="84" t="s">
        <v>99</v>
      </c>
      <c r="GI37" s="84" t="s">
        <v>99</v>
      </c>
      <c r="GJ37" s="84" t="s">
        <v>966</v>
      </c>
      <c r="GK37" s="85"/>
      <c r="GL37" s="84" t="s">
        <v>99</v>
      </c>
      <c r="GM37" s="84" t="s">
        <v>99</v>
      </c>
      <c r="GN37" s="84" t="s">
        <v>99</v>
      </c>
      <c r="GO37" s="84" t="s">
        <v>99</v>
      </c>
      <c r="GP37" s="84" t="s">
        <v>99</v>
      </c>
      <c r="GQ37" s="84" t="s">
        <v>99</v>
      </c>
      <c r="GR37" s="84" t="s">
        <v>99</v>
      </c>
      <c r="GS37" s="84" t="s">
        <v>99</v>
      </c>
      <c r="GT37" s="84" t="s">
        <v>99</v>
      </c>
      <c r="GU37" s="84" t="s">
        <v>99</v>
      </c>
      <c r="GV37" s="84" t="s">
        <v>555</v>
      </c>
      <c r="GW37" s="84" t="s">
        <v>967</v>
      </c>
      <c r="GX37" s="84" t="s">
        <v>968</v>
      </c>
      <c r="GY37" s="84" t="s">
        <v>1560</v>
      </c>
      <c r="GZ37" s="85"/>
      <c r="HA37" s="84">
        <v>2007</v>
      </c>
      <c r="HB37" s="84" t="s">
        <v>99</v>
      </c>
      <c r="HC37" s="84" t="s">
        <v>100</v>
      </c>
      <c r="HD37" s="84" t="s">
        <v>100</v>
      </c>
      <c r="HE37" s="84" t="s">
        <v>100</v>
      </c>
      <c r="HF37" s="1136" t="s">
        <v>1320</v>
      </c>
      <c r="HG37" s="93"/>
      <c r="HH37" s="1146" t="s">
        <v>99</v>
      </c>
      <c r="HI37" s="87"/>
      <c r="HJ37" s="86" t="s">
        <v>100</v>
      </c>
      <c r="HK37" s="86" t="s">
        <v>100</v>
      </c>
      <c r="HL37" s="86" t="s">
        <v>100</v>
      </c>
      <c r="HM37" s="86" t="s">
        <v>100</v>
      </c>
      <c r="HN37" s="86" t="s">
        <v>100</v>
      </c>
      <c r="HO37" s="86" t="s">
        <v>100</v>
      </c>
      <c r="HP37" s="86" t="s">
        <v>99</v>
      </c>
      <c r="HQ37" s="86" t="s">
        <v>100</v>
      </c>
      <c r="HR37" s="86" t="s">
        <v>104</v>
      </c>
      <c r="HS37" s="86" t="s">
        <v>381</v>
      </c>
      <c r="HT37" s="86" t="s">
        <v>969</v>
      </c>
      <c r="HU37" s="87"/>
      <c r="HV37" s="86" t="s">
        <v>99</v>
      </c>
      <c r="HW37" s="86" t="s">
        <v>100</v>
      </c>
      <c r="HX37" s="91" t="s">
        <v>970</v>
      </c>
      <c r="HY37" s="945" t="s">
        <v>116</v>
      </c>
    </row>
    <row r="38" spans="1:233" ht="39.950000000000003" customHeight="1" x14ac:dyDescent="0.2">
      <c r="A38" s="1160" t="s">
        <v>562</v>
      </c>
      <c r="B38" s="88"/>
      <c r="C38" s="74" t="s">
        <v>99</v>
      </c>
      <c r="D38" s="74" t="s">
        <v>549</v>
      </c>
      <c r="E38" s="116"/>
      <c r="F38" s="74" t="s">
        <v>99</v>
      </c>
      <c r="G38" s="74" t="s">
        <v>1302</v>
      </c>
      <c r="H38" s="74" t="s">
        <v>99</v>
      </c>
      <c r="I38" s="74" t="s">
        <v>550</v>
      </c>
      <c r="J38" s="74" t="s">
        <v>100</v>
      </c>
      <c r="K38" s="74" t="s">
        <v>1560</v>
      </c>
      <c r="L38" s="74" t="s">
        <v>99</v>
      </c>
      <c r="M38" s="74" t="s">
        <v>339</v>
      </c>
      <c r="N38" s="74" t="s">
        <v>99</v>
      </c>
      <c r="O38" s="74" t="s">
        <v>339</v>
      </c>
      <c r="P38" s="74" t="s">
        <v>99</v>
      </c>
      <c r="Q38" s="74" t="s">
        <v>551</v>
      </c>
      <c r="R38" s="74" t="s">
        <v>99</v>
      </c>
      <c r="S38" s="74" t="s">
        <v>552</v>
      </c>
      <c r="T38" s="74" t="s">
        <v>99</v>
      </c>
      <c r="U38" s="74" t="s">
        <v>1462</v>
      </c>
      <c r="V38" s="74" t="s">
        <v>99</v>
      </c>
      <c r="W38" s="74" t="s">
        <v>1463</v>
      </c>
      <c r="X38" s="74" t="s">
        <v>25</v>
      </c>
      <c r="Y38" s="74" t="s">
        <v>100</v>
      </c>
      <c r="Z38" s="74" t="s">
        <v>100</v>
      </c>
      <c r="AA38" s="74" t="s">
        <v>320</v>
      </c>
      <c r="AB38" s="1103" t="s">
        <v>320</v>
      </c>
      <c r="AC38" s="89"/>
      <c r="AD38" s="75" t="s">
        <v>132</v>
      </c>
      <c r="AE38" s="75" t="s">
        <v>143</v>
      </c>
      <c r="AF38" s="407" t="s">
        <v>1464</v>
      </c>
      <c r="AG38" s="118" t="s">
        <v>1464</v>
      </c>
      <c r="AH38" s="118" t="s">
        <v>320</v>
      </c>
      <c r="AI38" s="118" t="s">
        <v>100</v>
      </c>
      <c r="AJ38" s="76" t="s">
        <v>100</v>
      </c>
      <c r="AK38" s="76">
        <v>0</v>
      </c>
      <c r="AL38" s="1047" t="s">
        <v>381</v>
      </c>
      <c r="AM38" s="75" t="s">
        <v>1560</v>
      </c>
      <c r="AN38" s="75" t="s">
        <v>1560</v>
      </c>
      <c r="AO38" s="76">
        <v>0</v>
      </c>
      <c r="AP38" s="1047" t="s">
        <v>381</v>
      </c>
      <c r="AQ38" s="75" t="s">
        <v>1560</v>
      </c>
      <c r="AR38" s="75" t="s">
        <v>1560</v>
      </c>
      <c r="AS38" s="76">
        <v>0</v>
      </c>
      <c r="AT38" s="75" t="s">
        <v>1560</v>
      </c>
      <c r="AU38" s="75" t="s">
        <v>100</v>
      </c>
      <c r="AV38" s="75" t="s">
        <v>100</v>
      </c>
      <c r="AW38" s="75" t="s">
        <v>320</v>
      </c>
      <c r="AX38" s="76">
        <v>0</v>
      </c>
      <c r="AY38" s="1163" t="s">
        <v>381</v>
      </c>
      <c r="AZ38" s="76" t="s">
        <v>1560</v>
      </c>
      <c r="BA38" s="75" t="s">
        <v>1560</v>
      </c>
      <c r="BB38" s="75" t="s">
        <v>100</v>
      </c>
      <c r="BC38" s="76" t="s">
        <v>320</v>
      </c>
      <c r="BD38" s="76">
        <v>0</v>
      </c>
      <c r="BE38" s="1163" t="s">
        <v>381</v>
      </c>
      <c r="BF38" s="76" t="s">
        <v>1560</v>
      </c>
      <c r="BG38" s="75" t="s">
        <v>1560</v>
      </c>
      <c r="BH38" s="946">
        <v>0</v>
      </c>
      <c r="BI38" s="75" t="s">
        <v>1560</v>
      </c>
      <c r="BJ38" s="78"/>
      <c r="BK38" s="75" t="s">
        <v>99</v>
      </c>
      <c r="BL38" s="76" t="s">
        <v>388</v>
      </c>
      <c r="BM38" s="76">
        <v>166666</v>
      </c>
      <c r="BN38" s="1163" t="s">
        <v>381</v>
      </c>
      <c r="BO38" s="76" t="s">
        <v>553</v>
      </c>
      <c r="BP38" s="75" t="s">
        <v>1465</v>
      </c>
      <c r="BQ38" s="75" t="s">
        <v>99</v>
      </c>
      <c r="BR38" s="76" t="s">
        <v>1560</v>
      </c>
      <c r="BS38" s="1163" t="s">
        <v>381</v>
      </c>
      <c r="BT38" s="92" t="s">
        <v>1560</v>
      </c>
      <c r="BU38" s="76" t="s">
        <v>1221</v>
      </c>
      <c r="BV38" s="75" t="s">
        <v>100</v>
      </c>
      <c r="BW38" s="76">
        <v>0</v>
      </c>
      <c r="BX38" s="1047" t="s">
        <v>381</v>
      </c>
      <c r="BY38" s="76" t="s">
        <v>1560</v>
      </c>
      <c r="BZ38" s="76" t="s">
        <v>1560</v>
      </c>
      <c r="CA38" s="946">
        <v>166666</v>
      </c>
      <c r="CB38" s="76" t="s">
        <v>1223</v>
      </c>
      <c r="CC38" s="79">
        <v>0</v>
      </c>
      <c r="CD38" s="75"/>
      <c r="CE38" s="79" t="s">
        <v>320</v>
      </c>
      <c r="CF38" s="75"/>
      <c r="CG38" s="79" t="s">
        <v>104</v>
      </c>
      <c r="CH38" s="75"/>
      <c r="CI38" s="75" t="s">
        <v>104</v>
      </c>
      <c r="CJ38" s="1047" t="s">
        <v>1677</v>
      </c>
      <c r="CK38" s="75" t="s">
        <v>320</v>
      </c>
      <c r="CL38" s="75" t="s">
        <v>320</v>
      </c>
      <c r="CM38" s="75" t="s">
        <v>320</v>
      </c>
      <c r="CN38" s="1109" t="s">
        <v>1560</v>
      </c>
      <c r="CO38" s="115"/>
      <c r="CP38" s="80"/>
      <c r="CQ38" s="81" t="s">
        <v>99</v>
      </c>
      <c r="CR38" s="81" t="s">
        <v>99</v>
      </c>
      <c r="CS38" s="81" t="s">
        <v>99</v>
      </c>
      <c r="CT38" s="81" t="s">
        <v>99</v>
      </c>
      <c r="CU38" s="81" t="s">
        <v>99</v>
      </c>
      <c r="CV38" s="81" t="s">
        <v>99</v>
      </c>
      <c r="CW38" s="81" t="s">
        <v>99</v>
      </c>
      <c r="CX38" s="81" t="s">
        <v>99</v>
      </c>
      <c r="CY38" s="81" t="s">
        <v>100</v>
      </c>
      <c r="CZ38" s="81" t="s">
        <v>100</v>
      </c>
      <c r="DA38" s="81" t="s">
        <v>100</v>
      </c>
      <c r="DB38" s="81" t="s">
        <v>555</v>
      </c>
      <c r="DC38" s="80"/>
      <c r="DD38" s="81" t="s">
        <v>99</v>
      </c>
      <c r="DE38" s="81" t="s">
        <v>99</v>
      </c>
      <c r="DF38" s="81" t="s">
        <v>99</v>
      </c>
      <c r="DG38" s="81" t="s">
        <v>99</v>
      </c>
      <c r="DH38" s="81" t="s">
        <v>99</v>
      </c>
      <c r="DI38" s="81" t="s">
        <v>99</v>
      </c>
      <c r="DJ38" s="81" t="s">
        <v>99</v>
      </c>
      <c r="DK38" s="81" t="s">
        <v>99</v>
      </c>
      <c r="DL38" s="81" t="s">
        <v>99</v>
      </c>
      <c r="DM38" s="81" t="s">
        <v>99</v>
      </c>
      <c r="DN38" s="81" t="s">
        <v>100</v>
      </c>
      <c r="DO38" s="81" t="s">
        <v>1560</v>
      </c>
      <c r="DP38" s="82"/>
      <c r="DQ38" s="81" t="s">
        <v>99</v>
      </c>
      <c r="DR38" s="81" t="s">
        <v>99</v>
      </c>
      <c r="DS38" s="81" t="s">
        <v>99</v>
      </c>
      <c r="DT38" s="81" t="s">
        <v>99</v>
      </c>
      <c r="DU38" s="81" t="s">
        <v>99</v>
      </c>
      <c r="DV38" s="81" t="s">
        <v>99</v>
      </c>
      <c r="DW38" s="81" t="s">
        <v>99</v>
      </c>
      <c r="DX38" s="81" t="s">
        <v>99</v>
      </c>
      <c r="DY38" s="81" t="s">
        <v>99</v>
      </c>
      <c r="DZ38" s="81" t="s">
        <v>99</v>
      </c>
      <c r="EA38" s="81" t="s">
        <v>100</v>
      </c>
      <c r="EB38" s="81" t="s">
        <v>1560</v>
      </c>
      <c r="EC38" s="82"/>
      <c r="ED38" s="81" t="s">
        <v>100</v>
      </c>
      <c r="EE38" s="81" t="s">
        <v>100</v>
      </c>
      <c r="EF38" s="81" t="s">
        <v>100</v>
      </c>
      <c r="EG38" s="81" t="s">
        <v>100</v>
      </c>
      <c r="EH38" s="81" t="s">
        <v>100</v>
      </c>
      <c r="EI38" s="81" t="s">
        <v>99</v>
      </c>
      <c r="EJ38" s="81" t="s">
        <v>99</v>
      </c>
      <c r="EK38" s="81" t="s">
        <v>100</v>
      </c>
      <c r="EL38" s="81" t="s">
        <v>100</v>
      </c>
      <c r="EM38" s="81" t="s">
        <v>100</v>
      </c>
      <c r="EN38" s="81" t="s">
        <v>100</v>
      </c>
      <c r="EO38" s="81" t="s">
        <v>1560</v>
      </c>
      <c r="EP38" s="1119" t="s">
        <v>1560</v>
      </c>
      <c r="EQ38" s="83"/>
      <c r="ER38" s="84" t="s">
        <v>99</v>
      </c>
      <c r="ES38" s="84" t="s">
        <v>556</v>
      </c>
      <c r="ET38" s="84" t="s">
        <v>1232</v>
      </c>
      <c r="EU38" s="84" t="s">
        <v>99</v>
      </c>
      <c r="EV38" s="84" t="s">
        <v>99</v>
      </c>
      <c r="EW38" s="84" t="s">
        <v>99</v>
      </c>
      <c r="EX38" s="84" t="s">
        <v>1466</v>
      </c>
      <c r="EY38" s="84" t="s">
        <v>1467</v>
      </c>
      <c r="EZ38" s="84" t="s">
        <v>99</v>
      </c>
      <c r="FA38" s="84" t="s">
        <v>557</v>
      </c>
      <c r="FB38" s="84" t="s">
        <v>100</v>
      </c>
      <c r="FC38" s="84" t="s">
        <v>320</v>
      </c>
      <c r="FD38" s="298"/>
      <c r="FE38" s="84" t="s">
        <v>315</v>
      </c>
      <c r="FF38" s="84" t="s">
        <v>315</v>
      </c>
      <c r="FG38" s="84" t="s">
        <v>315</v>
      </c>
      <c r="FH38" s="84" t="s">
        <v>315</v>
      </c>
      <c r="FI38" s="84" t="s">
        <v>317</v>
      </c>
      <c r="FJ38" s="84" t="s">
        <v>317</v>
      </c>
      <c r="FK38" s="84" t="s">
        <v>317</v>
      </c>
      <c r="FL38" s="84" t="s">
        <v>317</v>
      </c>
      <c r="FM38" s="84" t="s">
        <v>314</v>
      </c>
      <c r="FN38" s="84" t="s">
        <v>314</v>
      </c>
      <c r="FO38" s="84" t="s">
        <v>315</v>
      </c>
      <c r="FP38" s="84" t="s">
        <v>315</v>
      </c>
      <c r="FQ38" s="84" t="s">
        <v>318</v>
      </c>
      <c r="FR38" s="84" t="s">
        <v>318</v>
      </c>
      <c r="FS38" s="84" t="s">
        <v>320</v>
      </c>
      <c r="FT38" s="84" t="s">
        <v>320</v>
      </c>
      <c r="FU38" s="84" t="s">
        <v>558</v>
      </c>
      <c r="FV38" s="90"/>
      <c r="FW38" s="84" t="s">
        <v>100</v>
      </c>
      <c r="FX38" s="84" t="s">
        <v>1560</v>
      </c>
      <c r="FY38" s="84" t="s">
        <v>1560</v>
      </c>
      <c r="FZ38" s="84" t="s">
        <v>100</v>
      </c>
      <c r="GA38" s="84" t="s">
        <v>1560</v>
      </c>
      <c r="GB38" s="84" t="s">
        <v>1560</v>
      </c>
      <c r="GC38" s="84" t="s">
        <v>100</v>
      </c>
      <c r="GD38" s="84" t="s">
        <v>1560</v>
      </c>
      <c r="GE38" s="84" t="s">
        <v>1560</v>
      </c>
      <c r="GF38" s="85"/>
      <c r="GG38" s="84" t="s">
        <v>100</v>
      </c>
      <c r="GH38" s="84" t="s">
        <v>100</v>
      </c>
      <c r="GI38" s="84" t="s">
        <v>320</v>
      </c>
      <c r="GJ38" s="84" t="s">
        <v>320</v>
      </c>
      <c r="GK38" s="85"/>
      <c r="GL38" s="84" t="s">
        <v>99</v>
      </c>
      <c r="GM38" s="84" t="s">
        <v>99</v>
      </c>
      <c r="GN38" s="84" t="s">
        <v>99</v>
      </c>
      <c r="GO38" s="84" t="s">
        <v>99</v>
      </c>
      <c r="GP38" s="84" t="s">
        <v>99</v>
      </c>
      <c r="GQ38" s="84" t="s">
        <v>99</v>
      </c>
      <c r="GR38" s="84" t="s">
        <v>99</v>
      </c>
      <c r="GS38" s="84" t="s">
        <v>99</v>
      </c>
      <c r="GT38" s="84" t="s">
        <v>100</v>
      </c>
      <c r="GU38" s="84" t="s">
        <v>99</v>
      </c>
      <c r="GV38" s="84" t="s">
        <v>320</v>
      </c>
      <c r="GW38" s="84" t="s">
        <v>559</v>
      </c>
      <c r="GX38" s="84" t="s">
        <v>560</v>
      </c>
      <c r="GY38" s="84" t="s">
        <v>1560</v>
      </c>
      <c r="GZ38" s="85"/>
      <c r="HA38" s="84">
        <v>2005</v>
      </c>
      <c r="HB38" s="84" t="s">
        <v>99</v>
      </c>
      <c r="HC38" s="84" t="s">
        <v>100</v>
      </c>
      <c r="HD38" s="84" t="s">
        <v>100</v>
      </c>
      <c r="HE38" s="84" t="s">
        <v>100</v>
      </c>
      <c r="HF38" s="1136" t="s">
        <v>1560</v>
      </c>
      <c r="HG38" s="93"/>
      <c r="HH38" s="1146" t="s">
        <v>99</v>
      </c>
      <c r="HI38" s="87"/>
      <c r="HJ38" s="86" t="s">
        <v>100</v>
      </c>
      <c r="HK38" s="86" t="s">
        <v>100</v>
      </c>
      <c r="HL38" s="86" t="s">
        <v>99</v>
      </c>
      <c r="HM38" s="86" t="s">
        <v>100</v>
      </c>
      <c r="HN38" s="86" t="s">
        <v>99</v>
      </c>
      <c r="HO38" s="86" t="s">
        <v>100</v>
      </c>
      <c r="HP38" s="86" t="s">
        <v>99</v>
      </c>
      <c r="HQ38" s="86" t="s">
        <v>100</v>
      </c>
      <c r="HR38" s="86" t="s">
        <v>320</v>
      </c>
      <c r="HS38" s="86" t="s">
        <v>1245</v>
      </c>
      <c r="HT38" s="86" t="s">
        <v>561</v>
      </c>
      <c r="HU38" s="87"/>
      <c r="HV38" s="86" t="s">
        <v>99</v>
      </c>
      <c r="HW38" s="86" t="s">
        <v>99</v>
      </c>
      <c r="HX38" s="91" t="s">
        <v>1560</v>
      </c>
      <c r="HY38" s="945" t="s">
        <v>116</v>
      </c>
    </row>
    <row r="39" spans="1:233" ht="39.950000000000003" customHeight="1" x14ac:dyDescent="0.2">
      <c r="A39" s="1160" t="s">
        <v>985</v>
      </c>
      <c r="B39" s="88"/>
      <c r="C39" s="74" t="s">
        <v>99</v>
      </c>
      <c r="D39" s="74" t="s">
        <v>972</v>
      </c>
      <c r="E39" s="116"/>
      <c r="F39" s="74" t="s">
        <v>99</v>
      </c>
      <c r="G39" s="74" t="s">
        <v>973</v>
      </c>
      <c r="H39" s="74" t="s">
        <v>99</v>
      </c>
      <c r="I39" s="74" t="s">
        <v>974</v>
      </c>
      <c r="J39" s="74" t="s">
        <v>100</v>
      </c>
      <c r="K39" s="74" t="s">
        <v>1560</v>
      </c>
      <c r="L39" s="74" t="s">
        <v>99</v>
      </c>
      <c r="M39" s="74" t="s">
        <v>975</v>
      </c>
      <c r="N39" s="74" t="s">
        <v>99</v>
      </c>
      <c r="O39" s="74" t="s">
        <v>339</v>
      </c>
      <c r="P39" s="74" t="s">
        <v>99</v>
      </c>
      <c r="Q39" s="74" t="s">
        <v>976</v>
      </c>
      <c r="R39" s="74" t="s">
        <v>100</v>
      </c>
      <c r="S39" s="74" t="s">
        <v>1560</v>
      </c>
      <c r="T39" s="74" t="s">
        <v>100</v>
      </c>
      <c r="U39" s="74" t="s">
        <v>1560</v>
      </c>
      <c r="V39" s="74" t="s">
        <v>100</v>
      </c>
      <c r="W39" s="74" t="s">
        <v>1560</v>
      </c>
      <c r="X39" s="74" t="s">
        <v>104</v>
      </c>
      <c r="Y39" s="74" t="s">
        <v>100</v>
      </c>
      <c r="Z39" s="74" t="s">
        <v>104</v>
      </c>
      <c r="AA39" s="74" t="s">
        <v>320</v>
      </c>
      <c r="AB39" s="1103" t="s">
        <v>320</v>
      </c>
      <c r="AC39" s="89"/>
      <c r="AD39" s="75" t="s">
        <v>132</v>
      </c>
      <c r="AE39" s="75" t="s">
        <v>143</v>
      </c>
      <c r="AF39" s="407" t="s">
        <v>1468</v>
      </c>
      <c r="AG39" s="118" t="s">
        <v>320</v>
      </c>
      <c r="AH39" s="118" t="s">
        <v>320</v>
      </c>
      <c r="AI39" s="118" t="s">
        <v>100</v>
      </c>
      <c r="AJ39" s="76" t="s">
        <v>100</v>
      </c>
      <c r="AK39" s="76">
        <v>0</v>
      </c>
      <c r="AL39" s="75" t="s">
        <v>1165</v>
      </c>
      <c r="AM39" s="75" t="s">
        <v>1560</v>
      </c>
      <c r="AN39" s="75" t="s">
        <v>1560</v>
      </c>
      <c r="AO39" s="76">
        <v>0</v>
      </c>
      <c r="AP39" s="75" t="s">
        <v>1165</v>
      </c>
      <c r="AQ39" s="75" t="s">
        <v>977</v>
      </c>
      <c r="AR39" s="75" t="s">
        <v>1560</v>
      </c>
      <c r="AS39" s="76">
        <v>0</v>
      </c>
      <c r="AT39" s="75" t="s">
        <v>1560</v>
      </c>
      <c r="AU39" s="75" t="s">
        <v>100</v>
      </c>
      <c r="AV39" s="75" t="s">
        <v>100</v>
      </c>
      <c r="AW39" s="75" t="s">
        <v>320</v>
      </c>
      <c r="AX39" s="76">
        <v>0</v>
      </c>
      <c r="AY39" s="76" t="s">
        <v>1165</v>
      </c>
      <c r="AZ39" s="76" t="s">
        <v>1560</v>
      </c>
      <c r="BA39" s="75" t="s">
        <v>1560</v>
      </c>
      <c r="BB39" s="75" t="s">
        <v>104</v>
      </c>
      <c r="BC39" s="76" t="s">
        <v>104</v>
      </c>
      <c r="BD39" s="76" t="s">
        <v>104</v>
      </c>
      <c r="BE39" s="76" t="s">
        <v>1165</v>
      </c>
      <c r="BF39" s="76" t="s">
        <v>1560</v>
      </c>
      <c r="BG39" s="75" t="s">
        <v>1560</v>
      </c>
      <c r="BH39" s="946" t="s">
        <v>104</v>
      </c>
      <c r="BI39" s="75" t="s">
        <v>1560</v>
      </c>
      <c r="BJ39" s="78"/>
      <c r="BK39" s="75" t="s">
        <v>104</v>
      </c>
      <c r="BL39" s="76" t="s">
        <v>104</v>
      </c>
      <c r="BM39" s="76" t="s">
        <v>104</v>
      </c>
      <c r="BN39" s="76" t="s">
        <v>1165</v>
      </c>
      <c r="BO39" s="76" t="s">
        <v>1560</v>
      </c>
      <c r="BP39" s="75" t="s">
        <v>978</v>
      </c>
      <c r="BQ39" s="75" t="s">
        <v>104</v>
      </c>
      <c r="BR39" s="76" t="s">
        <v>1560</v>
      </c>
      <c r="BS39" s="76" t="s">
        <v>1165</v>
      </c>
      <c r="BT39" s="92" t="s">
        <v>1560</v>
      </c>
      <c r="BU39" s="76" t="s">
        <v>1560</v>
      </c>
      <c r="BV39" s="75" t="s">
        <v>104</v>
      </c>
      <c r="BW39" s="76" t="s">
        <v>1560</v>
      </c>
      <c r="BX39" s="75" t="s">
        <v>1165</v>
      </c>
      <c r="BY39" s="76" t="s">
        <v>1560</v>
      </c>
      <c r="BZ39" s="76" t="s">
        <v>1560</v>
      </c>
      <c r="CA39" s="946" t="s">
        <v>104</v>
      </c>
      <c r="CB39" s="76" t="s">
        <v>1560</v>
      </c>
      <c r="CC39" s="79" t="s">
        <v>104</v>
      </c>
      <c r="CD39" s="75"/>
      <c r="CE39" s="79">
        <v>0</v>
      </c>
      <c r="CF39" s="75"/>
      <c r="CG39" s="79" t="s">
        <v>104</v>
      </c>
      <c r="CH39" s="75"/>
      <c r="CI39" s="75" t="s">
        <v>1560</v>
      </c>
      <c r="CJ39" s="75"/>
      <c r="CK39" s="75" t="s">
        <v>320</v>
      </c>
      <c r="CL39" s="75" t="s">
        <v>320</v>
      </c>
      <c r="CM39" s="75" t="s">
        <v>320</v>
      </c>
      <c r="CN39" s="1109" t="s">
        <v>1560</v>
      </c>
      <c r="CO39" s="115"/>
      <c r="CP39" s="80"/>
      <c r="CQ39" s="81" t="s">
        <v>99</v>
      </c>
      <c r="CR39" s="81" t="s">
        <v>99</v>
      </c>
      <c r="CS39" s="81" t="s">
        <v>99</v>
      </c>
      <c r="CT39" s="81" t="s">
        <v>99</v>
      </c>
      <c r="CU39" s="81" t="s">
        <v>99</v>
      </c>
      <c r="CV39" s="81" t="s">
        <v>99</v>
      </c>
      <c r="CW39" s="81" t="s">
        <v>100</v>
      </c>
      <c r="CX39" s="81" t="s">
        <v>99</v>
      </c>
      <c r="CY39" s="81" t="s">
        <v>100</v>
      </c>
      <c r="CZ39" s="81" t="s">
        <v>100</v>
      </c>
      <c r="DA39" s="81" t="s">
        <v>100</v>
      </c>
      <c r="DB39" s="81" t="s">
        <v>1560</v>
      </c>
      <c r="DC39" s="80"/>
      <c r="DD39" s="81" t="s">
        <v>99</v>
      </c>
      <c r="DE39" s="81" t="s">
        <v>99</v>
      </c>
      <c r="DF39" s="81" t="s">
        <v>99</v>
      </c>
      <c r="DG39" s="81" t="s">
        <v>100</v>
      </c>
      <c r="DH39" s="81" t="s">
        <v>100</v>
      </c>
      <c r="DI39" s="81" t="s">
        <v>99</v>
      </c>
      <c r="DJ39" s="81" t="s">
        <v>100</v>
      </c>
      <c r="DK39" s="81" t="s">
        <v>100</v>
      </c>
      <c r="DL39" s="81" t="s">
        <v>100</v>
      </c>
      <c r="DM39" s="81" t="s">
        <v>100</v>
      </c>
      <c r="DN39" s="81" t="s">
        <v>100</v>
      </c>
      <c r="DO39" s="81" t="s">
        <v>1560</v>
      </c>
      <c r="DP39" s="82"/>
      <c r="DQ39" s="81" t="s">
        <v>99</v>
      </c>
      <c r="DR39" s="81" t="s">
        <v>99</v>
      </c>
      <c r="DS39" s="81" t="s">
        <v>99</v>
      </c>
      <c r="DT39" s="81" t="s">
        <v>99</v>
      </c>
      <c r="DU39" s="81" t="s">
        <v>99</v>
      </c>
      <c r="DV39" s="81" t="s">
        <v>99</v>
      </c>
      <c r="DW39" s="81" t="s">
        <v>99</v>
      </c>
      <c r="DX39" s="81" t="s">
        <v>99</v>
      </c>
      <c r="DY39" s="81" t="s">
        <v>100</v>
      </c>
      <c r="DZ39" s="81" t="s">
        <v>100</v>
      </c>
      <c r="EA39" s="81" t="s">
        <v>99</v>
      </c>
      <c r="EB39" s="81" t="s">
        <v>1560</v>
      </c>
      <c r="EC39" s="82"/>
      <c r="ED39" s="81" t="s">
        <v>100</v>
      </c>
      <c r="EE39" s="81" t="s">
        <v>100</v>
      </c>
      <c r="EF39" s="81" t="s">
        <v>104</v>
      </c>
      <c r="EG39" s="81" t="s">
        <v>104</v>
      </c>
      <c r="EH39" s="81" t="s">
        <v>104</v>
      </c>
      <c r="EI39" s="81" t="s">
        <v>104</v>
      </c>
      <c r="EJ39" s="81" t="s">
        <v>104</v>
      </c>
      <c r="EK39" s="81" t="s">
        <v>104</v>
      </c>
      <c r="EL39" s="81" t="s">
        <v>100</v>
      </c>
      <c r="EM39" s="81" t="s">
        <v>100</v>
      </c>
      <c r="EN39" s="81" t="s">
        <v>100</v>
      </c>
      <c r="EO39" s="81" t="s">
        <v>1560</v>
      </c>
      <c r="EP39" s="1119" t="s">
        <v>979</v>
      </c>
      <c r="EQ39" s="83"/>
      <c r="ER39" s="84" t="s">
        <v>100</v>
      </c>
      <c r="ES39" s="84" t="s">
        <v>1560</v>
      </c>
      <c r="ET39" s="84" t="s">
        <v>1560</v>
      </c>
      <c r="EU39" s="84" t="s">
        <v>1560</v>
      </c>
      <c r="EV39" s="84" t="s">
        <v>1560</v>
      </c>
      <c r="EW39" s="84" t="s">
        <v>99</v>
      </c>
      <c r="EX39" s="84" t="s">
        <v>472</v>
      </c>
      <c r="EY39" s="84" t="s">
        <v>1469</v>
      </c>
      <c r="EZ39" s="84" t="s">
        <v>99</v>
      </c>
      <c r="FA39" s="84" t="s">
        <v>980</v>
      </c>
      <c r="FB39" s="84" t="s">
        <v>99</v>
      </c>
      <c r="FC39" s="84" t="s">
        <v>1470</v>
      </c>
      <c r="FD39" s="298"/>
      <c r="FE39" s="84" t="s">
        <v>981</v>
      </c>
      <c r="FF39" s="84" t="s">
        <v>981</v>
      </c>
      <c r="FG39" s="84" t="s">
        <v>981</v>
      </c>
      <c r="FH39" s="84" t="s">
        <v>981</v>
      </c>
      <c r="FI39" s="84" t="s">
        <v>320</v>
      </c>
      <c r="FJ39" s="84" t="s">
        <v>104</v>
      </c>
      <c r="FK39" s="84" t="s">
        <v>320</v>
      </c>
      <c r="FL39" s="84" t="s">
        <v>935</v>
      </c>
      <c r="FM39" s="84" t="s">
        <v>1301</v>
      </c>
      <c r="FN39" s="84" t="s">
        <v>104</v>
      </c>
      <c r="FO39" s="84" t="s">
        <v>320</v>
      </c>
      <c r="FP39" s="84" t="s">
        <v>104</v>
      </c>
      <c r="FQ39" s="84" t="s">
        <v>320</v>
      </c>
      <c r="FR39" s="84" t="s">
        <v>320</v>
      </c>
      <c r="FS39" s="84" t="s">
        <v>104</v>
      </c>
      <c r="FT39" s="84" t="s">
        <v>104</v>
      </c>
      <c r="FU39" s="84" t="s">
        <v>1471</v>
      </c>
      <c r="FV39" s="90"/>
      <c r="FW39" s="84" t="s">
        <v>100</v>
      </c>
      <c r="FX39" s="84" t="s">
        <v>982</v>
      </c>
      <c r="FY39" s="84" t="s">
        <v>1560</v>
      </c>
      <c r="FZ39" s="84" t="s">
        <v>100</v>
      </c>
      <c r="GA39" s="84" t="s">
        <v>982</v>
      </c>
      <c r="GB39" s="84" t="s">
        <v>1560</v>
      </c>
      <c r="GC39" s="84" t="s">
        <v>104</v>
      </c>
      <c r="GD39" s="84" t="s">
        <v>1560</v>
      </c>
      <c r="GE39" s="84" t="s">
        <v>1560</v>
      </c>
      <c r="GF39" s="85"/>
      <c r="GG39" s="84" t="s">
        <v>100</v>
      </c>
      <c r="GH39" s="84" t="s">
        <v>100</v>
      </c>
      <c r="GI39" s="84" t="s">
        <v>320</v>
      </c>
      <c r="GJ39" s="84" t="s">
        <v>320</v>
      </c>
      <c r="GK39" s="85"/>
      <c r="GL39" s="84" t="s">
        <v>99</v>
      </c>
      <c r="GM39" s="84" t="s">
        <v>99</v>
      </c>
      <c r="GN39" s="84" t="s">
        <v>99</v>
      </c>
      <c r="GO39" s="84" t="s">
        <v>99</v>
      </c>
      <c r="GP39" s="84" t="s">
        <v>99</v>
      </c>
      <c r="GQ39" s="84" t="s">
        <v>99</v>
      </c>
      <c r="GR39" s="84" t="s">
        <v>99</v>
      </c>
      <c r="GS39" s="84" t="s">
        <v>99</v>
      </c>
      <c r="GT39" s="84" t="s">
        <v>100</v>
      </c>
      <c r="GU39" s="84" t="s">
        <v>100</v>
      </c>
      <c r="GV39" s="84" t="s">
        <v>320</v>
      </c>
      <c r="GW39" s="84" t="s">
        <v>1472</v>
      </c>
      <c r="GX39" s="84" t="s">
        <v>983</v>
      </c>
      <c r="GY39" s="84" t="s">
        <v>984</v>
      </c>
      <c r="GZ39" s="85"/>
      <c r="HA39" s="84" t="s">
        <v>320</v>
      </c>
      <c r="HB39" s="84" t="s">
        <v>320</v>
      </c>
      <c r="HC39" s="84" t="s">
        <v>320</v>
      </c>
      <c r="HD39" s="84" t="s">
        <v>320</v>
      </c>
      <c r="HE39" s="84" t="s">
        <v>320</v>
      </c>
      <c r="HF39" s="1136" t="s">
        <v>1316</v>
      </c>
      <c r="HG39" s="93"/>
      <c r="HH39" s="1146" t="s">
        <v>99</v>
      </c>
      <c r="HI39" s="87"/>
      <c r="HJ39" s="86" t="s">
        <v>100</v>
      </c>
      <c r="HK39" s="86" t="s">
        <v>99</v>
      </c>
      <c r="HL39" s="86" t="s">
        <v>99</v>
      </c>
      <c r="HM39" s="86" t="s">
        <v>320</v>
      </c>
      <c r="HN39" s="86" t="s">
        <v>320</v>
      </c>
      <c r="HO39" s="86" t="s">
        <v>104</v>
      </c>
      <c r="HP39" s="86" t="s">
        <v>320</v>
      </c>
      <c r="HQ39" s="86" t="s">
        <v>320</v>
      </c>
      <c r="HR39" s="86" t="s">
        <v>320</v>
      </c>
      <c r="HS39" s="86" t="s">
        <v>104</v>
      </c>
      <c r="HT39" s="86" t="s">
        <v>104</v>
      </c>
      <c r="HU39" s="87"/>
      <c r="HV39" s="86" t="s">
        <v>104</v>
      </c>
      <c r="HW39" s="86" t="s">
        <v>104</v>
      </c>
      <c r="HX39" s="91" t="s">
        <v>1473</v>
      </c>
      <c r="HY39" s="945" t="s">
        <v>116</v>
      </c>
    </row>
    <row r="40" spans="1:233" ht="39.950000000000003" customHeight="1" x14ac:dyDescent="0.2">
      <c r="A40" s="1160" t="s">
        <v>1306</v>
      </c>
      <c r="B40" s="88"/>
      <c r="C40" s="74" t="s">
        <v>99</v>
      </c>
      <c r="D40" s="74" t="s">
        <v>1209</v>
      </c>
      <c r="E40" s="116"/>
      <c r="F40" s="74" t="s">
        <v>99</v>
      </c>
      <c r="G40" s="74" t="s">
        <v>1210</v>
      </c>
      <c r="H40" s="74" t="s">
        <v>99</v>
      </c>
      <c r="I40" s="74" t="s">
        <v>1474</v>
      </c>
      <c r="J40" s="74" t="s">
        <v>99</v>
      </c>
      <c r="K40" s="74" t="s">
        <v>1211</v>
      </c>
      <c r="L40" s="74" t="s">
        <v>99</v>
      </c>
      <c r="M40" s="74" t="s">
        <v>591</v>
      </c>
      <c r="N40" s="74" t="s">
        <v>99</v>
      </c>
      <c r="O40" s="74" t="s">
        <v>339</v>
      </c>
      <c r="P40" s="74" t="s">
        <v>99</v>
      </c>
      <c r="Q40" s="74" t="s">
        <v>1313</v>
      </c>
      <c r="R40" s="74" t="s">
        <v>99</v>
      </c>
      <c r="S40" s="74" t="s">
        <v>1212</v>
      </c>
      <c r="T40" s="74" t="s">
        <v>100</v>
      </c>
      <c r="U40" s="74" t="s">
        <v>1560</v>
      </c>
      <c r="V40" s="74" t="s">
        <v>100</v>
      </c>
      <c r="W40" s="74" t="s">
        <v>1560</v>
      </c>
      <c r="X40" s="74" t="s">
        <v>102</v>
      </c>
      <c r="Y40" s="74" t="s">
        <v>100</v>
      </c>
      <c r="Z40" s="74" t="s">
        <v>99</v>
      </c>
      <c r="AA40" s="74" t="s">
        <v>1213</v>
      </c>
      <c r="AB40" s="1103" t="s">
        <v>1214</v>
      </c>
      <c r="AC40" s="89"/>
      <c r="AD40" s="75" t="s">
        <v>138</v>
      </c>
      <c r="AE40" s="75" t="s">
        <v>137</v>
      </c>
      <c r="AF40" s="407">
        <v>11240276.449999999</v>
      </c>
      <c r="AG40" s="118" t="s">
        <v>367</v>
      </c>
      <c r="AH40" s="118" t="s">
        <v>1215</v>
      </c>
      <c r="AI40" s="118" t="s">
        <v>99</v>
      </c>
      <c r="AJ40" s="76" t="s">
        <v>99</v>
      </c>
      <c r="AK40" s="76">
        <v>620212.4</v>
      </c>
      <c r="AL40" s="75" t="s">
        <v>367</v>
      </c>
      <c r="AM40" s="75" t="s">
        <v>1216</v>
      </c>
      <c r="AN40" s="75" t="s">
        <v>1560</v>
      </c>
      <c r="AO40" s="76">
        <v>2484101.25</v>
      </c>
      <c r="AP40" s="75" t="s">
        <v>367</v>
      </c>
      <c r="AQ40" s="75" t="s">
        <v>1216</v>
      </c>
      <c r="AR40" s="75" t="s">
        <v>1560</v>
      </c>
      <c r="AS40" s="76">
        <v>3104313.65</v>
      </c>
      <c r="AT40" s="75" t="s">
        <v>1560</v>
      </c>
      <c r="AU40" s="75" t="s">
        <v>99</v>
      </c>
      <c r="AV40" s="75" t="s">
        <v>104</v>
      </c>
      <c r="AW40" s="75" t="s">
        <v>104</v>
      </c>
      <c r="AX40" s="76" t="s">
        <v>104</v>
      </c>
      <c r="AY40" s="76" t="s">
        <v>367</v>
      </c>
      <c r="AZ40" s="76" t="s">
        <v>1560</v>
      </c>
      <c r="BA40" s="75" t="s">
        <v>1560</v>
      </c>
      <c r="BB40" s="75" t="s">
        <v>99</v>
      </c>
      <c r="BC40" s="76" t="s">
        <v>104</v>
      </c>
      <c r="BD40" s="76">
        <v>6527892</v>
      </c>
      <c r="BE40" s="76" t="s">
        <v>367</v>
      </c>
      <c r="BF40" s="76" t="s">
        <v>616</v>
      </c>
      <c r="BG40" s="75" t="s">
        <v>1560</v>
      </c>
      <c r="BH40" s="946" t="s">
        <v>104</v>
      </c>
      <c r="BI40" s="75" t="s">
        <v>1560</v>
      </c>
      <c r="BJ40" s="78"/>
      <c r="BK40" s="75" t="s">
        <v>99</v>
      </c>
      <c r="BL40" s="76" t="s">
        <v>1217</v>
      </c>
      <c r="BM40" s="76">
        <v>5789032</v>
      </c>
      <c r="BN40" s="76" t="s">
        <v>367</v>
      </c>
      <c r="BO40" s="76" t="s">
        <v>616</v>
      </c>
      <c r="BP40" s="75" t="s">
        <v>1560</v>
      </c>
      <c r="BQ40" s="75" t="s">
        <v>104</v>
      </c>
      <c r="BR40" s="76" t="s">
        <v>1560</v>
      </c>
      <c r="BS40" s="76" t="s">
        <v>367</v>
      </c>
      <c r="BT40" s="92" t="s">
        <v>1560</v>
      </c>
      <c r="BU40" s="76" t="s">
        <v>1560</v>
      </c>
      <c r="BV40" s="75" t="s">
        <v>104</v>
      </c>
      <c r="BW40" s="76" t="s">
        <v>1560</v>
      </c>
      <c r="BX40" s="75" t="s">
        <v>367</v>
      </c>
      <c r="BY40" s="76" t="s">
        <v>1560</v>
      </c>
      <c r="BZ40" s="76" t="s">
        <v>1560</v>
      </c>
      <c r="CA40" s="946">
        <v>5789032</v>
      </c>
      <c r="CB40" s="76" t="s">
        <v>1560</v>
      </c>
      <c r="CC40" s="79" t="s">
        <v>104</v>
      </c>
      <c r="CD40" s="75"/>
      <c r="CE40" s="79" t="s">
        <v>104</v>
      </c>
      <c r="CF40" s="75"/>
      <c r="CG40" s="79" t="s">
        <v>104</v>
      </c>
      <c r="CH40" s="75"/>
      <c r="CI40" s="75" t="s">
        <v>1560</v>
      </c>
      <c r="CJ40" s="75"/>
      <c r="CK40" s="75" t="s">
        <v>17</v>
      </c>
      <c r="CL40" s="75" t="s">
        <v>1212</v>
      </c>
      <c r="CM40" s="75" t="s">
        <v>99</v>
      </c>
      <c r="CN40" s="1109" t="s">
        <v>1560</v>
      </c>
      <c r="CO40" s="115"/>
      <c r="CP40" s="80"/>
      <c r="CQ40" s="81" t="s">
        <v>99</v>
      </c>
      <c r="CR40" s="81" t="s">
        <v>99</v>
      </c>
      <c r="CS40" s="81" t="s">
        <v>99</v>
      </c>
      <c r="CT40" s="81" t="s">
        <v>99</v>
      </c>
      <c r="CU40" s="81" t="s">
        <v>99</v>
      </c>
      <c r="CV40" s="81" t="s">
        <v>99</v>
      </c>
      <c r="CW40" s="81" t="s">
        <v>99</v>
      </c>
      <c r="CX40" s="81" t="s">
        <v>99</v>
      </c>
      <c r="CY40" s="81" t="s">
        <v>99</v>
      </c>
      <c r="CZ40" s="81" t="s">
        <v>99</v>
      </c>
      <c r="DA40" s="81" t="s">
        <v>100</v>
      </c>
      <c r="DB40" s="81" t="s">
        <v>1560</v>
      </c>
      <c r="DC40" s="80"/>
      <c r="DD40" s="81" t="s">
        <v>99</v>
      </c>
      <c r="DE40" s="81" t="s">
        <v>99</v>
      </c>
      <c r="DF40" s="81" t="s">
        <v>99</v>
      </c>
      <c r="DG40" s="81" t="s">
        <v>99</v>
      </c>
      <c r="DH40" s="81" t="s">
        <v>99</v>
      </c>
      <c r="DI40" s="81" t="s">
        <v>99</v>
      </c>
      <c r="DJ40" s="81" t="s">
        <v>100</v>
      </c>
      <c r="DK40" s="81" t="s">
        <v>100</v>
      </c>
      <c r="DL40" s="81" t="s">
        <v>99</v>
      </c>
      <c r="DM40" s="81" t="s">
        <v>99</v>
      </c>
      <c r="DN40" s="81" t="s">
        <v>100</v>
      </c>
      <c r="DO40" s="81" t="s">
        <v>1560</v>
      </c>
      <c r="DP40" s="82"/>
      <c r="DQ40" s="81" t="s">
        <v>99</v>
      </c>
      <c r="DR40" s="81" t="s">
        <v>99</v>
      </c>
      <c r="DS40" s="81" t="s">
        <v>99</v>
      </c>
      <c r="DT40" s="81" t="s">
        <v>99</v>
      </c>
      <c r="DU40" s="81" t="s">
        <v>99</v>
      </c>
      <c r="DV40" s="81" t="s">
        <v>99</v>
      </c>
      <c r="DW40" s="81" t="s">
        <v>99</v>
      </c>
      <c r="DX40" s="81" t="s">
        <v>100</v>
      </c>
      <c r="DY40" s="81" t="s">
        <v>99</v>
      </c>
      <c r="DZ40" s="81" t="s">
        <v>99</v>
      </c>
      <c r="EA40" s="81" t="s">
        <v>104</v>
      </c>
      <c r="EB40" s="81" t="s">
        <v>1560</v>
      </c>
      <c r="EC40" s="82"/>
      <c r="ED40" s="81" t="s">
        <v>99</v>
      </c>
      <c r="EE40" s="81" t="s">
        <v>99</v>
      </c>
      <c r="EF40" s="81" t="s">
        <v>99</v>
      </c>
      <c r="EG40" s="81" t="s">
        <v>99</v>
      </c>
      <c r="EH40" s="81" t="s">
        <v>99</v>
      </c>
      <c r="EI40" s="81" t="s">
        <v>99</v>
      </c>
      <c r="EJ40" s="81" t="s">
        <v>99</v>
      </c>
      <c r="EK40" s="81" t="s">
        <v>99</v>
      </c>
      <c r="EL40" s="81" t="s">
        <v>100</v>
      </c>
      <c r="EM40" s="81" t="s">
        <v>100</v>
      </c>
      <c r="EN40" s="81" t="s">
        <v>100</v>
      </c>
      <c r="EO40" s="81" t="s">
        <v>1560</v>
      </c>
      <c r="EP40" s="1119" t="s">
        <v>1560</v>
      </c>
      <c r="EQ40" s="83"/>
      <c r="ER40" s="84" t="s">
        <v>100</v>
      </c>
      <c r="ES40" s="84" t="s">
        <v>1560</v>
      </c>
      <c r="ET40" s="84" t="s">
        <v>1560</v>
      </c>
      <c r="EU40" s="84" t="s">
        <v>1560</v>
      </c>
      <c r="EV40" s="84" t="s">
        <v>1560</v>
      </c>
      <c r="EW40" s="84" t="s">
        <v>100</v>
      </c>
      <c r="EX40" s="84" t="s">
        <v>320</v>
      </c>
      <c r="EY40" s="84" t="s">
        <v>320</v>
      </c>
      <c r="EZ40" s="84" t="s">
        <v>99</v>
      </c>
      <c r="FA40" s="84" t="s">
        <v>1218</v>
      </c>
      <c r="FB40" s="84" t="s">
        <v>100</v>
      </c>
      <c r="FC40" s="84" t="s">
        <v>320</v>
      </c>
      <c r="FD40" s="298"/>
      <c r="FE40" s="84" t="s">
        <v>315</v>
      </c>
      <c r="FF40" s="84" t="s">
        <v>315</v>
      </c>
      <c r="FG40" s="84" t="s">
        <v>315</v>
      </c>
      <c r="FH40" s="84" t="s">
        <v>315</v>
      </c>
      <c r="FI40" s="84" t="s">
        <v>316</v>
      </c>
      <c r="FJ40" s="84" t="s">
        <v>316</v>
      </c>
      <c r="FK40" s="84" t="s">
        <v>316</v>
      </c>
      <c r="FL40" s="84" t="s">
        <v>316</v>
      </c>
      <c r="FM40" s="84" t="s">
        <v>314</v>
      </c>
      <c r="FN40" s="84" t="s">
        <v>315</v>
      </c>
      <c r="FO40" s="84" t="s">
        <v>320</v>
      </c>
      <c r="FP40" s="84" t="s">
        <v>104</v>
      </c>
      <c r="FQ40" s="84" t="s">
        <v>319</v>
      </c>
      <c r="FR40" s="84" t="s">
        <v>319</v>
      </c>
      <c r="FS40" s="84" t="s">
        <v>320</v>
      </c>
      <c r="FT40" s="84" t="s">
        <v>320</v>
      </c>
      <c r="FU40" s="84" t="s">
        <v>1560</v>
      </c>
      <c r="FV40" s="90"/>
      <c r="FW40" s="84" t="s">
        <v>100</v>
      </c>
      <c r="FX40" s="84" t="s">
        <v>1560</v>
      </c>
      <c r="FY40" s="84" t="s">
        <v>1560</v>
      </c>
      <c r="FZ40" s="84" t="s">
        <v>100</v>
      </c>
      <c r="GA40" s="84" t="s">
        <v>1560</v>
      </c>
      <c r="GB40" s="84" t="s">
        <v>1560</v>
      </c>
      <c r="GC40" s="84" t="s">
        <v>100</v>
      </c>
      <c r="GD40" s="84" t="s">
        <v>1560</v>
      </c>
      <c r="GE40" s="84" t="s">
        <v>1560</v>
      </c>
      <c r="GF40" s="85"/>
      <c r="GG40" s="84" t="s">
        <v>100</v>
      </c>
      <c r="GH40" s="84" t="s">
        <v>100</v>
      </c>
      <c r="GI40" s="84" t="s">
        <v>320</v>
      </c>
      <c r="GJ40" s="84" t="s">
        <v>320</v>
      </c>
      <c r="GK40" s="85"/>
      <c r="GL40" s="84" t="s">
        <v>99</v>
      </c>
      <c r="GM40" s="84" t="s">
        <v>99</v>
      </c>
      <c r="GN40" s="84" t="s">
        <v>99</v>
      </c>
      <c r="GO40" s="84" t="s">
        <v>99</v>
      </c>
      <c r="GP40" s="84" t="s">
        <v>99</v>
      </c>
      <c r="GQ40" s="84" t="s">
        <v>99</v>
      </c>
      <c r="GR40" s="84" t="s">
        <v>99</v>
      </c>
      <c r="GS40" s="84" t="s">
        <v>99</v>
      </c>
      <c r="GT40" s="84" t="s">
        <v>100</v>
      </c>
      <c r="GU40" s="84" t="s">
        <v>100</v>
      </c>
      <c r="GV40" s="84" t="s">
        <v>320</v>
      </c>
      <c r="GW40" s="84">
        <v>2007</v>
      </c>
      <c r="GX40" s="84" t="s">
        <v>1219</v>
      </c>
      <c r="GY40" s="84" t="s">
        <v>1560</v>
      </c>
      <c r="GZ40" s="85"/>
      <c r="HA40" s="84">
        <v>2010</v>
      </c>
      <c r="HB40" s="84" t="s">
        <v>100</v>
      </c>
      <c r="HC40" s="84" t="s">
        <v>99</v>
      </c>
      <c r="HD40" s="84" t="s">
        <v>100</v>
      </c>
      <c r="HE40" s="84" t="s">
        <v>100</v>
      </c>
      <c r="HF40" s="1136" t="s">
        <v>1321</v>
      </c>
      <c r="HG40" s="93"/>
      <c r="HH40" s="1146" t="s">
        <v>100</v>
      </c>
      <c r="HI40" s="87"/>
      <c r="HJ40" s="86" t="s">
        <v>100</v>
      </c>
      <c r="HK40" s="86" t="s">
        <v>100</v>
      </c>
      <c r="HL40" s="86" t="s">
        <v>100</v>
      </c>
      <c r="HM40" s="86" t="s">
        <v>100</v>
      </c>
      <c r="HN40" s="86" t="s">
        <v>100</v>
      </c>
      <c r="HO40" s="86" t="s">
        <v>100</v>
      </c>
      <c r="HP40" s="86" t="s">
        <v>320</v>
      </c>
      <c r="HQ40" s="86" t="s">
        <v>320</v>
      </c>
      <c r="HR40" s="86" t="s">
        <v>320</v>
      </c>
      <c r="HS40" s="86" t="s">
        <v>381</v>
      </c>
      <c r="HT40" s="86" t="s">
        <v>1220</v>
      </c>
      <c r="HU40" s="87"/>
      <c r="HV40" s="86" t="s">
        <v>99</v>
      </c>
      <c r="HW40" s="86" t="s">
        <v>100</v>
      </c>
      <c r="HX40" s="91" t="s">
        <v>1560</v>
      </c>
      <c r="HY40" s="945" t="s">
        <v>116</v>
      </c>
    </row>
    <row r="41" spans="1:233" ht="39.950000000000003" customHeight="1" x14ac:dyDescent="0.2">
      <c r="A41" s="1160" t="s">
        <v>1002</v>
      </c>
      <c r="B41" s="88"/>
      <c r="C41" s="74" t="s">
        <v>99</v>
      </c>
      <c r="D41" s="74" t="s">
        <v>1616</v>
      </c>
      <c r="E41" s="116"/>
      <c r="F41" s="74" t="s">
        <v>99</v>
      </c>
      <c r="G41" s="74" t="s">
        <v>589</v>
      </c>
      <c r="H41" s="74" t="s">
        <v>99</v>
      </c>
      <c r="I41" s="74" t="s">
        <v>1617</v>
      </c>
      <c r="J41" s="74" t="s">
        <v>99</v>
      </c>
      <c r="K41" s="74" t="s">
        <v>986</v>
      </c>
      <c r="L41" s="74" t="s">
        <v>99</v>
      </c>
      <c r="M41" s="74" t="s">
        <v>987</v>
      </c>
      <c r="N41" s="74" t="s">
        <v>99</v>
      </c>
      <c r="O41" s="74" t="s">
        <v>339</v>
      </c>
      <c r="P41" s="74" t="s">
        <v>99</v>
      </c>
      <c r="Q41" s="74" t="s">
        <v>988</v>
      </c>
      <c r="R41" s="74" t="s">
        <v>99</v>
      </c>
      <c r="S41" s="74" t="s">
        <v>989</v>
      </c>
      <c r="T41" s="74" t="s">
        <v>99</v>
      </c>
      <c r="U41" s="74" t="s">
        <v>990</v>
      </c>
      <c r="V41" s="74" t="s">
        <v>99</v>
      </c>
      <c r="W41" s="74" t="s">
        <v>991</v>
      </c>
      <c r="X41" s="74" t="s">
        <v>25</v>
      </c>
      <c r="Y41" s="74" t="s">
        <v>99</v>
      </c>
      <c r="Z41" s="74" t="s">
        <v>104</v>
      </c>
      <c r="AA41" s="74" t="s">
        <v>320</v>
      </c>
      <c r="AB41" s="1103" t="s">
        <v>320</v>
      </c>
      <c r="AC41" s="89"/>
      <c r="AD41" s="75" t="s">
        <v>132</v>
      </c>
      <c r="AE41" s="75" t="s">
        <v>143</v>
      </c>
      <c r="AF41" s="407">
        <v>1348013</v>
      </c>
      <c r="AG41" s="1162" t="s">
        <v>381</v>
      </c>
      <c r="AH41" s="118" t="s">
        <v>1618</v>
      </c>
      <c r="AI41" s="118" t="s">
        <v>100</v>
      </c>
      <c r="AJ41" s="76" t="s">
        <v>99</v>
      </c>
      <c r="AK41" s="76">
        <v>60000</v>
      </c>
      <c r="AL41" s="1047" t="s">
        <v>381</v>
      </c>
      <c r="AM41" s="75" t="s">
        <v>992</v>
      </c>
      <c r="AN41" s="75" t="s">
        <v>1560</v>
      </c>
      <c r="AO41" s="76">
        <v>0</v>
      </c>
      <c r="AP41" s="1047" t="s">
        <v>381</v>
      </c>
      <c r="AQ41" s="75" t="s">
        <v>1560</v>
      </c>
      <c r="AR41" s="75" t="s">
        <v>1560</v>
      </c>
      <c r="AS41" s="76">
        <v>60000</v>
      </c>
      <c r="AT41" s="75" t="s">
        <v>993</v>
      </c>
      <c r="AU41" s="75" t="s">
        <v>100</v>
      </c>
      <c r="AV41" s="75" t="s">
        <v>100</v>
      </c>
      <c r="AW41" s="75" t="s">
        <v>320</v>
      </c>
      <c r="AX41" s="76">
        <v>0</v>
      </c>
      <c r="AY41" s="1163" t="s">
        <v>381</v>
      </c>
      <c r="AZ41" s="76" t="s">
        <v>616</v>
      </c>
      <c r="BA41" s="75" t="s">
        <v>1560</v>
      </c>
      <c r="BB41" s="75" t="s">
        <v>100</v>
      </c>
      <c r="BC41" s="76" t="s">
        <v>320</v>
      </c>
      <c r="BD41" s="76">
        <v>0</v>
      </c>
      <c r="BE41" s="1163" t="s">
        <v>381</v>
      </c>
      <c r="BF41" s="76" t="s">
        <v>1560</v>
      </c>
      <c r="BG41" s="75" t="s">
        <v>1476</v>
      </c>
      <c r="BH41" s="946">
        <v>0</v>
      </c>
      <c r="BI41" s="75" t="s">
        <v>1560</v>
      </c>
      <c r="BJ41" s="78"/>
      <c r="BK41" s="75" t="s">
        <v>99</v>
      </c>
      <c r="BL41" s="76" t="s">
        <v>994</v>
      </c>
      <c r="BM41" s="76">
        <v>1197741</v>
      </c>
      <c r="BN41" s="1163" t="s">
        <v>381</v>
      </c>
      <c r="BO41" s="76" t="s">
        <v>573</v>
      </c>
      <c r="BP41" s="75" t="s">
        <v>1619</v>
      </c>
      <c r="BQ41" s="75" t="s">
        <v>100</v>
      </c>
      <c r="BR41" s="76">
        <v>0</v>
      </c>
      <c r="BS41" s="1163" t="s">
        <v>381</v>
      </c>
      <c r="BT41" s="92" t="s">
        <v>1560</v>
      </c>
      <c r="BU41" s="76" t="s">
        <v>1477</v>
      </c>
      <c r="BV41" s="75" t="s">
        <v>100</v>
      </c>
      <c r="BW41" s="76">
        <v>0</v>
      </c>
      <c r="BX41" s="1047" t="s">
        <v>381</v>
      </c>
      <c r="BY41" s="76" t="s">
        <v>1560</v>
      </c>
      <c r="BZ41" s="76" t="s">
        <v>1560</v>
      </c>
      <c r="CA41" s="946">
        <v>1197741</v>
      </c>
      <c r="CB41" s="76" t="s">
        <v>1560</v>
      </c>
      <c r="CC41" s="79">
        <v>0</v>
      </c>
      <c r="CD41" s="75"/>
      <c r="CE41" s="79" t="s">
        <v>320</v>
      </c>
      <c r="CF41" s="75"/>
      <c r="CG41" s="79">
        <v>0.88852333026461916</v>
      </c>
      <c r="CH41" s="75" t="s">
        <v>1560</v>
      </c>
      <c r="CI41" s="75" t="s">
        <v>99</v>
      </c>
      <c r="CJ41" s="75" t="s">
        <v>995</v>
      </c>
      <c r="CK41" s="75" t="str">
        <f>IF(ISBLANK('Honduras 2013'!$F$61),"",'Honduras 2013'!$F$61)</f>
        <v>Not applicable</v>
      </c>
      <c r="CL41" s="75" t="str">
        <f>IF(ISBLANK('Honduras 2013'!$F$62),"",'Honduras 2013'!$F$62)</f>
        <v>Not applicable</v>
      </c>
      <c r="CM41" s="75" t="str">
        <f>IF(ISBLANK('Honduras 2013'!$F$63),"",'Honduras 2013'!$F$63)</f>
        <v>Not applicable</v>
      </c>
      <c r="CN41" s="1109" t="s">
        <v>1620</v>
      </c>
      <c r="CO41" s="115"/>
      <c r="CP41" s="80"/>
      <c r="CQ41" s="81" t="s">
        <v>99</v>
      </c>
      <c r="CR41" s="81" t="s">
        <v>99</v>
      </c>
      <c r="CS41" s="81" t="s">
        <v>99</v>
      </c>
      <c r="CT41" s="81" t="s">
        <v>99</v>
      </c>
      <c r="CU41" s="81" t="s">
        <v>99</v>
      </c>
      <c r="CV41" s="81" t="s">
        <v>99</v>
      </c>
      <c r="CW41" s="81" t="s">
        <v>99</v>
      </c>
      <c r="CX41" s="81" t="s">
        <v>99</v>
      </c>
      <c r="CY41" s="81" t="s">
        <v>104</v>
      </c>
      <c r="CZ41" s="81" t="s">
        <v>104</v>
      </c>
      <c r="DA41" s="81" t="s">
        <v>99</v>
      </c>
      <c r="DB41" s="81" t="s">
        <v>1560</v>
      </c>
      <c r="DC41" s="80"/>
      <c r="DD41" s="81" t="s">
        <v>99</v>
      </c>
      <c r="DE41" s="81" t="s">
        <v>99</v>
      </c>
      <c r="DF41" s="81" t="s">
        <v>99</v>
      </c>
      <c r="DG41" s="81" t="s">
        <v>99</v>
      </c>
      <c r="DH41" s="81" t="s">
        <v>99</v>
      </c>
      <c r="DI41" s="81" t="s">
        <v>100</v>
      </c>
      <c r="DJ41" s="81" t="s">
        <v>99</v>
      </c>
      <c r="DK41" s="81" t="s">
        <v>99</v>
      </c>
      <c r="DL41" s="81" t="s">
        <v>99</v>
      </c>
      <c r="DM41" s="81" t="s">
        <v>99</v>
      </c>
      <c r="DN41" s="81" t="s">
        <v>99</v>
      </c>
      <c r="DO41" s="81" t="s">
        <v>332</v>
      </c>
      <c r="DP41" s="82"/>
      <c r="DQ41" s="81" t="s">
        <v>99</v>
      </c>
      <c r="DR41" s="81" t="s">
        <v>99</v>
      </c>
      <c r="DS41" s="81" t="s">
        <v>99</v>
      </c>
      <c r="DT41" s="81" t="s">
        <v>99</v>
      </c>
      <c r="DU41" s="81" t="s">
        <v>99</v>
      </c>
      <c r="DV41" s="81" t="s">
        <v>99</v>
      </c>
      <c r="DW41" s="81" t="s">
        <v>99</v>
      </c>
      <c r="DX41" s="81" t="s">
        <v>99</v>
      </c>
      <c r="DY41" s="81" t="s">
        <v>100</v>
      </c>
      <c r="DZ41" s="81" t="s">
        <v>100</v>
      </c>
      <c r="EA41" s="81" t="s">
        <v>99</v>
      </c>
      <c r="EB41" s="81" t="s">
        <v>332</v>
      </c>
      <c r="EC41" s="82"/>
      <c r="ED41" s="81" t="s">
        <v>99</v>
      </c>
      <c r="EE41" s="81" t="s">
        <v>100</v>
      </c>
      <c r="EF41" s="81" t="s">
        <v>99</v>
      </c>
      <c r="EG41" s="81" t="s">
        <v>99</v>
      </c>
      <c r="EH41" s="81" t="s">
        <v>99</v>
      </c>
      <c r="EI41" s="81" t="s">
        <v>99</v>
      </c>
      <c r="EJ41" s="81" t="s">
        <v>99</v>
      </c>
      <c r="EK41" s="81" t="s">
        <v>100</v>
      </c>
      <c r="EL41" s="81" t="s">
        <v>100</v>
      </c>
      <c r="EM41" s="81" t="s">
        <v>100</v>
      </c>
      <c r="EN41" s="81" t="s">
        <v>99</v>
      </c>
      <c r="EO41" s="81" t="s">
        <v>1560</v>
      </c>
      <c r="EP41" s="1119" t="s">
        <v>996</v>
      </c>
      <c r="EQ41" s="83"/>
      <c r="ER41" s="84" t="s">
        <v>99</v>
      </c>
      <c r="ES41" s="84" t="s">
        <v>1621</v>
      </c>
      <c r="ET41" s="84" t="s">
        <v>1234</v>
      </c>
      <c r="EU41" s="84" t="s">
        <v>99</v>
      </c>
      <c r="EV41" s="84" t="s">
        <v>99</v>
      </c>
      <c r="EW41" s="84" t="s">
        <v>99</v>
      </c>
      <c r="EX41" s="84" t="s">
        <v>997</v>
      </c>
      <c r="EY41" s="84" t="s">
        <v>104</v>
      </c>
      <c r="EZ41" s="84" t="s">
        <v>99</v>
      </c>
      <c r="FA41" s="84" t="s">
        <v>998</v>
      </c>
      <c r="FB41" s="84" t="s">
        <v>99</v>
      </c>
      <c r="FC41" s="84" t="s">
        <v>999</v>
      </c>
      <c r="FD41" s="298"/>
      <c r="FE41" s="84" t="s">
        <v>314</v>
      </c>
      <c r="FF41" s="84" t="s">
        <v>314</v>
      </c>
      <c r="FG41" s="84" t="s">
        <v>314</v>
      </c>
      <c r="FH41" s="84" t="s">
        <v>314</v>
      </c>
      <c r="FI41" s="84" t="s">
        <v>302</v>
      </c>
      <c r="FJ41" s="84" t="s">
        <v>302</v>
      </c>
      <c r="FK41" s="84" t="s">
        <v>302</v>
      </c>
      <c r="FL41" s="84" t="s">
        <v>302</v>
      </c>
      <c r="FM41" s="84" t="s">
        <v>314</v>
      </c>
      <c r="FN41" s="84" t="s">
        <v>314</v>
      </c>
      <c r="FO41" s="84" t="s">
        <v>302</v>
      </c>
      <c r="FP41" s="84" t="s">
        <v>302</v>
      </c>
      <c r="FQ41" s="84" t="s">
        <v>318</v>
      </c>
      <c r="FR41" s="84" t="s">
        <v>318</v>
      </c>
      <c r="FS41" s="84" t="s">
        <v>314</v>
      </c>
      <c r="FT41" s="84" t="s">
        <v>314</v>
      </c>
      <c r="FU41" s="84" t="s">
        <v>1560</v>
      </c>
      <c r="FV41" s="90"/>
      <c r="FW41" s="84" t="s">
        <v>100</v>
      </c>
      <c r="FX41" s="84" t="s">
        <v>1560</v>
      </c>
      <c r="FY41" s="84" t="s">
        <v>1560</v>
      </c>
      <c r="FZ41" s="84" t="s">
        <v>100</v>
      </c>
      <c r="GA41" s="84" t="s">
        <v>1560</v>
      </c>
      <c r="GB41" s="84" t="s">
        <v>1560</v>
      </c>
      <c r="GC41" s="84" t="s">
        <v>100</v>
      </c>
      <c r="GD41" s="84" t="s">
        <v>1560</v>
      </c>
      <c r="GE41" s="84" t="s">
        <v>1560</v>
      </c>
      <c r="GF41" s="85"/>
      <c r="GG41" s="84" t="s">
        <v>99</v>
      </c>
      <c r="GH41" s="84" t="s">
        <v>99</v>
      </c>
      <c r="GI41" s="84" t="s">
        <v>100</v>
      </c>
      <c r="GJ41" s="84" t="s">
        <v>320</v>
      </c>
      <c r="GK41" s="85"/>
      <c r="GL41" s="84" t="s">
        <v>99</v>
      </c>
      <c r="GM41" s="84" t="s">
        <v>99</v>
      </c>
      <c r="GN41" s="84" t="s">
        <v>99</v>
      </c>
      <c r="GO41" s="84" t="s">
        <v>99</v>
      </c>
      <c r="GP41" s="84" t="s">
        <v>100</v>
      </c>
      <c r="GQ41" s="84" t="s">
        <v>100</v>
      </c>
      <c r="GR41" s="84" t="s">
        <v>100</v>
      </c>
      <c r="GS41" s="84" t="s">
        <v>100</v>
      </c>
      <c r="GT41" s="84" t="s">
        <v>100</v>
      </c>
      <c r="GU41" s="84" t="s">
        <v>100</v>
      </c>
      <c r="GV41" s="84" t="s">
        <v>320</v>
      </c>
      <c r="GW41" s="84">
        <v>2006</v>
      </c>
      <c r="GX41" s="84" t="s">
        <v>1000</v>
      </c>
      <c r="GY41" s="84" t="s">
        <v>1001</v>
      </c>
      <c r="GZ41" s="85"/>
      <c r="HA41" s="84">
        <v>2009</v>
      </c>
      <c r="HB41" s="84" t="s">
        <v>99</v>
      </c>
      <c r="HC41" s="84" t="s">
        <v>100</v>
      </c>
      <c r="HD41" s="84" t="s">
        <v>100</v>
      </c>
      <c r="HE41" s="84" t="s">
        <v>100</v>
      </c>
      <c r="HF41" s="1136" t="s">
        <v>1560</v>
      </c>
      <c r="HG41" s="93"/>
      <c r="HH41" s="1146" t="s">
        <v>99</v>
      </c>
      <c r="HI41" s="87"/>
      <c r="HJ41" s="86" t="s">
        <v>99</v>
      </c>
      <c r="HK41" s="86" t="s">
        <v>100</v>
      </c>
      <c r="HL41" s="86" t="s">
        <v>100</v>
      </c>
      <c r="HM41" s="86" t="s">
        <v>99</v>
      </c>
      <c r="HN41" s="86" t="s">
        <v>100</v>
      </c>
      <c r="HO41" s="86" t="s">
        <v>100</v>
      </c>
      <c r="HP41" s="86" t="s">
        <v>100</v>
      </c>
      <c r="HQ41" s="86" t="s">
        <v>100</v>
      </c>
      <c r="HR41" s="86" t="s">
        <v>100</v>
      </c>
      <c r="HS41" s="86" t="s">
        <v>381</v>
      </c>
      <c r="HT41" s="86" t="s">
        <v>650</v>
      </c>
      <c r="HU41" s="87"/>
      <c r="HV41" s="86" t="s">
        <v>100</v>
      </c>
      <c r="HW41" s="86" t="s">
        <v>100</v>
      </c>
      <c r="HX41" s="91" t="s">
        <v>1479</v>
      </c>
      <c r="HY41" s="945" t="s">
        <v>116</v>
      </c>
    </row>
    <row r="42" spans="1:233" ht="39.950000000000003" customHeight="1" x14ac:dyDescent="0.2">
      <c r="A42" s="1160" t="s">
        <v>1029</v>
      </c>
      <c r="B42" s="88"/>
      <c r="C42" s="74" t="s">
        <v>99</v>
      </c>
      <c r="D42" s="74" t="s">
        <v>1003</v>
      </c>
      <c r="E42" s="116"/>
      <c r="F42" s="74" t="s">
        <v>99</v>
      </c>
      <c r="G42" s="74" t="s">
        <v>1004</v>
      </c>
      <c r="H42" s="74" t="s">
        <v>99</v>
      </c>
      <c r="I42" s="74" t="s">
        <v>1005</v>
      </c>
      <c r="J42" s="74" t="s">
        <v>99</v>
      </c>
      <c r="K42" s="74" t="s">
        <v>1006</v>
      </c>
      <c r="L42" s="74" t="s">
        <v>99</v>
      </c>
      <c r="M42" s="74" t="s">
        <v>1007</v>
      </c>
      <c r="N42" s="74" t="s">
        <v>99</v>
      </c>
      <c r="O42" s="74" t="s">
        <v>1008</v>
      </c>
      <c r="P42" s="74" t="s">
        <v>99</v>
      </c>
      <c r="Q42" s="74" t="s">
        <v>1009</v>
      </c>
      <c r="R42" s="74" t="s">
        <v>99</v>
      </c>
      <c r="S42" s="74" t="s">
        <v>1010</v>
      </c>
      <c r="T42" s="74" t="s">
        <v>100</v>
      </c>
      <c r="U42" s="74" t="s">
        <v>1560</v>
      </c>
      <c r="V42" s="74" t="s">
        <v>99</v>
      </c>
      <c r="W42" s="74" t="s">
        <v>1485</v>
      </c>
      <c r="X42" s="74" t="s">
        <v>102</v>
      </c>
      <c r="Y42" s="74" t="s">
        <v>100</v>
      </c>
      <c r="Z42" s="74" t="s">
        <v>99</v>
      </c>
      <c r="AA42" s="74" t="s">
        <v>104</v>
      </c>
      <c r="AB42" s="1103" t="s">
        <v>104</v>
      </c>
      <c r="AC42" s="89"/>
      <c r="AD42" s="75" t="s">
        <v>138</v>
      </c>
      <c r="AE42" s="75" t="s">
        <v>137</v>
      </c>
      <c r="AF42" s="407">
        <v>21200000</v>
      </c>
      <c r="AG42" s="1162" t="s">
        <v>381</v>
      </c>
      <c r="AH42" s="118" t="s">
        <v>1484</v>
      </c>
      <c r="AI42" s="118" t="s">
        <v>99</v>
      </c>
      <c r="AJ42" s="76" t="s">
        <v>99</v>
      </c>
      <c r="AK42" s="76">
        <v>3300000</v>
      </c>
      <c r="AL42" s="1047" t="s">
        <v>367</v>
      </c>
      <c r="AM42" s="75" t="s">
        <v>1011</v>
      </c>
      <c r="AN42" s="75" t="s">
        <v>1560</v>
      </c>
      <c r="AO42" s="76">
        <v>0</v>
      </c>
      <c r="AP42" s="1047" t="s">
        <v>367</v>
      </c>
      <c r="AQ42" s="75" t="s">
        <v>1560</v>
      </c>
      <c r="AR42" s="75" t="s">
        <v>1012</v>
      </c>
      <c r="AS42" s="76">
        <v>3300000</v>
      </c>
      <c r="AT42" s="75" t="s">
        <v>1560</v>
      </c>
      <c r="AU42" s="75" t="s">
        <v>99</v>
      </c>
      <c r="AV42" s="75" t="s">
        <v>99</v>
      </c>
      <c r="AW42" s="75" t="s">
        <v>104</v>
      </c>
      <c r="AX42" s="76">
        <v>3300000</v>
      </c>
      <c r="AY42" s="1163" t="s">
        <v>367</v>
      </c>
      <c r="AZ42" s="76" t="s">
        <v>1013</v>
      </c>
      <c r="BA42" s="75" t="s">
        <v>1014</v>
      </c>
      <c r="BB42" s="75" t="s">
        <v>100</v>
      </c>
      <c r="BC42" s="76" t="s">
        <v>320</v>
      </c>
      <c r="BD42" s="76">
        <v>0</v>
      </c>
      <c r="BE42" s="1163" t="s">
        <v>367</v>
      </c>
      <c r="BF42" s="76" t="s">
        <v>1560</v>
      </c>
      <c r="BG42" s="75" t="s">
        <v>1015</v>
      </c>
      <c r="BH42" s="946">
        <v>3300000</v>
      </c>
      <c r="BI42" s="75" t="s">
        <v>1560</v>
      </c>
      <c r="BJ42" s="78"/>
      <c r="BK42" s="75" t="s">
        <v>99</v>
      </c>
      <c r="BL42" s="76" t="s">
        <v>1017</v>
      </c>
      <c r="BM42" s="76">
        <v>15685089</v>
      </c>
      <c r="BN42" s="1163" t="s">
        <v>381</v>
      </c>
      <c r="BO42" s="76" t="s">
        <v>1560</v>
      </c>
      <c r="BP42" s="75" t="s">
        <v>1016</v>
      </c>
      <c r="BQ42" s="75" t="s">
        <v>100</v>
      </c>
      <c r="BR42" s="76">
        <v>0</v>
      </c>
      <c r="BS42" s="1163" t="s">
        <v>381</v>
      </c>
      <c r="BT42" s="92" t="s">
        <v>1560</v>
      </c>
      <c r="BU42" s="76" t="s">
        <v>1018</v>
      </c>
      <c r="BV42" s="75" t="s">
        <v>100</v>
      </c>
      <c r="BW42" s="76">
        <v>0</v>
      </c>
      <c r="BX42" s="1047" t="s">
        <v>381</v>
      </c>
      <c r="BY42" s="76" t="s">
        <v>1560</v>
      </c>
      <c r="BZ42" s="76" t="s">
        <v>1560</v>
      </c>
      <c r="CA42" s="946">
        <v>15685089</v>
      </c>
      <c r="CB42" s="76" t="s">
        <v>1560</v>
      </c>
      <c r="CC42" s="79">
        <v>0.17382062312165089</v>
      </c>
      <c r="CD42" s="75"/>
      <c r="CE42" s="79">
        <v>1</v>
      </c>
      <c r="CF42" s="75"/>
      <c r="CG42" s="79">
        <v>0.8955230660377359</v>
      </c>
      <c r="CH42" s="75"/>
      <c r="CI42" s="75" t="s">
        <v>104</v>
      </c>
      <c r="CJ42" s="75" t="s">
        <v>1019</v>
      </c>
      <c r="CK42" s="75" t="s">
        <v>17</v>
      </c>
      <c r="CL42" s="75" t="s">
        <v>852</v>
      </c>
      <c r="CM42" s="75" t="s">
        <v>99</v>
      </c>
      <c r="CN42" s="1109" t="s">
        <v>1560</v>
      </c>
      <c r="CO42" s="115"/>
      <c r="CP42" s="80"/>
      <c r="CQ42" s="81" t="s">
        <v>99</v>
      </c>
      <c r="CR42" s="81" t="s">
        <v>104</v>
      </c>
      <c r="CS42" s="81" t="s">
        <v>104</v>
      </c>
      <c r="CT42" s="81" t="s">
        <v>99</v>
      </c>
      <c r="CU42" s="81" t="s">
        <v>99</v>
      </c>
      <c r="CV42" s="81" t="s">
        <v>99</v>
      </c>
      <c r="CW42" s="81" t="s">
        <v>104</v>
      </c>
      <c r="CX42" s="81" t="s">
        <v>104</v>
      </c>
      <c r="CY42" s="81" t="s">
        <v>99</v>
      </c>
      <c r="CZ42" s="81" t="s">
        <v>99</v>
      </c>
      <c r="DA42" s="81" t="s">
        <v>104</v>
      </c>
      <c r="DB42" s="81" t="s">
        <v>1560</v>
      </c>
      <c r="DC42" s="80"/>
      <c r="DD42" s="81" t="s">
        <v>99</v>
      </c>
      <c r="DE42" s="81" t="s">
        <v>99</v>
      </c>
      <c r="DF42" s="81" t="s">
        <v>99</v>
      </c>
      <c r="DG42" s="81" t="s">
        <v>99</v>
      </c>
      <c r="DH42" s="81" t="s">
        <v>99</v>
      </c>
      <c r="DI42" s="81" t="s">
        <v>99</v>
      </c>
      <c r="DJ42" s="81" t="s">
        <v>100</v>
      </c>
      <c r="DK42" s="81" t="s">
        <v>99</v>
      </c>
      <c r="DL42" s="81" t="s">
        <v>99</v>
      </c>
      <c r="DM42" s="81" t="s">
        <v>99</v>
      </c>
      <c r="DN42" s="81" t="s">
        <v>100</v>
      </c>
      <c r="DO42" s="81" t="s">
        <v>1560</v>
      </c>
      <c r="DP42" s="82"/>
      <c r="DQ42" s="81" t="s">
        <v>99</v>
      </c>
      <c r="DR42" s="81" t="s">
        <v>99</v>
      </c>
      <c r="DS42" s="81" t="s">
        <v>99</v>
      </c>
      <c r="DT42" s="81" t="s">
        <v>99</v>
      </c>
      <c r="DU42" s="81" t="s">
        <v>99</v>
      </c>
      <c r="DV42" s="81" t="s">
        <v>99</v>
      </c>
      <c r="DW42" s="81" t="s">
        <v>99</v>
      </c>
      <c r="DX42" s="81" t="s">
        <v>99</v>
      </c>
      <c r="DY42" s="81" t="s">
        <v>99</v>
      </c>
      <c r="DZ42" s="81" t="s">
        <v>99</v>
      </c>
      <c r="EA42" s="81" t="s">
        <v>99</v>
      </c>
      <c r="EB42" s="81" t="s">
        <v>1560</v>
      </c>
      <c r="EC42" s="82"/>
      <c r="ED42" s="81" t="s">
        <v>99</v>
      </c>
      <c r="EE42" s="81" t="s">
        <v>99</v>
      </c>
      <c r="EF42" s="81" t="s">
        <v>99</v>
      </c>
      <c r="EG42" s="81" t="s">
        <v>99</v>
      </c>
      <c r="EH42" s="81" t="s">
        <v>99</v>
      </c>
      <c r="EI42" s="81" t="s">
        <v>99</v>
      </c>
      <c r="EJ42" s="81" t="s">
        <v>100</v>
      </c>
      <c r="EK42" s="81" t="s">
        <v>100</v>
      </c>
      <c r="EL42" s="81" t="s">
        <v>100</v>
      </c>
      <c r="EM42" s="81" t="s">
        <v>100</v>
      </c>
      <c r="EN42" s="81" t="s">
        <v>99</v>
      </c>
      <c r="EO42" s="81" t="s">
        <v>1560</v>
      </c>
      <c r="EP42" s="1119" t="s">
        <v>1020</v>
      </c>
      <c r="EQ42" s="83"/>
      <c r="ER42" s="84" t="s">
        <v>99</v>
      </c>
      <c r="ES42" s="84" t="s">
        <v>556</v>
      </c>
      <c r="ET42" s="84" t="s">
        <v>1146</v>
      </c>
      <c r="EU42" s="84" t="s">
        <v>99</v>
      </c>
      <c r="EV42" s="84" t="s">
        <v>99</v>
      </c>
      <c r="EW42" s="84" t="s">
        <v>99</v>
      </c>
      <c r="EX42" s="84" t="s">
        <v>1021</v>
      </c>
      <c r="EY42" s="84" t="s">
        <v>1022</v>
      </c>
      <c r="EZ42" s="84" t="s">
        <v>99</v>
      </c>
      <c r="FA42" s="84" t="s">
        <v>1023</v>
      </c>
      <c r="FB42" s="84" t="s">
        <v>104</v>
      </c>
      <c r="FC42" s="84" t="s">
        <v>104</v>
      </c>
      <c r="FD42" s="298"/>
      <c r="FE42" s="84" t="s">
        <v>314</v>
      </c>
      <c r="FF42" s="84" t="s">
        <v>1024</v>
      </c>
      <c r="FG42" s="84" t="s">
        <v>104</v>
      </c>
      <c r="FH42" s="84" t="s">
        <v>104</v>
      </c>
      <c r="FI42" s="84" t="s">
        <v>104</v>
      </c>
      <c r="FJ42" s="84" t="s">
        <v>104</v>
      </c>
      <c r="FK42" s="84" t="s">
        <v>104</v>
      </c>
      <c r="FL42" s="84" t="s">
        <v>104</v>
      </c>
      <c r="FM42" s="84" t="s">
        <v>314</v>
      </c>
      <c r="FN42" s="84" t="s">
        <v>1024</v>
      </c>
      <c r="FO42" s="84" t="s">
        <v>104</v>
      </c>
      <c r="FP42" s="84" t="s">
        <v>104</v>
      </c>
      <c r="FQ42" s="84" t="s">
        <v>104</v>
      </c>
      <c r="FR42" s="84" t="s">
        <v>104</v>
      </c>
      <c r="FS42" s="84" t="s">
        <v>104</v>
      </c>
      <c r="FT42" s="84" t="s">
        <v>104</v>
      </c>
      <c r="FU42" s="84" t="s">
        <v>1025</v>
      </c>
      <c r="FV42" s="90"/>
      <c r="FW42" s="84" t="s">
        <v>100</v>
      </c>
      <c r="FX42" s="84" t="s">
        <v>1560</v>
      </c>
      <c r="FY42" s="84" t="s">
        <v>1560</v>
      </c>
      <c r="FZ42" s="84" t="s">
        <v>100</v>
      </c>
      <c r="GA42" s="84" t="s">
        <v>1560</v>
      </c>
      <c r="GB42" s="84" t="s">
        <v>1560</v>
      </c>
      <c r="GC42" s="84" t="s">
        <v>100</v>
      </c>
      <c r="GD42" s="84" t="s">
        <v>1560</v>
      </c>
      <c r="GE42" s="84" t="s">
        <v>1560</v>
      </c>
      <c r="GF42" s="85"/>
      <c r="GG42" s="84" t="s">
        <v>100</v>
      </c>
      <c r="GH42" s="84" t="s">
        <v>100</v>
      </c>
      <c r="GI42" s="84" t="s">
        <v>320</v>
      </c>
      <c r="GJ42" s="84" t="s">
        <v>320</v>
      </c>
      <c r="GK42" s="85"/>
      <c r="GL42" s="84" t="s">
        <v>99</v>
      </c>
      <c r="GM42" s="84" t="s">
        <v>99</v>
      </c>
      <c r="GN42" s="84" t="s">
        <v>99</v>
      </c>
      <c r="GO42" s="84" t="s">
        <v>99</v>
      </c>
      <c r="GP42" s="84" t="s">
        <v>100</v>
      </c>
      <c r="GQ42" s="84" t="s">
        <v>100</v>
      </c>
      <c r="GR42" s="84" t="s">
        <v>100</v>
      </c>
      <c r="GS42" s="84" t="s">
        <v>99</v>
      </c>
      <c r="GT42" s="84" t="s">
        <v>100</v>
      </c>
      <c r="GU42" s="84" t="s">
        <v>100</v>
      </c>
      <c r="GV42" s="84" t="s">
        <v>320</v>
      </c>
      <c r="GW42" s="84">
        <v>2012</v>
      </c>
      <c r="GX42" s="84" t="s">
        <v>1026</v>
      </c>
      <c r="GY42" s="84" t="s">
        <v>1560</v>
      </c>
      <c r="GZ42" s="85"/>
      <c r="HA42" s="84">
        <v>2010</v>
      </c>
      <c r="HB42" s="84" t="s">
        <v>99</v>
      </c>
      <c r="HC42" s="84" t="s">
        <v>99</v>
      </c>
      <c r="HD42" s="84" t="s">
        <v>99</v>
      </c>
      <c r="HE42" s="84" t="s">
        <v>100</v>
      </c>
      <c r="HF42" s="1136" t="s">
        <v>1322</v>
      </c>
      <c r="HG42" s="93"/>
      <c r="HH42" s="1146" t="s">
        <v>99</v>
      </c>
      <c r="HI42" s="87"/>
      <c r="HJ42" s="86" t="s">
        <v>100</v>
      </c>
      <c r="HK42" s="86" t="s">
        <v>99</v>
      </c>
      <c r="HL42" s="86" t="s">
        <v>99</v>
      </c>
      <c r="HM42" s="86" t="s">
        <v>100</v>
      </c>
      <c r="HN42" s="86" t="s">
        <v>100</v>
      </c>
      <c r="HO42" s="86" t="s">
        <v>99</v>
      </c>
      <c r="HP42" s="86" t="s">
        <v>320</v>
      </c>
      <c r="HQ42" s="86" t="s">
        <v>100</v>
      </c>
      <c r="HR42" s="86" t="s">
        <v>320</v>
      </c>
      <c r="HS42" s="86" t="s">
        <v>381</v>
      </c>
      <c r="HT42" s="86" t="s">
        <v>1027</v>
      </c>
      <c r="HU42" s="87"/>
      <c r="HV42" s="86" t="s">
        <v>100</v>
      </c>
      <c r="HW42" s="86" t="s">
        <v>100</v>
      </c>
      <c r="HX42" s="91" t="s">
        <v>1028</v>
      </c>
      <c r="HY42" s="945" t="s">
        <v>116</v>
      </c>
    </row>
    <row r="43" spans="1:233" ht="39.950000000000003" customHeight="1" x14ac:dyDescent="0.2">
      <c r="A43" s="1160" t="s">
        <v>655</v>
      </c>
      <c r="B43" s="88"/>
      <c r="C43" s="74" t="s">
        <v>99</v>
      </c>
      <c r="D43" s="74" t="s">
        <v>395</v>
      </c>
      <c r="E43" s="116"/>
      <c r="F43" s="74" t="s">
        <v>100</v>
      </c>
      <c r="G43" s="74" t="s">
        <v>1560</v>
      </c>
      <c r="H43" s="74" t="s">
        <v>99</v>
      </c>
      <c r="I43" s="74" t="s">
        <v>396</v>
      </c>
      <c r="J43" s="74" t="s">
        <v>100</v>
      </c>
      <c r="K43" s="74" t="s">
        <v>1560</v>
      </c>
      <c r="L43" s="74" t="s">
        <v>99</v>
      </c>
      <c r="M43" s="74" t="s">
        <v>1486</v>
      </c>
      <c r="N43" s="74" t="s">
        <v>99</v>
      </c>
      <c r="O43" s="74" t="s">
        <v>339</v>
      </c>
      <c r="P43" s="74" t="s">
        <v>99</v>
      </c>
      <c r="Q43" s="74" t="s">
        <v>397</v>
      </c>
      <c r="R43" s="74" t="s">
        <v>99</v>
      </c>
      <c r="S43" s="74" t="s">
        <v>1560</v>
      </c>
      <c r="T43" s="74" t="s">
        <v>100</v>
      </c>
      <c r="U43" s="74" t="s">
        <v>1560</v>
      </c>
      <c r="V43" s="74" t="s">
        <v>99</v>
      </c>
      <c r="W43" s="74" t="s">
        <v>398</v>
      </c>
      <c r="X43" s="74" t="s">
        <v>98</v>
      </c>
      <c r="Y43" s="74" t="s">
        <v>99</v>
      </c>
      <c r="Z43" s="74" t="s">
        <v>100</v>
      </c>
      <c r="AA43" s="74" t="s">
        <v>320</v>
      </c>
      <c r="AB43" s="1103" t="s">
        <v>320</v>
      </c>
      <c r="AC43" s="89"/>
      <c r="AD43" s="75" t="s">
        <v>132</v>
      </c>
      <c r="AE43" s="75" t="s">
        <v>143</v>
      </c>
      <c r="AF43" s="407">
        <v>1593187</v>
      </c>
      <c r="AG43" s="118" t="s">
        <v>381</v>
      </c>
      <c r="AH43" s="118" t="s">
        <v>652</v>
      </c>
      <c r="AI43" s="118" t="s">
        <v>99</v>
      </c>
      <c r="AJ43" s="76" t="s">
        <v>99</v>
      </c>
      <c r="AK43" s="76">
        <v>162813</v>
      </c>
      <c r="AL43" s="75" t="s">
        <v>381</v>
      </c>
      <c r="AM43" s="75" t="s">
        <v>399</v>
      </c>
      <c r="AN43" s="75" t="s">
        <v>1560</v>
      </c>
      <c r="AO43" s="76">
        <v>638375</v>
      </c>
      <c r="AP43" s="75" t="s">
        <v>381</v>
      </c>
      <c r="AQ43" s="75" t="s">
        <v>1487</v>
      </c>
      <c r="AR43" s="75" t="s">
        <v>1560</v>
      </c>
      <c r="AS43" s="76">
        <v>801188</v>
      </c>
      <c r="AT43" s="75" t="s">
        <v>1560</v>
      </c>
      <c r="AU43" s="75" t="s">
        <v>99</v>
      </c>
      <c r="AV43" s="75" t="s">
        <v>99</v>
      </c>
      <c r="AW43" s="75" t="s">
        <v>653</v>
      </c>
      <c r="AX43" s="76">
        <v>100000</v>
      </c>
      <c r="AY43" s="76" t="s">
        <v>381</v>
      </c>
      <c r="AZ43" s="76" t="s">
        <v>400</v>
      </c>
      <c r="BA43" s="75" t="s">
        <v>1560</v>
      </c>
      <c r="BB43" s="75" t="s">
        <v>99</v>
      </c>
      <c r="BC43" s="76" t="s">
        <v>654</v>
      </c>
      <c r="BD43" s="76">
        <v>76000</v>
      </c>
      <c r="BE43" s="76" t="s">
        <v>381</v>
      </c>
      <c r="BF43" s="76" t="s">
        <v>1488</v>
      </c>
      <c r="BG43" s="75" t="s">
        <v>1560</v>
      </c>
      <c r="BH43" s="946">
        <v>176000</v>
      </c>
      <c r="BI43" s="75" t="s">
        <v>1560</v>
      </c>
      <c r="BJ43" s="78"/>
      <c r="BK43" s="75" t="s">
        <v>99</v>
      </c>
      <c r="BL43" s="76" t="s">
        <v>363</v>
      </c>
      <c r="BM43" s="76">
        <v>313797</v>
      </c>
      <c r="BN43" s="76" t="s">
        <v>381</v>
      </c>
      <c r="BO43" s="76" t="s">
        <v>1491</v>
      </c>
      <c r="BP43" s="75" t="s">
        <v>1560</v>
      </c>
      <c r="BQ43" s="75" t="s">
        <v>99</v>
      </c>
      <c r="BR43" s="76" t="s">
        <v>1560</v>
      </c>
      <c r="BS43" s="76" t="s">
        <v>381</v>
      </c>
      <c r="BT43" s="92" t="s">
        <v>1560</v>
      </c>
      <c r="BU43" s="76" t="s">
        <v>1490</v>
      </c>
      <c r="BV43" s="75" t="s">
        <v>100</v>
      </c>
      <c r="BW43" s="76">
        <v>0</v>
      </c>
      <c r="BX43" s="75" t="s">
        <v>381</v>
      </c>
      <c r="BY43" s="76" t="s">
        <v>1560</v>
      </c>
      <c r="BZ43" s="76" t="s">
        <v>1489</v>
      </c>
      <c r="CA43" s="946">
        <v>313797</v>
      </c>
      <c r="CB43" s="76" t="s">
        <v>1560</v>
      </c>
      <c r="CC43" s="79">
        <v>0.35933253980730795</v>
      </c>
      <c r="CD43" s="75"/>
      <c r="CE43" s="79">
        <v>0.56818181818181823</v>
      </c>
      <c r="CF43" s="75"/>
      <c r="CG43" s="79">
        <v>0.30743220977826208</v>
      </c>
      <c r="CH43" s="1047" t="s">
        <v>1671</v>
      </c>
      <c r="CI43" s="75" t="s">
        <v>99</v>
      </c>
      <c r="CJ43" s="75"/>
      <c r="CK43" s="75" t="s">
        <v>17</v>
      </c>
      <c r="CL43" s="75" t="s">
        <v>401</v>
      </c>
      <c r="CM43" s="75" t="s">
        <v>100</v>
      </c>
      <c r="CN43" s="1109" t="s">
        <v>1622</v>
      </c>
      <c r="CO43" s="115"/>
      <c r="CP43" s="80"/>
      <c r="CQ43" s="81" t="s">
        <v>99</v>
      </c>
      <c r="CR43" s="81" t="s">
        <v>99</v>
      </c>
      <c r="CS43" s="81" t="s">
        <v>99</v>
      </c>
      <c r="CT43" s="81" t="s">
        <v>100</v>
      </c>
      <c r="CU43" s="81" t="s">
        <v>99</v>
      </c>
      <c r="CV43" s="81" t="s">
        <v>99</v>
      </c>
      <c r="CW43" s="81" t="s">
        <v>100</v>
      </c>
      <c r="CX43" s="81" t="s">
        <v>99</v>
      </c>
      <c r="CY43" s="81" t="s">
        <v>99</v>
      </c>
      <c r="CZ43" s="81" t="s">
        <v>99</v>
      </c>
      <c r="DA43" s="81" t="s">
        <v>100</v>
      </c>
      <c r="DB43" s="81" t="s">
        <v>402</v>
      </c>
      <c r="DC43" s="80"/>
      <c r="DD43" s="81" t="s">
        <v>99</v>
      </c>
      <c r="DE43" s="81" t="s">
        <v>99</v>
      </c>
      <c r="DF43" s="81" t="s">
        <v>99</v>
      </c>
      <c r="DG43" s="81" t="s">
        <v>100</v>
      </c>
      <c r="DH43" s="81" t="s">
        <v>99</v>
      </c>
      <c r="DI43" s="81" t="s">
        <v>99</v>
      </c>
      <c r="DJ43" s="81" t="s">
        <v>100</v>
      </c>
      <c r="DK43" s="81" t="s">
        <v>99</v>
      </c>
      <c r="DL43" s="81" t="s">
        <v>99</v>
      </c>
      <c r="DM43" s="81" t="s">
        <v>99</v>
      </c>
      <c r="DN43" s="81" t="s">
        <v>100</v>
      </c>
      <c r="DO43" s="81" t="s">
        <v>402</v>
      </c>
      <c r="DP43" s="82"/>
      <c r="DQ43" s="81" t="s">
        <v>100</v>
      </c>
      <c r="DR43" s="81" t="s">
        <v>100</v>
      </c>
      <c r="DS43" s="81" t="s">
        <v>100</v>
      </c>
      <c r="DT43" s="81" t="s">
        <v>100</v>
      </c>
      <c r="DU43" s="81" t="s">
        <v>100</v>
      </c>
      <c r="DV43" s="81" t="s">
        <v>99</v>
      </c>
      <c r="DW43" s="81" t="s">
        <v>99</v>
      </c>
      <c r="DX43" s="81" t="s">
        <v>100</v>
      </c>
      <c r="DY43" s="81" t="s">
        <v>100</v>
      </c>
      <c r="DZ43" s="81" t="s">
        <v>100</v>
      </c>
      <c r="EA43" s="81" t="s">
        <v>100</v>
      </c>
      <c r="EB43" s="81" t="s">
        <v>100</v>
      </c>
      <c r="EC43" s="82"/>
      <c r="ED43" s="81" t="s">
        <v>100</v>
      </c>
      <c r="EE43" s="81" t="s">
        <v>100</v>
      </c>
      <c r="EF43" s="81" t="s">
        <v>100</v>
      </c>
      <c r="EG43" s="81" t="s">
        <v>100</v>
      </c>
      <c r="EH43" s="81" t="s">
        <v>100</v>
      </c>
      <c r="EI43" s="81" t="s">
        <v>100</v>
      </c>
      <c r="EJ43" s="81" t="s">
        <v>100</v>
      </c>
      <c r="EK43" s="81" t="s">
        <v>100</v>
      </c>
      <c r="EL43" s="81" t="s">
        <v>100</v>
      </c>
      <c r="EM43" s="81" t="s">
        <v>100</v>
      </c>
      <c r="EN43" s="81" t="s">
        <v>100</v>
      </c>
      <c r="EO43" s="81" t="s">
        <v>100</v>
      </c>
      <c r="EP43" s="1119" t="s">
        <v>1494</v>
      </c>
      <c r="EQ43" s="83"/>
      <c r="ER43" s="84" t="s">
        <v>100</v>
      </c>
      <c r="ES43" s="84" t="s">
        <v>1560</v>
      </c>
      <c r="ET43" s="84" t="s">
        <v>1560</v>
      </c>
      <c r="EU43" s="84" t="s">
        <v>1560</v>
      </c>
      <c r="EV43" s="84" t="s">
        <v>1560</v>
      </c>
      <c r="EW43" s="84" t="s">
        <v>99</v>
      </c>
      <c r="EX43" s="84" t="s">
        <v>346</v>
      </c>
      <c r="EY43" s="84" t="s">
        <v>403</v>
      </c>
      <c r="EZ43" s="84" t="s">
        <v>99</v>
      </c>
      <c r="FA43" s="84" t="s">
        <v>404</v>
      </c>
      <c r="FB43" s="84" t="s">
        <v>99</v>
      </c>
      <c r="FC43" s="84" t="s">
        <v>405</v>
      </c>
      <c r="FD43" s="298"/>
      <c r="FE43" s="84" t="s">
        <v>316</v>
      </c>
      <c r="FF43" s="84" t="s">
        <v>318</v>
      </c>
      <c r="FG43" s="84" t="s">
        <v>318</v>
      </c>
      <c r="FH43" s="84" t="s">
        <v>318</v>
      </c>
      <c r="FI43" s="84" t="s">
        <v>320</v>
      </c>
      <c r="FJ43" s="84" t="s">
        <v>320</v>
      </c>
      <c r="FK43" s="84" t="s">
        <v>318</v>
      </c>
      <c r="FL43" s="84" t="s">
        <v>318</v>
      </c>
      <c r="FM43" s="84" t="s">
        <v>317</v>
      </c>
      <c r="FN43" s="84" t="s">
        <v>316</v>
      </c>
      <c r="FO43" s="84" t="s">
        <v>318</v>
      </c>
      <c r="FP43" s="84" t="s">
        <v>318</v>
      </c>
      <c r="FQ43" s="84" t="s">
        <v>318</v>
      </c>
      <c r="FR43" s="84" t="s">
        <v>318</v>
      </c>
      <c r="FS43" s="84" t="s">
        <v>320</v>
      </c>
      <c r="FT43" s="84" t="s">
        <v>320</v>
      </c>
      <c r="FU43" s="84" t="s">
        <v>1497</v>
      </c>
      <c r="FV43" s="90"/>
      <c r="FW43" s="84" t="s">
        <v>100</v>
      </c>
      <c r="FX43" s="84" t="s">
        <v>1560</v>
      </c>
      <c r="FY43" s="84" t="s">
        <v>1560</v>
      </c>
      <c r="FZ43" s="84" t="s">
        <v>100</v>
      </c>
      <c r="GA43" s="84" t="s">
        <v>1560</v>
      </c>
      <c r="GB43" s="84" t="s">
        <v>1560</v>
      </c>
      <c r="GC43" s="84" t="s">
        <v>100</v>
      </c>
      <c r="GD43" s="84" t="s">
        <v>1560</v>
      </c>
      <c r="GE43" s="84" t="s">
        <v>1560</v>
      </c>
      <c r="GF43" s="85"/>
      <c r="GG43" s="84" t="s">
        <v>100</v>
      </c>
      <c r="GH43" s="84" t="s">
        <v>100</v>
      </c>
      <c r="GI43" s="84" t="s">
        <v>320</v>
      </c>
      <c r="GJ43" s="84" t="s">
        <v>320</v>
      </c>
      <c r="GK43" s="85"/>
      <c r="GL43" s="84" t="s">
        <v>99</v>
      </c>
      <c r="GM43" s="84" t="s">
        <v>99</v>
      </c>
      <c r="GN43" s="84" t="s">
        <v>99</v>
      </c>
      <c r="GO43" s="84" t="s">
        <v>100</v>
      </c>
      <c r="GP43" s="84" t="s">
        <v>100</v>
      </c>
      <c r="GQ43" s="84" t="s">
        <v>100</v>
      </c>
      <c r="GR43" s="84" t="s">
        <v>100</v>
      </c>
      <c r="GS43" s="84" t="s">
        <v>99</v>
      </c>
      <c r="GT43" s="84" t="s">
        <v>100</v>
      </c>
      <c r="GU43" s="84" t="s">
        <v>100</v>
      </c>
      <c r="GV43" s="84" t="s">
        <v>320</v>
      </c>
      <c r="GW43" s="84">
        <v>2009</v>
      </c>
      <c r="GX43" s="84" t="s">
        <v>406</v>
      </c>
      <c r="GY43" s="84" t="s">
        <v>407</v>
      </c>
      <c r="GZ43" s="85"/>
      <c r="HA43" s="84">
        <v>2005</v>
      </c>
      <c r="HB43" s="84" t="s">
        <v>99</v>
      </c>
      <c r="HC43" s="84" t="s">
        <v>100</v>
      </c>
      <c r="HD43" s="84" t="s">
        <v>100</v>
      </c>
      <c r="HE43" s="84" t="s">
        <v>100</v>
      </c>
      <c r="HF43" s="1136" t="s">
        <v>1526</v>
      </c>
      <c r="HG43" s="93"/>
      <c r="HH43" s="1146" t="s">
        <v>104</v>
      </c>
      <c r="HI43" s="87"/>
      <c r="HJ43" s="86" t="s">
        <v>104</v>
      </c>
      <c r="HK43" s="86" t="s">
        <v>104</v>
      </c>
      <c r="HL43" s="86" t="s">
        <v>104</v>
      </c>
      <c r="HM43" s="86" t="s">
        <v>320</v>
      </c>
      <c r="HN43" s="86" t="s">
        <v>104</v>
      </c>
      <c r="HO43" s="86" t="s">
        <v>104</v>
      </c>
      <c r="HP43" s="86" t="s">
        <v>320</v>
      </c>
      <c r="HQ43" s="86" t="s">
        <v>104</v>
      </c>
      <c r="HR43" s="86" t="s">
        <v>320</v>
      </c>
      <c r="HS43" s="86" t="s">
        <v>320</v>
      </c>
      <c r="HT43" s="86" t="s">
        <v>1495</v>
      </c>
      <c r="HU43" s="87"/>
      <c r="HV43" s="86" t="s">
        <v>104</v>
      </c>
      <c r="HW43" s="86" t="s">
        <v>104</v>
      </c>
      <c r="HX43" s="91" t="s">
        <v>1496</v>
      </c>
      <c r="HY43" s="1005" t="s">
        <v>62</v>
      </c>
    </row>
    <row r="44" spans="1:233" ht="39.950000000000003" customHeight="1" x14ac:dyDescent="0.2">
      <c r="A44" s="1160" t="s">
        <v>588</v>
      </c>
      <c r="B44" s="88"/>
      <c r="C44" s="74" t="s">
        <v>99</v>
      </c>
      <c r="D44" s="74" t="s">
        <v>485</v>
      </c>
      <c r="E44" s="116"/>
      <c r="F44" s="74" t="s">
        <v>99</v>
      </c>
      <c r="G44" s="74" t="s">
        <v>486</v>
      </c>
      <c r="H44" s="74" t="s">
        <v>99</v>
      </c>
      <c r="I44" s="74" t="s">
        <v>487</v>
      </c>
      <c r="J44" s="74" t="s">
        <v>100</v>
      </c>
      <c r="K44" s="74" t="s">
        <v>1560</v>
      </c>
      <c r="L44" s="74" t="s">
        <v>99</v>
      </c>
      <c r="M44" s="74" t="s">
        <v>488</v>
      </c>
      <c r="N44" s="74" t="s">
        <v>99</v>
      </c>
      <c r="O44" s="74" t="s">
        <v>339</v>
      </c>
      <c r="P44" s="74" t="s">
        <v>99</v>
      </c>
      <c r="Q44" s="74" t="s">
        <v>1498</v>
      </c>
      <c r="R44" s="74" t="s">
        <v>99</v>
      </c>
      <c r="S44" s="74" t="s">
        <v>489</v>
      </c>
      <c r="T44" s="74" t="s">
        <v>100</v>
      </c>
      <c r="U44" s="74" t="s">
        <v>1560</v>
      </c>
      <c r="V44" s="74" t="s">
        <v>100</v>
      </c>
      <c r="W44" s="74" t="s">
        <v>1560</v>
      </c>
      <c r="X44" s="74" t="s">
        <v>98</v>
      </c>
      <c r="Y44" s="74" t="s">
        <v>100</v>
      </c>
      <c r="Z44" s="74" t="s">
        <v>99</v>
      </c>
      <c r="AA44" s="74" t="s">
        <v>490</v>
      </c>
      <c r="AB44" s="1103" t="s">
        <v>1499</v>
      </c>
      <c r="AC44" s="89"/>
      <c r="AD44" s="75" t="s">
        <v>132</v>
      </c>
      <c r="AE44" s="75" t="s">
        <v>143</v>
      </c>
      <c r="AF44" s="407">
        <v>2000000</v>
      </c>
      <c r="AG44" s="1162" t="s">
        <v>381</v>
      </c>
      <c r="AH44" s="118" t="s">
        <v>491</v>
      </c>
      <c r="AI44" s="118" t="s">
        <v>100</v>
      </c>
      <c r="AJ44" s="76" t="s">
        <v>99</v>
      </c>
      <c r="AK44" s="76">
        <v>0</v>
      </c>
      <c r="AL44" s="1047" t="s">
        <v>381</v>
      </c>
      <c r="AM44" s="75" t="s">
        <v>1560</v>
      </c>
      <c r="AN44" s="75" t="s">
        <v>1560</v>
      </c>
      <c r="AO44" s="76">
        <v>1300000</v>
      </c>
      <c r="AP44" s="1047" t="s">
        <v>381</v>
      </c>
      <c r="AQ44" s="75" t="s">
        <v>492</v>
      </c>
      <c r="AR44" s="75" t="s">
        <v>493</v>
      </c>
      <c r="AS44" s="76">
        <v>1300000</v>
      </c>
      <c r="AT44" s="75" t="s">
        <v>1560</v>
      </c>
      <c r="AU44" s="75" t="s">
        <v>99</v>
      </c>
      <c r="AV44" s="75" t="s">
        <v>100</v>
      </c>
      <c r="AW44" s="75" t="s">
        <v>320</v>
      </c>
      <c r="AX44" s="76">
        <v>0</v>
      </c>
      <c r="AY44" s="1163" t="s">
        <v>381</v>
      </c>
      <c r="AZ44" s="76" t="s">
        <v>1560</v>
      </c>
      <c r="BA44" s="75" t="s">
        <v>1560</v>
      </c>
      <c r="BB44" s="75" t="s">
        <v>99</v>
      </c>
      <c r="BC44" s="76" t="s">
        <v>495</v>
      </c>
      <c r="BD44" s="76">
        <v>1300000</v>
      </c>
      <c r="BE44" s="1163" t="s">
        <v>381</v>
      </c>
      <c r="BF44" s="76" t="s">
        <v>494</v>
      </c>
      <c r="BG44" s="75" t="s">
        <v>1560</v>
      </c>
      <c r="BH44" s="946">
        <v>1300000</v>
      </c>
      <c r="BI44" s="75" t="s">
        <v>1560</v>
      </c>
      <c r="BJ44" s="78"/>
      <c r="BK44" s="75" t="s">
        <v>100</v>
      </c>
      <c r="BL44" s="76" t="s">
        <v>320</v>
      </c>
      <c r="BM44" s="76">
        <v>0</v>
      </c>
      <c r="BN44" s="1163" t="s">
        <v>381</v>
      </c>
      <c r="BO44" s="76" t="s">
        <v>1560</v>
      </c>
      <c r="BP44" s="75" t="s">
        <v>1560</v>
      </c>
      <c r="BQ44" s="75" t="s">
        <v>100</v>
      </c>
      <c r="BR44" s="76">
        <v>0</v>
      </c>
      <c r="BS44" s="1163" t="s">
        <v>381</v>
      </c>
      <c r="BT44" s="92" t="s">
        <v>1560</v>
      </c>
      <c r="BU44" s="76" t="s">
        <v>1560</v>
      </c>
      <c r="BV44" s="75" t="s">
        <v>100</v>
      </c>
      <c r="BW44" s="76">
        <v>0</v>
      </c>
      <c r="BX44" s="1047" t="s">
        <v>381</v>
      </c>
      <c r="BY44" s="76" t="s">
        <v>1560</v>
      </c>
      <c r="BZ44" s="76" t="s">
        <v>1560</v>
      </c>
      <c r="CA44" s="946">
        <v>0</v>
      </c>
      <c r="CB44" s="76" t="s">
        <v>1560</v>
      </c>
      <c r="CC44" s="79">
        <v>1</v>
      </c>
      <c r="CD44" s="1047" t="s">
        <v>1655</v>
      </c>
      <c r="CE44" s="79">
        <v>0</v>
      </c>
      <c r="CF44" s="75"/>
      <c r="CG44" s="79">
        <v>0.65</v>
      </c>
      <c r="CH44" s="75"/>
      <c r="CI44" s="75" t="s">
        <v>1560</v>
      </c>
      <c r="CJ44" s="75"/>
      <c r="CK44" s="75" t="s">
        <v>103</v>
      </c>
      <c r="CL44" s="75" t="s">
        <v>339</v>
      </c>
      <c r="CM44" s="75" t="s">
        <v>100</v>
      </c>
      <c r="CN44" s="1109" t="s">
        <v>1560</v>
      </c>
      <c r="CO44" s="115"/>
      <c r="CP44" s="80"/>
      <c r="CQ44" s="81" t="s">
        <v>104</v>
      </c>
      <c r="CR44" s="81" t="s">
        <v>104</v>
      </c>
      <c r="CS44" s="81" t="s">
        <v>104</v>
      </c>
      <c r="CT44" s="81" t="s">
        <v>104</v>
      </c>
      <c r="CU44" s="81" t="s">
        <v>104</v>
      </c>
      <c r="CV44" s="81" t="s">
        <v>104</v>
      </c>
      <c r="CW44" s="81" t="s">
        <v>104</v>
      </c>
      <c r="CX44" s="81" t="s">
        <v>104</v>
      </c>
      <c r="CY44" s="81" t="s">
        <v>104</v>
      </c>
      <c r="CZ44" s="81" t="s">
        <v>104</v>
      </c>
      <c r="DA44" s="81" t="s">
        <v>104</v>
      </c>
      <c r="DB44" s="81" t="s">
        <v>1560</v>
      </c>
      <c r="DC44" s="80"/>
      <c r="DD44" s="81" t="s">
        <v>99</v>
      </c>
      <c r="DE44" s="81" t="s">
        <v>99</v>
      </c>
      <c r="DF44" s="81" t="s">
        <v>99</v>
      </c>
      <c r="DG44" s="81" t="s">
        <v>99</v>
      </c>
      <c r="DH44" s="81" t="s">
        <v>99</v>
      </c>
      <c r="DI44" s="81" t="s">
        <v>99</v>
      </c>
      <c r="DJ44" s="81" t="s">
        <v>100</v>
      </c>
      <c r="DK44" s="81" t="s">
        <v>100</v>
      </c>
      <c r="DL44" s="81" t="s">
        <v>99</v>
      </c>
      <c r="DM44" s="81" t="s">
        <v>99</v>
      </c>
      <c r="DN44" s="81" t="s">
        <v>100</v>
      </c>
      <c r="DO44" s="81" t="s">
        <v>1560</v>
      </c>
      <c r="DP44" s="82"/>
      <c r="DQ44" s="81" t="s">
        <v>99</v>
      </c>
      <c r="DR44" s="81" t="s">
        <v>99</v>
      </c>
      <c r="DS44" s="81" t="s">
        <v>99</v>
      </c>
      <c r="DT44" s="81" t="s">
        <v>99</v>
      </c>
      <c r="DU44" s="81" t="s">
        <v>99</v>
      </c>
      <c r="DV44" s="81" t="s">
        <v>99</v>
      </c>
      <c r="DW44" s="81" t="s">
        <v>100</v>
      </c>
      <c r="DX44" s="81" t="s">
        <v>100</v>
      </c>
      <c r="DY44" s="81" t="s">
        <v>100</v>
      </c>
      <c r="DZ44" s="81" t="s">
        <v>100</v>
      </c>
      <c r="EA44" s="81" t="s">
        <v>100</v>
      </c>
      <c r="EB44" s="81" t="s">
        <v>1560</v>
      </c>
      <c r="EC44" s="82"/>
      <c r="ED44" s="81" t="s">
        <v>99</v>
      </c>
      <c r="EE44" s="81" t="s">
        <v>99</v>
      </c>
      <c r="EF44" s="81" t="s">
        <v>99</v>
      </c>
      <c r="EG44" s="81" t="s">
        <v>100</v>
      </c>
      <c r="EH44" s="81" t="s">
        <v>99</v>
      </c>
      <c r="EI44" s="81" t="s">
        <v>99</v>
      </c>
      <c r="EJ44" s="81" t="s">
        <v>100</v>
      </c>
      <c r="EK44" s="81" t="s">
        <v>100</v>
      </c>
      <c r="EL44" s="81" t="s">
        <v>100</v>
      </c>
      <c r="EM44" s="81" t="s">
        <v>100</v>
      </c>
      <c r="EN44" s="81" t="s">
        <v>100</v>
      </c>
      <c r="EO44" s="81" t="s">
        <v>1560</v>
      </c>
      <c r="EP44" s="1119" t="s">
        <v>1522</v>
      </c>
      <c r="EQ44" s="83"/>
      <c r="ER44" s="84" t="s">
        <v>99</v>
      </c>
      <c r="ES44" s="84" t="s">
        <v>496</v>
      </c>
      <c r="ET44" s="84" t="s">
        <v>932</v>
      </c>
      <c r="EU44" s="84" t="s">
        <v>99</v>
      </c>
      <c r="EV44" s="84" t="s">
        <v>99</v>
      </c>
      <c r="EW44" s="84" t="s">
        <v>100</v>
      </c>
      <c r="EX44" s="84" t="s">
        <v>320</v>
      </c>
      <c r="EY44" s="84" t="s">
        <v>320</v>
      </c>
      <c r="EZ44" s="84" t="s">
        <v>100</v>
      </c>
      <c r="FA44" s="84" t="s">
        <v>320</v>
      </c>
      <c r="FB44" s="84" t="s">
        <v>99</v>
      </c>
      <c r="FC44" s="84" t="s">
        <v>104</v>
      </c>
      <c r="FD44" s="298"/>
      <c r="FE44" s="84" t="s">
        <v>104</v>
      </c>
      <c r="FF44" s="84" t="s">
        <v>104</v>
      </c>
      <c r="FG44" s="84" t="s">
        <v>104</v>
      </c>
      <c r="FH44" s="84" t="s">
        <v>104</v>
      </c>
      <c r="FI44" s="84" t="s">
        <v>104</v>
      </c>
      <c r="FJ44" s="84" t="s">
        <v>104</v>
      </c>
      <c r="FK44" s="84" t="s">
        <v>104</v>
      </c>
      <c r="FL44" s="84" t="s">
        <v>104</v>
      </c>
      <c r="FM44" s="84" t="s">
        <v>104</v>
      </c>
      <c r="FN44" s="84" t="s">
        <v>104</v>
      </c>
      <c r="FO44" s="84" t="s">
        <v>320</v>
      </c>
      <c r="FP44" s="84" t="s">
        <v>104</v>
      </c>
      <c r="FQ44" s="84" t="s">
        <v>104</v>
      </c>
      <c r="FR44" s="84" t="s">
        <v>104</v>
      </c>
      <c r="FS44" s="84" t="s">
        <v>320</v>
      </c>
      <c r="FT44" s="84" t="s">
        <v>104</v>
      </c>
      <c r="FU44" s="84" t="s">
        <v>497</v>
      </c>
      <c r="FV44" s="90"/>
      <c r="FW44" s="84" t="s">
        <v>100</v>
      </c>
      <c r="FX44" s="84" t="s">
        <v>1560</v>
      </c>
      <c r="FY44" s="84" t="s">
        <v>1560</v>
      </c>
      <c r="FZ44" s="84" t="s">
        <v>100</v>
      </c>
      <c r="GA44" s="84" t="s">
        <v>1560</v>
      </c>
      <c r="GB44" s="84" t="s">
        <v>1560</v>
      </c>
      <c r="GC44" s="84" t="s">
        <v>100</v>
      </c>
      <c r="GD44" s="84" t="s">
        <v>1560</v>
      </c>
      <c r="GE44" s="84" t="s">
        <v>1560</v>
      </c>
      <c r="GF44" s="85"/>
      <c r="GG44" s="84" t="s">
        <v>100</v>
      </c>
      <c r="GH44" s="84" t="s">
        <v>100</v>
      </c>
      <c r="GI44" s="84" t="s">
        <v>320</v>
      </c>
      <c r="GJ44" s="84" t="s">
        <v>320</v>
      </c>
      <c r="GK44" s="85"/>
      <c r="GL44" s="84" t="s">
        <v>99</v>
      </c>
      <c r="GM44" s="84" t="s">
        <v>99</v>
      </c>
      <c r="GN44" s="84" t="s">
        <v>99</v>
      </c>
      <c r="GO44" s="84" t="s">
        <v>100</v>
      </c>
      <c r="GP44" s="84" t="s">
        <v>99</v>
      </c>
      <c r="GQ44" s="84" t="s">
        <v>99</v>
      </c>
      <c r="GR44" s="84" t="s">
        <v>100</v>
      </c>
      <c r="GS44" s="84" t="s">
        <v>100</v>
      </c>
      <c r="GT44" s="84" t="s">
        <v>100</v>
      </c>
      <c r="GU44" s="84" t="s">
        <v>100</v>
      </c>
      <c r="GV44" s="84" t="s">
        <v>320</v>
      </c>
      <c r="GW44" s="84" t="s">
        <v>104</v>
      </c>
      <c r="GX44" s="84" t="s">
        <v>498</v>
      </c>
      <c r="GY44" s="84" t="s">
        <v>499</v>
      </c>
      <c r="GZ44" s="85"/>
      <c r="HA44" s="84">
        <v>2002</v>
      </c>
      <c r="HB44" s="84" t="s">
        <v>99</v>
      </c>
      <c r="HC44" s="84" t="s">
        <v>100</v>
      </c>
      <c r="HD44" s="84" t="s">
        <v>100</v>
      </c>
      <c r="HE44" s="84" t="s">
        <v>100</v>
      </c>
      <c r="HF44" s="1136" t="s">
        <v>1323</v>
      </c>
      <c r="HG44" s="93"/>
      <c r="HH44" s="1146" t="s">
        <v>99</v>
      </c>
      <c r="HI44" s="87"/>
      <c r="HJ44" s="86" t="s">
        <v>100</v>
      </c>
      <c r="HK44" s="86" t="s">
        <v>100</v>
      </c>
      <c r="HL44" s="86" t="s">
        <v>99</v>
      </c>
      <c r="HM44" s="86" t="s">
        <v>99</v>
      </c>
      <c r="HN44" s="86" t="s">
        <v>99</v>
      </c>
      <c r="HO44" s="86" t="s">
        <v>99</v>
      </c>
      <c r="HP44" s="86" t="s">
        <v>320</v>
      </c>
      <c r="HQ44" s="86" t="s">
        <v>320</v>
      </c>
      <c r="HR44" s="86" t="s">
        <v>320</v>
      </c>
      <c r="HS44" s="86" t="s">
        <v>381</v>
      </c>
      <c r="HT44" s="86" t="s">
        <v>500</v>
      </c>
      <c r="HU44" s="87"/>
      <c r="HV44" s="86" t="s">
        <v>99</v>
      </c>
      <c r="HW44" s="86" t="s">
        <v>99</v>
      </c>
      <c r="HX44" s="91" t="s">
        <v>1501</v>
      </c>
      <c r="HY44" s="948" t="s">
        <v>62</v>
      </c>
    </row>
    <row r="45" spans="1:233" ht="39.950000000000003" customHeight="1" x14ac:dyDescent="0.2">
      <c r="A45" s="1160" t="s">
        <v>620</v>
      </c>
      <c r="B45" s="88"/>
      <c r="C45" s="74" t="s">
        <v>99</v>
      </c>
      <c r="D45" s="74" t="s">
        <v>549</v>
      </c>
      <c r="E45" s="116"/>
      <c r="F45" s="74" t="s">
        <v>99</v>
      </c>
      <c r="G45" s="74" t="s">
        <v>609</v>
      </c>
      <c r="H45" s="74" t="s">
        <v>99</v>
      </c>
      <c r="I45" s="74" t="s">
        <v>610</v>
      </c>
      <c r="J45" s="74" t="s">
        <v>100</v>
      </c>
      <c r="K45" s="74" t="s">
        <v>1560</v>
      </c>
      <c r="L45" s="74" t="s">
        <v>99</v>
      </c>
      <c r="M45" s="74" t="s">
        <v>611</v>
      </c>
      <c r="N45" s="74" t="s">
        <v>99</v>
      </c>
      <c r="O45" s="74" t="s">
        <v>566</v>
      </c>
      <c r="P45" s="74" t="s">
        <v>99</v>
      </c>
      <c r="Q45" s="74" t="s">
        <v>1502</v>
      </c>
      <c r="R45" s="74" t="s">
        <v>99</v>
      </c>
      <c r="S45" s="74" t="s">
        <v>612</v>
      </c>
      <c r="T45" s="74" t="s">
        <v>99</v>
      </c>
      <c r="U45" s="74" t="s">
        <v>613</v>
      </c>
      <c r="V45" s="74" t="s">
        <v>1560</v>
      </c>
      <c r="W45" s="74" t="s">
        <v>1560</v>
      </c>
      <c r="X45" s="74" t="s">
        <v>101</v>
      </c>
      <c r="Y45" s="74" t="s">
        <v>100</v>
      </c>
      <c r="Z45" s="74" t="s">
        <v>99</v>
      </c>
      <c r="AA45" s="74" t="s">
        <v>1503</v>
      </c>
      <c r="AB45" s="1103" t="s">
        <v>614</v>
      </c>
      <c r="AC45" s="89"/>
      <c r="AD45" s="75" t="s">
        <v>141</v>
      </c>
      <c r="AE45" s="75" t="s">
        <v>140</v>
      </c>
      <c r="AF45" s="407" t="s">
        <v>615</v>
      </c>
      <c r="AG45" s="1162" t="s">
        <v>381</v>
      </c>
      <c r="AH45" s="118" t="s">
        <v>1504</v>
      </c>
      <c r="AI45" s="118" t="s">
        <v>100</v>
      </c>
      <c r="AJ45" s="76" t="s">
        <v>100</v>
      </c>
      <c r="AK45" s="76">
        <v>0</v>
      </c>
      <c r="AL45" s="1047" t="s">
        <v>381</v>
      </c>
      <c r="AM45" s="75" t="s">
        <v>1560</v>
      </c>
      <c r="AN45" s="75" t="s">
        <v>1560</v>
      </c>
      <c r="AO45" s="76">
        <v>0</v>
      </c>
      <c r="AP45" s="1047" t="s">
        <v>381</v>
      </c>
      <c r="AQ45" s="75" t="s">
        <v>1845</v>
      </c>
      <c r="AR45" s="75" t="s">
        <v>1560</v>
      </c>
      <c r="AS45" s="76">
        <v>0</v>
      </c>
      <c r="AT45" s="75" t="s">
        <v>1560</v>
      </c>
      <c r="AU45" s="75" t="s">
        <v>100</v>
      </c>
      <c r="AV45" s="75" t="s">
        <v>100</v>
      </c>
      <c r="AW45" s="75" t="s">
        <v>320</v>
      </c>
      <c r="AX45" s="76">
        <v>0</v>
      </c>
      <c r="AY45" s="1163" t="s">
        <v>381</v>
      </c>
      <c r="AZ45" s="76" t="s">
        <v>1560</v>
      </c>
      <c r="BA45" s="75" t="s">
        <v>1560</v>
      </c>
      <c r="BB45" s="75" t="s">
        <v>100</v>
      </c>
      <c r="BC45" s="76" t="s">
        <v>320</v>
      </c>
      <c r="BD45" s="76">
        <v>0</v>
      </c>
      <c r="BE45" s="1163" t="s">
        <v>381</v>
      </c>
      <c r="BF45" s="76" t="s">
        <v>616</v>
      </c>
      <c r="BG45" s="75" t="s">
        <v>1560</v>
      </c>
      <c r="BH45" s="946">
        <v>0</v>
      </c>
      <c r="BI45" s="75" t="s">
        <v>1560</v>
      </c>
      <c r="BJ45" s="78"/>
      <c r="BK45" s="75" t="s">
        <v>99</v>
      </c>
      <c r="BL45" s="76" t="s">
        <v>1505</v>
      </c>
      <c r="BM45" s="76">
        <v>4003427</v>
      </c>
      <c r="BN45" s="1163" t="s">
        <v>381</v>
      </c>
      <c r="BO45" s="76" t="s">
        <v>1560</v>
      </c>
      <c r="BP45" s="75" t="s">
        <v>1560</v>
      </c>
      <c r="BQ45" s="75" t="s">
        <v>100</v>
      </c>
      <c r="BR45" s="76">
        <v>0</v>
      </c>
      <c r="BS45" s="1163" t="s">
        <v>381</v>
      </c>
      <c r="BT45" s="92" t="s">
        <v>1560</v>
      </c>
      <c r="BU45" s="76" t="s">
        <v>1560</v>
      </c>
      <c r="BV45" s="75" t="s">
        <v>99</v>
      </c>
      <c r="BW45" s="76">
        <v>513553</v>
      </c>
      <c r="BX45" s="1047" t="s">
        <v>381</v>
      </c>
      <c r="BY45" s="76" t="s">
        <v>616</v>
      </c>
      <c r="BZ45" s="76" t="s">
        <v>617</v>
      </c>
      <c r="CA45" s="946">
        <v>4516980</v>
      </c>
      <c r="CB45" s="76" t="s">
        <v>1560</v>
      </c>
      <c r="CC45" s="79">
        <v>0</v>
      </c>
      <c r="CD45" s="75"/>
      <c r="CE45" s="79" t="s">
        <v>320</v>
      </c>
      <c r="CF45" s="75"/>
      <c r="CG45" s="79">
        <v>0.62380593183098143</v>
      </c>
      <c r="CH45" s="75"/>
      <c r="CI45" s="75" t="s">
        <v>99</v>
      </c>
      <c r="CJ45" s="75" t="s">
        <v>1506</v>
      </c>
      <c r="CK45" s="75" t="str">
        <f>IF(ISBLANK('Honduras 2013'!$F$61),"",'Honduras 2013'!$F$61)</f>
        <v>Not applicable</v>
      </c>
      <c r="CL45" s="75" t="str">
        <f>IF(ISBLANK('Honduras 2013'!$F$62),"",'Honduras 2013'!$F$62)</f>
        <v>Not applicable</v>
      </c>
      <c r="CM45" s="75" t="str">
        <f>IF(ISBLANK('Honduras 2013'!$F$63),"",'Honduras 2013'!$F$63)</f>
        <v>Not applicable</v>
      </c>
      <c r="CN45" s="1111" t="s">
        <v>1678</v>
      </c>
      <c r="CO45" s="115"/>
      <c r="CP45" s="80"/>
      <c r="CQ45" s="81" t="s">
        <v>99</v>
      </c>
      <c r="CR45" s="81" t="s">
        <v>99</v>
      </c>
      <c r="CS45" s="81" t="s">
        <v>99</v>
      </c>
      <c r="CT45" s="81" t="s">
        <v>99</v>
      </c>
      <c r="CU45" s="81" t="s">
        <v>99</v>
      </c>
      <c r="CV45" s="81" t="s">
        <v>99</v>
      </c>
      <c r="CW45" s="81" t="s">
        <v>99</v>
      </c>
      <c r="CX45" s="81" t="s">
        <v>99</v>
      </c>
      <c r="CY45" s="81" t="s">
        <v>104</v>
      </c>
      <c r="CZ45" s="81" t="s">
        <v>104</v>
      </c>
      <c r="DA45" s="81" t="s">
        <v>104</v>
      </c>
      <c r="DB45" s="81" t="s">
        <v>100</v>
      </c>
      <c r="DC45" s="80"/>
      <c r="DD45" s="81" t="s">
        <v>99</v>
      </c>
      <c r="DE45" s="81" t="s">
        <v>99</v>
      </c>
      <c r="DF45" s="81" t="s">
        <v>99</v>
      </c>
      <c r="DG45" s="81" t="s">
        <v>99</v>
      </c>
      <c r="DH45" s="81" t="s">
        <v>99</v>
      </c>
      <c r="DI45" s="81" t="s">
        <v>99</v>
      </c>
      <c r="DJ45" s="81" t="s">
        <v>99</v>
      </c>
      <c r="DK45" s="81" t="s">
        <v>99</v>
      </c>
      <c r="DL45" s="81" t="s">
        <v>99</v>
      </c>
      <c r="DM45" s="81" t="s">
        <v>99</v>
      </c>
      <c r="DN45" s="81" t="s">
        <v>100</v>
      </c>
      <c r="DO45" s="81" t="s">
        <v>100</v>
      </c>
      <c r="DP45" s="82"/>
      <c r="DQ45" s="81" t="s">
        <v>99</v>
      </c>
      <c r="DR45" s="81" t="s">
        <v>99</v>
      </c>
      <c r="DS45" s="81" t="s">
        <v>99</v>
      </c>
      <c r="DT45" s="81" t="s">
        <v>99</v>
      </c>
      <c r="DU45" s="81" t="s">
        <v>99</v>
      </c>
      <c r="DV45" s="81" t="s">
        <v>99</v>
      </c>
      <c r="DW45" s="81" t="s">
        <v>99</v>
      </c>
      <c r="DX45" s="81" t="s">
        <v>104</v>
      </c>
      <c r="DY45" s="81" t="s">
        <v>104</v>
      </c>
      <c r="DZ45" s="81" t="s">
        <v>104</v>
      </c>
      <c r="EA45" s="81" t="s">
        <v>100</v>
      </c>
      <c r="EB45" s="81" t="s">
        <v>100</v>
      </c>
      <c r="EC45" s="82"/>
      <c r="ED45" s="81" t="s">
        <v>99</v>
      </c>
      <c r="EE45" s="81" t="s">
        <v>99</v>
      </c>
      <c r="EF45" s="81" t="s">
        <v>99</v>
      </c>
      <c r="EG45" s="81" t="s">
        <v>99</v>
      </c>
      <c r="EH45" s="81" t="s">
        <v>99</v>
      </c>
      <c r="EI45" s="81" t="s">
        <v>99</v>
      </c>
      <c r="EJ45" s="81" t="s">
        <v>99</v>
      </c>
      <c r="EK45" s="81" t="s">
        <v>100</v>
      </c>
      <c r="EL45" s="81" t="s">
        <v>100</v>
      </c>
      <c r="EM45" s="81" t="s">
        <v>100</v>
      </c>
      <c r="EN45" s="81" t="s">
        <v>100</v>
      </c>
      <c r="EO45" s="81" t="s">
        <v>100</v>
      </c>
      <c r="EP45" s="1119" t="s">
        <v>1560</v>
      </c>
      <c r="EQ45" s="83"/>
      <c r="ER45" s="84" t="s">
        <v>99</v>
      </c>
      <c r="ES45" s="84" t="s">
        <v>618</v>
      </c>
      <c r="ET45" s="84" t="s">
        <v>932</v>
      </c>
      <c r="EU45" s="84" t="s">
        <v>100</v>
      </c>
      <c r="EV45" s="84" t="s">
        <v>100</v>
      </c>
      <c r="EW45" s="84" t="s">
        <v>104</v>
      </c>
      <c r="EX45" s="84" t="s">
        <v>104</v>
      </c>
      <c r="EY45" s="84" t="s">
        <v>104</v>
      </c>
      <c r="EZ45" s="84" t="s">
        <v>99</v>
      </c>
      <c r="FA45" s="84" t="s">
        <v>1509</v>
      </c>
      <c r="FB45" s="84" t="s">
        <v>99</v>
      </c>
      <c r="FC45" s="84" t="s">
        <v>1508</v>
      </c>
      <c r="FD45" s="298"/>
      <c r="FE45" s="84" t="s">
        <v>314</v>
      </c>
      <c r="FF45" s="84" t="s">
        <v>104</v>
      </c>
      <c r="FG45" s="84" t="s">
        <v>317</v>
      </c>
      <c r="FH45" s="84" t="s">
        <v>320</v>
      </c>
      <c r="FI45" s="84" t="s">
        <v>317</v>
      </c>
      <c r="FJ45" s="84" t="s">
        <v>320</v>
      </c>
      <c r="FK45" s="84" t="s">
        <v>317</v>
      </c>
      <c r="FL45" s="84" t="s">
        <v>320</v>
      </c>
      <c r="FM45" s="84" t="s">
        <v>314</v>
      </c>
      <c r="FN45" s="84" t="s">
        <v>317</v>
      </c>
      <c r="FO45" s="84" t="s">
        <v>317</v>
      </c>
      <c r="FP45" s="84" t="s">
        <v>104</v>
      </c>
      <c r="FQ45" s="84" t="s">
        <v>318</v>
      </c>
      <c r="FR45" s="84" t="s">
        <v>104</v>
      </c>
      <c r="FS45" s="84" t="s">
        <v>104</v>
      </c>
      <c r="FT45" s="84" t="s">
        <v>104</v>
      </c>
      <c r="FU45" s="84" t="s">
        <v>1510</v>
      </c>
      <c r="FV45" s="90"/>
      <c r="FW45" s="84" t="s">
        <v>100</v>
      </c>
      <c r="FX45" s="84" t="s">
        <v>1560</v>
      </c>
      <c r="FY45" s="84" t="s">
        <v>1560</v>
      </c>
      <c r="FZ45" s="84" t="s">
        <v>100</v>
      </c>
      <c r="GA45" s="84" t="s">
        <v>1560</v>
      </c>
      <c r="GB45" s="84" t="s">
        <v>1560</v>
      </c>
      <c r="GC45" s="84" t="s">
        <v>100</v>
      </c>
      <c r="GD45" s="84" t="s">
        <v>1560</v>
      </c>
      <c r="GE45" s="84" t="s">
        <v>1560</v>
      </c>
      <c r="GF45" s="85"/>
      <c r="GG45" s="84" t="s">
        <v>100</v>
      </c>
      <c r="GH45" s="84" t="s">
        <v>100</v>
      </c>
      <c r="GI45" s="84" t="s">
        <v>320</v>
      </c>
      <c r="GJ45" s="84" t="s">
        <v>320</v>
      </c>
      <c r="GK45" s="85"/>
      <c r="GL45" s="84" t="s">
        <v>99</v>
      </c>
      <c r="GM45" s="84" t="s">
        <v>99</v>
      </c>
      <c r="GN45" s="84" t="s">
        <v>99</v>
      </c>
      <c r="GO45" s="84" t="s">
        <v>99</v>
      </c>
      <c r="GP45" s="84" t="s">
        <v>99</v>
      </c>
      <c r="GQ45" s="84" t="s">
        <v>99</v>
      </c>
      <c r="GR45" s="84" t="s">
        <v>99</v>
      </c>
      <c r="GS45" s="84" t="s">
        <v>99</v>
      </c>
      <c r="GT45" s="84" t="s">
        <v>100</v>
      </c>
      <c r="GU45" s="84" t="s">
        <v>100</v>
      </c>
      <c r="GV45" s="84" t="s">
        <v>320</v>
      </c>
      <c r="GW45" s="84">
        <v>2012</v>
      </c>
      <c r="GX45" s="84" t="s">
        <v>619</v>
      </c>
      <c r="GY45" s="84" t="s">
        <v>1560</v>
      </c>
      <c r="GZ45" s="85"/>
      <c r="HA45" s="84">
        <v>2007</v>
      </c>
      <c r="HB45" s="84" t="s">
        <v>100</v>
      </c>
      <c r="HC45" s="84" t="s">
        <v>100</v>
      </c>
      <c r="HD45" s="84" t="s">
        <v>100</v>
      </c>
      <c r="HE45" s="84" t="s">
        <v>100</v>
      </c>
      <c r="HF45" s="1136" t="s">
        <v>1324</v>
      </c>
      <c r="HG45" s="93"/>
      <c r="HH45" s="1146" t="s">
        <v>100</v>
      </c>
      <c r="HI45" s="87"/>
      <c r="HJ45" s="86" t="s">
        <v>100</v>
      </c>
      <c r="HK45" s="86" t="s">
        <v>100</v>
      </c>
      <c r="HL45" s="86" t="s">
        <v>100</v>
      </c>
      <c r="HM45" s="86" t="s">
        <v>100</v>
      </c>
      <c r="HN45" s="86" t="s">
        <v>100</v>
      </c>
      <c r="HO45" s="86" t="s">
        <v>100</v>
      </c>
      <c r="HP45" s="86" t="s">
        <v>100</v>
      </c>
      <c r="HQ45" s="86" t="s">
        <v>100</v>
      </c>
      <c r="HR45" s="86" t="s">
        <v>320</v>
      </c>
      <c r="HS45" s="86" t="s">
        <v>381</v>
      </c>
      <c r="HT45" s="86" t="s">
        <v>1511</v>
      </c>
      <c r="HU45" s="87"/>
      <c r="HV45" s="86" t="s">
        <v>100</v>
      </c>
      <c r="HW45" s="86" t="s">
        <v>100</v>
      </c>
      <c r="HX45" s="91" t="s">
        <v>1512</v>
      </c>
      <c r="HY45" s="945" t="s">
        <v>116</v>
      </c>
    </row>
    <row r="46" spans="1:233" ht="39.950000000000003" customHeight="1" x14ac:dyDescent="0.2">
      <c r="A46" s="1160" t="s">
        <v>608</v>
      </c>
      <c r="B46" s="1117"/>
      <c r="C46" s="74" t="s">
        <v>99</v>
      </c>
      <c r="D46" s="74" t="s">
        <v>549</v>
      </c>
      <c r="E46" s="116"/>
      <c r="F46" s="74" t="s">
        <v>99</v>
      </c>
      <c r="G46" s="74" t="s">
        <v>589</v>
      </c>
      <c r="H46" s="74" t="s">
        <v>99</v>
      </c>
      <c r="I46" s="74" t="s">
        <v>1518</v>
      </c>
      <c r="J46" s="74" t="s">
        <v>99</v>
      </c>
      <c r="K46" s="74" t="s">
        <v>590</v>
      </c>
      <c r="L46" s="74" t="s">
        <v>99</v>
      </c>
      <c r="M46" s="74" t="s">
        <v>591</v>
      </c>
      <c r="N46" s="74" t="s">
        <v>99</v>
      </c>
      <c r="O46" s="74" t="s">
        <v>339</v>
      </c>
      <c r="P46" s="74" t="s">
        <v>99</v>
      </c>
      <c r="Q46" s="74" t="s">
        <v>592</v>
      </c>
      <c r="R46" s="74" t="s">
        <v>99</v>
      </c>
      <c r="S46" s="74" t="s">
        <v>593</v>
      </c>
      <c r="T46" s="74" t="s">
        <v>100</v>
      </c>
      <c r="U46" s="74" t="s">
        <v>1560</v>
      </c>
      <c r="V46" s="74" t="s">
        <v>99</v>
      </c>
      <c r="W46" s="74" t="s">
        <v>594</v>
      </c>
      <c r="X46" s="74" t="s">
        <v>98</v>
      </c>
      <c r="Y46" s="74" t="s">
        <v>99</v>
      </c>
      <c r="Z46" s="74" t="s">
        <v>99</v>
      </c>
      <c r="AA46" s="74" t="s">
        <v>595</v>
      </c>
      <c r="AB46" s="1103" t="s">
        <v>596</v>
      </c>
      <c r="AC46" s="1106"/>
      <c r="AD46" s="75" t="s">
        <v>132</v>
      </c>
      <c r="AE46" s="75" t="s">
        <v>143</v>
      </c>
      <c r="AF46" s="407">
        <v>11517059</v>
      </c>
      <c r="AG46" s="1162" t="s">
        <v>381</v>
      </c>
      <c r="AH46" s="118" t="s">
        <v>1517</v>
      </c>
      <c r="AI46" s="118" t="s">
        <v>104</v>
      </c>
      <c r="AJ46" s="76" t="s">
        <v>104</v>
      </c>
      <c r="AK46" s="76" t="s">
        <v>104</v>
      </c>
      <c r="AL46" s="1047" t="s">
        <v>381</v>
      </c>
      <c r="AM46" s="75" t="s">
        <v>1560</v>
      </c>
      <c r="AN46" s="75" t="s">
        <v>1516</v>
      </c>
      <c r="AO46" s="76" t="s">
        <v>104</v>
      </c>
      <c r="AP46" s="1047" t="s">
        <v>381</v>
      </c>
      <c r="AQ46" s="75" t="s">
        <v>1560</v>
      </c>
      <c r="AR46" s="75" t="s">
        <v>1519</v>
      </c>
      <c r="AS46" s="76" t="s">
        <v>104</v>
      </c>
      <c r="AT46" s="75" t="s">
        <v>1560</v>
      </c>
      <c r="AU46" s="75" t="s">
        <v>104</v>
      </c>
      <c r="AV46" s="75" t="s">
        <v>104</v>
      </c>
      <c r="AW46" s="75" t="s">
        <v>104</v>
      </c>
      <c r="AX46" s="76" t="s">
        <v>104</v>
      </c>
      <c r="AY46" s="1163" t="s">
        <v>381</v>
      </c>
      <c r="AZ46" s="76" t="s">
        <v>1560</v>
      </c>
      <c r="BA46" s="75" t="s">
        <v>597</v>
      </c>
      <c r="BB46" s="75" t="s">
        <v>104</v>
      </c>
      <c r="BC46" s="76" t="s">
        <v>104</v>
      </c>
      <c r="BD46" s="76" t="s">
        <v>104</v>
      </c>
      <c r="BE46" s="1163" t="s">
        <v>381</v>
      </c>
      <c r="BF46" s="76" t="s">
        <v>1560</v>
      </c>
      <c r="BG46" s="75" t="s">
        <v>1560</v>
      </c>
      <c r="BH46" s="946" t="s">
        <v>104</v>
      </c>
      <c r="BI46" s="75" t="s">
        <v>1560</v>
      </c>
      <c r="BJ46" s="78"/>
      <c r="BK46" s="75" t="s">
        <v>99</v>
      </c>
      <c r="BL46" s="76" t="s">
        <v>600</v>
      </c>
      <c r="BM46" s="76">
        <v>11517059</v>
      </c>
      <c r="BN46" s="1163" t="s">
        <v>381</v>
      </c>
      <c r="BO46" s="76" t="s">
        <v>598</v>
      </c>
      <c r="BP46" s="75" t="s">
        <v>599</v>
      </c>
      <c r="BQ46" s="75" t="s">
        <v>100</v>
      </c>
      <c r="BR46" s="76">
        <v>0</v>
      </c>
      <c r="BS46" s="1163" t="s">
        <v>381</v>
      </c>
      <c r="BT46" s="92" t="s">
        <v>1560</v>
      </c>
      <c r="BU46" s="76" t="s">
        <v>1560</v>
      </c>
      <c r="BV46" s="75" t="s">
        <v>100</v>
      </c>
      <c r="BW46" s="76">
        <v>0</v>
      </c>
      <c r="BX46" s="1047" t="s">
        <v>381</v>
      </c>
      <c r="BY46" s="76" t="s">
        <v>1560</v>
      </c>
      <c r="BZ46" s="76" t="s">
        <v>1560</v>
      </c>
      <c r="CA46" s="946">
        <v>11517059</v>
      </c>
      <c r="CB46" s="76" t="s">
        <v>1560</v>
      </c>
      <c r="CC46" s="79" t="s">
        <v>104</v>
      </c>
      <c r="CD46" s="75"/>
      <c r="CE46" s="79" t="s">
        <v>104</v>
      </c>
      <c r="CF46" s="75"/>
      <c r="CG46" s="79" t="s">
        <v>104</v>
      </c>
      <c r="CH46" s="1047" t="s">
        <v>1672</v>
      </c>
      <c r="CI46" s="75" t="s">
        <v>1560</v>
      </c>
      <c r="CJ46" s="75"/>
      <c r="CK46" s="75" t="s">
        <v>104</v>
      </c>
      <c r="CL46" s="75" t="s">
        <v>104</v>
      </c>
      <c r="CM46" s="75" t="s">
        <v>104</v>
      </c>
      <c r="CN46" s="1109" t="s">
        <v>1515</v>
      </c>
      <c r="CO46" s="1113"/>
      <c r="CP46" s="80"/>
      <c r="CQ46" s="81" t="s">
        <v>99</v>
      </c>
      <c r="CR46" s="81" t="s">
        <v>99</v>
      </c>
      <c r="CS46" s="81" t="s">
        <v>99</v>
      </c>
      <c r="CT46" s="81" t="s">
        <v>99</v>
      </c>
      <c r="CU46" s="81" t="s">
        <v>99</v>
      </c>
      <c r="CV46" s="81" t="s">
        <v>99</v>
      </c>
      <c r="CW46" s="81" t="s">
        <v>99</v>
      </c>
      <c r="CX46" s="81" t="s">
        <v>99</v>
      </c>
      <c r="CY46" s="81" t="s">
        <v>99</v>
      </c>
      <c r="CZ46" s="81" t="s">
        <v>99</v>
      </c>
      <c r="DA46" s="81" t="s">
        <v>99</v>
      </c>
      <c r="DB46" s="81" t="s">
        <v>100</v>
      </c>
      <c r="DC46" s="80"/>
      <c r="DD46" s="81" t="s">
        <v>99</v>
      </c>
      <c r="DE46" s="81" t="s">
        <v>99</v>
      </c>
      <c r="DF46" s="81" t="s">
        <v>99</v>
      </c>
      <c r="DG46" s="81" t="s">
        <v>99</v>
      </c>
      <c r="DH46" s="81" t="s">
        <v>99</v>
      </c>
      <c r="DI46" s="81" t="s">
        <v>99</v>
      </c>
      <c r="DJ46" s="81" t="s">
        <v>99</v>
      </c>
      <c r="DK46" s="81" t="s">
        <v>99</v>
      </c>
      <c r="DL46" s="81" t="s">
        <v>99</v>
      </c>
      <c r="DM46" s="81" t="s">
        <v>99</v>
      </c>
      <c r="DN46" s="81" t="s">
        <v>99</v>
      </c>
      <c r="DO46" s="81" t="s">
        <v>100</v>
      </c>
      <c r="DP46" s="82"/>
      <c r="DQ46" s="81" t="s">
        <v>99</v>
      </c>
      <c r="DR46" s="81" t="s">
        <v>99</v>
      </c>
      <c r="DS46" s="81" t="s">
        <v>99</v>
      </c>
      <c r="DT46" s="81" t="s">
        <v>99</v>
      </c>
      <c r="DU46" s="81" t="s">
        <v>99</v>
      </c>
      <c r="DV46" s="81" t="s">
        <v>99</v>
      </c>
      <c r="DW46" s="81" t="s">
        <v>99</v>
      </c>
      <c r="DX46" s="81" t="s">
        <v>99</v>
      </c>
      <c r="DY46" s="81" t="s">
        <v>99</v>
      </c>
      <c r="DZ46" s="81" t="s">
        <v>99</v>
      </c>
      <c r="EA46" s="81" t="s">
        <v>100</v>
      </c>
      <c r="EB46" s="81" t="s">
        <v>100</v>
      </c>
      <c r="EC46" s="82"/>
      <c r="ED46" s="81" t="s">
        <v>99</v>
      </c>
      <c r="EE46" s="81" t="s">
        <v>99</v>
      </c>
      <c r="EF46" s="81" t="s">
        <v>99</v>
      </c>
      <c r="EG46" s="81" t="s">
        <v>99</v>
      </c>
      <c r="EH46" s="81" t="s">
        <v>100</v>
      </c>
      <c r="EI46" s="81" t="s">
        <v>99</v>
      </c>
      <c r="EJ46" s="81" t="s">
        <v>99</v>
      </c>
      <c r="EK46" s="81" t="s">
        <v>99</v>
      </c>
      <c r="EL46" s="81" t="s">
        <v>104</v>
      </c>
      <c r="EM46" s="81" t="s">
        <v>104</v>
      </c>
      <c r="EN46" s="81" t="s">
        <v>100</v>
      </c>
      <c r="EO46" s="81" t="s">
        <v>100</v>
      </c>
      <c r="EP46" s="1119" t="s">
        <v>1846</v>
      </c>
      <c r="EQ46" s="1121"/>
      <c r="ER46" s="84" t="s">
        <v>99</v>
      </c>
      <c r="ES46" s="84" t="s">
        <v>602</v>
      </c>
      <c r="ET46" s="84" t="s">
        <v>932</v>
      </c>
      <c r="EU46" s="84" t="s">
        <v>104</v>
      </c>
      <c r="EV46" s="84" t="s">
        <v>104</v>
      </c>
      <c r="EW46" s="84" t="s">
        <v>100</v>
      </c>
      <c r="EX46" s="84" t="s">
        <v>320</v>
      </c>
      <c r="EY46" s="84" t="s">
        <v>320</v>
      </c>
      <c r="EZ46" s="84" t="s">
        <v>100</v>
      </c>
      <c r="FA46" s="84" t="s">
        <v>320</v>
      </c>
      <c r="FB46" s="84" t="s">
        <v>99</v>
      </c>
      <c r="FC46" s="84" t="s">
        <v>603</v>
      </c>
      <c r="FD46" s="298"/>
      <c r="FE46" s="84" t="s">
        <v>314</v>
      </c>
      <c r="FF46" s="84" t="s">
        <v>317</v>
      </c>
      <c r="FG46" s="84" t="s">
        <v>317</v>
      </c>
      <c r="FH46" s="84" t="s">
        <v>317</v>
      </c>
      <c r="FI46" s="84" t="s">
        <v>317</v>
      </c>
      <c r="FJ46" s="84" t="s">
        <v>318</v>
      </c>
      <c r="FK46" s="84" t="s">
        <v>318</v>
      </c>
      <c r="FL46" s="84" t="s">
        <v>318</v>
      </c>
      <c r="FM46" s="84" t="s">
        <v>314</v>
      </c>
      <c r="FN46" s="84" t="s">
        <v>314</v>
      </c>
      <c r="FO46" s="84" t="s">
        <v>317</v>
      </c>
      <c r="FP46" s="84" t="s">
        <v>317</v>
      </c>
      <c r="FQ46" s="84" t="s">
        <v>318</v>
      </c>
      <c r="FR46" s="84" t="s">
        <v>318</v>
      </c>
      <c r="FS46" s="84" t="s">
        <v>317</v>
      </c>
      <c r="FT46" s="84" t="s">
        <v>317</v>
      </c>
      <c r="FU46" s="84" t="s">
        <v>1514</v>
      </c>
      <c r="FV46" s="90"/>
      <c r="FW46" s="84" t="s">
        <v>100</v>
      </c>
      <c r="FX46" s="84" t="s">
        <v>1560</v>
      </c>
      <c r="FY46" s="84" t="s">
        <v>1560</v>
      </c>
      <c r="FZ46" s="84" t="s">
        <v>99</v>
      </c>
      <c r="GA46" s="84" t="s">
        <v>604</v>
      </c>
      <c r="GB46" s="84" t="s">
        <v>99</v>
      </c>
      <c r="GC46" s="84" t="s">
        <v>100</v>
      </c>
      <c r="GD46" s="84" t="s">
        <v>1560</v>
      </c>
      <c r="GE46" s="84" t="s">
        <v>1560</v>
      </c>
      <c r="GF46" s="85"/>
      <c r="GG46" s="84" t="s">
        <v>99</v>
      </c>
      <c r="GH46" s="84" t="s">
        <v>99</v>
      </c>
      <c r="GI46" s="84" t="s">
        <v>99</v>
      </c>
      <c r="GJ46" s="84" t="s">
        <v>605</v>
      </c>
      <c r="GK46" s="85"/>
      <c r="GL46" s="84" t="s">
        <v>99</v>
      </c>
      <c r="GM46" s="84" t="s">
        <v>99</v>
      </c>
      <c r="GN46" s="84" t="s">
        <v>99</v>
      </c>
      <c r="GO46" s="84" t="s">
        <v>99</v>
      </c>
      <c r="GP46" s="84" t="s">
        <v>99</v>
      </c>
      <c r="GQ46" s="84" t="s">
        <v>99</v>
      </c>
      <c r="GR46" s="84" t="s">
        <v>99</v>
      </c>
      <c r="GS46" s="84" t="s">
        <v>99</v>
      </c>
      <c r="GT46" s="84" t="s">
        <v>99</v>
      </c>
      <c r="GU46" s="84" t="s">
        <v>100</v>
      </c>
      <c r="GV46" s="84" t="s">
        <v>320</v>
      </c>
      <c r="GW46" s="84">
        <v>2011</v>
      </c>
      <c r="GX46" s="84" t="s">
        <v>606</v>
      </c>
      <c r="GY46" s="84" t="s">
        <v>1560</v>
      </c>
      <c r="GZ46" s="85"/>
      <c r="HA46" s="84" t="s">
        <v>320</v>
      </c>
      <c r="HB46" s="84" t="s">
        <v>320</v>
      </c>
      <c r="HC46" s="84" t="s">
        <v>320</v>
      </c>
      <c r="HD46" s="84" t="s">
        <v>320</v>
      </c>
      <c r="HE46" s="84" t="s">
        <v>320</v>
      </c>
      <c r="HF46" s="1136" t="s">
        <v>1316</v>
      </c>
      <c r="HG46" s="93"/>
      <c r="HH46" s="1146" t="s">
        <v>99</v>
      </c>
      <c r="HI46" s="87"/>
      <c r="HJ46" s="86" t="s">
        <v>100</v>
      </c>
      <c r="HK46" s="86" t="s">
        <v>100</v>
      </c>
      <c r="HL46" s="86" t="s">
        <v>100</v>
      </c>
      <c r="HM46" s="86" t="s">
        <v>100</v>
      </c>
      <c r="HN46" s="86" t="s">
        <v>99</v>
      </c>
      <c r="HO46" s="86" t="s">
        <v>100</v>
      </c>
      <c r="HP46" s="86" t="s">
        <v>100</v>
      </c>
      <c r="HQ46" s="86" t="s">
        <v>100</v>
      </c>
      <c r="HR46" s="86" t="s">
        <v>99</v>
      </c>
      <c r="HS46" s="86" t="s">
        <v>381</v>
      </c>
      <c r="HT46" s="86" t="s">
        <v>607</v>
      </c>
      <c r="HU46" s="87"/>
      <c r="HV46" s="86" t="s">
        <v>100</v>
      </c>
      <c r="HW46" s="86" t="s">
        <v>100</v>
      </c>
      <c r="HX46" s="91" t="s">
        <v>1513</v>
      </c>
      <c r="HY46" s="945" t="s">
        <v>116</v>
      </c>
    </row>
    <row r="47" spans="1:233" ht="12.75" x14ac:dyDescent="0.2">
      <c r="A47" s="1007" t="s">
        <v>1750</v>
      </c>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row>
    <row r="48" spans="1:233" ht="12.75" x14ac:dyDescent="0.2">
      <c r="A48" s="1006" t="s">
        <v>7</v>
      </c>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010"/>
      <c r="AW48" s="1010"/>
      <c r="AX48" s="1010"/>
      <c r="AY48" s="1010"/>
      <c r="AZ48" s="1010"/>
      <c r="BA48" s="1010"/>
      <c r="BB48" s="1010"/>
      <c r="BC48" s="1010"/>
      <c r="BD48" s="1010"/>
      <c r="BE48" s="1010"/>
      <c r="BF48" s="1010"/>
      <c r="BG48" s="1010"/>
      <c r="BH48" s="1010"/>
      <c r="BI48" s="1010"/>
      <c r="BJ48" s="1010"/>
      <c r="BK48" s="1010"/>
      <c r="BL48" s="1010"/>
      <c r="BM48" s="1010"/>
      <c r="BN48" s="1010"/>
      <c r="BO48" s="1010"/>
      <c r="BP48" s="1010"/>
      <c r="BQ48" s="1010"/>
      <c r="BR48" s="1010"/>
      <c r="BS48" s="1010"/>
      <c r="BT48" s="1010"/>
      <c r="BU48" s="1010"/>
      <c r="BV48" s="1010"/>
      <c r="BW48" s="1010"/>
      <c r="BX48" s="1010"/>
      <c r="BY48" s="1010"/>
      <c r="BZ48" s="1010"/>
      <c r="CA48" s="1010"/>
      <c r="CB48" s="1010"/>
      <c r="CC48" s="1011"/>
      <c r="CD48" s="1011"/>
      <c r="CE48" s="1011"/>
      <c r="CF48" s="1011"/>
      <c r="CG48" s="1011"/>
      <c r="CH48" s="1011"/>
      <c r="CI48" s="1011"/>
      <c r="CJ48" s="1011"/>
      <c r="CK48" s="191"/>
      <c r="CL48" s="191"/>
      <c r="CM48" s="191"/>
      <c r="CN48" s="191"/>
      <c r="CO48" s="191"/>
      <c r="CP48" s="191"/>
      <c r="CQ48" s="191"/>
      <c r="CR48" s="191"/>
      <c r="CS48" s="191"/>
      <c r="CT48" s="191"/>
      <c r="CU48" s="191"/>
      <c r="CV48" s="191"/>
      <c r="CW48" s="191"/>
      <c r="CX48" s="191"/>
      <c r="CY48" s="191"/>
      <c r="CZ48" s="191"/>
      <c r="DA48" s="191"/>
      <c r="DB48" s="191"/>
      <c r="DC48" s="191"/>
      <c r="DD48" s="191"/>
      <c r="DE48" s="191"/>
      <c r="DF48" s="191"/>
      <c r="DG48" s="191"/>
      <c r="DH48" s="191"/>
      <c r="DI48" s="191"/>
      <c r="DJ48" s="191"/>
      <c r="DK48" s="191"/>
      <c r="DL48" s="191"/>
      <c r="DM48" s="191"/>
      <c r="DN48" s="191"/>
      <c r="DO48" s="191"/>
      <c r="DP48" s="191"/>
      <c r="DQ48" s="191"/>
      <c r="DR48" s="191"/>
      <c r="DS48" s="191"/>
      <c r="DT48" s="191"/>
      <c r="DU48" s="191"/>
      <c r="DV48" s="191"/>
      <c r="DW48" s="191"/>
      <c r="DX48" s="191"/>
      <c r="DY48" s="191"/>
      <c r="DZ48" s="191"/>
      <c r="EA48" s="191"/>
      <c r="EB48" s="191"/>
      <c r="EC48" s="191"/>
      <c r="ED48" s="191"/>
      <c r="EE48" s="191"/>
      <c r="EF48" s="191"/>
      <c r="EG48" s="191"/>
      <c r="EH48" s="191"/>
      <c r="EI48" s="191"/>
      <c r="EJ48" s="191"/>
      <c r="EK48" s="191"/>
      <c r="EL48" s="191"/>
      <c r="EM48" s="191"/>
      <c r="EN48" s="191"/>
      <c r="EO48" s="191"/>
      <c r="EP48" s="191"/>
      <c r="EQ48" s="191"/>
      <c r="ER48" s="191"/>
      <c r="ES48" s="191"/>
      <c r="ET48" s="191"/>
      <c r="EU48" s="191"/>
      <c r="EV48" s="191"/>
      <c r="EW48" s="191"/>
      <c r="EX48" s="191"/>
      <c r="EY48" s="191"/>
      <c r="EZ48" s="191"/>
      <c r="FA48" s="191"/>
      <c r="FB48" s="191"/>
      <c r="FC48" s="191"/>
      <c r="FD48" s="191"/>
      <c r="FE48" s="191"/>
      <c r="FF48" s="191"/>
      <c r="FG48" s="191"/>
      <c r="FH48" s="191"/>
      <c r="FI48" s="191"/>
      <c r="FJ48" s="191"/>
      <c r="FK48" s="191"/>
      <c r="FL48" s="191"/>
      <c r="FM48" s="191"/>
      <c r="FN48" s="191"/>
      <c r="FO48" s="191"/>
      <c r="FP48" s="191"/>
      <c r="FQ48" s="191"/>
      <c r="FR48" s="191"/>
      <c r="FS48" s="191"/>
      <c r="FT48" s="191"/>
      <c r="FU48" s="191"/>
      <c r="FV48" s="191"/>
      <c r="FW48" s="191"/>
      <c r="FX48" s="191"/>
      <c r="FY48" s="191"/>
      <c r="FZ48" s="191"/>
      <c r="GA48" s="191"/>
      <c r="GB48" s="191"/>
      <c r="GC48" s="191"/>
      <c r="GD48" s="191"/>
      <c r="GE48" s="191"/>
      <c r="GF48" s="191"/>
      <c r="GG48" s="191"/>
      <c r="GH48" s="191"/>
      <c r="GI48" s="191"/>
      <c r="GJ48" s="191"/>
      <c r="GK48" s="191"/>
      <c r="GL48" s="191"/>
      <c r="GM48" s="191"/>
      <c r="GN48" s="191"/>
      <c r="GO48" s="191"/>
      <c r="GP48" s="191"/>
      <c r="GQ48" s="191"/>
      <c r="GR48" s="191"/>
      <c r="GS48" s="191"/>
      <c r="GT48" s="191"/>
      <c r="GU48" s="191"/>
      <c r="GV48" s="191"/>
      <c r="GW48" s="191"/>
      <c r="GX48" s="191"/>
      <c r="GY48" s="191"/>
      <c r="GZ48" s="191"/>
      <c r="HA48" s="191"/>
      <c r="HB48" s="191"/>
      <c r="HC48" s="191"/>
      <c r="HD48" s="191"/>
      <c r="HE48" s="191"/>
      <c r="HF48" s="191"/>
      <c r="HG48" s="191"/>
      <c r="HH48" s="191"/>
      <c r="HI48" s="191"/>
      <c r="HJ48" s="191"/>
      <c r="HK48" s="191"/>
      <c r="HL48" s="191"/>
      <c r="HM48" s="191"/>
      <c r="HN48" s="191"/>
      <c r="HO48" s="191"/>
      <c r="HP48" s="191"/>
      <c r="HQ48" s="191"/>
      <c r="HR48" s="191"/>
      <c r="HS48" s="191"/>
      <c r="HT48" s="191"/>
      <c r="HU48" s="191"/>
      <c r="HV48" s="191"/>
      <c r="HW48" s="191"/>
      <c r="HX48" s="191"/>
      <c r="HY48" s="191"/>
    </row>
    <row r="49" spans="1:233" ht="12.75" x14ac:dyDescent="0.2">
      <c r="A49" s="1012" t="s">
        <v>224</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010"/>
      <c r="AW49" s="1010"/>
      <c r="AX49" s="1010"/>
      <c r="AY49" s="1010"/>
      <c r="AZ49" s="1010"/>
      <c r="BA49" s="1010"/>
      <c r="BB49" s="1010"/>
      <c r="BC49" s="1010"/>
      <c r="BD49" s="1010"/>
      <c r="BE49" s="1010"/>
      <c r="BF49" s="1010"/>
      <c r="BG49" s="1010"/>
      <c r="BH49" s="1010"/>
      <c r="BI49" s="1010"/>
      <c r="BJ49" s="1010"/>
      <c r="BK49" s="1010"/>
      <c r="BL49" s="1010"/>
      <c r="BM49" s="1010"/>
      <c r="BN49" s="1010"/>
      <c r="BO49" s="1010"/>
      <c r="BP49" s="1010"/>
      <c r="BQ49" s="1010"/>
      <c r="BR49" s="1010"/>
      <c r="BS49" s="1010"/>
      <c r="BT49" s="1010"/>
      <c r="BU49" s="1010"/>
      <c r="BV49" s="1010"/>
      <c r="BW49" s="1010"/>
      <c r="BX49" s="1010"/>
      <c r="BY49" s="1010"/>
      <c r="BZ49" s="1010"/>
      <c r="CA49" s="1010"/>
      <c r="CB49" s="1010"/>
      <c r="CC49" s="1011"/>
      <c r="CD49" s="1011"/>
      <c r="CE49" s="1011"/>
      <c r="CF49" s="1011"/>
      <c r="CG49" s="1011"/>
      <c r="CH49" s="1011"/>
      <c r="CI49" s="1011"/>
      <c r="CJ49" s="101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1"/>
      <c r="DX49" s="191"/>
      <c r="DY49" s="191"/>
      <c r="DZ49" s="191"/>
      <c r="EA49" s="191"/>
      <c r="EB49" s="191"/>
      <c r="EC49" s="191"/>
      <c r="ED49" s="191"/>
      <c r="EE49" s="191"/>
      <c r="EF49" s="191"/>
      <c r="EG49" s="191"/>
      <c r="EH49" s="191"/>
      <c r="EI49" s="191"/>
      <c r="EJ49" s="191"/>
      <c r="EK49" s="191"/>
      <c r="EL49" s="191"/>
      <c r="EM49" s="191"/>
      <c r="EN49" s="191"/>
      <c r="EO49" s="191"/>
      <c r="EP49" s="191"/>
      <c r="EQ49" s="191"/>
      <c r="ER49" s="191"/>
      <c r="ES49" s="191"/>
      <c r="ET49" s="191"/>
      <c r="EU49" s="191"/>
      <c r="EV49" s="191"/>
      <c r="EW49" s="191"/>
      <c r="EX49" s="191"/>
      <c r="EY49" s="191"/>
      <c r="EZ49" s="191"/>
      <c r="FA49" s="191"/>
      <c r="FB49" s="191"/>
      <c r="FC49" s="191"/>
      <c r="FD49" s="191"/>
      <c r="FE49" s="191"/>
      <c r="FF49" s="191"/>
      <c r="FG49" s="191"/>
      <c r="FH49" s="191"/>
      <c r="FI49" s="191"/>
      <c r="FJ49" s="191"/>
      <c r="FK49" s="191"/>
      <c r="FL49" s="191"/>
      <c r="FM49" s="191"/>
      <c r="FN49" s="191"/>
      <c r="FO49" s="191"/>
      <c r="FP49" s="191"/>
      <c r="FQ49" s="191"/>
      <c r="FR49" s="191"/>
      <c r="FS49" s="191"/>
      <c r="FT49" s="191"/>
      <c r="FU49" s="191"/>
      <c r="FV49" s="191"/>
      <c r="FW49" s="191"/>
      <c r="FX49" s="191"/>
      <c r="FY49" s="191"/>
      <c r="FZ49" s="191"/>
      <c r="GA49" s="191"/>
      <c r="GB49" s="191"/>
      <c r="GC49" s="191"/>
      <c r="GD49" s="191"/>
      <c r="GE49" s="191"/>
      <c r="GF49" s="191"/>
      <c r="GG49" s="191"/>
      <c r="GH49" s="191"/>
      <c r="GI49" s="191"/>
      <c r="GJ49" s="191"/>
      <c r="GK49" s="191"/>
      <c r="GL49" s="191"/>
      <c r="GM49" s="191"/>
      <c r="GN49" s="191"/>
      <c r="GO49" s="191"/>
      <c r="GP49" s="191"/>
      <c r="GQ49" s="191"/>
      <c r="GR49" s="191"/>
      <c r="GS49" s="191"/>
      <c r="GT49" s="191"/>
      <c r="GU49" s="191"/>
      <c r="GV49" s="191"/>
      <c r="GW49" s="191"/>
      <c r="GX49" s="191"/>
      <c r="GY49" s="191"/>
      <c r="GZ49" s="191"/>
      <c r="HA49" s="191"/>
      <c r="HB49" s="191"/>
      <c r="HC49" s="191"/>
      <c r="HD49" s="191"/>
      <c r="HE49" s="191"/>
      <c r="HF49" s="191"/>
      <c r="HG49" s="191"/>
      <c r="HH49" s="191"/>
      <c r="HI49" s="191"/>
      <c r="HJ49" s="191"/>
      <c r="HK49" s="191"/>
      <c r="HL49" s="191"/>
      <c r="HM49" s="191"/>
      <c r="HN49" s="191"/>
      <c r="HO49" s="191"/>
      <c r="HP49" s="191"/>
      <c r="HQ49" s="191"/>
      <c r="HR49" s="191"/>
      <c r="HS49" s="191"/>
      <c r="HT49" s="191"/>
      <c r="HU49" s="191"/>
      <c r="HV49" s="191"/>
      <c r="HW49" s="191"/>
      <c r="HX49" s="191"/>
      <c r="HY49" s="191"/>
    </row>
    <row r="50" spans="1:233" ht="12.75" x14ac:dyDescent="0.2">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010"/>
      <c r="AW50" s="1010"/>
      <c r="AX50" s="1010"/>
      <c r="AY50" s="1010"/>
      <c r="AZ50" s="1010"/>
      <c r="BA50" s="1010"/>
      <c r="BB50" s="1010"/>
      <c r="BC50" s="1010"/>
      <c r="BD50" s="1010"/>
      <c r="BE50" s="1010"/>
      <c r="BF50" s="1010"/>
      <c r="BG50" s="1010"/>
      <c r="BH50" s="1010"/>
      <c r="BI50" s="1010"/>
      <c r="BJ50" s="1010"/>
      <c r="BK50" s="1010"/>
      <c r="BL50" s="1010"/>
      <c r="BM50" s="1010"/>
      <c r="BN50" s="1010"/>
      <c r="BO50" s="1010"/>
      <c r="BP50" s="1010"/>
      <c r="BQ50" s="1010"/>
      <c r="BR50" s="1010"/>
      <c r="BS50" s="1010"/>
      <c r="BT50" s="1010"/>
      <c r="BU50" s="1010"/>
      <c r="BV50" s="1010"/>
      <c r="BW50" s="1010"/>
      <c r="BX50" s="1010"/>
      <c r="BY50" s="1010"/>
      <c r="BZ50" s="1010"/>
      <c r="CA50" s="1010"/>
      <c r="CB50" s="1010"/>
      <c r="CC50" s="1011"/>
      <c r="CD50" s="1011"/>
      <c r="CE50" s="1011"/>
      <c r="CF50" s="1011"/>
      <c r="CG50" s="1011"/>
      <c r="CH50" s="1011"/>
      <c r="CI50" s="1011"/>
      <c r="CJ50" s="1011"/>
      <c r="CK50" s="191"/>
      <c r="CL50" s="191"/>
      <c r="CM50" s="191"/>
      <c r="CN50" s="191"/>
      <c r="CO50" s="191"/>
      <c r="CP50" s="191"/>
      <c r="CQ50" s="191"/>
      <c r="CR50" s="191"/>
      <c r="CS50" s="191"/>
      <c r="CT50" s="191"/>
      <c r="CU50" s="191"/>
      <c r="CV50" s="191"/>
      <c r="CW50" s="191"/>
      <c r="CX50" s="191"/>
      <c r="CY50" s="191"/>
      <c r="CZ50" s="191"/>
      <c r="DA50" s="191"/>
      <c r="DB50" s="191"/>
      <c r="DC50" s="191"/>
      <c r="DD50" s="191"/>
      <c r="DE50" s="191"/>
      <c r="DF50" s="191"/>
      <c r="DG50" s="191"/>
      <c r="DH50" s="191"/>
      <c r="DI50" s="191"/>
      <c r="DJ50" s="191"/>
      <c r="DK50" s="191"/>
      <c r="DL50" s="191"/>
      <c r="DM50" s="191"/>
      <c r="DN50" s="191"/>
      <c r="DO50" s="191"/>
      <c r="DP50" s="191"/>
      <c r="DQ50" s="191"/>
      <c r="DR50" s="191"/>
      <c r="DS50" s="191"/>
      <c r="DT50" s="191"/>
      <c r="DU50" s="191"/>
      <c r="DV50" s="191"/>
      <c r="DW50" s="191"/>
      <c r="DX50" s="191"/>
      <c r="DY50" s="191"/>
      <c r="DZ50" s="191"/>
      <c r="EA50" s="191"/>
      <c r="EB50" s="191"/>
      <c r="EC50" s="191"/>
      <c r="ED50" s="191"/>
      <c r="EE50" s="191"/>
      <c r="EF50" s="191"/>
      <c r="EG50" s="191"/>
      <c r="EH50" s="191"/>
      <c r="EI50" s="191"/>
      <c r="EJ50" s="191"/>
      <c r="EK50" s="191"/>
      <c r="EL50" s="191"/>
      <c r="EM50" s="191"/>
      <c r="EN50" s="191"/>
      <c r="EO50" s="191"/>
      <c r="EP50" s="191"/>
      <c r="EQ50" s="191"/>
      <c r="ER50" s="191"/>
      <c r="ES50" s="191"/>
      <c r="ET50" s="191"/>
      <c r="EU50" s="191"/>
      <c r="EV50" s="191"/>
      <c r="EW50" s="191"/>
      <c r="EX50" s="191"/>
      <c r="EY50" s="191"/>
      <c r="EZ50" s="191"/>
      <c r="FA50" s="191"/>
      <c r="FB50" s="191"/>
      <c r="FC50" s="191"/>
      <c r="FD50" s="191"/>
      <c r="FE50" s="191"/>
      <c r="FF50" s="191"/>
      <c r="FG50" s="191"/>
      <c r="FH50" s="191"/>
      <c r="FI50" s="191"/>
      <c r="FJ50" s="191"/>
      <c r="FK50" s="191"/>
      <c r="FL50" s="191"/>
      <c r="FM50" s="191"/>
      <c r="FN50" s="191"/>
      <c r="FO50" s="191"/>
      <c r="FP50" s="191"/>
      <c r="FQ50" s="191"/>
      <c r="FR50" s="191"/>
      <c r="FS50" s="191"/>
      <c r="FT50" s="191"/>
      <c r="FU50" s="191"/>
      <c r="FV50" s="191"/>
      <c r="FW50" s="191"/>
      <c r="FX50" s="191"/>
      <c r="FY50" s="191"/>
      <c r="FZ50" s="191"/>
      <c r="GA50" s="191"/>
      <c r="GB50" s="191"/>
      <c r="GC50" s="191"/>
      <c r="GD50" s="191"/>
      <c r="GE50" s="191"/>
      <c r="GF50" s="191"/>
      <c r="GG50" s="191"/>
      <c r="GH50" s="191"/>
      <c r="GI50" s="191"/>
      <c r="GJ50" s="191"/>
      <c r="GK50" s="191"/>
      <c r="GL50" s="191"/>
      <c r="GM50" s="191"/>
      <c r="GN50" s="191"/>
      <c r="GO50" s="191"/>
      <c r="GP50" s="191"/>
      <c r="GQ50" s="191"/>
      <c r="GR50" s="191"/>
      <c r="GS50" s="191"/>
      <c r="GT50" s="191"/>
      <c r="GU50" s="191"/>
      <c r="GV50" s="191"/>
      <c r="GW50" s="191"/>
      <c r="GX50" s="191"/>
      <c r="GY50" s="191"/>
      <c r="GZ50" s="191"/>
      <c r="HA50" s="191"/>
      <c r="HB50" s="191"/>
      <c r="HC50" s="191"/>
      <c r="HD50" s="191"/>
      <c r="HE50" s="191"/>
      <c r="HF50" s="191"/>
      <c r="HG50" s="191"/>
      <c r="HH50" s="191"/>
      <c r="HI50" s="191"/>
      <c r="HJ50" s="191"/>
      <c r="HK50" s="191"/>
      <c r="HL50" s="191"/>
      <c r="HM50" s="191"/>
      <c r="HN50" s="191"/>
      <c r="HO50" s="191"/>
      <c r="HP50" s="191"/>
      <c r="HQ50" s="191"/>
      <c r="HR50" s="191"/>
      <c r="HS50" s="191"/>
      <c r="HT50" s="191"/>
      <c r="HU50" s="191"/>
      <c r="HV50" s="191"/>
      <c r="HW50" s="191"/>
      <c r="HX50" s="191"/>
      <c r="HY50" s="191"/>
    </row>
    <row r="51" spans="1:233" ht="12.75" x14ac:dyDescent="0.2">
      <c r="A51"/>
    </row>
    <row r="53" spans="1:233" ht="12.75" x14ac:dyDescent="0.2">
      <c r="B53" s="191"/>
      <c r="C53" s="1009"/>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010"/>
      <c r="AW53" s="1010"/>
      <c r="AX53" s="1010"/>
      <c r="AY53" s="1010"/>
      <c r="AZ53" s="1010"/>
      <c r="BA53" s="1010"/>
      <c r="BB53" s="1010"/>
      <c r="BC53" s="1010"/>
      <c r="BD53" s="1010"/>
      <c r="BE53" s="1010"/>
      <c r="BF53" s="1010"/>
      <c r="BG53" s="1010"/>
      <c r="BH53" s="1010"/>
      <c r="BI53" s="1010"/>
      <c r="BJ53" s="1010"/>
      <c r="BK53" s="1010"/>
      <c r="BL53" s="1010"/>
      <c r="BM53" s="1010"/>
      <c r="BN53" s="1010"/>
      <c r="BO53" s="1010"/>
      <c r="BP53" s="1010"/>
      <c r="BQ53" s="1010"/>
      <c r="BR53" s="1010"/>
      <c r="BS53" s="1010"/>
      <c r="BT53" s="1010"/>
      <c r="BU53" s="1010"/>
      <c r="BV53" s="1010"/>
      <c r="BW53" s="1010"/>
      <c r="BX53" s="1010"/>
      <c r="BY53" s="1010"/>
      <c r="BZ53" s="1010"/>
      <c r="CA53" s="1010"/>
      <c r="CB53" s="1010"/>
      <c r="CC53" s="1011"/>
      <c r="CD53" s="1011"/>
      <c r="CE53" s="1011"/>
      <c r="CF53" s="1011"/>
      <c r="CG53" s="1011"/>
      <c r="CH53" s="1011"/>
      <c r="CI53" s="1011"/>
      <c r="CJ53" s="1011"/>
      <c r="CK53" s="191"/>
      <c r="CL53" s="191"/>
      <c r="CM53" s="191"/>
      <c r="CN53" s="191"/>
      <c r="CO53" s="191"/>
      <c r="CP53" s="191"/>
      <c r="CQ53" s="191"/>
      <c r="CR53" s="191"/>
      <c r="CS53" s="191"/>
      <c r="CT53" s="191"/>
      <c r="CU53" s="191"/>
      <c r="CV53" s="191"/>
      <c r="CW53" s="191"/>
      <c r="CX53" s="191"/>
      <c r="CY53" s="191"/>
      <c r="CZ53" s="191"/>
      <c r="DA53" s="191"/>
      <c r="DB53" s="191"/>
      <c r="DC53" s="191"/>
      <c r="DD53" s="191"/>
      <c r="DE53" s="191"/>
      <c r="DF53" s="191"/>
      <c r="DG53" s="191"/>
      <c r="DH53" s="191"/>
      <c r="DI53" s="191"/>
      <c r="DJ53" s="191"/>
      <c r="DK53" s="191"/>
      <c r="DL53" s="191"/>
      <c r="DM53" s="191"/>
      <c r="DN53" s="191"/>
      <c r="DO53" s="191"/>
      <c r="DP53" s="191"/>
      <c r="DQ53" s="191"/>
      <c r="DR53" s="191"/>
      <c r="DS53" s="191"/>
      <c r="DT53" s="191"/>
      <c r="DU53" s="191"/>
      <c r="DV53" s="191"/>
      <c r="DW53" s="191"/>
      <c r="DX53" s="191"/>
      <c r="DY53" s="191"/>
      <c r="DZ53" s="191"/>
      <c r="EA53" s="191"/>
      <c r="EB53" s="191"/>
      <c r="EC53" s="191"/>
      <c r="ED53" s="191"/>
      <c r="EE53" s="191"/>
      <c r="EF53" s="191"/>
      <c r="EG53" s="191"/>
      <c r="EH53" s="191"/>
      <c r="EI53" s="191"/>
      <c r="EJ53" s="191"/>
      <c r="EK53" s="191"/>
      <c r="EL53" s="191"/>
      <c r="EM53" s="191"/>
      <c r="EN53" s="191"/>
      <c r="EO53" s="191"/>
      <c r="EP53" s="191"/>
      <c r="EQ53" s="191"/>
      <c r="ER53" s="191"/>
      <c r="ES53" s="191"/>
      <c r="ET53" s="191"/>
      <c r="EU53" s="191"/>
      <c r="EV53" s="191"/>
      <c r="EW53" s="191"/>
      <c r="EX53" s="191"/>
      <c r="EY53" s="191"/>
      <c r="EZ53" s="191"/>
      <c r="FA53" s="191"/>
      <c r="FB53" s="191"/>
      <c r="FC53" s="191"/>
      <c r="FD53" s="191"/>
      <c r="FE53" s="191"/>
      <c r="FF53" s="191"/>
      <c r="FG53" s="191"/>
      <c r="FH53" s="191"/>
      <c r="FI53" s="191"/>
      <c r="FJ53" s="191"/>
      <c r="FK53" s="191"/>
      <c r="FL53" s="191"/>
      <c r="FM53" s="191"/>
      <c r="FN53" s="191"/>
      <c r="FO53" s="191"/>
      <c r="FP53" s="191"/>
      <c r="FQ53" s="191"/>
      <c r="FR53" s="191"/>
      <c r="FS53" s="191"/>
      <c r="FT53" s="191"/>
      <c r="FU53" s="191"/>
      <c r="FV53" s="191"/>
      <c r="FW53" s="191"/>
      <c r="FX53" s="191"/>
      <c r="FY53" s="191"/>
      <c r="FZ53" s="191"/>
      <c r="GA53" s="191"/>
      <c r="GB53" s="191"/>
      <c r="GC53" s="191"/>
      <c r="GD53" s="191"/>
      <c r="GE53" s="191"/>
      <c r="GF53" s="191"/>
      <c r="GG53" s="191"/>
      <c r="GH53" s="191"/>
      <c r="GI53" s="191"/>
      <c r="GJ53" s="191"/>
      <c r="GK53" s="191"/>
      <c r="GL53" s="191"/>
      <c r="GM53" s="191"/>
      <c r="GN53" s="191"/>
      <c r="GO53" s="191"/>
      <c r="GP53" s="191"/>
      <c r="GQ53" s="191"/>
      <c r="GR53" s="191"/>
      <c r="GS53" s="191"/>
      <c r="GT53" s="191"/>
      <c r="GU53" s="191"/>
      <c r="GV53" s="191"/>
      <c r="GW53" s="191"/>
      <c r="GX53" s="191"/>
      <c r="GY53" s="191"/>
      <c r="GZ53" s="191"/>
      <c r="HA53" s="191"/>
      <c r="HB53" s="191"/>
      <c r="HC53" s="191"/>
      <c r="HD53" s="191"/>
      <c r="HE53" s="191"/>
      <c r="HF53" s="191"/>
      <c r="HG53" s="191"/>
      <c r="HH53" s="191"/>
      <c r="HI53" s="191"/>
      <c r="HJ53" s="191"/>
      <c r="HK53" s="191"/>
      <c r="HL53" s="191"/>
    </row>
    <row r="54" spans="1:233" ht="12.75" x14ac:dyDescent="0.2">
      <c r="B54" s="191"/>
      <c r="C54" s="1008"/>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010"/>
      <c r="AW54" s="1010"/>
      <c r="AX54" s="1010"/>
      <c r="AY54" s="1010"/>
      <c r="AZ54" s="1010"/>
      <c r="BA54" s="1010"/>
      <c r="BB54" s="1010"/>
      <c r="BC54" s="1010"/>
      <c r="BD54" s="1010"/>
      <c r="BE54" s="1010"/>
      <c r="BF54" s="1010"/>
      <c r="BG54" s="1010"/>
      <c r="BH54" s="1010"/>
      <c r="BI54" s="1010"/>
      <c r="BJ54" s="1010"/>
      <c r="BK54" s="1010"/>
      <c r="BL54" s="1010"/>
      <c r="BM54" s="1010"/>
      <c r="BN54" s="1010"/>
      <c r="BO54" s="1010"/>
      <c r="BP54" s="1010"/>
      <c r="BQ54" s="1010"/>
      <c r="BR54" s="1010"/>
      <c r="BS54" s="1010"/>
      <c r="BT54" s="1010"/>
      <c r="BU54" s="1010"/>
      <c r="BV54" s="1010"/>
      <c r="BW54" s="1010"/>
      <c r="BX54" s="1010"/>
      <c r="BY54" s="1010"/>
      <c r="BZ54" s="1010"/>
      <c r="CA54" s="1010"/>
      <c r="CB54" s="1010"/>
      <c r="CC54" s="1011"/>
      <c r="CD54" s="1011"/>
      <c r="CE54" s="1011"/>
      <c r="CF54" s="1011"/>
      <c r="CG54" s="1011"/>
      <c r="CH54" s="1011"/>
      <c r="CI54" s="1011"/>
      <c r="CJ54" s="1011"/>
      <c r="CK54" s="191"/>
      <c r="CL54" s="191"/>
      <c r="CM54" s="191"/>
      <c r="CN54" s="191"/>
      <c r="CO54" s="191"/>
      <c r="CP54" s="191"/>
      <c r="CQ54" s="191"/>
      <c r="CR54" s="191"/>
      <c r="CS54" s="191"/>
      <c r="CT54" s="191"/>
      <c r="CU54" s="191"/>
      <c r="CV54" s="191"/>
      <c r="CW54" s="191"/>
      <c r="CX54" s="191"/>
      <c r="CY54" s="191"/>
      <c r="CZ54" s="191"/>
      <c r="DA54" s="191"/>
      <c r="DB54" s="191"/>
      <c r="DC54" s="191"/>
      <c r="DD54" s="191"/>
      <c r="DE54" s="191"/>
      <c r="DF54" s="191"/>
      <c r="DG54" s="191"/>
      <c r="DH54" s="191"/>
      <c r="DI54" s="191"/>
      <c r="DJ54" s="191"/>
      <c r="DK54" s="191"/>
      <c r="DL54" s="191"/>
      <c r="DM54" s="191"/>
      <c r="DN54" s="191"/>
      <c r="DO54" s="191"/>
      <c r="DP54" s="191"/>
      <c r="DQ54" s="191"/>
      <c r="DR54" s="191"/>
      <c r="DS54" s="191"/>
      <c r="DT54" s="191"/>
      <c r="DU54" s="191"/>
      <c r="DV54" s="191"/>
      <c r="DW54" s="191"/>
      <c r="DX54" s="191"/>
      <c r="DY54" s="191"/>
      <c r="DZ54" s="191"/>
      <c r="EA54" s="191"/>
      <c r="EB54" s="191"/>
      <c r="EC54" s="191"/>
      <c r="ED54" s="191"/>
      <c r="EE54" s="191"/>
      <c r="EF54" s="191"/>
      <c r="EG54" s="191"/>
      <c r="EH54" s="191"/>
      <c r="EI54" s="191"/>
      <c r="EJ54" s="191"/>
      <c r="EK54" s="191"/>
      <c r="EL54" s="191"/>
      <c r="EM54" s="191"/>
      <c r="EN54" s="191"/>
      <c r="EO54" s="191"/>
      <c r="EP54" s="191"/>
      <c r="EQ54" s="191"/>
      <c r="ER54" s="191"/>
      <c r="ES54" s="191"/>
      <c r="ET54" s="191"/>
      <c r="EU54" s="191"/>
      <c r="EV54" s="191"/>
      <c r="EW54" s="191"/>
      <c r="EX54" s="191"/>
      <c r="EY54" s="191"/>
      <c r="EZ54" s="191"/>
      <c r="FA54" s="191"/>
      <c r="FB54" s="191"/>
      <c r="FC54" s="191"/>
      <c r="FD54" s="191"/>
      <c r="FE54" s="191"/>
      <c r="FF54" s="191"/>
      <c r="FG54" s="191"/>
      <c r="FH54" s="191"/>
      <c r="FI54" s="191"/>
      <c r="FJ54" s="191"/>
      <c r="FK54" s="191"/>
      <c r="FL54" s="191"/>
      <c r="FM54" s="191"/>
      <c r="FN54" s="191"/>
      <c r="FO54" s="191"/>
      <c r="FP54" s="191"/>
      <c r="FQ54" s="191"/>
      <c r="FR54" s="191"/>
      <c r="FS54" s="191"/>
      <c r="FT54" s="191"/>
      <c r="FU54" s="191"/>
      <c r="FV54" s="191"/>
      <c r="FW54" s="191"/>
      <c r="FX54" s="191"/>
      <c r="FY54" s="191"/>
      <c r="FZ54" s="191"/>
      <c r="GA54" s="191"/>
      <c r="GB54" s="191"/>
      <c r="GC54" s="191"/>
      <c r="GD54" s="191"/>
      <c r="GE54" s="191"/>
      <c r="GF54" s="191"/>
      <c r="GG54" s="191"/>
      <c r="GH54" s="191"/>
      <c r="GI54" s="191"/>
      <c r="GJ54" s="191"/>
      <c r="GK54" s="191"/>
      <c r="GL54" s="191"/>
      <c r="GM54" s="191"/>
      <c r="GN54" s="191"/>
      <c r="GO54" s="191"/>
      <c r="GP54" s="191"/>
      <c r="GQ54" s="191"/>
      <c r="GR54" s="191"/>
      <c r="GS54" s="191"/>
      <c r="GT54" s="191"/>
      <c r="GU54" s="191"/>
      <c r="GV54" s="191"/>
      <c r="GW54" s="191"/>
      <c r="GX54" s="191"/>
      <c r="GY54" s="191"/>
      <c r="GZ54" s="191"/>
      <c r="HA54" s="191"/>
      <c r="HB54" s="191"/>
      <c r="HC54" s="191"/>
      <c r="HD54" s="191"/>
      <c r="HE54" s="191"/>
      <c r="HF54" s="191"/>
      <c r="HG54" s="191"/>
      <c r="HH54" s="191"/>
      <c r="HI54" s="191"/>
      <c r="HJ54" s="191"/>
      <c r="HK54" s="191"/>
      <c r="HL54" s="191"/>
    </row>
    <row r="55" spans="1:233" ht="12.75" x14ac:dyDescent="0.2">
      <c r="A55" s="998"/>
      <c r="B55" s="191"/>
      <c r="C55" s="1008"/>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010"/>
      <c r="AW55" s="1010"/>
      <c r="AX55" s="1010"/>
      <c r="AY55" s="1010"/>
      <c r="AZ55" s="1010"/>
      <c r="BA55" s="1010"/>
      <c r="BB55" s="1010"/>
      <c r="BC55" s="1010"/>
      <c r="BD55" s="1010"/>
      <c r="BE55" s="1010"/>
      <c r="BF55" s="1010"/>
      <c r="BG55" s="1010"/>
      <c r="BH55" s="1010"/>
      <c r="BI55" s="1010"/>
      <c r="BJ55" s="1010"/>
      <c r="BK55" s="1010"/>
      <c r="BL55" s="1010"/>
      <c r="BM55" s="1010"/>
      <c r="BN55" s="1010"/>
      <c r="BO55" s="1010"/>
      <c r="BP55" s="1010"/>
      <c r="BQ55" s="1010"/>
      <c r="BR55" s="1010"/>
      <c r="BS55" s="1010"/>
      <c r="BT55" s="1010"/>
      <c r="BU55" s="1010"/>
      <c r="BV55" s="1010"/>
      <c r="BW55" s="1010"/>
      <c r="BX55" s="1010"/>
      <c r="BY55" s="1010"/>
      <c r="BZ55" s="1010"/>
      <c r="CA55" s="1010"/>
      <c r="CB55" s="1010"/>
      <c r="CC55" s="1011"/>
      <c r="CD55" s="1011"/>
      <c r="CE55" s="1011"/>
      <c r="CF55" s="1011"/>
      <c r="CG55" s="1011"/>
      <c r="CH55" s="1011"/>
      <c r="CI55" s="1011"/>
      <c r="CJ55" s="101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1"/>
      <c r="DI55" s="191"/>
      <c r="DJ55" s="191"/>
      <c r="DK55" s="191"/>
      <c r="DL55" s="191"/>
      <c r="DM55" s="191"/>
      <c r="DN55" s="191"/>
      <c r="DO55" s="191"/>
      <c r="DP55" s="191"/>
      <c r="DQ55" s="191"/>
      <c r="DR55" s="191"/>
      <c r="DS55" s="191"/>
      <c r="DT55" s="191"/>
      <c r="DU55" s="191"/>
      <c r="DV55" s="191"/>
      <c r="DW55" s="191"/>
      <c r="DX55" s="191"/>
      <c r="DY55" s="191"/>
      <c r="DZ55" s="191"/>
      <c r="EA55" s="191"/>
      <c r="EB55" s="191"/>
      <c r="EC55" s="191"/>
      <c r="ED55" s="191"/>
      <c r="EE55" s="191"/>
      <c r="EF55" s="191"/>
      <c r="EG55" s="191"/>
      <c r="EH55" s="191"/>
      <c r="EI55" s="191"/>
      <c r="EJ55" s="191"/>
      <c r="EK55" s="191"/>
      <c r="EL55" s="191"/>
      <c r="EM55" s="191"/>
      <c r="EN55" s="191"/>
      <c r="EO55" s="191"/>
      <c r="EP55" s="191"/>
      <c r="EQ55" s="191"/>
      <c r="ER55" s="191"/>
      <c r="ES55" s="191"/>
      <c r="ET55" s="191"/>
      <c r="EU55" s="191"/>
      <c r="EV55" s="191"/>
      <c r="EW55" s="191"/>
      <c r="EX55" s="191"/>
      <c r="EY55" s="191"/>
      <c r="EZ55" s="191"/>
      <c r="FA55" s="191"/>
      <c r="FB55" s="191"/>
      <c r="FC55" s="191"/>
      <c r="FD55" s="191"/>
      <c r="FE55" s="191"/>
      <c r="FF55" s="191"/>
      <c r="FG55" s="191"/>
      <c r="FH55" s="191"/>
      <c r="FI55" s="191"/>
      <c r="FJ55" s="191"/>
      <c r="FK55" s="191"/>
      <c r="FL55" s="191"/>
      <c r="FM55" s="191"/>
      <c r="FN55" s="191"/>
      <c r="FO55" s="191"/>
      <c r="FP55" s="191"/>
      <c r="FQ55" s="191"/>
      <c r="FR55" s="191"/>
      <c r="FS55" s="191"/>
      <c r="FT55" s="191"/>
      <c r="FU55" s="191"/>
      <c r="FV55" s="191"/>
      <c r="FW55" s="191"/>
      <c r="FX55" s="191"/>
      <c r="FY55" s="191"/>
      <c r="FZ55" s="191"/>
      <c r="GA55" s="191"/>
      <c r="GB55" s="191"/>
      <c r="GC55" s="191"/>
      <c r="GD55" s="191"/>
      <c r="GE55" s="191"/>
      <c r="GF55" s="191"/>
      <c r="GG55" s="191"/>
      <c r="GH55" s="191"/>
      <c r="GI55" s="191"/>
      <c r="GJ55" s="191"/>
      <c r="GK55" s="191"/>
      <c r="GL55" s="191"/>
      <c r="GM55" s="191"/>
      <c r="GN55" s="191"/>
      <c r="GO55" s="191"/>
      <c r="GP55" s="191"/>
      <c r="GQ55" s="191"/>
      <c r="GR55" s="191"/>
      <c r="GS55" s="191"/>
      <c r="GT55" s="191"/>
      <c r="GU55" s="191"/>
      <c r="GV55" s="191"/>
      <c r="GW55" s="191"/>
      <c r="GX55" s="191"/>
      <c r="GY55" s="191"/>
      <c r="GZ55" s="191"/>
      <c r="HA55" s="191"/>
      <c r="HB55" s="191"/>
      <c r="HC55" s="191"/>
      <c r="HD55" s="191"/>
      <c r="HE55" s="191"/>
      <c r="HF55" s="191"/>
      <c r="HG55" s="191"/>
      <c r="HH55" s="191"/>
      <c r="HI55" s="191"/>
      <c r="HJ55" s="191"/>
      <c r="HK55" s="191"/>
      <c r="HL55" s="1008"/>
    </row>
    <row r="56" spans="1:233" ht="30" customHeight="1" x14ac:dyDescent="0.2">
      <c r="C56" s="1007"/>
    </row>
    <row r="57" spans="1:233" ht="30" customHeight="1" x14ac:dyDescent="0.2">
      <c r="C57" s="1006"/>
    </row>
    <row r="58" spans="1:233" ht="30" customHeight="1" x14ac:dyDescent="0.2">
      <c r="C58" s="1012"/>
    </row>
    <row r="61" spans="1:233" ht="69.75" customHeight="1" x14ac:dyDescent="0.2"/>
    <row r="69" spans="1:1" ht="30" customHeight="1" x14ac:dyDescent="0.2">
      <c r="A69" s="998"/>
    </row>
  </sheetData>
  <sheetProtection formatColumns="0" formatRows="0" selectLockedCells="1"/>
  <autoFilter ref="A3:HY55"/>
  <customSheetViews>
    <customSheetView guid="{77A1396A-E514-456B-81EE-C0D92F59020F}" scale="86">
      <pane xSplit="1" ySplit="3" topLeftCell="B4" activePane="bottomRight" state="frozen"/>
      <selection pane="bottomRight" activeCell="HZ1" sqref="HZ1"/>
    </customSheetView>
  </customSheetViews>
  <mergeCells count="41">
    <mergeCell ref="HU2:HW2"/>
    <mergeCell ref="FV2:GE2"/>
    <mergeCell ref="GF2:GJ2"/>
    <mergeCell ref="GK2:GY2"/>
    <mergeCell ref="GZ2:HF2"/>
    <mergeCell ref="HH2:HT2"/>
    <mergeCell ref="ER2:EV2"/>
    <mergeCell ref="EW2:EY2"/>
    <mergeCell ref="EZ2:FA2"/>
    <mergeCell ref="FB2:FC2"/>
    <mergeCell ref="FD2:FU2"/>
    <mergeCell ref="Q1:R1"/>
    <mergeCell ref="D1:F1"/>
    <mergeCell ref="G1:H1"/>
    <mergeCell ref="I1:K1"/>
    <mergeCell ref="L1:N1"/>
    <mergeCell ref="O1:P1"/>
    <mergeCell ref="HP1:HQ1"/>
    <mergeCell ref="T1:U1"/>
    <mergeCell ref="CO1:CR1"/>
    <mergeCell ref="CT1:CU1"/>
    <mergeCell ref="EQ1:EV1"/>
    <mergeCell ref="HG1:HJ1"/>
    <mergeCell ref="AI1:AJ1"/>
    <mergeCell ref="AD1:AG1"/>
    <mergeCell ref="CP2:DB2"/>
    <mergeCell ref="A2:A3"/>
    <mergeCell ref="DC2:DO2"/>
    <mergeCell ref="DP2:EB2"/>
    <mergeCell ref="EC2:EO2"/>
    <mergeCell ref="CE2:CF2"/>
    <mergeCell ref="CG2:CJ2"/>
    <mergeCell ref="Z2:AB2"/>
    <mergeCell ref="C2:Y2"/>
    <mergeCell ref="AJ2:AT2"/>
    <mergeCell ref="AU2:BI2"/>
    <mergeCell ref="BJ2:CB2"/>
    <mergeCell ref="CK2:CM2"/>
    <mergeCell ref="AF2:AH2"/>
    <mergeCell ref="AD2:AE2"/>
    <mergeCell ref="CC2:CD2"/>
  </mergeCells>
  <hyperlinks>
    <hyperlink ref="G1" location="Introduction!A1" display="To jump to the Introduction sheet, click here."/>
    <hyperlink ref="G1:H1" location="Introduction!A1" display="To jump to the Introduction sheet, click here."/>
    <hyperlink ref="CT1" location="Introduction!A1" display="To jump to the Introduction sheet, click here."/>
    <hyperlink ref="HP1" location="Introduction!A1" display="To jump to the Introduction sheet, click here."/>
    <hyperlink ref="EZ1" location="Introduction!A1" display="To jump to the Introduction sheet, click here."/>
    <hyperlink ref="T1" location="'ALL countries 2011 with filter'!GO2" display="E. supply chain"/>
    <hyperlink ref="S1" location="'All countries 2013'!EV1" display="D. policies "/>
    <hyperlink ref="Q1" location="'ALL countries 2011 with filter'!CD2" display="C. commodities"/>
    <hyperlink ref="O1" location="'ALL countries 2011 with filter'!AC2" display="B. finance &amp; procurement "/>
    <hyperlink ref="L1" location="'ALL countries 2011 with filter'!B2" display="A. leadership &amp; cooordination   "/>
    <hyperlink ref="L1:N1" location="'All countries 2013'!B2" display="A. leadership &amp; cooordination"/>
    <hyperlink ref="O1:P1" location="'All countries 2013'!AH1" display="B. finance &amp; procurement "/>
    <hyperlink ref="Q1:R1" location="'All countries 2013'!CT1" display="C. commodities"/>
    <hyperlink ref="T1:U1" location="'All countries 2013'!HM1" display="E. supply chain"/>
    <hyperlink ref="AI1" location="Introduction!A1" display="To jump to the Introduction sheet, click here."/>
    <hyperlink ref="AI1:AJ1" location="Introduction!A1" display="To jump to the Introduction sheet, click here."/>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1348</v>
      </c>
      <c r="B8" s="1451"/>
      <c r="C8" s="1451"/>
      <c r="D8" s="1452"/>
      <c r="E8" s="1452"/>
      <c r="F8" s="306"/>
      <c r="G8" s="1452"/>
      <c r="H8" s="1452"/>
      <c r="I8" s="6"/>
      <c r="J8" s="40"/>
      <c r="K8" s="755" t="str">
        <f>A8</f>
        <v>Country: Mauritania</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22" t="s">
        <v>100</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15" customHeight="1" x14ac:dyDescent="0.2">
      <c r="A13" s="311"/>
      <c r="B13" s="1293" t="s">
        <v>30</v>
      </c>
      <c r="C13" s="1294"/>
      <c r="D13" s="1340" t="s">
        <v>320</v>
      </c>
      <c r="E13" s="1341"/>
      <c r="F13" s="1341"/>
      <c r="G13" s="1341"/>
      <c r="H13" s="1342"/>
      <c r="I13" s="6"/>
      <c r="J13" s="26"/>
      <c r="K13" s="7" t="str">
        <f>B13</f>
        <v>a. What is the name of the committee?</v>
      </c>
      <c r="L13" s="32" t="str">
        <f>D13</f>
        <v>Not applicable</v>
      </c>
      <c r="M13" s="22"/>
      <c r="N13" s="22"/>
      <c r="O13" s="25" t="str">
        <f>D13</f>
        <v>Not applicable</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1" t="s">
        <v>320</v>
      </c>
      <c r="E15" s="313" t="s">
        <v>93</v>
      </c>
      <c r="F15" s="1305"/>
      <c r="G15" s="1306"/>
      <c r="H15" s="1307"/>
      <c r="I15" s="6"/>
      <c r="J15" s="26"/>
      <c r="K15" s="7" t="str">
        <f t="shared" ref="K15:K23" si="0">B15</f>
        <v>a. Social marketing</v>
      </c>
      <c r="L15" s="22"/>
      <c r="M15" s="22"/>
      <c r="N15" s="22"/>
      <c r="O15" s="7"/>
      <c r="P15" s="22"/>
      <c r="Q15" s="7">
        <f t="shared" ref="Q15:Q23" si="1">F15</f>
        <v>0</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621" t="s">
        <v>320</v>
      </c>
      <c r="E16" s="315" t="s">
        <v>93</v>
      </c>
      <c r="F16" s="1305"/>
      <c r="G16" s="1306"/>
      <c r="H16" s="1307"/>
      <c r="I16" s="6"/>
      <c r="J16" s="26"/>
      <c r="K16" s="7" t="str">
        <f t="shared" si="0"/>
        <v>b. NGO (for example: service delivery, advocacy, Planned Parenthood affiliate, Marie Stopes affiliate, faith-based organizations, etc.)</v>
      </c>
      <c r="L16" s="22"/>
      <c r="M16" s="22"/>
      <c r="N16" s="22"/>
      <c r="O16" s="7"/>
      <c r="P16" s="22"/>
      <c r="Q16" s="7">
        <f t="shared" si="1"/>
        <v>0</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621" t="s">
        <v>320</v>
      </c>
      <c r="E17" s="315" t="s">
        <v>93</v>
      </c>
      <c r="F17" s="1305"/>
      <c r="G17" s="1306"/>
      <c r="H17" s="1307"/>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1" t="s">
        <v>320</v>
      </c>
      <c r="E18" s="315" t="s">
        <v>94</v>
      </c>
      <c r="F18" s="1305"/>
      <c r="G18" s="1306"/>
      <c r="H18" s="1307"/>
      <c r="I18" s="6"/>
      <c r="J18" s="26"/>
      <c r="K18" s="7" t="str">
        <f t="shared" si="0"/>
        <v>d. Donors</v>
      </c>
      <c r="L18" s="22"/>
      <c r="M18" s="22"/>
      <c r="N18" s="22"/>
      <c r="O18" s="7"/>
      <c r="P18" s="22"/>
      <c r="Q18" s="7">
        <f t="shared" si="1"/>
        <v>0</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1" t="s">
        <v>320</v>
      </c>
      <c r="E19" s="315" t="s">
        <v>95</v>
      </c>
      <c r="F19" s="1305"/>
      <c r="G19" s="1306"/>
      <c r="H19" s="1307"/>
      <c r="I19" s="6"/>
      <c r="J19" s="26"/>
      <c r="K19" s="7" t="str">
        <f t="shared" si="0"/>
        <v>e. UN agencies</v>
      </c>
      <c r="L19" s="22"/>
      <c r="M19" s="22"/>
      <c r="N19" s="22"/>
      <c r="O19" s="7"/>
      <c r="P19" s="22"/>
      <c r="Q19" s="7">
        <f t="shared" si="1"/>
        <v>0</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621" t="s">
        <v>320</v>
      </c>
      <c r="E20" s="315" t="s">
        <v>96</v>
      </c>
      <c r="F20" s="1305"/>
      <c r="G20" s="1306"/>
      <c r="H20" s="1307"/>
      <c r="I20" s="6"/>
      <c r="J20" s="26"/>
      <c r="K20" s="7" t="str">
        <f t="shared" si="0"/>
        <v>f. Ministry of Health (for example: logistics, reproductive health, family planning, maternal and child health, HIV/AIDS, pharmacy units, etc.)</v>
      </c>
      <c r="L20" s="22"/>
      <c r="M20" s="22"/>
      <c r="N20" s="22"/>
      <c r="O20" s="7"/>
      <c r="P20" s="22"/>
      <c r="Q20" s="19">
        <f t="shared" si="1"/>
        <v>0</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ht="45" x14ac:dyDescent="0.2">
      <c r="A21" s="314"/>
      <c r="B21" s="1390" t="s">
        <v>34</v>
      </c>
      <c r="C21" s="1390"/>
      <c r="D21" s="621" t="s">
        <v>320</v>
      </c>
      <c r="E21" s="315" t="s">
        <v>97</v>
      </c>
      <c r="F21" s="1305"/>
      <c r="G21" s="1306"/>
      <c r="H21" s="1307"/>
      <c r="I21" s="6"/>
      <c r="J21" s="26"/>
      <c r="K21" s="7" t="str">
        <f t="shared" si="0"/>
        <v>g. Central Medical Store or Central Warehouse</v>
      </c>
      <c r="L21" s="22"/>
      <c r="M21" s="22"/>
      <c r="N21" s="22"/>
      <c r="O21" s="7"/>
      <c r="P21" s="22"/>
      <c r="Q21" s="7">
        <f t="shared" si="1"/>
        <v>0</v>
      </c>
      <c r="R21" s="22"/>
      <c r="S21" s="22"/>
      <c r="T21" s="17"/>
      <c r="U21" s="17"/>
      <c r="V21" s="17"/>
      <c r="W21" s="45"/>
      <c r="X21" s="45"/>
      <c r="Y21" s="46"/>
      <c r="Z21" s="54"/>
      <c r="AA21"/>
    </row>
    <row r="22" spans="1:134" s="266" customFormat="1" ht="45" x14ac:dyDescent="0.2">
      <c r="A22" s="314"/>
      <c r="B22" s="1390" t="s">
        <v>56</v>
      </c>
      <c r="C22" s="1390"/>
      <c r="D22" s="621" t="s">
        <v>320</v>
      </c>
      <c r="E22" s="315" t="s">
        <v>97</v>
      </c>
      <c r="F22" s="1305"/>
      <c r="G22" s="1306"/>
      <c r="H22" s="1307"/>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ht="45" x14ac:dyDescent="0.2">
      <c r="A23" s="314"/>
      <c r="B23" s="1390" t="s">
        <v>235</v>
      </c>
      <c r="C23" s="1390"/>
      <c r="D23" s="621" t="s">
        <v>320</v>
      </c>
      <c r="E23" s="315" t="s">
        <v>97</v>
      </c>
      <c r="F23" s="1305"/>
      <c r="G23" s="1306"/>
      <c r="H23" s="1307"/>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320</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25" t="s">
        <v>320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100</v>
      </c>
      <c r="E26" s="317" t="s">
        <v>91</v>
      </c>
      <c r="F26" s="318" t="s">
        <v>320</v>
      </c>
      <c r="G26" s="319" t="s">
        <v>51</v>
      </c>
      <c r="H26" s="408" t="s">
        <v>320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t="s">
        <v>1439</v>
      </c>
      <c r="H29" s="1441"/>
      <c r="I29" s="10"/>
      <c r="J29" s="40" t="str">
        <f>G29</f>
        <v>Not applicable - a quantification was not conducted in 2012.</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320</v>
      </c>
      <c r="F30" s="324" t="s">
        <v>241</v>
      </c>
      <c r="G30" s="1442" t="s">
        <v>320</v>
      </c>
      <c r="H30" s="1443"/>
      <c r="I30" s="10"/>
      <c r="J30" s="40" t="str">
        <f>G30</f>
        <v>Not applicable</v>
      </c>
      <c r="K30" s="7"/>
      <c r="L30" s="22"/>
      <c r="M30" s="38" t="str">
        <f>E30</f>
        <v>Not applicable</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100</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100</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0</v>
      </c>
      <c r="F35" s="331" t="s">
        <v>343</v>
      </c>
      <c r="G35" s="332"/>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343</v>
      </c>
      <c r="G36" s="332"/>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0</v>
      </c>
      <c r="F37" s="336"/>
      <c r="G37" s="336"/>
      <c r="H37" s="337" t="s">
        <v>884</v>
      </c>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100</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635" t="s">
        <v>100</v>
      </c>
      <c r="E41" s="330">
        <v>0</v>
      </c>
      <c r="F41" s="340" t="s">
        <v>871</v>
      </c>
      <c r="G41" s="341"/>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320</v>
      </c>
      <c r="E42" s="1341"/>
      <c r="F42" s="1341"/>
      <c r="G42" s="1341"/>
      <c r="H42" s="1342"/>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266" customFormat="1" ht="78.75" customHeight="1" x14ac:dyDescent="0.2">
      <c r="A43" s="326"/>
      <c r="B43" s="1293" t="s">
        <v>255</v>
      </c>
      <c r="C43" s="1294"/>
      <c r="D43" s="635" t="s">
        <v>100</v>
      </c>
      <c r="E43" s="330">
        <v>0</v>
      </c>
      <c r="F43" s="340" t="s">
        <v>871</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75" x14ac:dyDescent="0.2">
      <c r="A49" s="326"/>
      <c r="B49" s="1293" t="s">
        <v>146</v>
      </c>
      <c r="C49" s="1294"/>
      <c r="D49" s="635" t="s">
        <v>99</v>
      </c>
      <c r="E49" s="330">
        <v>13981</v>
      </c>
      <c r="F49" s="340" t="s">
        <v>343</v>
      </c>
      <c r="G49" s="353" t="s">
        <v>553</v>
      </c>
      <c r="H49" s="354" t="s">
        <v>885</v>
      </c>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339</v>
      </c>
      <c r="E50" s="1429"/>
      <c r="F50" s="1429"/>
      <c r="G50" s="1429"/>
      <c r="H50" s="1430"/>
      <c r="I50" s="282"/>
      <c r="J50" s="27"/>
      <c r="K50" s="7" t="str">
        <f>C50</f>
        <v xml:space="preserve">i. Specify source(s) of in-kind donations </v>
      </c>
      <c r="L50" s="22"/>
      <c r="M50" s="22"/>
      <c r="N50" s="22"/>
      <c r="O50" s="25" t="str">
        <f>D50</f>
        <v>UNFPA</v>
      </c>
      <c r="P50" s="22"/>
      <c r="Q50" s="22"/>
      <c r="R50" s="22"/>
      <c r="S50" s="22"/>
      <c r="T50" s="17"/>
      <c r="U50" s="17"/>
      <c r="V50" s="17"/>
      <c r="W50" s="45"/>
      <c r="X50" s="45"/>
      <c r="Y50" s="46"/>
      <c r="Z50" s="54"/>
      <c r="AA50"/>
    </row>
    <row r="51" spans="1:27" s="266" customFormat="1" x14ac:dyDescent="0.2">
      <c r="A51" s="326"/>
      <c r="B51" s="1293" t="s">
        <v>264</v>
      </c>
      <c r="C51" s="1294"/>
      <c r="D51" s="635" t="s">
        <v>100</v>
      </c>
      <c r="E51" s="330">
        <v>0</v>
      </c>
      <c r="F51" s="340" t="s">
        <v>343</v>
      </c>
      <c r="G51" s="353"/>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100</v>
      </c>
      <c r="E52" s="330">
        <v>0</v>
      </c>
      <c r="F52" s="340" t="s">
        <v>343</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13981</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t="s">
        <v>320</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t="s">
        <v>104</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34"/>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320</v>
      </c>
      <c r="G61" s="1416"/>
      <c r="H61" s="1296"/>
      <c r="I61" s="11"/>
      <c r="J61" s="27"/>
      <c r="K61" s="7"/>
      <c r="L61" s="22"/>
      <c r="M61" s="22"/>
      <c r="N61" s="22"/>
      <c r="O61" s="22"/>
      <c r="P61" s="22"/>
      <c r="Q61" s="7" t="str">
        <f>F61</f>
        <v>Not applicable</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320</v>
      </c>
      <c r="G62" s="1306"/>
      <c r="H62" s="1307"/>
      <c r="I62" s="10"/>
      <c r="J62" s="27"/>
      <c r="K62" s="7"/>
      <c r="L62" s="22"/>
      <c r="M62" s="39">
        <f>E62</f>
        <v>0</v>
      </c>
      <c r="N62" s="22"/>
      <c r="O62" s="22"/>
      <c r="P62" s="22"/>
      <c r="Q62" s="7" t="str">
        <f>F62</f>
        <v>Not applicable</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320</v>
      </c>
      <c r="G63" s="1416"/>
      <c r="H63" s="1296"/>
      <c r="I63" s="10"/>
      <c r="J63" s="27"/>
      <c r="K63" s="7"/>
      <c r="L63" s="22"/>
      <c r="M63" s="22"/>
      <c r="N63" s="22"/>
      <c r="O63" s="22"/>
      <c r="P63" s="22"/>
      <c r="Q63" s="7" t="str">
        <f>F63</f>
        <v>Not applicable</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t="s">
        <v>886</v>
      </c>
      <c r="E64" s="1306"/>
      <c r="F64" s="1306"/>
      <c r="G64" s="1306"/>
      <c r="H64" s="1307"/>
      <c r="I64" s="6"/>
      <c r="J64" s="27"/>
      <c r="K64" s="7" t="str">
        <f>A64</f>
        <v xml:space="preserve">B15. Please note any additional comments about finance and procurement.
</v>
      </c>
      <c r="L64" s="22"/>
      <c r="M64" s="22"/>
      <c r="N64" s="22"/>
      <c r="O64" s="7" t="str">
        <f>D64</f>
        <v>While a quantification was not done for 2012, one was conducted in September 2012 for 2013 - 2014 with support from the USAID | DELIVER PROJECT.</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03" t="s">
        <v>99</v>
      </c>
      <c r="E68" s="1403"/>
      <c r="F68" s="622" t="s">
        <v>99</v>
      </c>
      <c r="G68" s="622" t="s">
        <v>99</v>
      </c>
      <c r="H68" s="595" t="s">
        <v>320</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03" t="s">
        <v>99</v>
      </c>
      <c r="E69" s="1403"/>
      <c r="F69" s="622" t="s">
        <v>99</v>
      </c>
      <c r="G69" s="622" t="s">
        <v>99</v>
      </c>
      <c r="H69" s="595" t="s">
        <v>320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03" t="s">
        <v>99</v>
      </c>
      <c r="E70" s="1403"/>
      <c r="F70" s="622" t="s">
        <v>99</v>
      </c>
      <c r="G70" s="622" t="s">
        <v>99</v>
      </c>
      <c r="H70" s="595" t="s">
        <v>320</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03" t="s">
        <v>99</v>
      </c>
      <c r="E71" s="1403"/>
      <c r="F71" s="622" t="s">
        <v>99</v>
      </c>
      <c r="G71" s="622" t="s">
        <v>99</v>
      </c>
      <c r="H71" s="595" t="s">
        <v>320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03" t="s">
        <v>99</v>
      </c>
      <c r="E72" s="1403"/>
      <c r="F72" s="622" t="s">
        <v>99</v>
      </c>
      <c r="G72" s="622" t="s">
        <v>99</v>
      </c>
      <c r="H72" s="595" t="s">
        <v>320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03" t="s">
        <v>99</v>
      </c>
      <c r="E73" s="1403"/>
      <c r="F73" s="622" t="s">
        <v>99</v>
      </c>
      <c r="G73" s="622" t="s">
        <v>99</v>
      </c>
      <c r="H73" s="595" t="s">
        <v>320</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03" t="s">
        <v>100</v>
      </c>
      <c r="E74" s="1403"/>
      <c r="F74" s="622" t="s">
        <v>99</v>
      </c>
      <c r="G74" s="622" t="s">
        <v>99</v>
      </c>
      <c r="H74" s="595" t="s">
        <v>320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03" t="s">
        <v>99</v>
      </c>
      <c r="E75" s="1403"/>
      <c r="F75" s="622" t="s">
        <v>100</v>
      </c>
      <c r="G75" s="622" t="s">
        <v>99</v>
      </c>
      <c r="H75" s="595" t="s">
        <v>320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03" t="s">
        <v>100</v>
      </c>
      <c r="E76" s="1403"/>
      <c r="F76" s="622" t="s">
        <v>100</v>
      </c>
      <c r="G76" s="622" t="s">
        <v>100</v>
      </c>
      <c r="H76" s="595" t="s">
        <v>320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03" t="s">
        <v>99</v>
      </c>
      <c r="E77" s="1403"/>
      <c r="F77" s="622" t="s">
        <v>99</v>
      </c>
      <c r="G77" s="622" t="s">
        <v>100</v>
      </c>
      <c r="H77" s="595" t="s">
        <v>320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03" t="s">
        <v>100</v>
      </c>
      <c r="E78" s="1403"/>
      <c r="F78" s="622" t="s">
        <v>100</v>
      </c>
      <c r="G78" s="622" t="s">
        <v>100</v>
      </c>
      <c r="H78" s="595" t="s">
        <v>320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03"/>
      <c r="E79" s="1403"/>
      <c r="F79" s="622"/>
      <c r="G79" s="622"/>
      <c r="H79" s="595"/>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t="s">
        <v>887</v>
      </c>
      <c r="E80" s="1315"/>
      <c r="F80" s="1315"/>
      <c r="G80" s="1315"/>
      <c r="H80" s="1316"/>
      <c r="I80" s="6"/>
      <c r="J80" s="27"/>
      <c r="K80" s="7" t="str">
        <f>A80</f>
        <v>C2. Please note any comments about the commodities offered.</v>
      </c>
      <c r="L80" s="22"/>
      <c r="M80" s="22"/>
      <c r="N80" s="22"/>
      <c r="O80" s="7" t="str">
        <f>D80</f>
        <v>Social Marketing does not exist in Mauritania.</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625" t="s">
        <v>104</v>
      </c>
      <c r="D85" s="1399" t="s">
        <v>1146</v>
      </c>
      <c r="E85" s="1400"/>
      <c r="F85" s="623" t="s">
        <v>99</v>
      </c>
      <c r="G85" s="1379" t="s">
        <v>100</v>
      </c>
      <c r="H85" s="1380"/>
      <c r="I85" s="13"/>
      <c r="J85" s="31" t="str">
        <f>G85</f>
        <v>No</v>
      </c>
      <c r="K85" s="7" t="str">
        <f>B85</f>
        <v>a</v>
      </c>
      <c r="L85" s="22"/>
      <c r="M85" s="32">
        <f>E85</f>
        <v>0</v>
      </c>
      <c r="N85" s="22"/>
      <c r="O85" s="22"/>
      <c r="P85" s="22"/>
      <c r="Q85" s="22"/>
      <c r="R85" s="7"/>
      <c r="S85" s="7" t="str">
        <f>D85</f>
        <v>2010-2015</v>
      </c>
      <c r="T85" s="17"/>
      <c r="U85" s="17"/>
      <c r="V85" s="17"/>
      <c r="W85" s="45"/>
      <c r="X85" s="45"/>
      <c r="Y85" s="46"/>
      <c r="Z85" s="54"/>
      <c r="AA85"/>
    </row>
    <row r="86" spans="1:28" s="266" customFormat="1" ht="28.5" customHeight="1" x14ac:dyDescent="0.2">
      <c r="A86" s="1381" t="s">
        <v>118</v>
      </c>
      <c r="B86" s="1382"/>
      <c r="C86" s="1382"/>
      <c r="D86" s="1382"/>
      <c r="E86" s="1382"/>
      <c r="F86" s="1383" t="s">
        <v>100</v>
      </c>
      <c r="G86" s="1384"/>
      <c r="H86" s="1385"/>
      <c r="I86" s="13"/>
      <c r="J86" s="31"/>
      <c r="K86" s="7"/>
      <c r="L86" s="22"/>
      <c r="M86" s="22"/>
      <c r="N86" s="22"/>
      <c r="O86" s="22"/>
      <c r="P86" s="22"/>
      <c r="Q86" s="25" t="str">
        <f>F86</f>
        <v>No</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40" t="s">
        <v>320</v>
      </c>
      <c r="F87" s="1341"/>
      <c r="G87" s="1341"/>
      <c r="H87" s="1342"/>
      <c r="I87" s="13"/>
      <c r="J87" s="31"/>
      <c r="K87" s="7"/>
      <c r="L87" s="22"/>
      <c r="M87" s="32"/>
      <c r="N87" s="32" t="str">
        <f>E87</f>
        <v>Not applicable</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40" t="s">
        <v>320</v>
      </c>
      <c r="F88" s="1341"/>
      <c r="G88" s="1341"/>
      <c r="H88" s="1342"/>
      <c r="I88" s="13"/>
      <c r="J88" s="31"/>
      <c r="K88" s="7"/>
      <c r="L88" s="22"/>
      <c r="M88" s="32"/>
      <c r="N88" s="32" t="str">
        <f>E88</f>
        <v>Not applicable</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25"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40" t="s">
        <v>320</v>
      </c>
      <c r="E90" s="1341"/>
      <c r="F90" s="1341"/>
      <c r="G90" s="1341"/>
      <c r="H90" s="1342"/>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104</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x14ac:dyDescent="0.2">
      <c r="A92" s="314"/>
      <c r="B92" s="1293" t="s">
        <v>39</v>
      </c>
      <c r="C92" s="1293"/>
      <c r="D92" s="1340" t="s">
        <v>104</v>
      </c>
      <c r="E92" s="1341"/>
      <c r="F92" s="1341"/>
      <c r="G92" s="1341"/>
      <c r="H92" s="1342"/>
      <c r="I92" s="13"/>
      <c r="J92" s="31"/>
      <c r="K92" s="7" t="str">
        <f>B92</f>
        <v>a. If yes, describe the policies.</v>
      </c>
      <c r="L92" s="22"/>
      <c r="M92" s="22"/>
      <c r="N92" s="24"/>
      <c r="O92" s="25" t="str">
        <f>D92</f>
        <v>Don't know</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316</v>
      </c>
      <c r="H95" s="1369"/>
      <c r="I95" s="12"/>
      <c r="J95" s="31" t="str">
        <f t="shared" si="3"/>
        <v>Midwife</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302</v>
      </c>
      <c r="E96" s="1366"/>
      <c r="F96" s="1367"/>
      <c r="G96" s="1368" t="s">
        <v>316</v>
      </c>
      <c r="H96" s="1369"/>
      <c r="I96" s="12"/>
      <c r="J96" s="31" t="str">
        <f t="shared" si="3"/>
        <v>Midwife</v>
      </c>
      <c r="K96" s="7"/>
      <c r="L96" s="22"/>
      <c r="M96" s="32"/>
      <c r="N96" s="22"/>
      <c r="O96" s="7"/>
      <c r="P96" s="7"/>
      <c r="Q96" s="22"/>
      <c r="R96" s="22"/>
      <c r="S96" s="22"/>
      <c r="T96" s="219" t="str">
        <f t="shared" ref="T96:T102" si="4">D96</f>
        <v>Auxiliary nurse midwife</v>
      </c>
      <c r="U96" s="53"/>
      <c r="V96" s="17"/>
      <c r="W96" s="45"/>
      <c r="X96" s="45"/>
      <c r="Y96" s="46"/>
      <c r="Z96" s="54"/>
      <c r="AA96"/>
    </row>
    <row r="97" spans="1:27" s="266" customFormat="1" ht="15" customHeight="1" x14ac:dyDescent="0.2">
      <c r="A97" s="285"/>
      <c r="B97" s="239" t="s">
        <v>29</v>
      </c>
      <c r="C97" s="236" t="s">
        <v>304</v>
      </c>
      <c r="D97" s="1365" t="s">
        <v>316</v>
      </c>
      <c r="E97" s="1366"/>
      <c r="F97" s="1367"/>
      <c r="G97" s="1368" t="s">
        <v>316</v>
      </c>
      <c r="H97" s="1369"/>
      <c r="I97" s="12"/>
      <c r="J97" s="31" t="str">
        <f t="shared" si="3"/>
        <v>Midwife</v>
      </c>
      <c r="K97" s="7"/>
      <c r="L97" s="22"/>
      <c r="M97" s="32"/>
      <c r="N97" s="22"/>
      <c r="O97" s="7"/>
      <c r="P97" s="7"/>
      <c r="Q97" s="22"/>
      <c r="R97" s="22"/>
      <c r="S97" s="22"/>
      <c r="T97" s="219" t="str">
        <f t="shared" si="4"/>
        <v>Midwife</v>
      </c>
      <c r="U97" s="53"/>
      <c r="V97" s="17"/>
      <c r="W97" s="45"/>
      <c r="X97" s="45"/>
      <c r="Y97" s="46"/>
      <c r="Z97" s="54"/>
      <c r="AA97"/>
    </row>
    <row r="98" spans="1:27" s="266" customFormat="1" ht="15" customHeight="1" x14ac:dyDescent="0.2">
      <c r="A98" s="285"/>
      <c r="B98" s="238" t="s">
        <v>297</v>
      </c>
      <c r="C98" s="236" t="s">
        <v>305</v>
      </c>
      <c r="D98" s="1365" t="s">
        <v>316</v>
      </c>
      <c r="E98" s="1366"/>
      <c r="F98" s="1367"/>
      <c r="G98" s="1368" t="s">
        <v>316</v>
      </c>
      <c r="H98" s="1369"/>
      <c r="I98" s="12"/>
      <c r="J98" s="31" t="str">
        <f t="shared" si="3"/>
        <v>Midwife</v>
      </c>
      <c r="K98" s="7"/>
      <c r="L98" s="22"/>
      <c r="M98" s="32"/>
      <c r="N98" s="22"/>
      <c r="O98" s="7"/>
      <c r="P98" s="7"/>
      <c r="Q98" s="22"/>
      <c r="R98" s="22"/>
      <c r="S98" s="22"/>
      <c r="T98" s="219" t="str">
        <f t="shared" si="4"/>
        <v>Midwife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316</v>
      </c>
      <c r="H99" s="1369"/>
      <c r="I99" s="12"/>
      <c r="J99" s="31" t="str">
        <f t="shared" si="3"/>
        <v>Midwife</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316</v>
      </c>
      <c r="H100" s="1369"/>
      <c r="I100" s="12"/>
      <c r="J100" s="31" t="str">
        <f t="shared" si="3"/>
        <v>Midwife</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75" x14ac:dyDescent="0.2">
      <c r="A103" s="1356" t="s">
        <v>321</v>
      </c>
      <c r="B103" s="1357"/>
      <c r="C103" s="1358"/>
      <c r="D103" s="1359" t="s">
        <v>629</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None</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596"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596"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597"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295" t="s">
        <v>100</v>
      </c>
      <c r="H111" s="1296"/>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295" t="s">
        <v>100</v>
      </c>
      <c r="H112" s="1296"/>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295" t="s">
        <v>320</v>
      </c>
      <c r="H113" s="1296"/>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295" t="s">
        <v>99</v>
      </c>
      <c r="H116" s="1296"/>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295" t="s">
        <v>99</v>
      </c>
      <c r="H117" s="1296"/>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295" t="s">
        <v>99</v>
      </c>
      <c r="H118" s="1296"/>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295" t="s">
        <v>100</v>
      </c>
      <c r="H119" s="1296"/>
      <c r="I119" s="34"/>
      <c r="J119" s="31" t="str">
        <f t="shared" si="5"/>
        <v>No</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295" t="s">
        <v>99</v>
      </c>
      <c r="H120" s="1296"/>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295" t="s">
        <v>99</v>
      </c>
      <c r="H121" s="1296"/>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295" t="s">
        <v>99</v>
      </c>
      <c r="H122" s="1296"/>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295" t="s">
        <v>100</v>
      </c>
      <c r="H123" s="1296"/>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295" t="s">
        <v>100</v>
      </c>
      <c r="H124" s="1296"/>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295" t="s">
        <v>104</v>
      </c>
      <c r="H125" s="1296"/>
      <c r="I125" s="34"/>
      <c r="J125" s="31" t="str">
        <f t="shared" si="5"/>
        <v>Don't know</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330" t="s">
        <v>104</v>
      </c>
      <c r="G126" s="1331"/>
      <c r="H126" s="1332"/>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337">
        <v>2012</v>
      </c>
      <c r="G127" s="1338"/>
      <c r="H127" s="1339"/>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305" t="s">
        <v>888</v>
      </c>
      <c r="E128" s="1306"/>
      <c r="F128" s="1306"/>
      <c r="G128" s="1306"/>
      <c r="H128" s="1307"/>
      <c r="I128" s="34"/>
      <c r="J128" s="21"/>
      <c r="K128" s="7" t="str">
        <f>A128</f>
        <v xml:space="preserve">D11. Name of the list(s)
</v>
      </c>
      <c r="L128" s="7"/>
      <c r="M128" s="22"/>
      <c r="N128" s="22"/>
      <c r="O128" s="7" t="str">
        <f>D128</f>
        <v>National List of Essential Medicines for Human Medicine</v>
      </c>
      <c r="P128" s="22"/>
      <c r="Q128" s="1"/>
      <c r="R128" s="22"/>
      <c r="S128" s="23"/>
      <c r="T128" s="2"/>
      <c r="U128" s="2"/>
      <c r="V128" s="2"/>
      <c r="W128" s="41"/>
      <c r="X128" s="41"/>
      <c r="Y128" s="1"/>
      <c r="Z128" s="58"/>
      <c r="AA128"/>
    </row>
    <row r="129" spans="1:27" s="287" customFormat="1" ht="30" x14ac:dyDescent="0.2">
      <c r="A129" s="1308" t="s">
        <v>862</v>
      </c>
      <c r="B129" s="1293"/>
      <c r="C129" s="1294"/>
      <c r="D129" s="1305" t="s">
        <v>1084</v>
      </c>
      <c r="E129" s="1306"/>
      <c r="F129" s="1306"/>
      <c r="G129" s="1306"/>
      <c r="H129" s="1307"/>
      <c r="I129" s="34"/>
      <c r="J129" s="21"/>
      <c r="K129" s="7" t="str">
        <f>A129</f>
        <v xml:space="preserve">D12. Notes about the list(s)
</v>
      </c>
      <c r="L129" s="7"/>
      <c r="M129" s="22"/>
      <c r="N129" s="22"/>
      <c r="O129" s="7" t="str">
        <f>D129</f>
        <v>The list is revised every 2 years by the Pharmacy and Laboratory Directorate.</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2011</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100</v>
      </c>
      <c r="H132" s="1296"/>
      <c r="I132" s="34"/>
      <c r="J132" s="31" t="str">
        <f>G132</f>
        <v>No</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100</v>
      </c>
      <c r="H134" s="1296"/>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99</v>
      </c>
      <c r="H142" s="1296"/>
      <c r="I142" s="6"/>
      <c r="J142" s="31" t="str">
        <f t="shared" si="7"/>
        <v>Yes</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99</v>
      </c>
      <c r="H143" s="1296"/>
      <c r="I143" s="6"/>
      <c r="J143" s="31" t="str">
        <f t="shared" si="7"/>
        <v>Yes</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100</v>
      </c>
      <c r="H146" s="1296"/>
      <c r="I146" s="6"/>
      <c r="J146" s="31" t="str">
        <f t="shared" si="7"/>
        <v>No</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320</v>
      </c>
      <c r="H147" s="1296"/>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305" t="s">
        <v>1247</v>
      </c>
      <c r="G149" s="1306"/>
      <c r="H149" s="1307"/>
      <c r="I149" s="6"/>
      <c r="J149" s="31"/>
      <c r="K149" s="7"/>
      <c r="L149" s="22"/>
      <c r="M149" s="7"/>
      <c r="N149" s="22"/>
      <c r="O149" s="22"/>
      <c r="P149" s="22"/>
      <c r="Q149" s="7" t="str">
        <f>F149</f>
        <v>05/12-04/13</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889</v>
      </c>
      <c r="G150" s="1306"/>
      <c r="H150" s="1307"/>
      <c r="I150" s="6"/>
      <c r="J150" s="31"/>
      <c r="K150" s="7"/>
      <c r="L150" s="7"/>
      <c r="M150" s="22"/>
      <c r="N150" s="22"/>
      <c r="O150" s="22"/>
      <c r="P150" s="22"/>
      <c r="Q150" s="7" t="str">
        <f>F150</f>
        <v>Warehouse Reports</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292</v>
      </c>
      <c r="C153" s="1293"/>
      <c r="D153" s="1293"/>
      <c r="E153" s="1293"/>
      <c r="F153" s="1294"/>
      <c r="G153" s="1295" t="s">
        <v>99</v>
      </c>
      <c r="H153" s="1296"/>
      <c r="I153" s="6"/>
      <c r="J153" s="40" t="str">
        <f>G153</f>
        <v>Yes</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90.75" thickBot="1" x14ac:dyDescent="0.25">
      <c r="A154" s="1297" t="s">
        <v>864</v>
      </c>
      <c r="B154" s="1298"/>
      <c r="C154" s="1299"/>
      <c r="D154" s="1300" t="s">
        <v>890</v>
      </c>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t="str">
        <f>D154</f>
        <v xml:space="preserve">Contraceptives are still managed vertically. Since the RH program does not have a means of transporting the contraceptives for distribution, the program plans to integrate contraceptives into the central medical store (CAMEC) in order to benefit from the transportation resources that this structure has. The program frequently has significant overstock of products at all levels for certain products. </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50" fitToHeight="4" orientation="portrait" r:id="rId1"/>
  <rowBreaks count="3" manualBreakCount="3">
    <brk id="32" max="7" man="1"/>
    <brk id="55" max="7" man="1"/>
    <brk id="92" max="7"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ED183"/>
  <sheetViews>
    <sheetView showGridLines="0" view="pageBreakPreview" zoomScaleNormal="80" zoomScaleSheetLayoutView="100" workbookViewId="0">
      <selection activeCell="AA1" sqref="AA1"/>
    </sheetView>
  </sheetViews>
  <sheetFormatPr defaultColWidth="9.140625"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300"/>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498" t="s">
        <v>1349</v>
      </c>
      <c r="B8" s="1891"/>
      <c r="C8" s="1891"/>
      <c r="D8" s="1452"/>
      <c r="E8" s="1452"/>
      <c r="F8" s="306"/>
      <c r="G8" s="1452"/>
      <c r="H8" s="1452"/>
      <c r="I8" s="6"/>
      <c r="J8" s="40"/>
      <c r="K8" s="755" t="str">
        <f>A8</f>
        <v>Country: Mozambique</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93"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30" x14ac:dyDescent="0.2">
      <c r="A13" s="311"/>
      <c r="B13" s="1293" t="s">
        <v>30</v>
      </c>
      <c r="C13" s="1294"/>
      <c r="D13" s="1759" t="s">
        <v>383</v>
      </c>
      <c r="E13" s="1760"/>
      <c r="F13" s="1760"/>
      <c r="G13" s="1760"/>
      <c r="H13" s="1761"/>
      <c r="I13" s="6"/>
      <c r="J13" s="26"/>
      <c r="K13" s="7" t="str">
        <f>B13</f>
        <v>a. What is the name of the committee?</v>
      </c>
      <c r="L13" s="32" t="str">
        <f>D13</f>
        <v xml:space="preserve">Reproductive Health Commodity Security Committee    
</v>
      </c>
      <c r="M13" s="22"/>
      <c r="N13" s="22"/>
      <c r="O13" s="25" t="str">
        <f>D13</f>
        <v xml:space="preserve">Reproductive Health Commodity Security Committee    
</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394" t="s">
        <v>99</v>
      </c>
      <c r="E15" s="313" t="s">
        <v>93</v>
      </c>
      <c r="F15" s="1892" t="s">
        <v>384</v>
      </c>
      <c r="G15" s="1893"/>
      <c r="H15" s="1894"/>
      <c r="I15" s="6"/>
      <c r="J15" s="26"/>
      <c r="K15" s="7" t="str">
        <f t="shared" ref="K15:K23" si="0">B15</f>
        <v>a. Social marketing</v>
      </c>
      <c r="L15" s="22"/>
      <c r="M15" s="22"/>
      <c r="N15" s="22"/>
      <c r="O15" s="7"/>
      <c r="P15" s="22"/>
      <c r="Q15" s="7" t="str">
        <f t="shared" ref="Q15:Q23" si="1">F15</f>
        <v>DKT his now part of the RHCSC</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395" t="s">
        <v>100</v>
      </c>
      <c r="E16" s="315" t="s">
        <v>93</v>
      </c>
      <c r="F16" s="1484"/>
      <c r="G16" s="1485"/>
      <c r="H16" s="1486"/>
      <c r="I16" s="6"/>
      <c r="J16" s="26"/>
      <c r="K16" s="7" t="str">
        <f t="shared" si="0"/>
        <v>b. NGO (for example: service delivery, advocacy, Planned Parenthood affiliate, Marie Stopes affiliate, faith-based organizations, etc.)</v>
      </c>
      <c r="L16" s="22"/>
      <c r="M16" s="22"/>
      <c r="N16" s="22"/>
      <c r="O16" s="7"/>
      <c r="P16" s="22"/>
      <c r="Q16" s="7">
        <f t="shared" si="1"/>
        <v>0</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395" t="s">
        <v>100</v>
      </c>
      <c r="E17" s="315" t="s">
        <v>93</v>
      </c>
      <c r="F17" s="1484"/>
      <c r="G17" s="1485"/>
      <c r="H17" s="1486"/>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395" t="s">
        <v>99</v>
      </c>
      <c r="E18" s="315" t="s">
        <v>94</v>
      </c>
      <c r="F18" s="1780" t="s">
        <v>363</v>
      </c>
      <c r="G18" s="1781"/>
      <c r="H18" s="1782"/>
      <c r="I18" s="6"/>
      <c r="J18" s="26"/>
      <c r="K18" s="7" t="str">
        <f t="shared" si="0"/>
        <v>d. Donors</v>
      </c>
      <c r="L18" s="22"/>
      <c r="M18" s="22"/>
      <c r="N18" s="22"/>
      <c r="O18" s="7"/>
      <c r="P18" s="22"/>
      <c r="Q18" s="7" t="str">
        <f t="shared" si="1"/>
        <v>USAID</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395" t="s">
        <v>99</v>
      </c>
      <c r="E19" s="315" t="s">
        <v>95</v>
      </c>
      <c r="F19" s="1780" t="s">
        <v>339</v>
      </c>
      <c r="G19" s="1781"/>
      <c r="H19" s="1782"/>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395" t="s">
        <v>99</v>
      </c>
      <c r="E20" s="315" t="s">
        <v>96</v>
      </c>
      <c r="F20" s="1780" t="s">
        <v>385</v>
      </c>
      <c r="G20" s="1781"/>
      <c r="H20" s="1782"/>
      <c r="I20" s="6"/>
      <c r="J20" s="26"/>
      <c r="K20" s="7" t="str">
        <f t="shared" si="0"/>
        <v>f. Ministry of Health (for example: logistics, reproductive health, family planning, maternal and child health, HIV/AIDS, pharmacy units, etc.)</v>
      </c>
      <c r="L20" s="22"/>
      <c r="M20" s="22"/>
      <c r="N20" s="22"/>
      <c r="O20" s="7"/>
      <c r="P20" s="22"/>
      <c r="Q20" s="19" t="str">
        <f t="shared" si="1"/>
        <v>MOH RH Unit</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ht="30" x14ac:dyDescent="0.2">
      <c r="A21" s="314"/>
      <c r="B21" s="1390" t="s">
        <v>34</v>
      </c>
      <c r="C21" s="1390"/>
      <c r="D21" s="395" t="s">
        <v>99</v>
      </c>
      <c r="E21" s="315" t="s">
        <v>97</v>
      </c>
      <c r="F21" s="1780" t="s">
        <v>386</v>
      </c>
      <c r="G21" s="1781"/>
      <c r="H21" s="1782"/>
      <c r="I21" s="6"/>
      <c r="J21" s="26"/>
      <c r="K21" s="7" t="str">
        <f t="shared" si="0"/>
        <v>g. Central Medical Store or Central Warehouse</v>
      </c>
      <c r="L21" s="22"/>
      <c r="M21" s="22"/>
      <c r="N21" s="22"/>
      <c r="O21" s="7"/>
      <c r="P21" s="22"/>
      <c r="Q21" s="7" t="str">
        <f t="shared" si="1"/>
        <v>Central de Medicamentos e Artigos Medicos (CMAM) (central medical store)</v>
      </c>
      <c r="R21" s="22"/>
      <c r="S21" s="22"/>
      <c r="T21" s="17"/>
      <c r="U21" s="17"/>
      <c r="V21" s="17"/>
      <c r="W21" s="45"/>
      <c r="X21" s="45"/>
      <c r="Y21" s="46"/>
      <c r="Z21" s="54"/>
      <c r="AA21"/>
    </row>
    <row r="22" spans="1:134" s="266" customFormat="1" x14ac:dyDescent="0.2">
      <c r="A22" s="314"/>
      <c r="B22" s="1390" t="s">
        <v>56</v>
      </c>
      <c r="C22" s="1390"/>
      <c r="D22" s="395" t="s">
        <v>100</v>
      </c>
      <c r="E22" s="315" t="s">
        <v>97</v>
      </c>
      <c r="F22" s="1780"/>
      <c r="G22" s="1781"/>
      <c r="H22" s="1782"/>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x14ac:dyDescent="0.2">
      <c r="A23" s="314"/>
      <c r="B23" s="1390" t="s">
        <v>235</v>
      </c>
      <c r="C23" s="1390"/>
      <c r="D23" s="395" t="s">
        <v>100</v>
      </c>
      <c r="E23" s="315" t="s">
        <v>97</v>
      </c>
      <c r="F23" s="1780"/>
      <c r="G23" s="1781"/>
      <c r="H23" s="1782"/>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101</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78" t="s">
        <v>100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99</v>
      </c>
      <c r="E26" s="317" t="s">
        <v>91</v>
      </c>
      <c r="F26" s="318" t="s">
        <v>1310</v>
      </c>
      <c r="G26" s="319" t="s">
        <v>51</v>
      </c>
      <c r="H26" s="396" t="s">
        <v>387</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7889594.3250000002</v>
      </c>
      <c r="H29" s="1441"/>
      <c r="I29" s="10"/>
      <c r="J29" s="40">
        <f>G29</f>
        <v>7889594.3250000002</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90" x14ac:dyDescent="0.2">
      <c r="A30" s="1308" t="s">
        <v>240</v>
      </c>
      <c r="B30" s="1293"/>
      <c r="C30" s="1293"/>
      <c r="D30" s="1293"/>
      <c r="E30" s="323" t="s">
        <v>381</v>
      </c>
      <c r="F30" s="324" t="s">
        <v>241</v>
      </c>
      <c r="G30" s="1764" t="s">
        <v>1311</v>
      </c>
      <c r="H30" s="1765"/>
      <c r="I30" s="10"/>
      <c r="J30" s="40" t="str">
        <f>G30</f>
        <v>Representative from the MOH RH Program, CMAM, USAID, JHPIEGO, UNFPA, PSI and TA from the USAID | DELIVER PROJECT. Male condoms quantification sponsored by UNFPA.</v>
      </c>
      <c r="K30" s="7"/>
      <c r="L30" s="22"/>
      <c r="M30" s="38" t="str">
        <f>E30</f>
        <v>01/12-12/12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100</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0</v>
      </c>
      <c r="F35" s="331" t="s">
        <v>381</v>
      </c>
      <c r="G35" s="332"/>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381</v>
      </c>
      <c r="G36" s="332"/>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100</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339" t="s">
        <v>100</v>
      </c>
      <c r="E41" s="330">
        <v>0</v>
      </c>
      <c r="F41" s="340" t="s">
        <v>381</v>
      </c>
      <c r="G41" s="341"/>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320</v>
      </c>
      <c r="E42" s="1341"/>
      <c r="F42" s="1341"/>
      <c r="G42" s="1341"/>
      <c r="H42" s="1342"/>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266" customFormat="1" ht="78.75" customHeight="1" x14ac:dyDescent="0.2">
      <c r="A43" s="326"/>
      <c r="B43" s="1293" t="s">
        <v>255</v>
      </c>
      <c r="C43" s="1294"/>
      <c r="D43" s="339" t="s">
        <v>100</v>
      </c>
      <c r="E43" s="330">
        <v>0</v>
      </c>
      <c r="F43" s="340" t="s">
        <v>381</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x14ac:dyDescent="0.2">
      <c r="A49" s="326"/>
      <c r="B49" s="1293" t="s">
        <v>146</v>
      </c>
      <c r="C49" s="1294"/>
      <c r="D49" s="339" t="s">
        <v>99</v>
      </c>
      <c r="E49" s="330">
        <v>4637103</v>
      </c>
      <c r="F49" s="340" t="s">
        <v>381</v>
      </c>
      <c r="G49" s="353" t="s">
        <v>553</v>
      </c>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388</v>
      </c>
      <c r="E50" s="1429"/>
      <c r="F50" s="1429"/>
      <c r="G50" s="1429"/>
      <c r="H50" s="1430"/>
      <c r="I50" s="282"/>
      <c r="J50" s="27"/>
      <c r="K50" s="7" t="str">
        <f>C50</f>
        <v xml:space="preserve">i. Specify source(s) of in-kind donations </v>
      </c>
      <c r="L50" s="22"/>
      <c r="M50" s="22"/>
      <c r="N50" s="22"/>
      <c r="O50" s="25" t="str">
        <f>D50</f>
        <v>UNFPA and USAID</v>
      </c>
      <c r="P50" s="22"/>
      <c r="Q50" s="22"/>
      <c r="R50" s="22"/>
      <c r="S50" s="22"/>
      <c r="T50" s="17"/>
      <c r="U50" s="17"/>
      <c r="V50" s="17"/>
      <c r="W50" s="45"/>
      <c r="X50" s="45"/>
      <c r="Y50" s="46"/>
      <c r="Z50" s="54"/>
      <c r="AA50"/>
    </row>
    <row r="51" spans="1:27" s="266" customFormat="1" ht="45" x14ac:dyDescent="0.2">
      <c r="A51" s="326"/>
      <c r="B51" s="1293" t="s">
        <v>264</v>
      </c>
      <c r="C51" s="1294"/>
      <c r="D51" s="339" t="s">
        <v>100</v>
      </c>
      <c r="E51" s="330">
        <v>0</v>
      </c>
      <c r="F51" s="340" t="s">
        <v>381</v>
      </c>
      <c r="G51" s="353" t="s">
        <v>1304</v>
      </c>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45" x14ac:dyDescent="0.2">
      <c r="A52" s="326"/>
      <c r="B52" s="1293" t="s">
        <v>265</v>
      </c>
      <c r="C52" s="1294"/>
      <c r="D52" s="339" t="s">
        <v>100</v>
      </c>
      <c r="E52" s="330">
        <v>0</v>
      </c>
      <c r="F52" s="340" t="s">
        <v>381</v>
      </c>
      <c r="G52" s="353" t="s">
        <v>1305</v>
      </c>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4637103</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t="s">
        <v>320</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0.58774923132692247</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357"/>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320</v>
      </c>
      <c r="G61" s="1416"/>
      <c r="H61" s="1296"/>
      <c r="I61" s="11"/>
      <c r="J61" s="27"/>
      <c r="K61" s="7"/>
      <c r="L61" s="22"/>
      <c r="M61" s="22"/>
      <c r="N61" s="22"/>
      <c r="O61" s="22"/>
      <c r="P61" s="22"/>
      <c r="Q61" s="7" t="str">
        <f>F61</f>
        <v>Not applicable</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320</v>
      </c>
      <c r="G62" s="1306"/>
      <c r="H62" s="1307"/>
      <c r="I62" s="10"/>
      <c r="J62" s="27"/>
      <c r="K62" s="7"/>
      <c r="L62" s="22"/>
      <c r="M62" s="39">
        <f>E62</f>
        <v>0</v>
      </c>
      <c r="N62" s="22"/>
      <c r="O62" s="22"/>
      <c r="P62" s="22"/>
      <c r="Q62" s="7" t="str">
        <f>F62</f>
        <v>Not applicable</v>
      </c>
      <c r="R62" s="25" t="str">
        <f>B62</f>
        <v>a. Specify entity</v>
      </c>
      <c r="S62" s="22"/>
      <c r="T62" s="17"/>
      <c r="U62" s="17"/>
      <c r="V62" s="17"/>
      <c r="W62" s="45"/>
      <c r="X62" s="45"/>
      <c r="Y62" s="46"/>
      <c r="Z62" s="54"/>
      <c r="AA62"/>
    </row>
    <row r="63" spans="1:27" s="266" customFormat="1" ht="30.75" customHeight="1" x14ac:dyDescent="0.2">
      <c r="A63" s="364"/>
      <c r="B63" s="365"/>
      <c r="C63" s="1293" t="s">
        <v>293</v>
      </c>
      <c r="D63" s="1293"/>
      <c r="E63" s="1294"/>
      <c r="F63" s="1295" t="s">
        <v>320</v>
      </c>
      <c r="G63" s="1416"/>
      <c r="H63" s="1296"/>
      <c r="I63" s="10"/>
      <c r="J63" s="27"/>
      <c r="K63" s="7"/>
      <c r="L63" s="22"/>
      <c r="M63" s="22"/>
      <c r="N63" s="22"/>
      <c r="O63" s="22"/>
      <c r="P63" s="22"/>
      <c r="Q63" s="7" t="str">
        <f>F63</f>
        <v>Not applicable</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828" t="s">
        <v>99</v>
      </c>
      <c r="E68" s="1828"/>
      <c r="F68" s="398" t="s">
        <v>99</v>
      </c>
      <c r="G68" s="398" t="s">
        <v>100</v>
      </c>
      <c r="H68" s="399" t="s">
        <v>100</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828" t="s">
        <v>99</v>
      </c>
      <c r="E69" s="1828"/>
      <c r="F69" s="398" t="s">
        <v>99</v>
      </c>
      <c r="G69" s="398" t="s">
        <v>100</v>
      </c>
      <c r="H69" s="39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828" t="s">
        <v>99</v>
      </c>
      <c r="E70" s="1828"/>
      <c r="F70" s="398" t="s">
        <v>99</v>
      </c>
      <c r="G70" s="398" t="s">
        <v>100</v>
      </c>
      <c r="H70" s="399" t="s">
        <v>100</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828" t="s">
        <v>99</v>
      </c>
      <c r="E71" s="1828"/>
      <c r="F71" s="994" t="s">
        <v>99</v>
      </c>
      <c r="G71" s="398" t="s">
        <v>100</v>
      </c>
      <c r="H71" s="399"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828" t="s">
        <v>99</v>
      </c>
      <c r="E72" s="1828"/>
      <c r="F72" s="398" t="s">
        <v>99</v>
      </c>
      <c r="G72" s="398" t="s">
        <v>100</v>
      </c>
      <c r="H72" s="399"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828" t="s">
        <v>99</v>
      </c>
      <c r="E73" s="1828"/>
      <c r="F73" s="398" t="s">
        <v>99</v>
      </c>
      <c r="G73" s="398" t="s">
        <v>99</v>
      </c>
      <c r="H73" s="39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828" t="s">
        <v>99</v>
      </c>
      <c r="E74" s="1828"/>
      <c r="F74" s="398" t="s">
        <v>99</v>
      </c>
      <c r="G74" s="398" t="s">
        <v>99</v>
      </c>
      <c r="H74" s="399" t="s">
        <v>99</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828" t="s">
        <v>99</v>
      </c>
      <c r="E75" s="1828"/>
      <c r="F75" s="398" t="s">
        <v>100</v>
      </c>
      <c r="G75" s="398" t="s">
        <v>100</v>
      </c>
      <c r="H75" s="39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828" t="s">
        <v>99</v>
      </c>
      <c r="E76" s="1828"/>
      <c r="F76" s="398" t="s">
        <v>99</v>
      </c>
      <c r="G76" s="398" t="s">
        <v>100</v>
      </c>
      <c r="H76" s="39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828" t="s">
        <v>100</v>
      </c>
      <c r="E77" s="1828"/>
      <c r="F77" s="398" t="s">
        <v>99</v>
      </c>
      <c r="G77" s="398" t="s">
        <v>100</v>
      </c>
      <c r="H77" s="39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828" t="s">
        <v>100</v>
      </c>
      <c r="E78" s="1828"/>
      <c r="F78" s="398" t="s">
        <v>100</v>
      </c>
      <c r="G78" s="398" t="s">
        <v>100</v>
      </c>
      <c r="H78" s="39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895"/>
      <c r="E79" s="1895"/>
      <c r="F79" s="400"/>
      <c r="G79" s="400"/>
      <c r="H79" s="401"/>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customHeight="1" thickBot="1" x14ac:dyDescent="0.25">
      <c r="A80" s="1386" t="s">
        <v>152</v>
      </c>
      <c r="B80" s="1310"/>
      <c r="C80" s="1311"/>
      <c r="D80" s="1314" t="s">
        <v>1230</v>
      </c>
      <c r="E80" s="1315"/>
      <c r="F80" s="1315"/>
      <c r="G80" s="1315"/>
      <c r="H80" s="1316"/>
      <c r="I80" s="6"/>
      <c r="J80" s="27"/>
      <c r="K80" s="7" t="str">
        <f>A80</f>
        <v>C2. Please note any comments about the commodities offered.</v>
      </c>
      <c r="L80" s="22"/>
      <c r="M80" s="22"/>
      <c r="N80" s="22"/>
      <c r="O80" s="7" t="str">
        <f>D80</f>
        <v>Although DKT offers paid services in clinics, it is not considered social marketing.</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93"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376"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402" t="s">
        <v>389</v>
      </c>
      <c r="D85" s="1875" t="s">
        <v>390</v>
      </c>
      <c r="E85" s="1876"/>
      <c r="F85" s="403" t="s">
        <v>99</v>
      </c>
      <c r="G85" s="1896" t="s">
        <v>99</v>
      </c>
      <c r="H85" s="1897"/>
      <c r="I85" s="13"/>
      <c r="J85" s="31" t="str">
        <f>G85</f>
        <v>Yes</v>
      </c>
      <c r="K85" s="7" t="str">
        <f>B85</f>
        <v>a</v>
      </c>
      <c r="L85" s="22"/>
      <c r="M85" s="32">
        <f>E85</f>
        <v>0</v>
      </c>
      <c r="N85" s="22"/>
      <c r="O85" s="22"/>
      <c r="P85" s="22"/>
      <c r="Q85" s="22"/>
      <c r="R85" s="7"/>
      <c r="S85" s="7" t="str">
        <f>D85</f>
        <v>2009-2013</v>
      </c>
      <c r="T85" s="17"/>
      <c r="U85" s="17"/>
      <c r="V85" s="17"/>
      <c r="W85" s="45"/>
      <c r="X85" s="45"/>
      <c r="Y85" s="46"/>
      <c r="Z85" s="54"/>
      <c r="AA85"/>
    </row>
    <row r="86" spans="1:28" s="266" customFormat="1" ht="28.5" customHeight="1" x14ac:dyDescent="0.2">
      <c r="A86" s="1381" t="s">
        <v>118</v>
      </c>
      <c r="B86" s="1382"/>
      <c r="C86" s="1382"/>
      <c r="D86" s="1382"/>
      <c r="E86" s="1382"/>
      <c r="F86" s="1820" t="s">
        <v>100</v>
      </c>
      <c r="G86" s="1821"/>
      <c r="H86" s="1822"/>
      <c r="I86" s="13"/>
      <c r="J86" s="31"/>
      <c r="K86" s="7"/>
      <c r="L86" s="22"/>
      <c r="M86" s="22"/>
      <c r="N86" s="22"/>
      <c r="O86" s="22"/>
      <c r="P86" s="22"/>
      <c r="Q86" s="25" t="str">
        <f>F86</f>
        <v>No</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898" t="s">
        <v>391</v>
      </c>
      <c r="F87" s="1899"/>
      <c r="G87" s="1899"/>
      <c r="H87" s="1900"/>
      <c r="I87" s="13"/>
      <c r="J87" s="31"/>
      <c r="K87" s="7"/>
      <c r="L87" s="22"/>
      <c r="M87" s="32"/>
      <c r="N87" s="32" t="str">
        <f>E87</f>
        <v>Only port handling fees.</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759" t="s">
        <v>320</v>
      </c>
      <c r="F88" s="1760"/>
      <c r="G88" s="1760"/>
      <c r="H88" s="1761"/>
      <c r="I88" s="13"/>
      <c r="J88" s="31"/>
      <c r="K88" s="7"/>
      <c r="L88" s="22"/>
      <c r="M88" s="32"/>
      <c r="N88" s="32" t="str">
        <f>E88</f>
        <v>Not applicable</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404"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869" t="s">
        <v>320</v>
      </c>
      <c r="E90" s="1870"/>
      <c r="F90" s="1870"/>
      <c r="G90" s="1870"/>
      <c r="H90" s="1871"/>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78"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30" x14ac:dyDescent="0.2">
      <c r="A92" s="314"/>
      <c r="B92" s="1293" t="s">
        <v>39</v>
      </c>
      <c r="C92" s="1293"/>
      <c r="D92" s="1869" t="s">
        <v>392</v>
      </c>
      <c r="E92" s="1870"/>
      <c r="F92" s="1870"/>
      <c r="G92" s="1870"/>
      <c r="H92" s="1871"/>
      <c r="I92" s="13"/>
      <c r="J92" s="31"/>
      <c r="K92" s="7" t="str">
        <f>B92</f>
        <v>a. If yes, describe the policies.</v>
      </c>
      <c r="L92" s="22"/>
      <c r="M92" s="22"/>
      <c r="N92" s="24"/>
      <c r="O92" s="25" t="str">
        <f>D92</f>
        <v xml:space="preserve">The Law for Private Medicine allows the private sector to import and prescribe all contraceptive methods. </v>
      </c>
      <c r="P92" s="7"/>
      <c r="Q92" s="22"/>
      <c r="R92" s="22"/>
      <c r="S92" s="22"/>
      <c r="T92" s="17"/>
      <c r="U92" s="17"/>
      <c r="V92" s="17"/>
      <c r="W92" s="45"/>
      <c r="X92" s="45"/>
      <c r="Y92" s="46"/>
      <c r="Z92" s="54"/>
      <c r="AA92"/>
    </row>
    <row r="93" spans="1:28" ht="45.75" thickBot="1" x14ac:dyDescent="0.25">
      <c r="A93" s="1901" t="s">
        <v>327</v>
      </c>
      <c r="B93" s="1902"/>
      <c r="C93" s="1902"/>
      <c r="D93" s="1902"/>
      <c r="E93" s="1902"/>
      <c r="F93" s="1902"/>
      <c r="G93" s="1902"/>
      <c r="H93" s="1903"/>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1013"/>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317</v>
      </c>
      <c r="E95" s="1366"/>
      <c r="F95" s="1367"/>
      <c r="G95" s="1368" t="s">
        <v>317</v>
      </c>
      <c r="H95" s="1369"/>
      <c r="I95" s="12"/>
      <c r="J95" s="31" t="str">
        <f t="shared" si="3"/>
        <v>Nurse</v>
      </c>
      <c r="K95" s="7"/>
      <c r="L95" s="22"/>
      <c r="M95" s="32"/>
      <c r="N95" s="22"/>
      <c r="O95" s="7"/>
      <c r="P95" s="7"/>
      <c r="Q95" s="22"/>
      <c r="R95" s="22"/>
      <c r="S95" s="22"/>
      <c r="T95" s="219" t="str">
        <f>D95</f>
        <v>Nurse</v>
      </c>
      <c r="U95" s="53"/>
      <c r="V95" s="17"/>
      <c r="W95" s="45"/>
      <c r="X95" s="45"/>
      <c r="Y95" s="46"/>
      <c r="Z95" s="54"/>
      <c r="AA95"/>
    </row>
    <row r="96" spans="1:28" s="266" customFormat="1" ht="15" customHeight="1" x14ac:dyDescent="0.2">
      <c r="A96" s="285"/>
      <c r="B96" s="239" t="s">
        <v>28</v>
      </c>
      <c r="C96" s="236" t="s">
        <v>303</v>
      </c>
      <c r="D96" s="1365" t="s">
        <v>317</v>
      </c>
      <c r="E96" s="1366"/>
      <c r="F96" s="1367"/>
      <c r="G96" s="1368" t="s">
        <v>317</v>
      </c>
      <c r="H96" s="1369"/>
      <c r="I96" s="12"/>
      <c r="J96" s="31" t="str">
        <f t="shared" si="3"/>
        <v>Nurse</v>
      </c>
      <c r="K96" s="7"/>
      <c r="L96" s="22"/>
      <c r="M96" s="32"/>
      <c r="N96" s="22"/>
      <c r="O96" s="7"/>
      <c r="P96" s="7"/>
      <c r="Q96" s="22"/>
      <c r="R96" s="22"/>
      <c r="S96" s="22"/>
      <c r="T96" s="219" t="str">
        <f t="shared" ref="T96:T102" si="4">D96</f>
        <v>Nurse</v>
      </c>
      <c r="U96" s="53"/>
      <c r="V96" s="17"/>
      <c r="W96" s="45"/>
      <c r="X96" s="45"/>
      <c r="Y96" s="46"/>
      <c r="Z96" s="54"/>
      <c r="AA96"/>
    </row>
    <row r="97" spans="1:27" s="266" customFormat="1" ht="15" customHeight="1" x14ac:dyDescent="0.2">
      <c r="A97" s="285"/>
      <c r="B97" s="239" t="s">
        <v>29</v>
      </c>
      <c r="C97" s="236" t="s">
        <v>304</v>
      </c>
      <c r="D97" s="1365" t="s">
        <v>319</v>
      </c>
      <c r="E97" s="1366"/>
      <c r="F97" s="1367"/>
      <c r="G97" s="1368" t="s">
        <v>319</v>
      </c>
      <c r="H97" s="1369"/>
      <c r="I97" s="12"/>
      <c r="J97" s="31" t="str">
        <f t="shared" si="3"/>
        <v>Clinical Officer</v>
      </c>
      <c r="K97" s="7"/>
      <c r="L97" s="22"/>
      <c r="M97" s="32"/>
      <c r="N97" s="22"/>
      <c r="O97" s="7"/>
      <c r="P97" s="7"/>
      <c r="Q97" s="22"/>
      <c r="R97" s="22"/>
      <c r="S97" s="22"/>
      <c r="T97" s="219" t="str">
        <f t="shared" si="4"/>
        <v>Clinical Officer</v>
      </c>
      <c r="U97" s="53"/>
      <c r="V97" s="17"/>
      <c r="W97" s="45"/>
      <c r="X97" s="45"/>
      <c r="Y97" s="46"/>
      <c r="Z97" s="54"/>
      <c r="AA97"/>
    </row>
    <row r="98" spans="1:27" s="266" customFormat="1" ht="15" customHeight="1" x14ac:dyDescent="0.2">
      <c r="A98" s="285"/>
      <c r="B98" s="238" t="s">
        <v>297</v>
      </c>
      <c r="C98" s="236" t="s">
        <v>305</v>
      </c>
      <c r="D98" s="1365" t="s">
        <v>319</v>
      </c>
      <c r="E98" s="1366"/>
      <c r="F98" s="1367"/>
      <c r="G98" s="1368" t="s">
        <v>319</v>
      </c>
      <c r="H98" s="1369"/>
      <c r="I98" s="12"/>
      <c r="J98" s="31" t="str">
        <f t="shared" si="3"/>
        <v>Clinical Officer</v>
      </c>
      <c r="K98" s="7"/>
      <c r="L98" s="22"/>
      <c r="M98" s="32"/>
      <c r="N98" s="22"/>
      <c r="O98" s="7"/>
      <c r="P98" s="7"/>
      <c r="Q98" s="22"/>
      <c r="R98" s="22"/>
      <c r="S98" s="22"/>
      <c r="T98" s="219" t="str">
        <f t="shared" si="4"/>
        <v>Clinical Officer</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314</v>
      </c>
      <c r="H99" s="1369"/>
      <c r="I99" s="12"/>
      <c r="J99" s="31" t="str">
        <f t="shared" si="3"/>
        <v>Community health worker</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104</v>
      </c>
      <c r="H100" s="1369"/>
      <c r="I100" s="12"/>
      <c r="J100" s="31" t="str">
        <f t="shared" si="3"/>
        <v>Don't know</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319</v>
      </c>
      <c r="E101" s="1366"/>
      <c r="F101" s="1367"/>
      <c r="G101" s="1368" t="s">
        <v>104</v>
      </c>
      <c r="H101" s="1369"/>
      <c r="I101" s="12"/>
      <c r="J101" s="31" t="str">
        <f t="shared" si="3"/>
        <v>Don't know</v>
      </c>
      <c r="K101" s="7"/>
      <c r="L101" s="22"/>
      <c r="M101" s="32"/>
      <c r="N101" s="22"/>
      <c r="O101" s="7"/>
      <c r="P101" s="7"/>
      <c r="Q101" s="22"/>
      <c r="R101" s="22"/>
      <c r="S101" s="22"/>
      <c r="T101" s="219" t="str">
        <f t="shared" si="4"/>
        <v>Clinical Officer</v>
      </c>
      <c r="U101" s="53"/>
      <c r="V101" s="17"/>
      <c r="W101" s="45"/>
      <c r="X101" s="45"/>
      <c r="Y101" s="46"/>
      <c r="Z101" s="54"/>
      <c r="AA101"/>
    </row>
    <row r="102" spans="1:27" s="266" customFormat="1" ht="15" customHeight="1" thickBot="1" x14ac:dyDescent="0.25">
      <c r="A102" s="285"/>
      <c r="B102" s="240" t="s">
        <v>301</v>
      </c>
      <c r="C102" s="237" t="s">
        <v>309</v>
      </c>
      <c r="D102" s="1351" t="s">
        <v>320</v>
      </c>
      <c r="E102" s="1352"/>
      <c r="F102" s="1353"/>
      <c r="G102" s="1354" t="s">
        <v>104</v>
      </c>
      <c r="H102" s="1355"/>
      <c r="I102" s="12"/>
      <c r="J102" s="31" t="str">
        <f t="shared" si="3"/>
        <v>Don't know</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75" x14ac:dyDescent="0.2">
      <c r="A103" s="1356" t="s">
        <v>321</v>
      </c>
      <c r="B103" s="1357"/>
      <c r="C103" s="1358"/>
      <c r="D103" s="1359" t="s">
        <v>393</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 xml:space="preserve">For IUDs and Jadelle trained nurses can do the insertions. </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68" t="s">
        <v>320</v>
      </c>
      <c r="E114" s="1476"/>
      <c r="F114" s="1476"/>
      <c r="G114" s="1476"/>
      <c r="H114" s="1369"/>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99</v>
      </c>
      <c r="H122" s="1477"/>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385"/>
      <c r="C126" s="1293" t="s">
        <v>159</v>
      </c>
      <c r="D126" s="1293"/>
      <c r="E126" s="1294"/>
      <c r="F126" s="1330" t="s">
        <v>320</v>
      </c>
      <c r="G126" s="1331"/>
      <c r="H126" s="1332"/>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337">
        <v>2007</v>
      </c>
      <c r="G127" s="1338"/>
      <c r="H127" s="1339"/>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305" t="s">
        <v>394</v>
      </c>
      <c r="E128" s="1306"/>
      <c r="F128" s="1306"/>
      <c r="G128" s="1306"/>
      <c r="H128" s="1307"/>
      <c r="I128" s="34"/>
      <c r="J128" s="21"/>
      <c r="K128" s="7" t="str">
        <f>A128</f>
        <v xml:space="preserve">D11. Name of the list(s)
</v>
      </c>
      <c r="L128" s="7"/>
      <c r="M128" s="22"/>
      <c r="N128" s="22"/>
      <c r="O128" s="7" t="str">
        <f>D128</f>
        <v>National Essential Medicine list</v>
      </c>
      <c r="P128" s="22"/>
      <c r="Q128" s="1"/>
      <c r="R128" s="22"/>
      <c r="S128" s="23"/>
      <c r="T128" s="2"/>
      <c r="U128" s="2"/>
      <c r="V128" s="2"/>
      <c r="W128" s="41"/>
      <c r="X128" s="41"/>
      <c r="Y128" s="1"/>
      <c r="Z128" s="58"/>
      <c r="AA128"/>
    </row>
    <row r="129" spans="1:27" s="287" customFormat="1" ht="30" x14ac:dyDescent="0.2">
      <c r="A129" s="1308" t="s">
        <v>862</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2011</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100</v>
      </c>
      <c r="H132" s="1296"/>
      <c r="I132" s="34"/>
      <c r="J132" s="31" t="str">
        <f>G132</f>
        <v>No</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100</v>
      </c>
      <c r="H134" s="1296"/>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60.75" thickBot="1" x14ac:dyDescent="0.25">
      <c r="A136" s="314" t="s">
        <v>59</v>
      </c>
      <c r="B136" s="1293" t="s">
        <v>60</v>
      </c>
      <c r="C136" s="1294"/>
      <c r="D136" s="1314" t="s">
        <v>1319</v>
      </c>
      <c r="E136" s="1315"/>
      <c r="F136" s="1315"/>
      <c r="G136" s="1315"/>
      <c r="H136" s="1316"/>
      <c r="I136" s="34"/>
      <c r="J136" s="21"/>
      <c r="K136" s="7" t="str">
        <f>B136</f>
        <v>f. Notes about the Poverty Reduction Strategy Paper</v>
      </c>
      <c r="L136" s="7"/>
      <c r="M136" s="22"/>
      <c r="N136" s="22"/>
      <c r="O136" s="7" t="str">
        <f>D136</f>
        <v>No mention of reproductive health, family planning, maternal health, condoms, contraceptive, commodity or contraceptive security.</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388"/>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389"/>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388"/>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388"/>
      <c r="B143" s="1293" t="s">
        <v>286</v>
      </c>
      <c r="C143" s="1293"/>
      <c r="D143" s="1293"/>
      <c r="E143" s="1293"/>
      <c r="F143" s="1294"/>
      <c r="G143" s="1295" t="s">
        <v>320</v>
      </c>
      <c r="H143" s="1296"/>
      <c r="I143" s="6"/>
      <c r="J143" s="31" t="str">
        <f t="shared" si="7"/>
        <v>Not applicable</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388"/>
      <c r="B144" s="1293" t="s">
        <v>46</v>
      </c>
      <c r="C144" s="1293"/>
      <c r="D144" s="1293"/>
      <c r="E144" s="1293"/>
      <c r="F144" s="1294"/>
      <c r="G144" s="1295" t="s">
        <v>99</v>
      </c>
      <c r="H144" s="1296"/>
      <c r="I144" s="6"/>
      <c r="J144" s="31" t="str">
        <f t="shared" si="7"/>
        <v>Yes</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388"/>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388"/>
      <c r="B146" s="1293" t="s">
        <v>36</v>
      </c>
      <c r="C146" s="1293"/>
      <c r="D146" s="1293"/>
      <c r="E146" s="1293"/>
      <c r="F146" s="1294"/>
      <c r="G146" s="1295" t="s">
        <v>100</v>
      </c>
      <c r="H146" s="1296"/>
      <c r="I146" s="6"/>
      <c r="J146" s="31" t="str">
        <f t="shared" si="7"/>
        <v>No</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388"/>
      <c r="B147" s="1293" t="s">
        <v>157</v>
      </c>
      <c r="C147" s="1293"/>
      <c r="D147" s="1293"/>
      <c r="E147" s="1293"/>
      <c r="F147" s="1294"/>
      <c r="G147" s="1295" t="s">
        <v>320</v>
      </c>
      <c r="H147" s="1296"/>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388"/>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388"/>
      <c r="B149" s="1293" t="s">
        <v>289</v>
      </c>
      <c r="C149" s="1293"/>
      <c r="D149" s="1293"/>
      <c r="E149" s="1293"/>
      <c r="F149" s="1305" t="s">
        <v>381</v>
      </c>
      <c r="G149" s="1306"/>
      <c r="H149" s="1307"/>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1239</v>
      </c>
      <c r="G150" s="1306"/>
      <c r="H150" s="1307"/>
      <c r="I150" s="6"/>
      <c r="J150" s="31"/>
      <c r="K150" s="7"/>
      <c r="L150" s="7"/>
      <c r="M150" s="22"/>
      <c r="N150" s="22"/>
      <c r="O150" s="22"/>
      <c r="P150" s="22"/>
      <c r="Q150" s="7" t="str">
        <f>F150</f>
        <v>Procurement Planning and Monitoring Report</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364"/>
      <c r="B152" s="1310" t="s">
        <v>291</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thickBot="1" x14ac:dyDescent="0.25">
      <c r="A153" s="388"/>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75.75" thickBot="1" x14ac:dyDescent="0.25">
      <c r="A154" s="1297" t="s">
        <v>864</v>
      </c>
      <c r="B154" s="1298"/>
      <c r="C154" s="1299"/>
      <c r="D154" s="1904" t="s">
        <v>1312</v>
      </c>
      <c r="E154" s="1905"/>
      <c r="F154" s="1905"/>
      <c r="G154" s="1905"/>
      <c r="H154" s="1906"/>
      <c r="I154" s="6"/>
      <c r="J154" s="31"/>
      <c r="K154" s="7" t="str">
        <f>A154</f>
        <v xml:space="preserve">F. Please note any overall comments about challenges and/or successes with contraceptive security in your country.
</v>
      </c>
      <c r="L154" s="22"/>
      <c r="M154" s="22"/>
      <c r="N154" s="22"/>
      <c r="O154" s="7" t="str">
        <f>D154</f>
        <v xml:space="preserve">The RHCSC is supporting the FP program with quarterly requisition on a regular basis to allow a permanent supply of contraceptives to the provincial level. Despite efforts, localized stockouts have been identified at lower levels. The challenge is to have partners and the provinces involved in the same exercise to improve logistics management at health facilities.   </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2"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256" width="9.140625" style="264"/>
    <col min="257" max="258" width="2.140625" style="264" customWidth="1"/>
    <col min="259" max="259" width="63" style="264" customWidth="1"/>
    <col min="260" max="260" width="7.140625" style="264" customWidth="1"/>
    <col min="261" max="262" width="19" style="264" customWidth="1"/>
    <col min="263" max="264" width="19.7109375" style="264" customWidth="1"/>
    <col min="265" max="281" width="0" style="264" hidden="1" customWidth="1"/>
    <col min="282" max="282" width="1.28515625" style="264" customWidth="1"/>
    <col min="283" max="283" width="13.42578125" style="264" customWidth="1"/>
    <col min="284" max="284" width="13.28515625" style="264" customWidth="1"/>
    <col min="285" max="285" width="15.85546875" style="264" customWidth="1"/>
    <col min="286" max="291" width="11.7109375" style="264" customWidth="1"/>
    <col min="292" max="292" width="24.7109375" style="264" customWidth="1"/>
    <col min="293" max="295" width="11.7109375" style="264" customWidth="1"/>
    <col min="296" max="296" width="20" style="264" customWidth="1"/>
    <col min="297" max="297" width="25.85546875" style="264" customWidth="1"/>
    <col min="298" max="298" width="23.85546875" style="264" customWidth="1"/>
    <col min="299" max="299" width="14.140625" style="264" customWidth="1"/>
    <col min="300" max="325" width="11.7109375" style="264" customWidth="1"/>
    <col min="326" max="326" width="12.42578125" style="264" customWidth="1"/>
    <col min="327" max="330" width="11.7109375" style="264" customWidth="1"/>
    <col min="331" max="331" width="20.7109375" style="264" customWidth="1"/>
    <col min="332" max="332" width="11.7109375" style="264" customWidth="1"/>
    <col min="333" max="333" width="17.42578125" style="264" customWidth="1"/>
    <col min="334" max="347" width="11.7109375" style="264" customWidth="1"/>
    <col min="348" max="348" width="13.42578125" style="264" customWidth="1"/>
    <col min="349" max="363" width="11.7109375" style="264" customWidth="1"/>
    <col min="364" max="364" width="16.28515625" style="264" customWidth="1"/>
    <col min="365" max="373" width="11.7109375" style="264" customWidth="1"/>
    <col min="374" max="374" width="13.42578125" style="264" customWidth="1"/>
    <col min="375" max="375" width="11.7109375" style="264" customWidth="1"/>
    <col min="376" max="376" width="15.140625" style="264" customWidth="1"/>
    <col min="377" max="377" width="13.42578125" style="264" customWidth="1"/>
    <col min="378" max="386" width="11.7109375" style="264" customWidth="1"/>
    <col min="387" max="387" width="13.7109375" style="264" customWidth="1"/>
    <col min="388" max="388" width="12" style="264" customWidth="1"/>
    <col min="389" max="512" width="9.140625" style="264"/>
    <col min="513" max="514" width="2.140625" style="264" customWidth="1"/>
    <col min="515" max="515" width="63" style="264" customWidth="1"/>
    <col min="516" max="516" width="7.140625" style="264" customWidth="1"/>
    <col min="517" max="518" width="19" style="264" customWidth="1"/>
    <col min="519" max="520" width="19.7109375" style="264" customWidth="1"/>
    <col min="521" max="537" width="0" style="264" hidden="1" customWidth="1"/>
    <col min="538" max="538" width="1.28515625" style="264" customWidth="1"/>
    <col min="539" max="539" width="13.42578125" style="264" customWidth="1"/>
    <col min="540" max="540" width="13.28515625" style="264" customWidth="1"/>
    <col min="541" max="541" width="15.85546875" style="264" customWidth="1"/>
    <col min="542" max="547" width="11.7109375" style="264" customWidth="1"/>
    <col min="548" max="548" width="24.7109375" style="264" customWidth="1"/>
    <col min="549" max="551" width="11.7109375" style="264" customWidth="1"/>
    <col min="552" max="552" width="20" style="264" customWidth="1"/>
    <col min="553" max="553" width="25.85546875" style="264" customWidth="1"/>
    <col min="554" max="554" width="23.85546875" style="264" customWidth="1"/>
    <col min="555" max="555" width="14.140625" style="264" customWidth="1"/>
    <col min="556" max="581" width="11.7109375" style="264" customWidth="1"/>
    <col min="582" max="582" width="12.42578125" style="264" customWidth="1"/>
    <col min="583" max="586" width="11.7109375" style="264" customWidth="1"/>
    <col min="587" max="587" width="20.7109375" style="264" customWidth="1"/>
    <col min="588" max="588" width="11.7109375" style="264" customWidth="1"/>
    <col min="589" max="589" width="17.42578125" style="264" customWidth="1"/>
    <col min="590" max="603" width="11.7109375" style="264" customWidth="1"/>
    <col min="604" max="604" width="13.42578125" style="264" customWidth="1"/>
    <col min="605" max="619" width="11.7109375" style="264" customWidth="1"/>
    <col min="620" max="620" width="16.28515625" style="264" customWidth="1"/>
    <col min="621" max="629" width="11.7109375" style="264" customWidth="1"/>
    <col min="630" max="630" width="13.42578125" style="264" customWidth="1"/>
    <col min="631" max="631" width="11.7109375" style="264" customWidth="1"/>
    <col min="632" max="632" width="15.140625" style="264" customWidth="1"/>
    <col min="633" max="633" width="13.42578125" style="264" customWidth="1"/>
    <col min="634" max="642" width="11.7109375" style="264" customWidth="1"/>
    <col min="643" max="643" width="13.7109375" style="264" customWidth="1"/>
    <col min="644" max="644" width="12" style="264" customWidth="1"/>
    <col min="645" max="768" width="9.140625" style="264"/>
    <col min="769" max="770" width="2.140625" style="264" customWidth="1"/>
    <col min="771" max="771" width="63" style="264" customWidth="1"/>
    <col min="772" max="772" width="7.140625" style="264" customWidth="1"/>
    <col min="773" max="774" width="19" style="264" customWidth="1"/>
    <col min="775" max="776" width="19.7109375" style="264" customWidth="1"/>
    <col min="777" max="793" width="0" style="264" hidden="1" customWidth="1"/>
    <col min="794" max="794" width="1.28515625" style="264" customWidth="1"/>
    <col min="795" max="795" width="13.42578125" style="264" customWidth="1"/>
    <col min="796" max="796" width="13.28515625" style="264" customWidth="1"/>
    <col min="797" max="797" width="15.85546875" style="264" customWidth="1"/>
    <col min="798" max="803" width="11.7109375" style="264" customWidth="1"/>
    <col min="804" max="804" width="24.7109375" style="264" customWidth="1"/>
    <col min="805" max="807" width="11.7109375" style="264" customWidth="1"/>
    <col min="808" max="808" width="20" style="264" customWidth="1"/>
    <col min="809" max="809" width="25.85546875" style="264" customWidth="1"/>
    <col min="810" max="810" width="23.85546875" style="264" customWidth="1"/>
    <col min="811" max="811" width="14.140625" style="264" customWidth="1"/>
    <col min="812" max="837" width="11.7109375" style="264" customWidth="1"/>
    <col min="838" max="838" width="12.42578125" style="264" customWidth="1"/>
    <col min="839" max="842" width="11.7109375" style="264" customWidth="1"/>
    <col min="843" max="843" width="20.7109375" style="264" customWidth="1"/>
    <col min="844" max="844" width="11.7109375" style="264" customWidth="1"/>
    <col min="845" max="845" width="17.42578125" style="264" customWidth="1"/>
    <col min="846" max="859" width="11.7109375" style="264" customWidth="1"/>
    <col min="860" max="860" width="13.42578125" style="264" customWidth="1"/>
    <col min="861" max="875" width="11.7109375" style="264" customWidth="1"/>
    <col min="876" max="876" width="16.28515625" style="264" customWidth="1"/>
    <col min="877" max="885" width="11.7109375" style="264" customWidth="1"/>
    <col min="886" max="886" width="13.42578125" style="264" customWidth="1"/>
    <col min="887" max="887" width="11.7109375" style="264" customWidth="1"/>
    <col min="888" max="888" width="15.140625" style="264" customWidth="1"/>
    <col min="889" max="889" width="13.42578125" style="264" customWidth="1"/>
    <col min="890" max="898" width="11.7109375" style="264" customWidth="1"/>
    <col min="899" max="899" width="13.7109375" style="264" customWidth="1"/>
    <col min="900" max="900" width="12" style="264" customWidth="1"/>
    <col min="901" max="1024" width="9.140625" style="264"/>
    <col min="1025" max="1026" width="2.140625" style="264" customWidth="1"/>
    <col min="1027" max="1027" width="63" style="264" customWidth="1"/>
    <col min="1028" max="1028" width="7.140625" style="264" customWidth="1"/>
    <col min="1029" max="1030" width="19" style="264" customWidth="1"/>
    <col min="1031" max="1032" width="19.7109375" style="264" customWidth="1"/>
    <col min="1033" max="1049" width="0" style="264" hidden="1" customWidth="1"/>
    <col min="1050" max="1050" width="1.28515625" style="264" customWidth="1"/>
    <col min="1051" max="1051" width="13.42578125" style="264" customWidth="1"/>
    <col min="1052" max="1052" width="13.28515625" style="264" customWidth="1"/>
    <col min="1053" max="1053" width="15.85546875" style="264" customWidth="1"/>
    <col min="1054" max="1059" width="11.7109375" style="264" customWidth="1"/>
    <col min="1060" max="1060" width="24.7109375" style="264" customWidth="1"/>
    <col min="1061" max="1063" width="11.7109375" style="264" customWidth="1"/>
    <col min="1064" max="1064" width="20" style="264" customWidth="1"/>
    <col min="1065" max="1065" width="25.85546875" style="264" customWidth="1"/>
    <col min="1066" max="1066" width="23.85546875" style="264" customWidth="1"/>
    <col min="1067" max="1067" width="14.140625" style="264" customWidth="1"/>
    <col min="1068" max="1093" width="11.7109375" style="264" customWidth="1"/>
    <col min="1094" max="1094" width="12.42578125" style="264" customWidth="1"/>
    <col min="1095" max="1098" width="11.7109375" style="264" customWidth="1"/>
    <col min="1099" max="1099" width="20.7109375" style="264" customWidth="1"/>
    <col min="1100" max="1100" width="11.7109375" style="264" customWidth="1"/>
    <col min="1101" max="1101" width="17.42578125" style="264" customWidth="1"/>
    <col min="1102" max="1115" width="11.7109375" style="264" customWidth="1"/>
    <col min="1116" max="1116" width="13.42578125" style="264" customWidth="1"/>
    <col min="1117" max="1131" width="11.7109375" style="264" customWidth="1"/>
    <col min="1132" max="1132" width="16.28515625" style="264" customWidth="1"/>
    <col min="1133" max="1141" width="11.7109375" style="264" customWidth="1"/>
    <col min="1142" max="1142" width="13.42578125" style="264" customWidth="1"/>
    <col min="1143" max="1143" width="11.7109375" style="264" customWidth="1"/>
    <col min="1144" max="1144" width="15.140625" style="264" customWidth="1"/>
    <col min="1145" max="1145" width="13.42578125" style="264" customWidth="1"/>
    <col min="1146" max="1154" width="11.7109375" style="264" customWidth="1"/>
    <col min="1155" max="1155" width="13.7109375" style="264" customWidth="1"/>
    <col min="1156" max="1156" width="12" style="264" customWidth="1"/>
    <col min="1157" max="1280" width="9.140625" style="264"/>
    <col min="1281" max="1282" width="2.140625" style="264" customWidth="1"/>
    <col min="1283" max="1283" width="63" style="264" customWidth="1"/>
    <col min="1284" max="1284" width="7.140625" style="264" customWidth="1"/>
    <col min="1285" max="1286" width="19" style="264" customWidth="1"/>
    <col min="1287" max="1288" width="19.7109375" style="264" customWidth="1"/>
    <col min="1289" max="1305" width="0" style="264" hidden="1" customWidth="1"/>
    <col min="1306" max="1306" width="1.28515625" style="264" customWidth="1"/>
    <col min="1307" max="1307" width="13.42578125" style="264" customWidth="1"/>
    <col min="1308" max="1308" width="13.28515625" style="264" customWidth="1"/>
    <col min="1309" max="1309" width="15.85546875" style="264" customWidth="1"/>
    <col min="1310" max="1315" width="11.7109375" style="264" customWidth="1"/>
    <col min="1316" max="1316" width="24.7109375" style="264" customWidth="1"/>
    <col min="1317" max="1319" width="11.7109375" style="264" customWidth="1"/>
    <col min="1320" max="1320" width="20" style="264" customWidth="1"/>
    <col min="1321" max="1321" width="25.85546875" style="264" customWidth="1"/>
    <col min="1322" max="1322" width="23.85546875" style="264" customWidth="1"/>
    <col min="1323" max="1323" width="14.140625" style="264" customWidth="1"/>
    <col min="1324" max="1349" width="11.7109375" style="264" customWidth="1"/>
    <col min="1350" max="1350" width="12.42578125" style="264" customWidth="1"/>
    <col min="1351" max="1354" width="11.7109375" style="264" customWidth="1"/>
    <col min="1355" max="1355" width="20.7109375" style="264" customWidth="1"/>
    <col min="1356" max="1356" width="11.7109375" style="264" customWidth="1"/>
    <col min="1357" max="1357" width="17.42578125" style="264" customWidth="1"/>
    <col min="1358" max="1371" width="11.7109375" style="264" customWidth="1"/>
    <col min="1372" max="1372" width="13.42578125" style="264" customWidth="1"/>
    <col min="1373" max="1387" width="11.7109375" style="264" customWidth="1"/>
    <col min="1388" max="1388" width="16.28515625" style="264" customWidth="1"/>
    <col min="1389" max="1397" width="11.7109375" style="264" customWidth="1"/>
    <col min="1398" max="1398" width="13.42578125" style="264" customWidth="1"/>
    <col min="1399" max="1399" width="11.7109375" style="264" customWidth="1"/>
    <col min="1400" max="1400" width="15.140625" style="264" customWidth="1"/>
    <col min="1401" max="1401" width="13.42578125" style="264" customWidth="1"/>
    <col min="1402" max="1410" width="11.7109375" style="264" customWidth="1"/>
    <col min="1411" max="1411" width="13.7109375" style="264" customWidth="1"/>
    <col min="1412" max="1412" width="12" style="264" customWidth="1"/>
    <col min="1413" max="1536" width="9.140625" style="264"/>
    <col min="1537" max="1538" width="2.140625" style="264" customWidth="1"/>
    <col min="1539" max="1539" width="63" style="264" customWidth="1"/>
    <col min="1540" max="1540" width="7.140625" style="264" customWidth="1"/>
    <col min="1541" max="1542" width="19" style="264" customWidth="1"/>
    <col min="1543" max="1544" width="19.7109375" style="264" customWidth="1"/>
    <col min="1545" max="1561" width="0" style="264" hidden="1" customWidth="1"/>
    <col min="1562" max="1562" width="1.28515625" style="264" customWidth="1"/>
    <col min="1563" max="1563" width="13.42578125" style="264" customWidth="1"/>
    <col min="1564" max="1564" width="13.28515625" style="264" customWidth="1"/>
    <col min="1565" max="1565" width="15.85546875" style="264" customWidth="1"/>
    <col min="1566" max="1571" width="11.7109375" style="264" customWidth="1"/>
    <col min="1572" max="1572" width="24.7109375" style="264" customWidth="1"/>
    <col min="1573" max="1575" width="11.7109375" style="264" customWidth="1"/>
    <col min="1576" max="1576" width="20" style="264" customWidth="1"/>
    <col min="1577" max="1577" width="25.85546875" style="264" customWidth="1"/>
    <col min="1578" max="1578" width="23.85546875" style="264" customWidth="1"/>
    <col min="1579" max="1579" width="14.140625" style="264" customWidth="1"/>
    <col min="1580" max="1605" width="11.7109375" style="264" customWidth="1"/>
    <col min="1606" max="1606" width="12.42578125" style="264" customWidth="1"/>
    <col min="1607" max="1610" width="11.7109375" style="264" customWidth="1"/>
    <col min="1611" max="1611" width="20.7109375" style="264" customWidth="1"/>
    <col min="1612" max="1612" width="11.7109375" style="264" customWidth="1"/>
    <col min="1613" max="1613" width="17.42578125" style="264" customWidth="1"/>
    <col min="1614" max="1627" width="11.7109375" style="264" customWidth="1"/>
    <col min="1628" max="1628" width="13.42578125" style="264" customWidth="1"/>
    <col min="1629" max="1643" width="11.7109375" style="264" customWidth="1"/>
    <col min="1644" max="1644" width="16.28515625" style="264" customWidth="1"/>
    <col min="1645" max="1653" width="11.7109375" style="264" customWidth="1"/>
    <col min="1654" max="1654" width="13.42578125" style="264" customWidth="1"/>
    <col min="1655" max="1655" width="11.7109375" style="264" customWidth="1"/>
    <col min="1656" max="1656" width="15.140625" style="264" customWidth="1"/>
    <col min="1657" max="1657" width="13.42578125" style="264" customWidth="1"/>
    <col min="1658" max="1666" width="11.7109375" style="264" customWidth="1"/>
    <col min="1667" max="1667" width="13.7109375" style="264" customWidth="1"/>
    <col min="1668" max="1668" width="12" style="264" customWidth="1"/>
    <col min="1669" max="1792" width="9.140625" style="264"/>
    <col min="1793" max="1794" width="2.140625" style="264" customWidth="1"/>
    <col min="1795" max="1795" width="63" style="264" customWidth="1"/>
    <col min="1796" max="1796" width="7.140625" style="264" customWidth="1"/>
    <col min="1797" max="1798" width="19" style="264" customWidth="1"/>
    <col min="1799" max="1800" width="19.7109375" style="264" customWidth="1"/>
    <col min="1801" max="1817" width="0" style="264" hidden="1" customWidth="1"/>
    <col min="1818" max="1818" width="1.28515625" style="264" customWidth="1"/>
    <col min="1819" max="1819" width="13.42578125" style="264" customWidth="1"/>
    <col min="1820" max="1820" width="13.28515625" style="264" customWidth="1"/>
    <col min="1821" max="1821" width="15.85546875" style="264" customWidth="1"/>
    <col min="1822" max="1827" width="11.7109375" style="264" customWidth="1"/>
    <col min="1828" max="1828" width="24.7109375" style="264" customWidth="1"/>
    <col min="1829" max="1831" width="11.7109375" style="264" customWidth="1"/>
    <col min="1832" max="1832" width="20" style="264" customWidth="1"/>
    <col min="1833" max="1833" width="25.85546875" style="264" customWidth="1"/>
    <col min="1834" max="1834" width="23.85546875" style="264" customWidth="1"/>
    <col min="1835" max="1835" width="14.140625" style="264" customWidth="1"/>
    <col min="1836" max="1861" width="11.7109375" style="264" customWidth="1"/>
    <col min="1862" max="1862" width="12.42578125" style="264" customWidth="1"/>
    <col min="1863" max="1866" width="11.7109375" style="264" customWidth="1"/>
    <col min="1867" max="1867" width="20.7109375" style="264" customWidth="1"/>
    <col min="1868" max="1868" width="11.7109375" style="264" customWidth="1"/>
    <col min="1869" max="1869" width="17.42578125" style="264" customWidth="1"/>
    <col min="1870" max="1883" width="11.7109375" style="264" customWidth="1"/>
    <col min="1884" max="1884" width="13.42578125" style="264" customWidth="1"/>
    <col min="1885" max="1899" width="11.7109375" style="264" customWidth="1"/>
    <col min="1900" max="1900" width="16.28515625" style="264" customWidth="1"/>
    <col min="1901" max="1909" width="11.7109375" style="264" customWidth="1"/>
    <col min="1910" max="1910" width="13.42578125" style="264" customWidth="1"/>
    <col min="1911" max="1911" width="11.7109375" style="264" customWidth="1"/>
    <col min="1912" max="1912" width="15.140625" style="264" customWidth="1"/>
    <col min="1913" max="1913" width="13.42578125" style="264" customWidth="1"/>
    <col min="1914" max="1922" width="11.7109375" style="264" customWidth="1"/>
    <col min="1923" max="1923" width="13.7109375" style="264" customWidth="1"/>
    <col min="1924" max="1924" width="12" style="264" customWidth="1"/>
    <col min="1925" max="2048" width="9.140625" style="264"/>
    <col min="2049" max="2050" width="2.140625" style="264" customWidth="1"/>
    <col min="2051" max="2051" width="63" style="264" customWidth="1"/>
    <col min="2052" max="2052" width="7.140625" style="264" customWidth="1"/>
    <col min="2053" max="2054" width="19" style="264" customWidth="1"/>
    <col min="2055" max="2056" width="19.7109375" style="264" customWidth="1"/>
    <col min="2057" max="2073" width="0" style="264" hidden="1" customWidth="1"/>
    <col min="2074" max="2074" width="1.28515625" style="264" customWidth="1"/>
    <col min="2075" max="2075" width="13.42578125" style="264" customWidth="1"/>
    <col min="2076" max="2076" width="13.28515625" style="264" customWidth="1"/>
    <col min="2077" max="2077" width="15.85546875" style="264" customWidth="1"/>
    <col min="2078" max="2083" width="11.7109375" style="264" customWidth="1"/>
    <col min="2084" max="2084" width="24.7109375" style="264" customWidth="1"/>
    <col min="2085" max="2087" width="11.7109375" style="264" customWidth="1"/>
    <col min="2088" max="2088" width="20" style="264" customWidth="1"/>
    <col min="2089" max="2089" width="25.85546875" style="264" customWidth="1"/>
    <col min="2090" max="2090" width="23.85546875" style="264" customWidth="1"/>
    <col min="2091" max="2091" width="14.140625" style="264" customWidth="1"/>
    <col min="2092" max="2117" width="11.7109375" style="264" customWidth="1"/>
    <col min="2118" max="2118" width="12.42578125" style="264" customWidth="1"/>
    <col min="2119" max="2122" width="11.7109375" style="264" customWidth="1"/>
    <col min="2123" max="2123" width="20.7109375" style="264" customWidth="1"/>
    <col min="2124" max="2124" width="11.7109375" style="264" customWidth="1"/>
    <col min="2125" max="2125" width="17.42578125" style="264" customWidth="1"/>
    <col min="2126" max="2139" width="11.7109375" style="264" customWidth="1"/>
    <col min="2140" max="2140" width="13.42578125" style="264" customWidth="1"/>
    <col min="2141" max="2155" width="11.7109375" style="264" customWidth="1"/>
    <col min="2156" max="2156" width="16.28515625" style="264" customWidth="1"/>
    <col min="2157" max="2165" width="11.7109375" style="264" customWidth="1"/>
    <col min="2166" max="2166" width="13.42578125" style="264" customWidth="1"/>
    <col min="2167" max="2167" width="11.7109375" style="264" customWidth="1"/>
    <col min="2168" max="2168" width="15.140625" style="264" customWidth="1"/>
    <col min="2169" max="2169" width="13.42578125" style="264" customWidth="1"/>
    <col min="2170" max="2178" width="11.7109375" style="264" customWidth="1"/>
    <col min="2179" max="2179" width="13.7109375" style="264" customWidth="1"/>
    <col min="2180" max="2180" width="12" style="264" customWidth="1"/>
    <col min="2181" max="2304" width="9.140625" style="264"/>
    <col min="2305" max="2306" width="2.140625" style="264" customWidth="1"/>
    <col min="2307" max="2307" width="63" style="264" customWidth="1"/>
    <col min="2308" max="2308" width="7.140625" style="264" customWidth="1"/>
    <col min="2309" max="2310" width="19" style="264" customWidth="1"/>
    <col min="2311" max="2312" width="19.7109375" style="264" customWidth="1"/>
    <col min="2313" max="2329" width="0" style="264" hidden="1" customWidth="1"/>
    <col min="2330" max="2330" width="1.28515625" style="264" customWidth="1"/>
    <col min="2331" max="2331" width="13.42578125" style="264" customWidth="1"/>
    <col min="2332" max="2332" width="13.28515625" style="264" customWidth="1"/>
    <col min="2333" max="2333" width="15.85546875" style="264" customWidth="1"/>
    <col min="2334" max="2339" width="11.7109375" style="264" customWidth="1"/>
    <col min="2340" max="2340" width="24.7109375" style="264" customWidth="1"/>
    <col min="2341" max="2343" width="11.7109375" style="264" customWidth="1"/>
    <col min="2344" max="2344" width="20" style="264" customWidth="1"/>
    <col min="2345" max="2345" width="25.85546875" style="264" customWidth="1"/>
    <col min="2346" max="2346" width="23.85546875" style="264" customWidth="1"/>
    <col min="2347" max="2347" width="14.140625" style="264" customWidth="1"/>
    <col min="2348" max="2373" width="11.7109375" style="264" customWidth="1"/>
    <col min="2374" max="2374" width="12.42578125" style="264" customWidth="1"/>
    <col min="2375" max="2378" width="11.7109375" style="264" customWidth="1"/>
    <col min="2379" max="2379" width="20.7109375" style="264" customWidth="1"/>
    <col min="2380" max="2380" width="11.7109375" style="264" customWidth="1"/>
    <col min="2381" max="2381" width="17.42578125" style="264" customWidth="1"/>
    <col min="2382" max="2395" width="11.7109375" style="264" customWidth="1"/>
    <col min="2396" max="2396" width="13.42578125" style="264" customWidth="1"/>
    <col min="2397" max="2411" width="11.7109375" style="264" customWidth="1"/>
    <col min="2412" max="2412" width="16.28515625" style="264" customWidth="1"/>
    <col min="2413" max="2421" width="11.7109375" style="264" customWidth="1"/>
    <col min="2422" max="2422" width="13.42578125" style="264" customWidth="1"/>
    <col min="2423" max="2423" width="11.7109375" style="264" customWidth="1"/>
    <col min="2424" max="2424" width="15.140625" style="264" customWidth="1"/>
    <col min="2425" max="2425" width="13.42578125" style="264" customWidth="1"/>
    <col min="2426" max="2434" width="11.7109375" style="264" customWidth="1"/>
    <col min="2435" max="2435" width="13.7109375" style="264" customWidth="1"/>
    <col min="2436" max="2436" width="12" style="264" customWidth="1"/>
    <col min="2437" max="2560" width="9.140625" style="264"/>
    <col min="2561" max="2562" width="2.140625" style="264" customWidth="1"/>
    <col min="2563" max="2563" width="63" style="264" customWidth="1"/>
    <col min="2564" max="2564" width="7.140625" style="264" customWidth="1"/>
    <col min="2565" max="2566" width="19" style="264" customWidth="1"/>
    <col min="2567" max="2568" width="19.7109375" style="264" customWidth="1"/>
    <col min="2569" max="2585" width="0" style="264" hidden="1" customWidth="1"/>
    <col min="2586" max="2586" width="1.28515625" style="264" customWidth="1"/>
    <col min="2587" max="2587" width="13.42578125" style="264" customWidth="1"/>
    <col min="2588" max="2588" width="13.28515625" style="264" customWidth="1"/>
    <col min="2589" max="2589" width="15.85546875" style="264" customWidth="1"/>
    <col min="2590" max="2595" width="11.7109375" style="264" customWidth="1"/>
    <col min="2596" max="2596" width="24.7109375" style="264" customWidth="1"/>
    <col min="2597" max="2599" width="11.7109375" style="264" customWidth="1"/>
    <col min="2600" max="2600" width="20" style="264" customWidth="1"/>
    <col min="2601" max="2601" width="25.85546875" style="264" customWidth="1"/>
    <col min="2602" max="2602" width="23.85546875" style="264" customWidth="1"/>
    <col min="2603" max="2603" width="14.140625" style="264" customWidth="1"/>
    <col min="2604" max="2629" width="11.7109375" style="264" customWidth="1"/>
    <col min="2630" max="2630" width="12.42578125" style="264" customWidth="1"/>
    <col min="2631" max="2634" width="11.7109375" style="264" customWidth="1"/>
    <col min="2635" max="2635" width="20.7109375" style="264" customWidth="1"/>
    <col min="2636" max="2636" width="11.7109375" style="264" customWidth="1"/>
    <col min="2637" max="2637" width="17.42578125" style="264" customWidth="1"/>
    <col min="2638" max="2651" width="11.7109375" style="264" customWidth="1"/>
    <col min="2652" max="2652" width="13.42578125" style="264" customWidth="1"/>
    <col min="2653" max="2667" width="11.7109375" style="264" customWidth="1"/>
    <col min="2668" max="2668" width="16.28515625" style="264" customWidth="1"/>
    <col min="2669" max="2677" width="11.7109375" style="264" customWidth="1"/>
    <col min="2678" max="2678" width="13.42578125" style="264" customWidth="1"/>
    <col min="2679" max="2679" width="11.7109375" style="264" customWidth="1"/>
    <col min="2680" max="2680" width="15.140625" style="264" customWidth="1"/>
    <col min="2681" max="2681" width="13.42578125" style="264" customWidth="1"/>
    <col min="2682" max="2690" width="11.7109375" style="264" customWidth="1"/>
    <col min="2691" max="2691" width="13.7109375" style="264" customWidth="1"/>
    <col min="2692" max="2692" width="12" style="264" customWidth="1"/>
    <col min="2693" max="2816" width="9.140625" style="264"/>
    <col min="2817" max="2818" width="2.140625" style="264" customWidth="1"/>
    <col min="2819" max="2819" width="63" style="264" customWidth="1"/>
    <col min="2820" max="2820" width="7.140625" style="264" customWidth="1"/>
    <col min="2821" max="2822" width="19" style="264" customWidth="1"/>
    <col min="2823" max="2824" width="19.7109375" style="264" customWidth="1"/>
    <col min="2825" max="2841" width="0" style="264" hidden="1" customWidth="1"/>
    <col min="2842" max="2842" width="1.28515625" style="264" customWidth="1"/>
    <col min="2843" max="2843" width="13.42578125" style="264" customWidth="1"/>
    <col min="2844" max="2844" width="13.28515625" style="264" customWidth="1"/>
    <col min="2845" max="2845" width="15.85546875" style="264" customWidth="1"/>
    <col min="2846" max="2851" width="11.7109375" style="264" customWidth="1"/>
    <col min="2852" max="2852" width="24.7109375" style="264" customWidth="1"/>
    <col min="2853" max="2855" width="11.7109375" style="264" customWidth="1"/>
    <col min="2856" max="2856" width="20" style="264" customWidth="1"/>
    <col min="2857" max="2857" width="25.85546875" style="264" customWidth="1"/>
    <col min="2858" max="2858" width="23.85546875" style="264" customWidth="1"/>
    <col min="2859" max="2859" width="14.140625" style="264" customWidth="1"/>
    <col min="2860" max="2885" width="11.7109375" style="264" customWidth="1"/>
    <col min="2886" max="2886" width="12.42578125" style="264" customWidth="1"/>
    <col min="2887" max="2890" width="11.7109375" style="264" customWidth="1"/>
    <col min="2891" max="2891" width="20.7109375" style="264" customWidth="1"/>
    <col min="2892" max="2892" width="11.7109375" style="264" customWidth="1"/>
    <col min="2893" max="2893" width="17.42578125" style="264" customWidth="1"/>
    <col min="2894" max="2907" width="11.7109375" style="264" customWidth="1"/>
    <col min="2908" max="2908" width="13.42578125" style="264" customWidth="1"/>
    <col min="2909" max="2923" width="11.7109375" style="264" customWidth="1"/>
    <col min="2924" max="2924" width="16.28515625" style="264" customWidth="1"/>
    <col min="2925" max="2933" width="11.7109375" style="264" customWidth="1"/>
    <col min="2934" max="2934" width="13.42578125" style="264" customWidth="1"/>
    <col min="2935" max="2935" width="11.7109375" style="264" customWidth="1"/>
    <col min="2936" max="2936" width="15.140625" style="264" customWidth="1"/>
    <col min="2937" max="2937" width="13.42578125" style="264" customWidth="1"/>
    <col min="2938" max="2946" width="11.7109375" style="264" customWidth="1"/>
    <col min="2947" max="2947" width="13.7109375" style="264" customWidth="1"/>
    <col min="2948" max="2948" width="12" style="264" customWidth="1"/>
    <col min="2949" max="3072" width="9.140625" style="264"/>
    <col min="3073" max="3074" width="2.140625" style="264" customWidth="1"/>
    <col min="3075" max="3075" width="63" style="264" customWidth="1"/>
    <col min="3076" max="3076" width="7.140625" style="264" customWidth="1"/>
    <col min="3077" max="3078" width="19" style="264" customWidth="1"/>
    <col min="3079" max="3080" width="19.7109375" style="264" customWidth="1"/>
    <col min="3081" max="3097" width="0" style="264" hidden="1" customWidth="1"/>
    <col min="3098" max="3098" width="1.28515625" style="264" customWidth="1"/>
    <col min="3099" max="3099" width="13.42578125" style="264" customWidth="1"/>
    <col min="3100" max="3100" width="13.28515625" style="264" customWidth="1"/>
    <col min="3101" max="3101" width="15.85546875" style="264" customWidth="1"/>
    <col min="3102" max="3107" width="11.7109375" style="264" customWidth="1"/>
    <col min="3108" max="3108" width="24.7109375" style="264" customWidth="1"/>
    <col min="3109" max="3111" width="11.7109375" style="264" customWidth="1"/>
    <col min="3112" max="3112" width="20" style="264" customWidth="1"/>
    <col min="3113" max="3113" width="25.85546875" style="264" customWidth="1"/>
    <col min="3114" max="3114" width="23.85546875" style="264" customWidth="1"/>
    <col min="3115" max="3115" width="14.140625" style="264" customWidth="1"/>
    <col min="3116" max="3141" width="11.7109375" style="264" customWidth="1"/>
    <col min="3142" max="3142" width="12.42578125" style="264" customWidth="1"/>
    <col min="3143" max="3146" width="11.7109375" style="264" customWidth="1"/>
    <col min="3147" max="3147" width="20.7109375" style="264" customWidth="1"/>
    <col min="3148" max="3148" width="11.7109375" style="264" customWidth="1"/>
    <col min="3149" max="3149" width="17.42578125" style="264" customWidth="1"/>
    <col min="3150" max="3163" width="11.7109375" style="264" customWidth="1"/>
    <col min="3164" max="3164" width="13.42578125" style="264" customWidth="1"/>
    <col min="3165" max="3179" width="11.7109375" style="264" customWidth="1"/>
    <col min="3180" max="3180" width="16.28515625" style="264" customWidth="1"/>
    <col min="3181" max="3189" width="11.7109375" style="264" customWidth="1"/>
    <col min="3190" max="3190" width="13.42578125" style="264" customWidth="1"/>
    <col min="3191" max="3191" width="11.7109375" style="264" customWidth="1"/>
    <col min="3192" max="3192" width="15.140625" style="264" customWidth="1"/>
    <col min="3193" max="3193" width="13.42578125" style="264" customWidth="1"/>
    <col min="3194" max="3202" width="11.7109375" style="264" customWidth="1"/>
    <col min="3203" max="3203" width="13.7109375" style="264" customWidth="1"/>
    <col min="3204" max="3204" width="12" style="264" customWidth="1"/>
    <col min="3205" max="3328" width="9.140625" style="264"/>
    <col min="3329" max="3330" width="2.140625" style="264" customWidth="1"/>
    <col min="3331" max="3331" width="63" style="264" customWidth="1"/>
    <col min="3332" max="3332" width="7.140625" style="264" customWidth="1"/>
    <col min="3333" max="3334" width="19" style="264" customWidth="1"/>
    <col min="3335" max="3336" width="19.7109375" style="264" customWidth="1"/>
    <col min="3337" max="3353" width="0" style="264" hidden="1" customWidth="1"/>
    <col min="3354" max="3354" width="1.28515625" style="264" customWidth="1"/>
    <col min="3355" max="3355" width="13.42578125" style="264" customWidth="1"/>
    <col min="3356" max="3356" width="13.28515625" style="264" customWidth="1"/>
    <col min="3357" max="3357" width="15.85546875" style="264" customWidth="1"/>
    <col min="3358" max="3363" width="11.7109375" style="264" customWidth="1"/>
    <col min="3364" max="3364" width="24.7109375" style="264" customWidth="1"/>
    <col min="3365" max="3367" width="11.7109375" style="264" customWidth="1"/>
    <col min="3368" max="3368" width="20" style="264" customWidth="1"/>
    <col min="3369" max="3369" width="25.85546875" style="264" customWidth="1"/>
    <col min="3370" max="3370" width="23.85546875" style="264" customWidth="1"/>
    <col min="3371" max="3371" width="14.140625" style="264" customWidth="1"/>
    <col min="3372" max="3397" width="11.7109375" style="264" customWidth="1"/>
    <col min="3398" max="3398" width="12.42578125" style="264" customWidth="1"/>
    <col min="3399" max="3402" width="11.7109375" style="264" customWidth="1"/>
    <col min="3403" max="3403" width="20.7109375" style="264" customWidth="1"/>
    <col min="3404" max="3404" width="11.7109375" style="264" customWidth="1"/>
    <col min="3405" max="3405" width="17.42578125" style="264" customWidth="1"/>
    <col min="3406" max="3419" width="11.7109375" style="264" customWidth="1"/>
    <col min="3420" max="3420" width="13.42578125" style="264" customWidth="1"/>
    <col min="3421" max="3435" width="11.7109375" style="264" customWidth="1"/>
    <col min="3436" max="3436" width="16.28515625" style="264" customWidth="1"/>
    <col min="3437" max="3445" width="11.7109375" style="264" customWidth="1"/>
    <col min="3446" max="3446" width="13.42578125" style="264" customWidth="1"/>
    <col min="3447" max="3447" width="11.7109375" style="264" customWidth="1"/>
    <col min="3448" max="3448" width="15.140625" style="264" customWidth="1"/>
    <col min="3449" max="3449" width="13.42578125" style="264" customWidth="1"/>
    <col min="3450" max="3458" width="11.7109375" style="264" customWidth="1"/>
    <col min="3459" max="3459" width="13.7109375" style="264" customWidth="1"/>
    <col min="3460" max="3460" width="12" style="264" customWidth="1"/>
    <col min="3461" max="3584" width="9.140625" style="264"/>
    <col min="3585" max="3586" width="2.140625" style="264" customWidth="1"/>
    <col min="3587" max="3587" width="63" style="264" customWidth="1"/>
    <col min="3588" max="3588" width="7.140625" style="264" customWidth="1"/>
    <col min="3589" max="3590" width="19" style="264" customWidth="1"/>
    <col min="3591" max="3592" width="19.7109375" style="264" customWidth="1"/>
    <col min="3593" max="3609" width="0" style="264" hidden="1" customWidth="1"/>
    <col min="3610" max="3610" width="1.28515625" style="264" customWidth="1"/>
    <col min="3611" max="3611" width="13.42578125" style="264" customWidth="1"/>
    <col min="3612" max="3612" width="13.28515625" style="264" customWidth="1"/>
    <col min="3613" max="3613" width="15.85546875" style="264" customWidth="1"/>
    <col min="3614" max="3619" width="11.7109375" style="264" customWidth="1"/>
    <col min="3620" max="3620" width="24.7109375" style="264" customWidth="1"/>
    <col min="3621" max="3623" width="11.7109375" style="264" customWidth="1"/>
    <col min="3624" max="3624" width="20" style="264" customWidth="1"/>
    <col min="3625" max="3625" width="25.85546875" style="264" customWidth="1"/>
    <col min="3626" max="3626" width="23.85546875" style="264" customWidth="1"/>
    <col min="3627" max="3627" width="14.140625" style="264" customWidth="1"/>
    <col min="3628" max="3653" width="11.7109375" style="264" customWidth="1"/>
    <col min="3654" max="3654" width="12.42578125" style="264" customWidth="1"/>
    <col min="3655" max="3658" width="11.7109375" style="264" customWidth="1"/>
    <col min="3659" max="3659" width="20.7109375" style="264" customWidth="1"/>
    <col min="3660" max="3660" width="11.7109375" style="264" customWidth="1"/>
    <col min="3661" max="3661" width="17.42578125" style="264" customWidth="1"/>
    <col min="3662" max="3675" width="11.7109375" style="264" customWidth="1"/>
    <col min="3676" max="3676" width="13.42578125" style="264" customWidth="1"/>
    <col min="3677" max="3691" width="11.7109375" style="264" customWidth="1"/>
    <col min="3692" max="3692" width="16.28515625" style="264" customWidth="1"/>
    <col min="3693" max="3701" width="11.7109375" style="264" customWidth="1"/>
    <col min="3702" max="3702" width="13.42578125" style="264" customWidth="1"/>
    <col min="3703" max="3703" width="11.7109375" style="264" customWidth="1"/>
    <col min="3704" max="3704" width="15.140625" style="264" customWidth="1"/>
    <col min="3705" max="3705" width="13.42578125" style="264" customWidth="1"/>
    <col min="3706" max="3714" width="11.7109375" style="264" customWidth="1"/>
    <col min="3715" max="3715" width="13.7109375" style="264" customWidth="1"/>
    <col min="3716" max="3716" width="12" style="264" customWidth="1"/>
    <col min="3717" max="3840" width="9.140625" style="264"/>
    <col min="3841" max="3842" width="2.140625" style="264" customWidth="1"/>
    <col min="3843" max="3843" width="63" style="264" customWidth="1"/>
    <col min="3844" max="3844" width="7.140625" style="264" customWidth="1"/>
    <col min="3845" max="3846" width="19" style="264" customWidth="1"/>
    <col min="3847" max="3848" width="19.7109375" style="264" customWidth="1"/>
    <col min="3849" max="3865" width="0" style="264" hidden="1" customWidth="1"/>
    <col min="3866" max="3866" width="1.28515625" style="264" customWidth="1"/>
    <col min="3867" max="3867" width="13.42578125" style="264" customWidth="1"/>
    <col min="3868" max="3868" width="13.28515625" style="264" customWidth="1"/>
    <col min="3869" max="3869" width="15.85546875" style="264" customWidth="1"/>
    <col min="3870" max="3875" width="11.7109375" style="264" customWidth="1"/>
    <col min="3876" max="3876" width="24.7109375" style="264" customWidth="1"/>
    <col min="3877" max="3879" width="11.7109375" style="264" customWidth="1"/>
    <col min="3880" max="3880" width="20" style="264" customWidth="1"/>
    <col min="3881" max="3881" width="25.85546875" style="264" customWidth="1"/>
    <col min="3882" max="3882" width="23.85546875" style="264" customWidth="1"/>
    <col min="3883" max="3883" width="14.140625" style="264" customWidth="1"/>
    <col min="3884" max="3909" width="11.7109375" style="264" customWidth="1"/>
    <col min="3910" max="3910" width="12.42578125" style="264" customWidth="1"/>
    <col min="3911" max="3914" width="11.7109375" style="264" customWidth="1"/>
    <col min="3915" max="3915" width="20.7109375" style="264" customWidth="1"/>
    <col min="3916" max="3916" width="11.7109375" style="264" customWidth="1"/>
    <col min="3917" max="3917" width="17.42578125" style="264" customWidth="1"/>
    <col min="3918" max="3931" width="11.7109375" style="264" customWidth="1"/>
    <col min="3932" max="3932" width="13.42578125" style="264" customWidth="1"/>
    <col min="3933" max="3947" width="11.7109375" style="264" customWidth="1"/>
    <col min="3948" max="3948" width="16.28515625" style="264" customWidth="1"/>
    <col min="3949" max="3957" width="11.7109375" style="264" customWidth="1"/>
    <col min="3958" max="3958" width="13.42578125" style="264" customWidth="1"/>
    <col min="3959" max="3959" width="11.7109375" style="264" customWidth="1"/>
    <col min="3960" max="3960" width="15.140625" style="264" customWidth="1"/>
    <col min="3961" max="3961" width="13.42578125" style="264" customWidth="1"/>
    <col min="3962" max="3970" width="11.7109375" style="264" customWidth="1"/>
    <col min="3971" max="3971" width="13.7109375" style="264" customWidth="1"/>
    <col min="3972" max="3972" width="12" style="264" customWidth="1"/>
    <col min="3973" max="4096" width="9.140625" style="264"/>
    <col min="4097" max="4098" width="2.140625" style="264" customWidth="1"/>
    <col min="4099" max="4099" width="63" style="264" customWidth="1"/>
    <col min="4100" max="4100" width="7.140625" style="264" customWidth="1"/>
    <col min="4101" max="4102" width="19" style="264" customWidth="1"/>
    <col min="4103" max="4104" width="19.7109375" style="264" customWidth="1"/>
    <col min="4105" max="4121" width="0" style="264" hidden="1" customWidth="1"/>
    <col min="4122" max="4122" width="1.28515625" style="264" customWidth="1"/>
    <col min="4123" max="4123" width="13.42578125" style="264" customWidth="1"/>
    <col min="4124" max="4124" width="13.28515625" style="264" customWidth="1"/>
    <col min="4125" max="4125" width="15.85546875" style="264" customWidth="1"/>
    <col min="4126" max="4131" width="11.7109375" style="264" customWidth="1"/>
    <col min="4132" max="4132" width="24.7109375" style="264" customWidth="1"/>
    <col min="4133" max="4135" width="11.7109375" style="264" customWidth="1"/>
    <col min="4136" max="4136" width="20" style="264" customWidth="1"/>
    <col min="4137" max="4137" width="25.85546875" style="264" customWidth="1"/>
    <col min="4138" max="4138" width="23.85546875" style="264" customWidth="1"/>
    <col min="4139" max="4139" width="14.140625" style="264" customWidth="1"/>
    <col min="4140" max="4165" width="11.7109375" style="264" customWidth="1"/>
    <col min="4166" max="4166" width="12.42578125" style="264" customWidth="1"/>
    <col min="4167" max="4170" width="11.7109375" style="264" customWidth="1"/>
    <col min="4171" max="4171" width="20.7109375" style="264" customWidth="1"/>
    <col min="4172" max="4172" width="11.7109375" style="264" customWidth="1"/>
    <col min="4173" max="4173" width="17.42578125" style="264" customWidth="1"/>
    <col min="4174" max="4187" width="11.7109375" style="264" customWidth="1"/>
    <col min="4188" max="4188" width="13.42578125" style="264" customWidth="1"/>
    <col min="4189" max="4203" width="11.7109375" style="264" customWidth="1"/>
    <col min="4204" max="4204" width="16.28515625" style="264" customWidth="1"/>
    <col min="4205" max="4213" width="11.7109375" style="264" customWidth="1"/>
    <col min="4214" max="4214" width="13.42578125" style="264" customWidth="1"/>
    <col min="4215" max="4215" width="11.7109375" style="264" customWidth="1"/>
    <col min="4216" max="4216" width="15.140625" style="264" customWidth="1"/>
    <col min="4217" max="4217" width="13.42578125" style="264" customWidth="1"/>
    <col min="4218" max="4226" width="11.7109375" style="264" customWidth="1"/>
    <col min="4227" max="4227" width="13.7109375" style="264" customWidth="1"/>
    <col min="4228" max="4228" width="12" style="264" customWidth="1"/>
    <col min="4229" max="4352" width="9.140625" style="264"/>
    <col min="4353" max="4354" width="2.140625" style="264" customWidth="1"/>
    <col min="4355" max="4355" width="63" style="264" customWidth="1"/>
    <col min="4356" max="4356" width="7.140625" style="264" customWidth="1"/>
    <col min="4357" max="4358" width="19" style="264" customWidth="1"/>
    <col min="4359" max="4360" width="19.7109375" style="264" customWidth="1"/>
    <col min="4361" max="4377" width="0" style="264" hidden="1" customWidth="1"/>
    <col min="4378" max="4378" width="1.28515625" style="264" customWidth="1"/>
    <col min="4379" max="4379" width="13.42578125" style="264" customWidth="1"/>
    <col min="4380" max="4380" width="13.28515625" style="264" customWidth="1"/>
    <col min="4381" max="4381" width="15.85546875" style="264" customWidth="1"/>
    <col min="4382" max="4387" width="11.7109375" style="264" customWidth="1"/>
    <col min="4388" max="4388" width="24.7109375" style="264" customWidth="1"/>
    <col min="4389" max="4391" width="11.7109375" style="264" customWidth="1"/>
    <col min="4392" max="4392" width="20" style="264" customWidth="1"/>
    <col min="4393" max="4393" width="25.85546875" style="264" customWidth="1"/>
    <col min="4394" max="4394" width="23.85546875" style="264" customWidth="1"/>
    <col min="4395" max="4395" width="14.140625" style="264" customWidth="1"/>
    <col min="4396" max="4421" width="11.7109375" style="264" customWidth="1"/>
    <col min="4422" max="4422" width="12.42578125" style="264" customWidth="1"/>
    <col min="4423" max="4426" width="11.7109375" style="264" customWidth="1"/>
    <col min="4427" max="4427" width="20.7109375" style="264" customWidth="1"/>
    <col min="4428" max="4428" width="11.7109375" style="264" customWidth="1"/>
    <col min="4429" max="4429" width="17.42578125" style="264" customWidth="1"/>
    <col min="4430" max="4443" width="11.7109375" style="264" customWidth="1"/>
    <col min="4444" max="4444" width="13.42578125" style="264" customWidth="1"/>
    <col min="4445" max="4459" width="11.7109375" style="264" customWidth="1"/>
    <col min="4460" max="4460" width="16.28515625" style="264" customWidth="1"/>
    <col min="4461" max="4469" width="11.7109375" style="264" customWidth="1"/>
    <col min="4470" max="4470" width="13.42578125" style="264" customWidth="1"/>
    <col min="4471" max="4471" width="11.7109375" style="264" customWidth="1"/>
    <col min="4472" max="4472" width="15.140625" style="264" customWidth="1"/>
    <col min="4473" max="4473" width="13.42578125" style="264" customWidth="1"/>
    <col min="4474" max="4482" width="11.7109375" style="264" customWidth="1"/>
    <col min="4483" max="4483" width="13.7109375" style="264" customWidth="1"/>
    <col min="4484" max="4484" width="12" style="264" customWidth="1"/>
    <col min="4485" max="4608" width="9.140625" style="264"/>
    <col min="4609" max="4610" width="2.140625" style="264" customWidth="1"/>
    <col min="4611" max="4611" width="63" style="264" customWidth="1"/>
    <col min="4612" max="4612" width="7.140625" style="264" customWidth="1"/>
    <col min="4613" max="4614" width="19" style="264" customWidth="1"/>
    <col min="4615" max="4616" width="19.7109375" style="264" customWidth="1"/>
    <col min="4617" max="4633" width="0" style="264" hidden="1" customWidth="1"/>
    <col min="4634" max="4634" width="1.28515625" style="264" customWidth="1"/>
    <col min="4635" max="4635" width="13.42578125" style="264" customWidth="1"/>
    <col min="4636" max="4636" width="13.28515625" style="264" customWidth="1"/>
    <col min="4637" max="4637" width="15.85546875" style="264" customWidth="1"/>
    <col min="4638" max="4643" width="11.7109375" style="264" customWidth="1"/>
    <col min="4644" max="4644" width="24.7109375" style="264" customWidth="1"/>
    <col min="4645" max="4647" width="11.7109375" style="264" customWidth="1"/>
    <col min="4648" max="4648" width="20" style="264" customWidth="1"/>
    <col min="4649" max="4649" width="25.85546875" style="264" customWidth="1"/>
    <col min="4650" max="4650" width="23.85546875" style="264" customWidth="1"/>
    <col min="4651" max="4651" width="14.140625" style="264" customWidth="1"/>
    <col min="4652" max="4677" width="11.7109375" style="264" customWidth="1"/>
    <col min="4678" max="4678" width="12.42578125" style="264" customWidth="1"/>
    <col min="4679" max="4682" width="11.7109375" style="264" customWidth="1"/>
    <col min="4683" max="4683" width="20.7109375" style="264" customWidth="1"/>
    <col min="4684" max="4684" width="11.7109375" style="264" customWidth="1"/>
    <col min="4685" max="4685" width="17.42578125" style="264" customWidth="1"/>
    <col min="4686" max="4699" width="11.7109375" style="264" customWidth="1"/>
    <col min="4700" max="4700" width="13.42578125" style="264" customWidth="1"/>
    <col min="4701" max="4715" width="11.7109375" style="264" customWidth="1"/>
    <col min="4716" max="4716" width="16.28515625" style="264" customWidth="1"/>
    <col min="4717" max="4725" width="11.7109375" style="264" customWidth="1"/>
    <col min="4726" max="4726" width="13.42578125" style="264" customWidth="1"/>
    <col min="4727" max="4727" width="11.7109375" style="264" customWidth="1"/>
    <col min="4728" max="4728" width="15.140625" style="264" customWidth="1"/>
    <col min="4729" max="4729" width="13.42578125" style="264" customWidth="1"/>
    <col min="4730" max="4738" width="11.7109375" style="264" customWidth="1"/>
    <col min="4739" max="4739" width="13.7109375" style="264" customWidth="1"/>
    <col min="4740" max="4740" width="12" style="264" customWidth="1"/>
    <col min="4741" max="4864" width="9.140625" style="264"/>
    <col min="4865" max="4866" width="2.140625" style="264" customWidth="1"/>
    <col min="4867" max="4867" width="63" style="264" customWidth="1"/>
    <col min="4868" max="4868" width="7.140625" style="264" customWidth="1"/>
    <col min="4869" max="4870" width="19" style="264" customWidth="1"/>
    <col min="4871" max="4872" width="19.7109375" style="264" customWidth="1"/>
    <col min="4873" max="4889" width="0" style="264" hidden="1" customWidth="1"/>
    <col min="4890" max="4890" width="1.28515625" style="264" customWidth="1"/>
    <col min="4891" max="4891" width="13.42578125" style="264" customWidth="1"/>
    <col min="4892" max="4892" width="13.28515625" style="264" customWidth="1"/>
    <col min="4893" max="4893" width="15.85546875" style="264" customWidth="1"/>
    <col min="4894" max="4899" width="11.7109375" style="264" customWidth="1"/>
    <col min="4900" max="4900" width="24.7109375" style="264" customWidth="1"/>
    <col min="4901" max="4903" width="11.7109375" style="264" customWidth="1"/>
    <col min="4904" max="4904" width="20" style="264" customWidth="1"/>
    <col min="4905" max="4905" width="25.85546875" style="264" customWidth="1"/>
    <col min="4906" max="4906" width="23.85546875" style="264" customWidth="1"/>
    <col min="4907" max="4907" width="14.140625" style="264" customWidth="1"/>
    <col min="4908" max="4933" width="11.7109375" style="264" customWidth="1"/>
    <col min="4934" max="4934" width="12.42578125" style="264" customWidth="1"/>
    <col min="4935" max="4938" width="11.7109375" style="264" customWidth="1"/>
    <col min="4939" max="4939" width="20.7109375" style="264" customWidth="1"/>
    <col min="4940" max="4940" width="11.7109375" style="264" customWidth="1"/>
    <col min="4941" max="4941" width="17.42578125" style="264" customWidth="1"/>
    <col min="4942" max="4955" width="11.7109375" style="264" customWidth="1"/>
    <col min="4956" max="4956" width="13.42578125" style="264" customWidth="1"/>
    <col min="4957" max="4971" width="11.7109375" style="264" customWidth="1"/>
    <col min="4972" max="4972" width="16.28515625" style="264" customWidth="1"/>
    <col min="4973" max="4981" width="11.7109375" style="264" customWidth="1"/>
    <col min="4982" max="4982" width="13.42578125" style="264" customWidth="1"/>
    <col min="4983" max="4983" width="11.7109375" style="264" customWidth="1"/>
    <col min="4984" max="4984" width="15.140625" style="264" customWidth="1"/>
    <col min="4985" max="4985" width="13.42578125" style="264" customWidth="1"/>
    <col min="4986" max="4994" width="11.7109375" style="264" customWidth="1"/>
    <col min="4995" max="4995" width="13.7109375" style="264" customWidth="1"/>
    <col min="4996" max="4996" width="12" style="264" customWidth="1"/>
    <col min="4997" max="5120" width="9.140625" style="264"/>
    <col min="5121" max="5122" width="2.140625" style="264" customWidth="1"/>
    <col min="5123" max="5123" width="63" style="264" customWidth="1"/>
    <col min="5124" max="5124" width="7.140625" style="264" customWidth="1"/>
    <col min="5125" max="5126" width="19" style="264" customWidth="1"/>
    <col min="5127" max="5128" width="19.7109375" style="264" customWidth="1"/>
    <col min="5129" max="5145" width="0" style="264" hidden="1" customWidth="1"/>
    <col min="5146" max="5146" width="1.28515625" style="264" customWidth="1"/>
    <col min="5147" max="5147" width="13.42578125" style="264" customWidth="1"/>
    <col min="5148" max="5148" width="13.28515625" style="264" customWidth="1"/>
    <col min="5149" max="5149" width="15.85546875" style="264" customWidth="1"/>
    <col min="5150" max="5155" width="11.7109375" style="264" customWidth="1"/>
    <col min="5156" max="5156" width="24.7109375" style="264" customWidth="1"/>
    <col min="5157" max="5159" width="11.7109375" style="264" customWidth="1"/>
    <col min="5160" max="5160" width="20" style="264" customWidth="1"/>
    <col min="5161" max="5161" width="25.85546875" style="264" customWidth="1"/>
    <col min="5162" max="5162" width="23.85546875" style="264" customWidth="1"/>
    <col min="5163" max="5163" width="14.140625" style="264" customWidth="1"/>
    <col min="5164" max="5189" width="11.7109375" style="264" customWidth="1"/>
    <col min="5190" max="5190" width="12.42578125" style="264" customWidth="1"/>
    <col min="5191" max="5194" width="11.7109375" style="264" customWidth="1"/>
    <col min="5195" max="5195" width="20.7109375" style="264" customWidth="1"/>
    <col min="5196" max="5196" width="11.7109375" style="264" customWidth="1"/>
    <col min="5197" max="5197" width="17.42578125" style="264" customWidth="1"/>
    <col min="5198" max="5211" width="11.7109375" style="264" customWidth="1"/>
    <col min="5212" max="5212" width="13.42578125" style="264" customWidth="1"/>
    <col min="5213" max="5227" width="11.7109375" style="264" customWidth="1"/>
    <col min="5228" max="5228" width="16.28515625" style="264" customWidth="1"/>
    <col min="5229" max="5237" width="11.7109375" style="264" customWidth="1"/>
    <col min="5238" max="5238" width="13.42578125" style="264" customWidth="1"/>
    <col min="5239" max="5239" width="11.7109375" style="264" customWidth="1"/>
    <col min="5240" max="5240" width="15.140625" style="264" customWidth="1"/>
    <col min="5241" max="5241" width="13.42578125" style="264" customWidth="1"/>
    <col min="5242" max="5250" width="11.7109375" style="264" customWidth="1"/>
    <col min="5251" max="5251" width="13.7109375" style="264" customWidth="1"/>
    <col min="5252" max="5252" width="12" style="264" customWidth="1"/>
    <col min="5253" max="5376" width="9.140625" style="264"/>
    <col min="5377" max="5378" width="2.140625" style="264" customWidth="1"/>
    <col min="5379" max="5379" width="63" style="264" customWidth="1"/>
    <col min="5380" max="5380" width="7.140625" style="264" customWidth="1"/>
    <col min="5381" max="5382" width="19" style="264" customWidth="1"/>
    <col min="5383" max="5384" width="19.7109375" style="264" customWidth="1"/>
    <col min="5385" max="5401" width="0" style="264" hidden="1" customWidth="1"/>
    <col min="5402" max="5402" width="1.28515625" style="264" customWidth="1"/>
    <col min="5403" max="5403" width="13.42578125" style="264" customWidth="1"/>
    <col min="5404" max="5404" width="13.28515625" style="264" customWidth="1"/>
    <col min="5405" max="5405" width="15.85546875" style="264" customWidth="1"/>
    <col min="5406" max="5411" width="11.7109375" style="264" customWidth="1"/>
    <col min="5412" max="5412" width="24.7109375" style="264" customWidth="1"/>
    <col min="5413" max="5415" width="11.7109375" style="264" customWidth="1"/>
    <col min="5416" max="5416" width="20" style="264" customWidth="1"/>
    <col min="5417" max="5417" width="25.85546875" style="264" customWidth="1"/>
    <col min="5418" max="5418" width="23.85546875" style="264" customWidth="1"/>
    <col min="5419" max="5419" width="14.140625" style="264" customWidth="1"/>
    <col min="5420" max="5445" width="11.7109375" style="264" customWidth="1"/>
    <col min="5446" max="5446" width="12.42578125" style="264" customWidth="1"/>
    <col min="5447" max="5450" width="11.7109375" style="264" customWidth="1"/>
    <col min="5451" max="5451" width="20.7109375" style="264" customWidth="1"/>
    <col min="5452" max="5452" width="11.7109375" style="264" customWidth="1"/>
    <col min="5453" max="5453" width="17.42578125" style="264" customWidth="1"/>
    <col min="5454" max="5467" width="11.7109375" style="264" customWidth="1"/>
    <col min="5468" max="5468" width="13.42578125" style="264" customWidth="1"/>
    <col min="5469" max="5483" width="11.7109375" style="264" customWidth="1"/>
    <col min="5484" max="5484" width="16.28515625" style="264" customWidth="1"/>
    <col min="5485" max="5493" width="11.7109375" style="264" customWidth="1"/>
    <col min="5494" max="5494" width="13.42578125" style="264" customWidth="1"/>
    <col min="5495" max="5495" width="11.7109375" style="264" customWidth="1"/>
    <col min="5496" max="5496" width="15.140625" style="264" customWidth="1"/>
    <col min="5497" max="5497" width="13.42578125" style="264" customWidth="1"/>
    <col min="5498" max="5506" width="11.7109375" style="264" customWidth="1"/>
    <col min="5507" max="5507" width="13.7109375" style="264" customWidth="1"/>
    <col min="5508" max="5508" width="12" style="264" customWidth="1"/>
    <col min="5509" max="5632" width="9.140625" style="264"/>
    <col min="5633" max="5634" width="2.140625" style="264" customWidth="1"/>
    <col min="5635" max="5635" width="63" style="264" customWidth="1"/>
    <col min="5636" max="5636" width="7.140625" style="264" customWidth="1"/>
    <col min="5637" max="5638" width="19" style="264" customWidth="1"/>
    <col min="5639" max="5640" width="19.7109375" style="264" customWidth="1"/>
    <col min="5641" max="5657" width="0" style="264" hidden="1" customWidth="1"/>
    <col min="5658" max="5658" width="1.28515625" style="264" customWidth="1"/>
    <col min="5659" max="5659" width="13.42578125" style="264" customWidth="1"/>
    <col min="5660" max="5660" width="13.28515625" style="264" customWidth="1"/>
    <col min="5661" max="5661" width="15.85546875" style="264" customWidth="1"/>
    <col min="5662" max="5667" width="11.7109375" style="264" customWidth="1"/>
    <col min="5668" max="5668" width="24.7109375" style="264" customWidth="1"/>
    <col min="5669" max="5671" width="11.7109375" style="264" customWidth="1"/>
    <col min="5672" max="5672" width="20" style="264" customWidth="1"/>
    <col min="5673" max="5673" width="25.85546875" style="264" customWidth="1"/>
    <col min="5674" max="5674" width="23.85546875" style="264" customWidth="1"/>
    <col min="5675" max="5675" width="14.140625" style="264" customWidth="1"/>
    <col min="5676" max="5701" width="11.7109375" style="264" customWidth="1"/>
    <col min="5702" max="5702" width="12.42578125" style="264" customWidth="1"/>
    <col min="5703" max="5706" width="11.7109375" style="264" customWidth="1"/>
    <col min="5707" max="5707" width="20.7109375" style="264" customWidth="1"/>
    <col min="5708" max="5708" width="11.7109375" style="264" customWidth="1"/>
    <col min="5709" max="5709" width="17.42578125" style="264" customWidth="1"/>
    <col min="5710" max="5723" width="11.7109375" style="264" customWidth="1"/>
    <col min="5724" max="5724" width="13.42578125" style="264" customWidth="1"/>
    <col min="5725" max="5739" width="11.7109375" style="264" customWidth="1"/>
    <col min="5740" max="5740" width="16.28515625" style="264" customWidth="1"/>
    <col min="5741" max="5749" width="11.7109375" style="264" customWidth="1"/>
    <col min="5750" max="5750" width="13.42578125" style="264" customWidth="1"/>
    <col min="5751" max="5751" width="11.7109375" style="264" customWidth="1"/>
    <col min="5752" max="5752" width="15.140625" style="264" customWidth="1"/>
    <col min="5753" max="5753" width="13.42578125" style="264" customWidth="1"/>
    <col min="5754" max="5762" width="11.7109375" style="264" customWidth="1"/>
    <col min="5763" max="5763" width="13.7109375" style="264" customWidth="1"/>
    <col min="5764" max="5764" width="12" style="264" customWidth="1"/>
    <col min="5765" max="5888" width="9.140625" style="264"/>
    <col min="5889" max="5890" width="2.140625" style="264" customWidth="1"/>
    <col min="5891" max="5891" width="63" style="264" customWidth="1"/>
    <col min="5892" max="5892" width="7.140625" style="264" customWidth="1"/>
    <col min="5893" max="5894" width="19" style="264" customWidth="1"/>
    <col min="5895" max="5896" width="19.7109375" style="264" customWidth="1"/>
    <col min="5897" max="5913" width="0" style="264" hidden="1" customWidth="1"/>
    <col min="5914" max="5914" width="1.28515625" style="264" customWidth="1"/>
    <col min="5915" max="5915" width="13.42578125" style="264" customWidth="1"/>
    <col min="5916" max="5916" width="13.28515625" style="264" customWidth="1"/>
    <col min="5917" max="5917" width="15.85546875" style="264" customWidth="1"/>
    <col min="5918" max="5923" width="11.7109375" style="264" customWidth="1"/>
    <col min="5924" max="5924" width="24.7109375" style="264" customWidth="1"/>
    <col min="5925" max="5927" width="11.7109375" style="264" customWidth="1"/>
    <col min="5928" max="5928" width="20" style="264" customWidth="1"/>
    <col min="5929" max="5929" width="25.85546875" style="264" customWidth="1"/>
    <col min="5930" max="5930" width="23.85546875" style="264" customWidth="1"/>
    <col min="5931" max="5931" width="14.140625" style="264" customWidth="1"/>
    <col min="5932" max="5957" width="11.7109375" style="264" customWidth="1"/>
    <col min="5958" max="5958" width="12.42578125" style="264" customWidth="1"/>
    <col min="5959" max="5962" width="11.7109375" style="264" customWidth="1"/>
    <col min="5963" max="5963" width="20.7109375" style="264" customWidth="1"/>
    <col min="5964" max="5964" width="11.7109375" style="264" customWidth="1"/>
    <col min="5965" max="5965" width="17.42578125" style="264" customWidth="1"/>
    <col min="5966" max="5979" width="11.7109375" style="264" customWidth="1"/>
    <col min="5980" max="5980" width="13.42578125" style="264" customWidth="1"/>
    <col min="5981" max="5995" width="11.7109375" style="264" customWidth="1"/>
    <col min="5996" max="5996" width="16.28515625" style="264" customWidth="1"/>
    <col min="5997" max="6005" width="11.7109375" style="264" customWidth="1"/>
    <col min="6006" max="6006" width="13.42578125" style="264" customWidth="1"/>
    <col min="6007" max="6007" width="11.7109375" style="264" customWidth="1"/>
    <col min="6008" max="6008" width="15.140625" style="264" customWidth="1"/>
    <col min="6009" max="6009" width="13.42578125" style="264" customWidth="1"/>
    <col min="6010" max="6018" width="11.7109375" style="264" customWidth="1"/>
    <col min="6019" max="6019" width="13.7109375" style="264" customWidth="1"/>
    <col min="6020" max="6020" width="12" style="264" customWidth="1"/>
    <col min="6021" max="6144" width="9.140625" style="264"/>
    <col min="6145" max="6146" width="2.140625" style="264" customWidth="1"/>
    <col min="6147" max="6147" width="63" style="264" customWidth="1"/>
    <col min="6148" max="6148" width="7.140625" style="264" customWidth="1"/>
    <col min="6149" max="6150" width="19" style="264" customWidth="1"/>
    <col min="6151" max="6152" width="19.7109375" style="264" customWidth="1"/>
    <col min="6153" max="6169" width="0" style="264" hidden="1" customWidth="1"/>
    <col min="6170" max="6170" width="1.28515625" style="264" customWidth="1"/>
    <col min="6171" max="6171" width="13.42578125" style="264" customWidth="1"/>
    <col min="6172" max="6172" width="13.28515625" style="264" customWidth="1"/>
    <col min="6173" max="6173" width="15.85546875" style="264" customWidth="1"/>
    <col min="6174" max="6179" width="11.7109375" style="264" customWidth="1"/>
    <col min="6180" max="6180" width="24.7109375" style="264" customWidth="1"/>
    <col min="6181" max="6183" width="11.7109375" style="264" customWidth="1"/>
    <col min="6184" max="6184" width="20" style="264" customWidth="1"/>
    <col min="6185" max="6185" width="25.85546875" style="264" customWidth="1"/>
    <col min="6186" max="6186" width="23.85546875" style="264" customWidth="1"/>
    <col min="6187" max="6187" width="14.140625" style="264" customWidth="1"/>
    <col min="6188" max="6213" width="11.7109375" style="264" customWidth="1"/>
    <col min="6214" max="6214" width="12.42578125" style="264" customWidth="1"/>
    <col min="6215" max="6218" width="11.7109375" style="264" customWidth="1"/>
    <col min="6219" max="6219" width="20.7109375" style="264" customWidth="1"/>
    <col min="6220" max="6220" width="11.7109375" style="264" customWidth="1"/>
    <col min="6221" max="6221" width="17.42578125" style="264" customWidth="1"/>
    <col min="6222" max="6235" width="11.7109375" style="264" customWidth="1"/>
    <col min="6236" max="6236" width="13.42578125" style="264" customWidth="1"/>
    <col min="6237" max="6251" width="11.7109375" style="264" customWidth="1"/>
    <col min="6252" max="6252" width="16.28515625" style="264" customWidth="1"/>
    <col min="6253" max="6261" width="11.7109375" style="264" customWidth="1"/>
    <col min="6262" max="6262" width="13.42578125" style="264" customWidth="1"/>
    <col min="6263" max="6263" width="11.7109375" style="264" customWidth="1"/>
    <col min="6264" max="6264" width="15.140625" style="264" customWidth="1"/>
    <col min="6265" max="6265" width="13.42578125" style="264" customWidth="1"/>
    <col min="6266" max="6274" width="11.7109375" style="264" customWidth="1"/>
    <col min="6275" max="6275" width="13.7109375" style="264" customWidth="1"/>
    <col min="6276" max="6276" width="12" style="264" customWidth="1"/>
    <col min="6277" max="6400" width="9.140625" style="264"/>
    <col min="6401" max="6402" width="2.140625" style="264" customWidth="1"/>
    <col min="6403" max="6403" width="63" style="264" customWidth="1"/>
    <col min="6404" max="6404" width="7.140625" style="264" customWidth="1"/>
    <col min="6405" max="6406" width="19" style="264" customWidth="1"/>
    <col min="6407" max="6408" width="19.7109375" style="264" customWidth="1"/>
    <col min="6409" max="6425" width="0" style="264" hidden="1" customWidth="1"/>
    <col min="6426" max="6426" width="1.28515625" style="264" customWidth="1"/>
    <col min="6427" max="6427" width="13.42578125" style="264" customWidth="1"/>
    <col min="6428" max="6428" width="13.28515625" style="264" customWidth="1"/>
    <col min="6429" max="6429" width="15.85546875" style="264" customWidth="1"/>
    <col min="6430" max="6435" width="11.7109375" style="264" customWidth="1"/>
    <col min="6436" max="6436" width="24.7109375" style="264" customWidth="1"/>
    <col min="6437" max="6439" width="11.7109375" style="264" customWidth="1"/>
    <col min="6440" max="6440" width="20" style="264" customWidth="1"/>
    <col min="6441" max="6441" width="25.85546875" style="264" customWidth="1"/>
    <col min="6442" max="6442" width="23.85546875" style="264" customWidth="1"/>
    <col min="6443" max="6443" width="14.140625" style="264" customWidth="1"/>
    <col min="6444" max="6469" width="11.7109375" style="264" customWidth="1"/>
    <col min="6470" max="6470" width="12.42578125" style="264" customWidth="1"/>
    <col min="6471" max="6474" width="11.7109375" style="264" customWidth="1"/>
    <col min="6475" max="6475" width="20.7109375" style="264" customWidth="1"/>
    <col min="6476" max="6476" width="11.7109375" style="264" customWidth="1"/>
    <col min="6477" max="6477" width="17.42578125" style="264" customWidth="1"/>
    <col min="6478" max="6491" width="11.7109375" style="264" customWidth="1"/>
    <col min="6492" max="6492" width="13.42578125" style="264" customWidth="1"/>
    <col min="6493" max="6507" width="11.7109375" style="264" customWidth="1"/>
    <col min="6508" max="6508" width="16.28515625" style="264" customWidth="1"/>
    <col min="6509" max="6517" width="11.7109375" style="264" customWidth="1"/>
    <col min="6518" max="6518" width="13.42578125" style="264" customWidth="1"/>
    <col min="6519" max="6519" width="11.7109375" style="264" customWidth="1"/>
    <col min="6520" max="6520" width="15.140625" style="264" customWidth="1"/>
    <col min="6521" max="6521" width="13.42578125" style="264" customWidth="1"/>
    <col min="6522" max="6530" width="11.7109375" style="264" customWidth="1"/>
    <col min="6531" max="6531" width="13.7109375" style="264" customWidth="1"/>
    <col min="6532" max="6532" width="12" style="264" customWidth="1"/>
    <col min="6533" max="6656" width="9.140625" style="264"/>
    <col min="6657" max="6658" width="2.140625" style="264" customWidth="1"/>
    <col min="6659" max="6659" width="63" style="264" customWidth="1"/>
    <col min="6660" max="6660" width="7.140625" style="264" customWidth="1"/>
    <col min="6661" max="6662" width="19" style="264" customWidth="1"/>
    <col min="6663" max="6664" width="19.7109375" style="264" customWidth="1"/>
    <col min="6665" max="6681" width="0" style="264" hidden="1" customWidth="1"/>
    <col min="6682" max="6682" width="1.28515625" style="264" customWidth="1"/>
    <col min="6683" max="6683" width="13.42578125" style="264" customWidth="1"/>
    <col min="6684" max="6684" width="13.28515625" style="264" customWidth="1"/>
    <col min="6685" max="6685" width="15.85546875" style="264" customWidth="1"/>
    <col min="6686" max="6691" width="11.7109375" style="264" customWidth="1"/>
    <col min="6692" max="6692" width="24.7109375" style="264" customWidth="1"/>
    <col min="6693" max="6695" width="11.7109375" style="264" customWidth="1"/>
    <col min="6696" max="6696" width="20" style="264" customWidth="1"/>
    <col min="6697" max="6697" width="25.85546875" style="264" customWidth="1"/>
    <col min="6698" max="6698" width="23.85546875" style="264" customWidth="1"/>
    <col min="6699" max="6699" width="14.140625" style="264" customWidth="1"/>
    <col min="6700" max="6725" width="11.7109375" style="264" customWidth="1"/>
    <col min="6726" max="6726" width="12.42578125" style="264" customWidth="1"/>
    <col min="6727" max="6730" width="11.7109375" style="264" customWidth="1"/>
    <col min="6731" max="6731" width="20.7109375" style="264" customWidth="1"/>
    <col min="6732" max="6732" width="11.7109375" style="264" customWidth="1"/>
    <col min="6733" max="6733" width="17.42578125" style="264" customWidth="1"/>
    <col min="6734" max="6747" width="11.7109375" style="264" customWidth="1"/>
    <col min="6748" max="6748" width="13.42578125" style="264" customWidth="1"/>
    <col min="6749" max="6763" width="11.7109375" style="264" customWidth="1"/>
    <col min="6764" max="6764" width="16.28515625" style="264" customWidth="1"/>
    <col min="6765" max="6773" width="11.7109375" style="264" customWidth="1"/>
    <col min="6774" max="6774" width="13.42578125" style="264" customWidth="1"/>
    <col min="6775" max="6775" width="11.7109375" style="264" customWidth="1"/>
    <col min="6776" max="6776" width="15.140625" style="264" customWidth="1"/>
    <col min="6777" max="6777" width="13.42578125" style="264" customWidth="1"/>
    <col min="6778" max="6786" width="11.7109375" style="264" customWidth="1"/>
    <col min="6787" max="6787" width="13.7109375" style="264" customWidth="1"/>
    <col min="6788" max="6788" width="12" style="264" customWidth="1"/>
    <col min="6789" max="6912" width="9.140625" style="264"/>
    <col min="6913" max="6914" width="2.140625" style="264" customWidth="1"/>
    <col min="6915" max="6915" width="63" style="264" customWidth="1"/>
    <col min="6916" max="6916" width="7.140625" style="264" customWidth="1"/>
    <col min="6917" max="6918" width="19" style="264" customWidth="1"/>
    <col min="6919" max="6920" width="19.7109375" style="264" customWidth="1"/>
    <col min="6921" max="6937" width="0" style="264" hidden="1" customWidth="1"/>
    <col min="6938" max="6938" width="1.28515625" style="264" customWidth="1"/>
    <col min="6939" max="6939" width="13.42578125" style="264" customWidth="1"/>
    <col min="6940" max="6940" width="13.28515625" style="264" customWidth="1"/>
    <col min="6941" max="6941" width="15.85546875" style="264" customWidth="1"/>
    <col min="6942" max="6947" width="11.7109375" style="264" customWidth="1"/>
    <col min="6948" max="6948" width="24.7109375" style="264" customWidth="1"/>
    <col min="6949" max="6951" width="11.7109375" style="264" customWidth="1"/>
    <col min="6952" max="6952" width="20" style="264" customWidth="1"/>
    <col min="6953" max="6953" width="25.85546875" style="264" customWidth="1"/>
    <col min="6954" max="6954" width="23.85546875" style="264" customWidth="1"/>
    <col min="6955" max="6955" width="14.140625" style="264" customWidth="1"/>
    <col min="6956" max="6981" width="11.7109375" style="264" customWidth="1"/>
    <col min="6982" max="6982" width="12.42578125" style="264" customWidth="1"/>
    <col min="6983" max="6986" width="11.7109375" style="264" customWidth="1"/>
    <col min="6987" max="6987" width="20.7109375" style="264" customWidth="1"/>
    <col min="6988" max="6988" width="11.7109375" style="264" customWidth="1"/>
    <col min="6989" max="6989" width="17.42578125" style="264" customWidth="1"/>
    <col min="6990" max="7003" width="11.7109375" style="264" customWidth="1"/>
    <col min="7004" max="7004" width="13.42578125" style="264" customWidth="1"/>
    <col min="7005" max="7019" width="11.7109375" style="264" customWidth="1"/>
    <col min="7020" max="7020" width="16.28515625" style="264" customWidth="1"/>
    <col min="7021" max="7029" width="11.7109375" style="264" customWidth="1"/>
    <col min="7030" max="7030" width="13.42578125" style="264" customWidth="1"/>
    <col min="7031" max="7031" width="11.7109375" style="264" customWidth="1"/>
    <col min="7032" max="7032" width="15.140625" style="264" customWidth="1"/>
    <col min="7033" max="7033" width="13.42578125" style="264" customWidth="1"/>
    <col min="7034" max="7042" width="11.7109375" style="264" customWidth="1"/>
    <col min="7043" max="7043" width="13.7109375" style="264" customWidth="1"/>
    <col min="7044" max="7044" width="12" style="264" customWidth="1"/>
    <col min="7045" max="7168" width="9.140625" style="264"/>
    <col min="7169" max="7170" width="2.140625" style="264" customWidth="1"/>
    <col min="7171" max="7171" width="63" style="264" customWidth="1"/>
    <col min="7172" max="7172" width="7.140625" style="264" customWidth="1"/>
    <col min="7173" max="7174" width="19" style="264" customWidth="1"/>
    <col min="7175" max="7176" width="19.7109375" style="264" customWidth="1"/>
    <col min="7177" max="7193" width="0" style="264" hidden="1" customWidth="1"/>
    <col min="7194" max="7194" width="1.28515625" style="264" customWidth="1"/>
    <col min="7195" max="7195" width="13.42578125" style="264" customWidth="1"/>
    <col min="7196" max="7196" width="13.28515625" style="264" customWidth="1"/>
    <col min="7197" max="7197" width="15.85546875" style="264" customWidth="1"/>
    <col min="7198" max="7203" width="11.7109375" style="264" customWidth="1"/>
    <col min="7204" max="7204" width="24.7109375" style="264" customWidth="1"/>
    <col min="7205" max="7207" width="11.7109375" style="264" customWidth="1"/>
    <col min="7208" max="7208" width="20" style="264" customWidth="1"/>
    <col min="7209" max="7209" width="25.85546875" style="264" customWidth="1"/>
    <col min="7210" max="7210" width="23.85546875" style="264" customWidth="1"/>
    <col min="7211" max="7211" width="14.140625" style="264" customWidth="1"/>
    <col min="7212" max="7237" width="11.7109375" style="264" customWidth="1"/>
    <col min="7238" max="7238" width="12.42578125" style="264" customWidth="1"/>
    <col min="7239" max="7242" width="11.7109375" style="264" customWidth="1"/>
    <col min="7243" max="7243" width="20.7109375" style="264" customWidth="1"/>
    <col min="7244" max="7244" width="11.7109375" style="264" customWidth="1"/>
    <col min="7245" max="7245" width="17.42578125" style="264" customWidth="1"/>
    <col min="7246" max="7259" width="11.7109375" style="264" customWidth="1"/>
    <col min="7260" max="7260" width="13.42578125" style="264" customWidth="1"/>
    <col min="7261" max="7275" width="11.7109375" style="264" customWidth="1"/>
    <col min="7276" max="7276" width="16.28515625" style="264" customWidth="1"/>
    <col min="7277" max="7285" width="11.7109375" style="264" customWidth="1"/>
    <col min="7286" max="7286" width="13.42578125" style="264" customWidth="1"/>
    <col min="7287" max="7287" width="11.7109375" style="264" customWidth="1"/>
    <col min="7288" max="7288" width="15.140625" style="264" customWidth="1"/>
    <col min="7289" max="7289" width="13.42578125" style="264" customWidth="1"/>
    <col min="7290" max="7298" width="11.7109375" style="264" customWidth="1"/>
    <col min="7299" max="7299" width="13.7109375" style="264" customWidth="1"/>
    <col min="7300" max="7300" width="12" style="264" customWidth="1"/>
    <col min="7301" max="7424" width="9.140625" style="264"/>
    <col min="7425" max="7426" width="2.140625" style="264" customWidth="1"/>
    <col min="7427" max="7427" width="63" style="264" customWidth="1"/>
    <col min="7428" max="7428" width="7.140625" style="264" customWidth="1"/>
    <col min="7429" max="7430" width="19" style="264" customWidth="1"/>
    <col min="7431" max="7432" width="19.7109375" style="264" customWidth="1"/>
    <col min="7433" max="7449" width="0" style="264" hidden="1" customWidth="1"/>
    <col min="7450" max="7450" width="1.28515625" style="264" customWidth="1"/>
    <col min="7451" max="7451" width="13.42578125" style="264" customWidth="1"/>
    <col min="7452" max="7452" width="13.28515625" style="264" customWidth="1"/>
    <col min="7453" max="7453" width="15.85546875" style="264" customWidth="1"/>
    <col min="7454" max="7459" width="11.7109375" style="264" customWidth="1"/>
    <col min="7460" max="7460" width="24.7109375" style="264" customWidth="1"/>
    <col min="7461" max="7463" width="11.7109375" style="264" customWidth="1"/>
    <col min="7464" max="7464" width="20" style="264" customWidth="1"/>
    <col min="7465" max="7465" width="25.85546875" style="264" customWidth="1"/>
    <col min="7466" max="7466" width="23.85546875" style="264" customWidth="1"/>
    <col min="7467" max="7467" width="14.140625" style="264" customWidth="1"/>
    <col min="7468" max="7493" width="11.7109375" style="264" customWidth="1"/>
    <col min="7494" max="7494" width="12.42578125" style="264" customWidth="1"/>
    <col min="7495" max="7498" width="11.7109375" style="264" customWidth="1"/>
    <col min="7499" max="7499" width="20.7109375" style="264" customWidth="1"/>
    <col min="7500" max="7500" width="11.7109375" style="264" customWidth="1"/>
    <col min="7501" max="7501" width="17.42578125" style="264" customWidth="1"/>
    <col min="7502" max="7515" width="11.7109375" style="264" customWidth="1"/>
    <col min="7516" max="7516" width="13.42578125" style="264" customWidth="1"/>
    <col min="7517" max="7531" width="11.7109375" style="264" customWidth="1"/>
    <col min="7532" max="7532" width="16.28515625" style="264" customWidth="1"/>
    <col min="7533" max="7541" width="11.7109375" style="264" customWidth="1"/>
    <col min="7542" max="7542" width="13.42578125" style="264" customWidth="1"/>
    <col min="7543" max="7543" width="11.7109375" style="264" customWidth="1"/>
    <col min="7544" max="7544" width="15.140625" style="264" customWidth="1"/>
    <col min="7545" max="7545" width="13.42578125" style="264" customWidth="1"/>
    <col min="7546" max="7554" width="11.7109375" style="264" customWidth="1"/>
    <col min="7555" max="7555" width="13.7109375" style="264" customWidth="1"/>
    <col min="7556" max="7556" width="12" style="264" customWidth="1"/>
    <col min="7557" max="7680" width="9.140625" style="264"/>
    <col min="7681" max="7682" width="2.140625" style="264" customWidth="1"/>
    <col min="7683" max="7683" width="63" style="264" customWidth="1"/>
    <col min="7684" max="7684" width="7.140625" style="264" customWidth="1"/>
    <col min="7685" max="7686" width="19" style="264" customWidth="1"/>
    <col min="7687" max="7688" width="19.7109375" style="264" customWidth="1"/>
    <col min="7689" max="7705" width="0" style="264" hidden="1" customWidth="1"/>
    <col min="7706" max="7706" width="1.28515625" style="264" customWidth="1"/>
    <col min="7707" max="7707" width="13.42578125" style="264" customWidth="1"/>
    <col min="7708" max="7708" width="13.28515625" style="264" customWidth="1"/>
    <col min="7709" max="7709" width="15.85546875" style="264" customWidth="1"/>
    <col min="7710" max="7715" width="11.7109375" style="264" customWidth="1"/>
    <col min="7716" max="7716" width="24.7109375" style="264" customWidth="1"/>
    <col min="7717" max="7719" width="11.7109375" style="264" customWidth="1"/>
    <col min="7720" max="7720" width="20" style="264" customWidth="1"/>
    <col min="7721" max="7721" width="25.85546875" style="264" customWidth="1"/>
    <col min="7722" max="7722" width="23.85546875" style="264" customWidth="1"/>
    <col min="7723" max="7723" width="14.140625" style="264" customWidth="1"/>
    <col min="7724" max="7749" width="11.7109375" style="264" customWidth="1"/>
    <col min="7750" max="7750" width="12.42578125" style="264" customWidth="1"/>
    <col min="7751" max="7754" width="11.7109375" style="264" customWidth="1"/>
    <col min="7755" max="7755" width="20.7109375" style="264" customWidth="1"/>
    <col min="7756" max="7756" width="11.7109375" style="264" customWidth="1"/>
    <col min="7757" max="7757" width="17.42578125" style="264" customWidth="1"/>
    <col min="7758" max="7771" width="11.7109375" style="264" customWidth="1"/>
    <col min="7772" max="7772" width="13.42578125" style="264" customWidth="1"/>
    <col min="7773" max="7787" width="11.7109375" style="264" customWidth="1"/>
    <col min="7788" max="7788" width="16.28515625" style="264" customWidth="1"/>
    <col min="7789" max="7797" width="11.7109375" style="264" customWidth="1"/>
    <col min="7798" max="7798" width="13.42578125" style="264" customWidth="1"/>
    <col min="7799" max="7799" width="11.7109375" style="264" customWidth="1"/>
    <col min="7800" max="7800" width="15.140625" style="264" customWidth="1"/>
    <col min="7801" max="7801" width="13.42578125" style="264" customWidth="1"/>
    <col min="7802" max="7810" width="11.7109375" style="264" customWidth="1"/>
    <col min="7811" max="7811" width="13.7109375" style="264" customWidth="1"/>
    <col min="7812" max="7812" width="12" style="264" customWidth="1"/>
    <col min="7813" max="7936" width="9.140625" style="264"/>
    <col min="7937" max="7938" width="2.140625" style="264" customWidth="1"/>
    <col min="7939" max="7939" width="63" style="264" customWidth="1"/>
    <col min="7940" max="7940" width="7.140625" style="264" customWidth="1"/>
    <col min="7941" max="7942" width="19" style="264" customWidth="1"/>
    <col min="7943" max="7944" width="19.7109375" style="264" customWidth="1"/>
    <col min="7945" max="7961" width="0" style="264" hidden="1" customWidth="1"/>
    <col min="7962" max="7962" width="1.28515625" style="264" customWidth="1"/>
    <col min="7963" max="7963" width="13.42578125" style="264" customWidth="1"/>
    <col min="7964" max="7964" width="13.28515625" style="264" customWidth="1"/>
    <col min="7965" max="7965" width="15.85546875" style="264" customWidth="1"/>
    <col min="7966" max="7971" width="11.7109375" style="264" customWidth="1"/>
    <col min="7972" max="7972" width="24.7109375" style="264" customWidth="1"/>
    <col min="7973" max="7975" width="11.7109375" style="264" customWidth="1"/>
    <col min="7976" max="7976" width="20" style="264" customWidth="1"/>
    <col min="7977" max="7977" width="25.85546875" style="264" customWidth="1"/>
    <col min="7978" max="7978" width="23.85546875" style="264" customWidth="1"/>
    <col min="7979" max="7979" width="14.140625" style="264" customWidth="1"/>
    <col min="7980" max="8005" width="11.7109375" style="264" customWidth="1"/>
    <col min="8006" max="8006" width="12.42578125" style="264" customWidth="1"/>
    <col min="8007" max="8010" width="11.7109375" style="264" customWidth="1"/>
    <col min="8011" max="8011" width="20.7109375" style="264" customWidth="1"/>
    <col min="8012" max="8012" width="11.7109375" style="264" customWidth="1"/>
    <col min="8013" max="8013" width="17.42578125" style="264" customWidth="1"/>
    <col min="8014" max="8027" width="11.7109375" style="264" customWidth="1"/>
    <col min="8028" max="8028" width="13.42578125" style="264" customWidth="1"/>
    <col min="8029" max="8043" width="11.7109375" style="264" customWidth="1"/>
    <col min="8044" max="8044" width="16.28515625" style="264" customWidth="1"/>
    <col min="8045" max="8053" width="11.7109375" style="264" customWidth="1"/>
    <col min="8054" max="8054" width="13.42578125" style="264" customWidth="1"/>
    <col min="8055" max="8055" width="11.7109375" style="264" customWidth="1"/>
    <col min="8056" max="8056" width="15.140625" style="264" customWidth="1"/>
    <col min="8057" max="8057" width="13.42578125" style="264" customWidth="1"/>
    <col min="8058" max="8066" width="11.7109375" style="264" customWidth="1"/>
    <col min="8067" max="8067" width="13.7109375" style="264" customWidth="1"/>
    <col min="8068" max="8068" width="12" style="264" customWidth="1"/>
    <col min="8069" max="8192" width="9.140625" style="264"/>
    <col min="8193" max="8194" width="2.140625" style="264" customWidth="1"/>
    <col min="8195" max="8195" width="63" style="264" customWidth="1"/>
    <col min="8196" max="8196" width="7.140625" style="264" customWidth="1"/>
    <col min="8197" max="8198" width="19" style="264" customWidth="1"/>
    <col min="8199" max="8200" width="19.7109375" style="264" customWidth="1"/>
    <col min="8201" max="8217" width="0" style="264" hidden="1" customWidth="1"/>
    <col min="8218" max="8218" width="1.28515625" style="264" customWidth="1"/>
    <col min="8219" max="8219" width="13.42578125" style="264" customWidth="1"/>
    <col min="8220" max="8220" width="13.28515625" style="264" customWidth="1"/>
    <col min="8221" max="8221" width="15.85546875" style="264" customWidth="1"/>
    <col min="8222" max="8227" width="11.7109375" style="264" customWidth="1"/>
    <col min="8228" max="8228" width="24.7109375" style="264" customWidth="1"/>
    <col min="8229" max="8231" width="11.7109375" style="264" customWidth="1"/>
    <col min="8232" max="8232" width="20" style="264" customWidth="1"/>
    <col min="8233" max="8233" width="25.85546875" style="264" customWidth="1"/>
    <col min="8234" max="8234" width="23.85546875" style="264" customWidth="1"/>
    <col min="8235" max="8235" width="14.140625" style="264" customWidth="1"/>
    <col min="8236" max="8261" width="11.7109375" style="264" customWidth="1"/>
    <col min="8262" max="8262" width="12.42578125" style="264" customWidth="1"/>
    <col min="8263" max="8266" width="11.7109375" style="264" customWidth="1"/>
    <col min="8267" max="8267" width="20.7109375" style="264" customWidth="1"/>
    <col min="8268" max="8268" width="11.7109375" style="264" customWidth="1"/>
    <col min="8269" max="8269" width="17.42578125" style="264" customWidth="1"/>
    <col min="8270" max="8283" width="11.7109375" style="264" customWidth="1"/>
    <col min="8284" max="8284" width="13.42578125" style="264" customWidth="1"/>
    <col min="8285" max="8299" width="11.7109375" style="264" customWidth="1"/>
    <col min="8300" max="8300" width="16.28515625" style="264" customWidth="1"/>
    <col min="8301" max="8309" width="11.7109375" style="264" customWidth="1"/>
    <col min="8310" max="8310" width="13.42578125" style="264" customWidth="1"/>
    <col min="8311" max="8311" width="11.7109375" style="264" customWidth="1"/>
    <col min="8312" max="8312" width="15.140625" style="264" customWidth="1"/>
    <col min="8313" max="8313" width="13.42578125" style="264" customWidth="1"/>
    <col min="8314" max="8322" width="11.7109375" style="264" customWidth="1"/>
    <col min="8323" max="8323" width="13.7109375" style="264" customWidth="1"/>
    <col min="8324" max="8324" width="12" style="264" customWidth="1"/>
    <col min="8325" max="8448" width="9.140625" style="264"/>
    <col min="8449" max="8450" width="2.140625" style="264" customWidth="1"/>
    <col min="8451" max="8451" width="63" style="264" customWidth="1"/>
    <col min="8452" max="8452" width="7.140625" style="264" customWidth="1"/>
    <col min="8453" max="8454" width="19" style="264" customWidth="1"/>
    <col min="8455" max="8456" width="19.7109375" style="264" customWidth="1"/>
    <col min="8457" max="8473" width="0" style="264" hidden="1" customWidth="1"/>
    <col min="8474" max="8474" width="1.28515625" style="264" customWidth="1"/>
    <col min="8475" max="8475" width="13.42578125" style="264" customWidth="1"/>
    <col min="8476" max="8476" width="13.28515625" style="264" customWidth="1"/>
    <col min="8477" max="8477" width="15.85546875" style="264" customWidth="1"/>
    <col min="8478" max="8483" width="11.7109375" style="264" customWidth="1"/>
    <col min="8484" max="8484" width="24.7109375" style="264" customWidth="1"/>
    <col min="8485" max="8487" width="11.7109375" style="264" customWidth="1"/>
    <col min="8488" max="8488" width="20" style="264" customWidth="1"/>
    <col min="8489" max="8489" width="25.85546875" style="264" customWidth="1"/>
    <col min="8490" max="8490" width="23.85546875" style="264" customWidth="1"/>
    <col min="8491" max="8491" width="14.140625" style="264" customWidth="1"/>
    <col min="8492" max="8517" width="11.7109375" style="264" customWidth="1"/>
    <col min="8518" max="8518" width="12.42578125" style="264" customWidth="1"/>
    <col min="8519" max="8522" width="11.7109375" style="264" customWidth="1"/>
    <col min="8523" max="8523" width="20.7109375" style="264" customWidth="1"/>
    <col min="8524" max="8524" width="11.7109375" style="264" customWidth="1"/>
    <col min="8525" max="8525" width="17.42578125" style="264" customWidth="1"/>
    <col min="8526" max="8539" width="11.7109375" style="264" customWidth="1"/>
    <col min="8540" max="8540" width="13.42578125" style="264" customWidth="1"/>
    <col min="8541" max="8555" width="11.7109375" style="264" customWidth="1"/>
    <col min="8556" max="8556" width="16.28515625" style="264" customWidth="1"/>
    <col min="8557" max="8565" width="11.7109375" style="264" customWidth="1"/>
    <col min="8566" max="8566" width="13.42578125" style="264" customWidth="1"/>
    <col min="8567" max="8567" width="11.7109375" style="264" customWidth="1"/>
    <col min="8568" max="8568" width="15.140625" style="264" customWidth="1"/>
    <col min="8569" max="8569" width="13.42578125" style="264" customWidth="1"/>
    <col min="8570" max="8578" width="11.7109375" style="264" customWidth="1"/>
    <col min="8579" max="8579" width="13.7109375" style="264" customWidth="1"/>
    <col min="8580" max="8580" width="12" style="264" customWidth="1"/>
    <col min="8581" max="8704" width="9.140625" style="264"/>
    <col min="8705" max="8706" width="2.140625" style="264" customWidth="1"/>
    <col min="8707" max="8707" width="63" style="264" customWidth="1"/>
    <col min="8708" max="8708" width="7.140625" style="264" customWidth="1"/>
    <col min="8709" max="8710" width="19" style="264" customWidth="1"/>
    <col min="8711" max="8712" width="19.7109375" style="264" customWidth="1"/>
    <col min="8713" max="8729" width="0" style="264" hidden="1" customWidth="1"/>
    <col min="8730" max="8730" width="1.28515625" style="264" customWidth="1"/>
    <col min="8731" max="8731" width="13.42578125" style="264" customWidth="1"/>
    <col min="8732" max="8732" width="13.28515625" style="264" customWidth="1"/>
    <col min="8733" max="8733" width="15.85546875" style="264" customWidth="1"/>
    <col min="8734" max="8739" width="11.7109375" style="264" customWidth="1"/>
    <col min="8740" max="8740" width="24.7109375" style="264" customWidth="1"/>
    <col min="8741" max="8743" width="11.7109375" style="264" customWidth="1"/>
    <col min="8744" max="8744" width="20" style="264" customWidth="1"/>
    <col min="8745" max="8745" width="25.85546875" style="264" customWidth="1"/>
    <col min="8746" max="8746" width="23.85546875" style="264" customWidth="1"/>
    <col min="8747" max="8747" width="14.140625" style="264" customWidth="1"/>
    <col min="8748" max="8773" width="11.7109375" style="264" customWidth="1"/>
    <col min="8774" max="8774" width="12.42578125" style="264" customWidth="1"/>
    <col min="8775" max="8778" width="11.7109375" style="264" customWidth="1"/>
    <col min="8779" max="8779" width="20.7109375" style="264" customWidth="1"/>
    <col min="8780" max="8780" width="11.7109375" style="264" customWidth="1"/>
    <col min="8781" max="8781" width="17.42578125" style="264" customWidth="1"/>
    <col min="8782" max="8795" width="11.7109375" style="264" customWidth="1"/>
    <col min="8796" max="8796" width="13.42578125" style="264" customWidth="1"/>
    <col min="8797" max="8811" width="11.7109375" style="264" customWidth="1"/>
    <col min="8812" max="8812" width="16.28515625" style="264" customWidth="1"/>
    <col min="8813" max="8821" width="11.7109375" style="264" customWidth="1"/>
    <col min="8822" max="8822" width="13.42578125" style="264" customWidth="1"/>
    <col min="8823" max="8823" width="11.7109375" style="264" customWidth="1"/>
    <col min="8824" max="8824" width="15.140625" style="264" customWidth="1"/>
    <col min="8825" max="8825" width="13.42578125" style="264" customWidth="1"/>
    <col min="8826" max="8834" width="11.7109375" style="264" customWidth="1"/>
    <col min="8835" max="8835" width="13.7109375" style="264" customWidth="1"/>
    <col min="8836" max="8836" width="12" style="264" customWidth="1"/>
    <col min="8837" max="8960" width="9.140625" style="264"/>
    <col min="8961" max="8962" width="2.140625" style="264" customWidth="1"/>
    <col min="8963" max="8963" width="63" style="264" customWidth="1"/>
    <col min="8964" max="8964" width="7.140625" style="264" customWidth="1"/>
    <col min="8965" max="8966" width="19" style="264" customWidth="1"/>
    <col min="8967" max="8968" width="19.7109375" style="264" customWidth="1"/>
    <col min="8969" max="8985" width="0" style="264" hidden="1" customWidth="1"/>
    <col min="8986" max="8986" width="1.28515625" style="264" customWidth="1"/>
    <col min="8987" max="8987" width="13.42578125" style="264" customWidth="1"/>
    <col min="8988" max="8988" width="13.28515625" style="264" customWidth="1"/>
    <col min="8989" max="8989" width="15.85546875" style="264" customWidth="1"/>
    <col min="8990" max="8995" width="11.7109375" style="264" customWidth="1"/>
    <col min="8996" max="8996" width="24.7109375" style="264" customWidth="1"/>
    <col min="8997" max="8999" width="11.7109375" style="264" customWidth="1"/>
    <col min="9000" max="9000" width="20" style="264" customWidth="1"/>
    <col min="9001" max="9001" width="25.85546875" style="264" customWidth="1"/>
    <col min="9002" max="9002" width="23.85546875" style="264" customWidth="1"/>
    <col min="9003" max="9003" width="14.140625" style="264" customWidth="1"/>
    <col min="9004" max="9029" width="11.7109375" style="264" customWidth="1"/>
    <col min="9030" max="9030" width="12.42578125" style="264" customWidth="1"/>
    <col min="9031" max="9034" width="11.7109375" style="264" customWidth="1"/>
    <col min="9035" max="9035" width="20.7109375" style="264" customWidth="1"/>
    <col min="9036" max="9036" width="11.7109375" style="264" customWidth="1"/>
    <col min="9037" max="9037" width="17.42578125" style="264" customWidth="1"/>
    <col min="9038" max="9051" width="11.7109375" style="264" customWidth="1"/>
    <col min="9052" max="9052" width="13.42578125" style="264" customWidth="1"/>
    <col min="9053" max="9067" width="11.7109375" style="264" customWidth="1"/>
    <col min="9068" max="9068" width="16.28515625" style="264" customWidth="1"/>
    <col min="9069" max="9077" width="11.7109375" style="264" customWidth="1"/>
    <col min="9078" max="9078" width="13.42578125" style="264" customWidth="1"/>
    <col min="9079" max="9079" width="11.7109375" style="264" customWidth="1"/>
    <col min="9080" max="9080" width="15.140625" style="264" customWidth="1"/>
    <col min="9081" max="9081" width="13.42578125" style="264" customWidth="1"/>
    <col min="9082" max="9090" width="11.7109375" style="264" customWidth="1"/>
    <col min="9091" max="9091" width="13.7109375" style="264" customWidth="1"/>
    <col min="9092" max="9092" width="12" style="264" customWidth="1"/>
    <col min="9093" max="9216" width="9.140625" style="264"/>
    <col min="9217" max="9218" width="2.140625" style="264" customWidth="1"/>
    <col min="9219" max="9219" width="63" style="264" customWidth="1"/>
    <col min="9220" max="9220" width="7.140625" style="264" customWidth="1"/>
    <col min="9221" max="9222" width="19" style="264" customWidth="1"/>
    <col min="9223" max="9224" width="19.7109375" style="264" customWidth="1"/>
    <col min="9225" max="9241" width="0" style="264" hidden="1" customWidth="1"/>
    <col min="9242" max="9242" width="1.28515625" style="264" customWidth="1"/>
    <col min="9243" max="9243" width="13.42578125" style="264" customWidth="1"/>
    <col min="9244" max="9244" width="13.28515625" style="264" customWidth="1"/>
    <col min="9245" max="9245" width="15.85546875" style="264" customWidth="1"/>
    <col min="9246" max="9251" width="11.7109375" style="264" customWidth="1"/>
    <col min="9252" max="9252" width="24.7109375" style="264" customWidth="1"/>
    <col min="9253" max="9255" width="11.7109375" style="264" customWidth="1"/>
    <col min="9256" max="9256" width="20" style="264" customWidth="1"/>
    <col min="9257" max="9257" width="25.85546875" style="264" customWidth="1"/>
    <col min="9258" max="9258" width="23.85546875" style="264" customWidth="1"/>
    <col min="9259" max="9259" width="14.140625" style="264" customWidth="1"/>
    <col min="9260" max="9285" width="11.7109375" style="264" customWidth="1"/>
    <col min="9286" max="9286" width="12.42578125" style="264" customWidth="1"/>
    <col min="9287" max="9290" width="11.7109375" style="264" customWidth="1"/>
    <col min="9291" max="9291" width="20.7109375" style="264" customWidth="1"/>
    <col min="9292" max="9292" width="11.7109375" style="264" customWidth="1"/>
    <col min="9293" max="9293" width="17.42578125" style="264" customWidth="1"/>
    <col min="9294" max="9307" width="11.7109375" style="264" customWidth="1"/>
    <col min="9308" max="9308" width="13.42578125" style="264" customWidth="1"/>
    <col min="9309" max="9323" width="11.7109375" style="264" customWidth="1"/>
    <col min="9324" max="9324" width="16.28515625" style="264" customWidth="1"/>
    <col min="9325" max="9333" width="11.7109375" style="264" customWidth="1"/>
    <col min="9334" max="9334" width="13.42578125" style="264" customWidth="1"/>
    <col min="9335" max="9335" width="11.7109375" style="264" customWidth="1"/>
    <col min="9336" max="9336" width="15.140625" style="264" customWidth="1"/>
    <col min="9337" max="9337" width="13.42578125" style="264" customWidth="1"/>
    <col min="9338" max="9346" width="11.7109375" style="264" customWidth="1"/>
    <col min="9347" max="9347" width="13.7109375" style="264" customWidth="1"/>
    <col min="9348" max="9348" width="12" style="264" customWidth="1"/>
    <col min="9349" max="9472" width="9.140625" style="264"/>
    <col min="9473" max="9474" width="2.140625" style="264" customWidth="1"/>
    <col min="9475" max="9475" width="63" style="264" customWidth="1"/>
    <col min="9476" max="9476" width="7.140625" style="264" customWidth="1"/>
    <col min="9477" max="9478" width="19" style="264" customWidth="1"/>
    <col min="9479" max="9480" width="19.7109375" style="264" customWidth="1"/>
    <col min="9481" max="9497" width="0" style="264" hidden="1" customWidth="1"/>
    <col min="9498" max="9498" width="1.28515625" style="264" customWidth="1"/>
    <col min="9499" max="9499" width="13.42578125" style="264" customWidth="1"/>
    <col min="9500" max="9500" width="13.28515625" style="264" customWidth="1"/>
    <col min="9501" max="9501" width="15.85546875" style="264" customWidth="1"/>
    <col min="9502" max="9507" width="11.7109375" style="264" customWidth="1"/>
    <col min="9508" max="9508" width="24.7109375" style="264" customWidth="1"/>
    <col min="9509" max="9511" width="11.7109375" style="264" customWidth="1"/>
    <col min="9512" max="9512" width="20" style="264" customWidth="1"/>
    <col min="9513" max="9513" width="25.85546875" style="264" customWidth="1"/>
    <col min="9514" max="9514" width="23.85546875" style="264" customWidth="1"/>
    <col min="9515" max="9515" width="14.140625" style="264" customWidth="1"/>
    <col min="9516" max="9541" width="11.7109375" style="264" customWidth="1"/>
    <col min="9542" max="9542" width="12.42578125" style="264" customWidth="1"/>
    <col min="9543" max="9546" width="11.7109375" style="264" customWidth="1"/>
    <col min="9547" max="9547" width="20.7109375" style="264" customWidth="1"/>
    <col min="9548" max="9548" width="11.7109375" style="264" customWidth="1"/>
    <col min="9549" max="9549" width="17.42578125" style="264" customWidth="1"/>
    <col min="9550" max="9563" width="11.7109375" style="264" customWidth="1"/>
    <col min="9564" max="9564" width="13.42578125" style="264" customWidth="1"/>
    <col min="9565" max="9579" width="11.7109375" style="264" customWidth="1"/>
    <col min="9580" max="9580" width="16.28515625" style="264" customWidth="1"/>
    <col min="9581" max="9589" width="11.7109375" style="264" customWidth="1"/>
    <col min="9590" max="9590" width="13.42578125" style="264" customWidth="1"/>
    <col min="9591" max="9591" width="11.7109375" style="264" customWidth="1"/>
    <col min="9592" max="9592" width="15.140625" style="264" customWidth="1"/>
    <col min="9593" max="9593" width="13.42578125" style="264" customWidth="1"/>
    <col min="9594" max="9602" width="11.7109375" style="264" customWidth="1"/>
    <col min="9603" max="9603" width="13.7109375" style="264" customWidth="1"/>
    <col min="9604" max="9604" width="12" style="264" customWidth="1"/>
    <col min="9605" max="9728" width="9.140625" style="264"/>
    <col min="9729" max="9730" width="2.140625" style="264" customWidth="1"/>
    <col min="9731" max="9731" width="63" style="264" customWidth="1"/>
    <col min="9732" max="9732" width="7.140625" style="264" customWidth="1"/>
    <col min="9733" max="9734" width="19" style="264" customWidth="1"/>
    <col min="9735" max="9736" width="19.7109375" style="264" customWidth="1"/>
    <col min="9737" max="9753" width="0" style="264" hidden="1" customWidth="1"/>
    <col min="9754" max="9754" width="1.28515625" style="264" customWidth="1"/>
    <col min="9755" max="9755" width="13.42578125" style="264" customWidth="1"/>
    <col min="9756" max="9756" width="13.28515625" style="264" customWidth="1"/>
    <col min="9757" max="9757" width="15.85546875" style="264" customWidth="1"/>
    <col min="9758" max="9763" width="11.7109375" style="264" customWidth="1"/>
    <col min="9764" max="9764" width="24.7109375" style="264" customWidth="1"/>
    <col min="9765" max="9767" width="11.7109375" style="264" customWidth="1"/>
    <col min="9768" max="9768" width="20" style="264" customWidth="1"/>
    <col min="9769" max="9769" width="25.85546875" style="264" customWidth="1"/>
    <col min="9770" max="9770" width="23.85546875" style="264" customWidth="1"/>
    <col min="9771" max="9771" width="14.140625" style="264" customWidth="1"/>
    <col min="9772" max="9797" width="11.7109375" style="264" customWidth="1"/>
    <col min="9798" max="9798" width="12.42578125" style="264" customWidth="1"/>
    <col min="9799" max="9802" width="11.7109375" style="264" customWidth="1"/>
    <col min="9803" max="9803" width="20.7109375" style="264" customWidth="1"/>
    <col min="9804" max="9804" width="11.7109375" style="264" customWidth="1"/>
    <col min="9805" max="9805" width="17.42578125" style="264" customWidth="1"/>
    <col min="9806" max="9819" width="11.7109375" style="264" customWidth="1"/>
    <col min="9820" max="9820" width="13.42578125" style="264" customWidth="1"/>
    <col min="9821" max="9835" width="11.7109375" style="264" customWidth="1"/>
    <col min="9836" max="9836" width="16.28515625" style="264" customWidth="1"/>
    <col min="9837" max="9845" width="11.7109375" style="264" customWidth="1"/>
    <col min="9846" max="9846" width="13.42578125" style="264" customWidth="1"/>
    <col min="9847" max="9847" width="11.7109375" style="264" customWidth="1"/>
    <col min="9848" max="9848" width="15.140625" style="264" customWidth="1"/>
    <col min="9849" max="9849" width="13.42578125" style="264" customWidth="1"/>
    <col min="9850" max="9858" width="11.7109375" style="264" customWidth="1"/>
    <col min="9859" max="9859" width="13.7109375" style="264" customWidth="1"/>
    <col min="9860" max="9860" width="12" style="264" customWidth="1"/>
    <col min="9861" max="9984" width="9.140625" style="264"/>
    <col min="9985" max="9986" width="2.140625" style="264" customWidth="1"/>
    <col min="9987" max="9987" width="63" style="264" customWidth="1"/>
    <col min="9988" max="9988" width="7.140625" style="264" customWidth="1"/>
    <col min="9989" max="9990" width="19" style="264" customWidth="1"/>
    <col min="9991" max="9992" width="19.7109375" style="264" customWidth="1"/>
    <col min="9993" max="10009" width="0" style="264" hidden="1" customWidth="1"/>
    <col min="10010" max="10010" width="1.28515625" style="264" customWidth="1"/>
    <col min="10011" max="10011" width="13.42578125" style="264" customWidth="1"/>
    <col min="10012" max="10012" width="13.28515625" style="264" customWidth="1"/>
    <col min="10013" max="10013" width="15.85546875" style="264" customWidth="1"/>
    <col min="10014" max="10019" width="11.7109375" style="264" customWidth="1"/>
    <col min="10020" max="10020" width="24.7109375" style="264" customWidth="1"/>
    <col min="10021" max="10023" width="11.7109375" style="264" customWidth="1"/>
    <col min="10024" max="10024" width="20" style="264" customWidth="1"/>
    <col min="10025" max="10025" width="25.85546875" style="264" customWidth="1"/>
    <col min="10026" max="10026" width="23.85546875" style="264" customWidth="1"/>
    <col min="10027" max="10027" width="14.140625" style="264" customWidth="1"/>
    <col min="10028" max="10053" width="11.7109375" style="264" customWidth="1"/>
    <col min="10054" max="10054" width="12.42578125" style="264" customWidth="1"/>
    <col min="10055" max="10058" width="11.7109375" style="264" customWidth="1"/>
    <col min="10059" max="10059" width="20.7109375" style="264" customWidth="1"/>
    <col min="10060" max="10060" width="11.7109375" style="264" customWidth="1"/>
    <col min="10061" max="10061" width="17.42578125" style="264" customWidth="1"/>
    <col min="10062" max="10075" width="11.7109375" style="264" customWidth="1"/>
    <col min="10076" max="10076" width="13.42578125" style="264" customWidth="1"/>
    <col min="10077" max="10091" width="11.7109375" style="264" customWidth="1"/>
    <col min="10092" max="10092" width="16.28515625" style="264" customWidth="1"/>
    <col min="10093" max="10101" width="11.7109375" style="264" customWidth="1"/>
    <col min="10102" max="10102" width="13.42578125" style="264" customWidth="1"/>
    <col min="10103" max="10103" width="11.7109375" style="264" customWidth="1"/>
    <col min="10104" max="10104" width="15.140625" style="264" customWidth="1"/>
    <col min="10105" max="10105" width="13.42578125" style="264" customWidth="1"/>
    <col min="10106" max="10114" width="11.7109375" style="264" customWidth="1"/>
    <col min="10115" max="10115" width="13.7109375" style="264" customWidth="1"/>
    <col min="10116" max="10116" width="12" style="264" customWidth="1"/>
    <col min="10117" max="10240" width="9.140625" style="264"/>
    <col min="10241" max="10242" width="2.140625" style="264" customWidth="1"/>
    <col min="10243" max="10243" width="63" style="264" customWidth="1"/>
    <col min="10244" max="10244" width="7.140625" style="264" customWidth="1"/>
    <col min="10245" max="10246" width="19" style="264" customWidth="1"/>
    <col min="10247" max="10248" width="19.7109375" style="264" customWidth="1"/>
    <col min="10249" max="10265" width="0" style="264" hidden="1" customWidth="1"/>
    <col min="10266" max="10266" width="1.28515625" style="264" customWidth="1"/>
    <col min="10267" max="10267" width="13.42578125" style="264" customWidth="1"/>
    <col min="10268" max="10268" width="13.28515625" style="264" customWidth="1"/>
    <col min="10269" max="10269" width="15.85546875" style="264" customWidth="1"/>
    <col min="10270" max="10275" width="11.7109375" style="264" customWidth="1"/>
    <col min="10276" max="10276" width="24.7109375" style="264" customWidth="1"/>
    <col min="10277" max="10279" width="11.7109375" style="264" customWidth="1"/>
    <col min="10280" max="10280" width="20" style="264" customWidth="1"/>
    <col min="10281" max="10281" width="25.85546875" style="264" customWidth="1"/>
    <col min="10282" max="10282" width="23.85546875" style="264" customWidth="1"/>
    <col min="10283" max="10283" width="14.140625" style="264" customWidth="1"/>
    <col min="10284" max="10309" width="11.7109375" style="264" customWidth="1"/>
    <col min="10310" max="10310" width="12.42578125" style="264" customWidth="1"/>
    <col min="10311" max="10314" width="11.7109375" style="264" customWidth="1"/>
    <col min="10315" max="10315" width="20.7109375" style="264" customWidth="1"/>
    <col min="10316" max="10316" width="11.7109375" style="264" customWidth="1"/>
    <col min="10317" max="10317" width="17.42578125" style="264" customWidth="1"/>
    <col min="10318" max="10331" width="11.7109375" style="264" customWidth="1"/>
    <col min="10332" max="10332" width="13.42578125" style="264" customWidth="1"/>
    <col min="10333" max="10347" width="11.7109375" style="264" customWidth="1"/>
    <col min="10348" max="10348" width="16.28515625" style="264" customWidth="1"/>
    <col min="10349" max="10357" width="11.7109375" style="264" customWidth="1"/>
    <col min="10358" max="10358" width="13.42578125" style="264" customWidth="1"/>
    <col min="10359" max="10359" width="11.7109375" style="264" customWidth="1"/>
    <col min="10360" max="10360" width="15.140625" style="264" customWidth="1"/>
    <col min="10361" max="10361" width="13.42578125" style="264" customWidth="1"/>
    <col min="10362" max="10370" width="11.7109375" style="264" customWidth="1"/>
    <col min="10371" max="10371" width="13.7109375" style="264" customWidth="1"/>
    <col min="10372" max="10372" width="12" style="264" customWidth="1"/>
    <col min="10373" max="10496" width="9.140625" style="264"/>
    <col min="10497" max="10498" width="2.140625" style="264" customWidth="1"/>
    <col min="10499" max="10499" width="63" style="264" customWidth="1"/>
    <col min="10500" max="10500" width="7.140625" style="264" customWidth="1"/>
    <col min="10501" max="10502" width="19" style="264" customWidth="1"/>
    <col min="10503" max="10504" width="19.7109375" style="264" customWidth="1"/>
    <col min="10505" max="10521" width="0" style="264" hidden="1" customWidth="1"/>
    <col min="10522" max="10522" width="1.28515625" style="264" customWidth="1"/>
    <col min="10523" max="10523" width="13.42578125" style="264" customWidth="1"/>
    <col min="10524" max="10524" width="13.28515625" style="264" customWidth="1"/>
    <col min="10525" max="10525" width="15.85546875" style="264" customWidth="1"/>
    <col min="10526" max="10531" width="11.7109375" style="264" customWidth="1"/>
    <col min="10532" max="10532" width="24.7109375" style="264" customWidth="1"/>
    <col min="10533" max="10535" width="11.7109375" style="264" customWidth="1"/>
    <col min="10536" max="10536" width="20" style="264" customWidth="1"/>
    <col min="10537" max="10537" width="25.85546875" style="264" customWidth="1"/>
    <col min="10538" max="10538" width="23.85546875" style="264" customWidth="1"/>
    <col min="10539" max="10539" width="14.140625" style="264" customWidth="1"/>
    <col min="10540" max="10565" width="11.7109375" style="264" customWidth="1"/>
    <col min="10566" max="10566" width="12.42578125" style="264" customWidth="1"/>
    <col min="10567" max="10570" width="11.7109375" style="264" customWidth="1"/>
    <col min="10571" max="10571" width="20.7109375" style="264" customWidth="1"/>
    <col min="10572" max="10572" width="11.7109375" style="264" customWidth="1"/>
    <col min="10573" max="10573" width="17.42578125" style="264" customWidth="1"/>
    <col min="10574" max="10587" width="11.7109375" style="264" customWidth="1"/>
    <col min="10588" max="10588" width="13.42578125" style="264" customWidth="1"/>
    <col min="10589" max="10603" width="11.7109375" style="264" customWidth="1"/>
    <col min="10604" max="10604" width="16.28515625" style="264" customWidth="1"/>
    <col min="10605" max="10613" width="11.7109375" style="264" customWidth="1"/>
    <col min="10614" max="10614" width="13.42578125" style="264" customWidth="1"/>
    <col min="10615" max="10615" width="11.7109375" style="264" customWidth="1"/>
    <col min="10616" max="10616" width="15.140625" style="264" customWidth="1"/>
    <col min="10617" max="10617" width="13.42578125" style="264" customWidth="1"/>
    <col min="10618" max="10626" width="11.7109375" style="264" customWidth="1"/>
    <col min="10627" max="10627" width="13.7109375" style="264" customWidth="1"/>
    <col min="10628" max="10628" width="12" style="264" customWidth="1"/>
    <col min="10629" max="10752" width="9.140625" style="264"/>
    <col min="10753" max="10754" width="2.140625" style="264" customWidth="1"/>
    <col min="10755" max="10755" width="63" style="264" customWidth="1"/>
    <col min="10756" max="10756" width="7.140625" style="264" customWidth="1"/>
    <col min="10757" max="10758" width="19" style="264" customWidth="1"/>
    <col min="10759" max="10760" width="19.7109375" style="264" customWidth="1"/>
    <col min="10761" max="10777" width="0" style="264" hidden="1" customWidth="1"/>
    <col min="10778" max="10778" width="1.28515625" style="264" customWidth="1"/>
    <col min="10779" max="10779" width="13.42578125" style="264" customWidth="1"/>
    <col min="10780" max="10780" width="13.28515625" style="264" customWidth="1"/>
    <col min="10781" max="10781" width="15.85546875" style="264" customWidth="1"/>
    <col min="10782" max="10787" width="11.7109375" style="264" customWidth="1"/>
    <col min="10788" max="10788" width="24.7109375" style="264" customWidth="1"/>
    <col min="10789" max="10791" width="11.7109375" style="264" customWidth="1"/>
    <col min="10792" max="10792" width="20" style="264" customWidth="1"/>
    <col min="10793" max="10793" width="25.85546875" style="264" customWidth="1"/>
    <col min="10794" max="10794" width="23.85546875" style="264" customWidth="1"/>
    <col min="10795" max="10795" width="14.140625" style="264" customWidth="1"/>
    <col min="10796" max="10821" width="11.7109375" style="264" customWidth="1"/>
    <col min="10822" max="10822" width="12.42578125" style="264" customWidth="1"/>
    <col min="10823" max="10826" width="11.7109375" style="264" customWidth="1"/>
    <col min="10827" max="10827" width="20.7109375" style="264" customWidth="1"/>
    <col min="10828" max="10828" width="11.7109375" style="264" customWidth="1"/>
    <col min="10829" max="10829" width="17.42578125" style="264" customWidth="1"/>
    <col min="10830" max="10843" width="11.7109375" style="264" customWidth="1"/>
    <col min="10844" max="10844" width="13.42578125" style="264" customWidth="1"/>
    <col min="10845" max="10859" width="11.7109375" style="264" customWidth="1"/>
    <col min="10860" max="10860" width="16.28515625" style="264" customWidth="1"/>
    <col min="10861" max="10869" width="11.7109375" style="264" customWidth="1"/>
    <col min="10870" max="10870" width="13.42578125" style="264" customWidth="1"/>
    <col min="10871" max="10871" width="11.7109375" style="264" customWidth="1"/>
    <col min="10872" max="10872" width="15.140625" style="264" customWidth="1"/>
    <col min="10873" max="10873" width="13.42578125" style="264" customWidth="1"/>
    <col min="10874" max="10882" width="11.7109375" style="264" customWidth="1"/>
    <col min="10883" max="10883" width="13.7109375" style="264" customWidth="1"/>
    <col min="10884" max="10884" width="12" style="264" customWidth="1"/>
    <col min="10885" max="11008" width="9.140625" style="264"/>
    <col min="11009" max="11010" width="2.140625" style="264" customWidth="1"/>
    <col min="11011" max="11011" width="63" style="264" customWidth="1"/>
    <col min="11012" max="11012" width="7.140625" style="264" customWidth="1"/>
    <col min="11013" max="11014" width="19" style="264" customWidth="1"/>
    <col min="11015" max="11016" width="19.7109375" style="264" customWidth="1"/>
    <col min="11017" max="11033" width="0" style="264" hidden="1" customWidth="1"/>
    <col min="11034" max="11034" width="1.28515625" style="264" customWidth="1"/>
    <col min="11035" max="11035" width="13.42578125" style="264" customWidth="1"/>
    <col min="11036" max="11036" width="13.28515625" style="264" customWidth="1"/>
    <col min="11037" max="11037" width="15.85546875" style="264" customWidth="1"/>
    <col min="11038" max="11043" width="11.7109375" style="264" customWidth="1"/>
    <col min="11044" max="11044" width="24.7109375" style="264" customWidth="1"/>
    <col min="11045" max="11047" width="11.7109375" style="264" customWidth="1"/>
    <col min="11048" max="11048" width="20" style="264" customWidth="1"/>
    <col min="11049" max="11049" width="25.85546875" style="264" customWidth="1"/>
    <col min="11050" max="11050" width="23.85546875" style="264" customWidth="1"/>
    <col min="11051" max="11051" width="14.140625" style="264" customWidth="1"/>
    <col min="11052" max="11077" width="11.7109375" style="264" customWidth="1"/>
    <col min="11078" max="11078" width="12.42578125" style="264" customWidth="1"/>
    <col min="11079" max="11082" width="11.7109375" style="264" customWidth="1"/>
    <col min="11083" max="11083" width="20.7109375" style="264" customWidth="1"/>
    <col min="11084" max="11084" width="11.7109375" style="264" customWidth="1"/>
    <col min="11085" max="11085" width="17.42578125" style="264" customWidth="1"/>
    <col min="11086" max="11099" width="11.7109375" style="264" customWidth="1"/>
    <col min="11100" max="11100" width="13.42578125" style="264" customWidth="1"/>
    <col min="11101" max="11115" width="11.7109375" style="264" customWidth="1"/>
    <col min="11116" max="11116" width="16.28515625" style="264" customWidth="1"/>
    <col min="11117" max="11125" width="11.7109375" style="264" customWidth="1"/>
    <col min="11126" max="11126" width="13.42578125" style="264" customWidth="1"/>
    <col min="11127" max="11127" width="11.7109375" style="264" customWidth="1"/>
    <col min="11128" max="11128" width="15.140625" style="264" customWidth="1"/>
    <col min="11129" max="11129" width="13.42578125" style="264" customWidth="1"/>
    <col min="11130" max="11138" width="11.7109375" style="264" customWidth="1"/>
    <col min="11139" max="11139" width="13.7109375" style="264" customWidth="1"/>
    <col min="11140" max="11140" width="12" style="264" customWidth="1"/>
    <col min="11141" max="11264" width="9.140625" style="264"/>
    <col min="11265" max="11266" width="2.140625" style="264" customWidth="1"/>
    <col min="11267" max="11267" width="63" style="264" customWidth="1"/>
    <col min="11268" max="11268" width="7.140625" style="264" customWidth="1"/>
    <col min="11269" max="11270" width="19" style="264" customWidth="1"/>
    <col min="11271" max="11272" width="19.7109375" style="264" customWidth="1"/>
    <col min="11273" max="11289" width="0" style="264" hidden="1" customWidth="1"/>
    <col min="11290" max="11290" width="1.28515625" style="264" customWidth="1"/>
    <col min="11291" max="11291" width="13.42578125" style="264" customWidth="1"/>
    <col min="11292" max="11292" width="13.28515625" style="264" customWidth="1"/>
    <col min="11293" max="11293" width="15.85546875" style="264" customWidth="1"/>
    <col min="11294" max="11299" width="11.7109375" style="264" customWidth="1"/>
    <col min="11300" max="11300" width="24.7109375" style="264" customWidth="1"/>
    <col min="11301" max="11303" width="11.7109375" style="264" customWidth="1"/>
    <col min="11304" max="11304" width="20" style="264" customWidth="1"/>
    <col min="11305" max="11305" width="25.85546875" style="264" customWidth="1"/>
    <col min="11306" max="11306" width="23.85546875" style="264" customWidth="1"/>
    <col min="11307" max="11307" width="14.140625" style="264" customWidth="1"/>
    <col min="11308" max="11333" width="11.7109375" style="264" customWidth="1"/>
    <col min="11334" max="11334" width="12.42578125" style="264" customWidth="1"/>
    <col min="11335" max="11338" width="11.7109375" style="264" customWidth="1"/>
    <col min="11339" max="11339" width="20.7109375" style="264" customWidth="1"/>
    <col min="11340" max="11340" width="11.7109375" style="264" customWidth="1"/>
    <col min="11341" max="11341" width="17.42578125" style="264" customWidth="1"/>
    <col min="11342" max="11355" width="11.7109375" style="264" customWidth="1"/>
    <col min="11356" max="11356" width="13.42578125" style="264" customWidth="1"/>
    <col min="11357" max="11371" width="11.7109375" style="264" customWidth="1"/>
    <col min="11372" max="11372" width="16.28515625" style="264" customWidth="1"/>
    <col min="11373" max="11381" width="11.7109375" style="264" customWidth="1"/>
    <col min="11382" max="11382" width="13.42578125" style="264" customWidth="1"/>
    <col min="11383" max="11383" width="11.7109375" style="264" customWidth="1"/>
    <col min="11384" max="11384" width="15.140625" style="264" customWidth="1"/>
    <col min="11385" max="11385" width="13.42578125" style="264" customWidth="1"/>
    <col min="11386" max="11394" width="11.7109375" style="264" customWidth="1"/>
    <col min="11395" max="11395" width="13.7109375" style="264" customWidth="1"/>
    <col min="11396" max="11396" width="12" style="264" customWidth="1"/>
    <col min="11397" max="11520" width="9.140625" style="264"/>
    <col min="11521" max="11522" width="2.140625" style="264" customWidth="1"/>
    <col min="11523" max="11523" width="63" style="264" customWidth="1"/>
    <col min="11524" max="11524" width="7.140625" style="264" customWidth="1"/>
    <col min="11525" max="11526" width="19" style="264" customWidth="1"/>
    <col min="11527" max="11528" width="19.7109375" style="264" customWidth="1"/>
    <col min="11529" max="11545" width="0" style="264" hidden="1" customWidth="1"/>
    <col min="11546" max="11546" width="1.28515625" style="264" customWidth="1"/>
    <col min="11547" max="11547" width="13.42578125" style="264" customWidth="1"/>
    <col min="11548" max="11548" width="13.28515625" style="264" customWidth="1"/>
    <col min="11549" max="11549" width="15.85546875" style="264" customWidth="1"/>
    <col min="11550" max="11555" width="11.7109375" style="264" customWidth="1"/>
    <col min="11556" max="11556" width="24.7109375" style="264" customWidth="1"/>
    <col min="11557" max="11559" width="11.7109375" style="264" customWidth="1"/>
    <col min="11560" max="11560" width="20" style="264" customWidth="1"/>
    <col min="11561" max="11561" width="25.85546875" style="264" customWidth="1"/>
    <col min="11562" max="11562" width="23.85546875" style="264" customWidth="1"/>
    <col min="11563" max="11563" width="14.140625" style="264" customWidth="1"/>
    <col min="11564" max="11589" width="11.7109375" style="264" customWidth="1"/>
    <col min="11590" max="11590" width="12.42578125" style="264" customWidth="1"/>
    <col min="11591" max="11594" width="11.7109375" style="264" customWidth="1"/>
    <col min="11595" max="11595" width="20.7109375" style="264" customWidth="1"/>
    <col min="11596" max="11596" width="11.7109375" style="264" customWidth="1"/>
    <col min="11597" max="11597" width="17.42578125" style="264" customWidth="1"/>
    <col min="11598" max="11611" width="11.7109375" style="264" customWidth="1"/>
    <col min="11612" max="11612" width="13.42578125" style="264" customWidth="1"/>
    <col min="11613" max="11627" width="11.7109375" style="264" customWidth="1"/>
    <col min="11628" max="11628" width="16.28515625" style="264" customWidth="1"/>
    <col min="11629" max="11637" width="11.7109375" style="264" customWidth="1"/>
    <col min="11638" max="11638" width="13.42578125" style="264" customWidth="1"/>
    <col min="11639" max="11639" width="11.7109375" style="264" customWidth="1"/>
    <col min="11640" max="11640" width="15.140625" style="264" customWidth="1"/>
    <col min="11641" max="11641" width="13.42578125" style="264" customWidth="1"/>
    <col min="11642" max="11650" width="11.7109375" style="264" customWidth="1"/>
    <col min="11651" max="11651" width="13.7109375" style="264" customWidth="1"/>
    <col min="11652" max="11652" width="12" style="264" customWidth="1"/>
    <col min="11653" max="11776" width="9.140625" style="264"/>
    <col min="11777" max="11778" width="2.140625" style="264" customWidth="1"/>
    <col min="11779" max="11779" width="63" style="264" customWidth="1"/>
    <col min="11780" max="11780" width="7.140625" style="264" customWidth="1"/>
    <col min="11781" max="11782" width="19" style="264" customWidth="1"/>
    <col min="11783" max="11784" width="19.7109375" style="264" customWidth="1"/>
    <col min="11785" max="11801" width="0" style="264" hidden="1" customWidth="1"/>
    <col min="11802" max="11802" width="1.28515625" style="264" customWidth="1"/>
    <col min="11803" max="11803" width="13.42578125" style="264" customWidth="1"/>
    <col min="11804" max="11804" width="13.28515625" style="264" customWidth="1"/>
    <col min="11805" max="11805" width="15.85546875" style="264" customWidth="1"/>
    <col min="11806" max="11811" width="11.7109375" style="264" customWidth="1"/>
    <col min="11812" max="11812" width="24.7109375" style="264" customWidth="1"/>
    <col min="11813" max="11815" width="11.7109375" style="264" customWidth="1"/>
    <col min="11816" max="11816" width="20" style="264" customWidth="1"/>
    <col min="11817" max="11817" width="25.85546875" style="264" customWidth="1"/>
    <col min="11818" max="11818" width="23.85546875" style="264" customWidth="1"/>
    <col min="11819" max="11819" width="14.140625" style="264" customWidth="1"/>
    <col min="11820" max="11845" width="11.7109375" style="264" customWidth="1"/>
    <col min="11846" max="11846" width="12.42578125" style="264" customWidth="1"/>
    <col min="11847" max="11850" width="11.7109375" style="264" customWidth="1"/>
    <col min="11851" max="11851" width="20.7109375" style="264" customWidth="1"/>
    <col min="11852" max="11852" width="11.7109375" style="264" customWidth="1"/>
    <col min="11853" max="11853" width="17.42578125" style="264" customWidth="1"/>
    <col min="11854" max="11867" width="11.7109375" style="264" customWidth="1"/>
    <col min="11868" max="11868" width="13.42578125" style="264" customWidth="1"/>
    <col min="11869" max="11883" width="11.7109375" style="264" customWidth="1"/>
    <col min="11884" max="11884" width="16.28515625" style="264" customWidth="1"/>
    <col min="11885" max="11893" width="11.7109375" style="264" customWidth="1"/>
    <col min="11894" max="11894" width="13.42578125" style="264" customWidth="1"/>
    <col min="11895" max="11895" width="11.7109375" style="264" customWidth="1"/>
    <col min="11896" max="11896" width="15.140625" style="264" customWidth="1"/>
    <col min="11897" max="11897" width="13.42578125" style="264" customWidth="1"/>
    <col min="11898" max="11906" width="11.7109375" style="264" customWidth="1"/>
    <col min="11907" max="11907" width="13.7109375" style="264" customWidth="1"/>
    <col min="11908" max="11908" width="12" style="264" customWidth="1"/>
    <col min="11909" max="12032" width="9.140625" style="264"/>
    <col min="12033" max="12034" width="2.140625" style="264" customWidth="1"/>
    <col min="12035" max="12035" width="63" style="264" customWidth="1"/>
    <col min="12036" max="12036" width="7.140625" style="264" customWidth="1"/>
    <col min="12037" max="12038" width="19" style="264" customWidth="1"/>
    <col min="12039" max="12040" width="19.7109375" style="264" customWidth="1"/>
    <col min="12041" max="12057" width="0" style="264" hidden="1" customWidth="1"/>
    <col min="12058" max="12058" width="1.28515625" style="264" customWidth="1"/>
    <col min="12059" max="12059" width="13.42578125" style="264" customWidth="1"/>
    <col min="12060" max="12060" width="13.28515625" style="264" customWidth="1"/>
    <col min="12061" max="12061" width="15.85546875" style="264" customWidth="1"/>
    <col min="12062" max="12067" width="11.7109375" style="264" customWidth="1"/>
    <col min="12068" max="12068" width="24.7109375" style="264" customWidth="1"/>
    <col min="12069" max="12071" width="11.7109375" style="264" customWidth="1"/>
    <col min="12072" max="12072" width="20" style="264" customWidth="1"/>
    <col min="12073" max="12073" width="25.85546875" style="264" customWidth="1"/>
    <col min="12074" max="12074" width="23.85546875" style="264" customWidth="1"/>
    <col min="12075" max="12075" width="14.140625" style="264" customWidth="1"/>
    <col min="12076" max="12101" width="11.7109375" style="264" customWidth="1"/>
    <col min="12102" max="12102" width="12.42578125" style="264" customWidth="1"/>
    <col min="12103" max="12106" width="11.7109375" style="264" customWidth="1"/>
    <col min="12107" max="12107" width="20.7109375" style="264" customWidth="1"/>
    <col min="12108" max="12108" width="11.7109375" style="264" customWidth="1"/>
    <col min="12109" max="12109" width="17.42578125" style="264" customWidth="1"/>
    <col min="12110" max="12123" width="11.7109375" style="264" customWidth="1"/>
    <col min="12124" max="12124" width="13.42578125" style="264" customWidth="1"/>
    <col min="12125" max="12139" width="11.7109375" style="264" customWidth="1"/>
    <col min="12140" max="12140" width="16.28515625" style="264" customWidth="1"/>
    <col min="12141" max="12149" width="11.7109375" style="264" customWidth="1"/>
    <col min="12150" max="12150" width="13.42578125" style="264" customWidth="1"/>
    <col min="12151" max="12151" width="11.7109375" style="264" customWidth="1"/>
    <col min="12152" max="12152" width="15.140625" style="264" customWidth="1"/>
    <col min="12153" max="12153" width="13.42578125" style="264" customWidth="1"/>
    <col min="12154" max="12162" width="11.7109375" style="264" customWidth="1"/>
    <col min="12163" max="12163" width="13.7109375" style="264" customWidth="1"/>
    <col min="12164" max="12164" width="12" style="264" customWidth="1"/>
    <col min="12165" max="12288" width="9.140625" style="264"/>
    <col min="12289" max="12290" width="2.140625" style="264" customWidth="1"/>
    <col min="12291" max="12291" width="63" style="264" customWidth="1"/>
    <col min="12292" max="12292" width="7.140625" style="264" customWidth="1"/>
    <col min="12293" max="12294" width="19" style="264" customWidth="1"/>
    <col min="12295" max="12296" width="19.7109375" style="264" customWidth="1"/>
    <col min="12297" max="12313" width="0" style="264" hidden="1" customWidth="1"/>
    <col min="12314" max="12314" width="1.28515625" style="264" customWidth="1"/>
    <col min="12315" max="12315" width="13.42578125" style="264" customWidth="1"/>
    <col min="12316" max="12316" width="13.28515625" style="264" customWidth="1"/>
    <col min="12317" max="12317" width="15.85546875" style="264" customWidth="1"/>
    <col min="12318" max="12323" width="11.7109375" style="264" customWidth="1"/>
    <col min="12324" max="12324" width="24.7109375" style="264" customWidth="1"/>
    <col min="12325" max="12327" width="11.7109375" style="264" customWidth="1"/>
    <col min="12328" max="12328" width="20" style="264" customWidth="1"/>
    <col min="12329" max="12329" width="25.85546875" style="264" customWidth="1"/>
    <col min="12330" max="12330" width="23.85546875" style="264" customWidth="1"/>
    <col min="12331" max="12331" width="14.140625" style="264" customWidth="1"/>
    <col min="12332" max="12357" width="11.7109375" style="264" customWidth="1"/>
    <col min="12358" max="12358" width="12.42578125" style="264" customWidth="1"/>
    <col min="12359" max="12362" width="11.7109375" style="264" customWidth="1"/>
    <col min="12363" max="12363" width="20.7109375" style="264" customWidth="1"/>
    <col min="12364" max="12364" width="11.7109375" style="264" customWidth="1"/>
    <col min="12365" max="12365" width="17.42578125" style="264" customWidth="1"/>
    <col min="12366" max="12379" width="11.7109375" style="264" customWidth="1"/>
    <col min="12380" max="12380" width="13.42578125" style="264" customWidth="1"/>
    <col min="12381" max="12395" width="11.7109375" style="264" customWidth="1"/>
    <col min="12396" max="12396" width="16.28515625" style="264" customWidth="1"/>
    <col min="12397" max="12405" width="11.7109375" style="264" customWidth="1"/>
    <col min="12406" max="12406" width="13.42578125" style="264" customWidth="1"/>
    <col min="12407" max="12407" width="11.7109375" style="264" customWidth="1"/>
    <col min="12408" max="12408" width="15.140625" style="264" customWidth="1"/>
    <col min="12409" max="12409" width="13.42578125" style="264" customWidth="1"/>
    <col min="12410" max="12418" width="11.7109375" style="264" customWidth="1"/>
    <col min="12419" max="12419" width="13.7109375" style="264" customWidth="1"/>
    <col min="12420" max="12420" width="12" style="264" customWidth="1"/>
    <col min="12421" max="12544" width="9.140625" style="264"/>
    <col min="12545" max="12546" width="2.140625" style="264" customWidth="1"/>
    <col min="12547" max="12547" width="63" style="264" customWidth="1"/>
    <col min="12548" max="12548" width="7.140625" style="264" customWidth="1"/>
    <col min="12549" max="12550" width="19" style="264" customWidth="1"/>
    <col min="12551" max="12552" width="19.7109375" style="264" customWidth="1"/>
    <col min="12553" max="12569" width="0" style="264" hidden="1" customWidth="1"/>
    <col min="12570" max="12570" width="1.28515625" style="264" customWidth="1"/>
    <col min="12571" max="12571" width="13.42578125" style="264" customWidth="1"/>
    <col min="12572" max="12572" width="13.28515625" style="264" customWidth="1"/>
    <col min="12573" max="12573" width="15.85546875" style="264" customWidth="1"/>
    <col min="12574" max="12579" width="11.7109375" style="264" customWidth="1"/>
    <col min="12580" max="12580" width="24.7109375" style="264" customWidth="1"/>
    <col min="12581" max="12583" width="11.7109375" style="264" customWidth="1"/>
    <col min="12584" max="12584" width="20" style="264" customWidth="1"/>
    <col min="12585" max="12585" width="25.85546875" style="264" customWidth="1"/>
    <col min="12586" max="12586" width="23.85546875" style="264" customWidth="1"/>
    <col min="12587" max="12587" width="14.140625" style="264" customWidth="1"/>
    <col min="12588" max="12613" width="11.7109375" style="264" customWidth="1"/>
    <col min="12614" max="12614" width="12.42578125" style="264" customWidth="1"/>
    <col min="12615" max="12618" width="11.7109375" style="264" customWidth="1"/>
    <col min="12619" max="12619" width="20.7109375" style="264" customWidth="1"/>
    <col min="12620" max="12620" width="11.7109375" style="264" customWidth="1"/>
    <col min="12621" max="12621" width="17.42578125" style="264" customWidth="1"/>
    <col min="12622" max="12635" width="11.7109375" style="264" customWidth="1"/>
    <col min="12636" max="12636" width="13.42578125" style="264" customWidth="1"/>
    <col min="12637" max="12651" width="11.7109375" style="264" customWidth="1"/>
    <col min="12652" max="12652" width="16.28515625" style="264" customWidth="1"/>
    <col min="12653" max="12661" width="11.7109375" style="264" customWidth="1"/>
    <col min="12662" max="12662" width="13.42578125" style="264" customWidth="1"/>
    <col min="12663" max="12663" width="11.7109375" style="264" customWidth="1"/>
    <col min="12664" max="12664" width="15.140625" style="264" customWidth="1"/>
    <col min="12665" max="12665" width="13.42578125" style="264" customWidth="1"/>
    <col min="12666" max="12674" width="11.7109375" style="264" customWidth="1"/>
    <col min="12675" max="12675" width="13.7109375" style="264" customWidth="1"/>
    <col min="12676" max="12676" width="12" style="264" customWidth="1"/>
    <col min="12677" max="12800" width="9.140625" style="264"/>
    <col min="12801" max="12802" width="2.140625" style="264" customWidth="1"/>
    <col min="12803" max="12803" width="63" style="264" customWidth="1"/>
    <col min="12804" max="12804" width="7.140625" style="264" customWidth="1"/>
    <col min="12805" max="12806" width="19" style="264" customWidth="1"/>
    <col min="12807" max="12808" width="19.7109375" style="264" customWidth="1"/>
    <col min="12809" max="12825" width="0" style="264" hidden="1" customWidth="1"/>
    <col min="12826" max="12826" width="1.28515625" style="264" customWidth="1"/>
    <col min="12827" max="12827" width="13.42578125" style="264" customWidth="1"/>
    <col min="12828" max="12828" width="13.28515625" style="264" customWidth="1"/>
    <col min="12829" max="12829" width="15.85546875" style="264" customWidth="1"/>
    <col min="12830" max="12835" width="11.7109375" style="264" customWidth="1"/>
    <col min="12836" max="12836" width="24.7109375" style="264" customWidth="1"/>
    <col min="12837" max="12839" width="11.7109375" style="264" customWidth="1"/>
    <col min="12840" max="12840" width="20" style="264" customWidth="1"/>
    <col min="12841" max="12841" width="25.85546875" style="264" customWidth="1"/>
    <col min="12842" max="12842" width="23.85546875" style="264" customWidth="1"/>
    <col min="12843" max="12843" width="14.140625" style="264" customWidth="1"/>
    <col min="12844" max="12869" width="11.7109375" style="264" customWidth="1"/>
    <col min="12870" max="12870" width="12.42578125" style="264" customWidth="1"/>
    <col min="12871" max="12874" width="11.7109375" style="264" customWidth="1"/>
    <col min="12875" max="12875" width="20.7109375" style="264" customWidth="1"/>
    <col min="12876" max="12876" width="11.7109375" style="264" customWidth="1"/>
    <col min="12877" max="12877" width="17.42578125" style="264" customWidth="1"/>
    <col min="12878" max="12891" width="11.7109375" style="264" customWidth="1"/>
    <col min="12892" max="12892" width="13.42578125" style="264" customWidth="1"/>
    <col min="12893" max="12907" width="11.7109375" style="264" customWidth="1"/>
    <col min="12908" max="12908" width="16.28515625" style="264" customWidth="1"/>
    <col min="12909" max="12917" width="11.7109375" style="264" customWidth="1"/>
    <col min="12918" max="12918" width="13.42578125" style="264" customWidth="1"/>
    <col min="12919" max="12919" width="11.7109375" style="264" customWidth="1"/>
    <col min="12920" max="12920" width="15.140625" style="264" customWidth="1"/>
    <col min="12921" max="12921" width="13.42578125" style="264" customWidth="1"/>
    <col min="12922" max="12930" width="11.7109375" style="264" customWidth="1"/>
    <col min="12931" max="12931" width="13.7109375" style="264" customWidth="1"/>
    <col min="12932" max="12932" width="12" style="264" customWidth="1"/>
    <col min="12933" max="13056" width="9.140625" style="264"/>
    <col min="13057" max="13058" width="2.140625" style="264" customWidth="1"/>
    <col min="13059" max="13059" width="63" style="264" customWidth="1"/>
    <col min="13060" max="13060" width="7.140625" style="264" customWidth="1"/>
    <col min="13061" max="13062" width="19" style="264" customWidth="1"/>
    <col min="13063" max="13064" width="19.7109375" style="264" customWidth="1"/>
    <col min="13065" max="13081" width="0" style="264" hidden="1" customWidth="1"/>
    <col min="13082" max="13082" width="1.28515625" style="264" customWidth="1"/>
    <col min="13083" max="13083" width="13.42578125" style="264" customWidth="1"/>
    <col min="13084" max="13084" width="13.28515625" style="264" customWidth="1"/>
    <col min="13085" max="13085" width="15.85546875" style="264" customWidth="1"/>
    <col min="13086" max="13091" width="11.7109375" style="264" customWidth="1"/>
    <col min="13092" max="13092" width="24.7109375" style="264" customWidth="1"/>
    <col min="13093" max="13095" width="11.7109375" style="264" customWidth="1"/>
    <col min="13096" max="13096" width="20" style="264" customWidth="1"/>
    <col min="13097" max="13097" width="25.85546875" style="264" customWidth="1"/>
    <col min="13098" max="13098" width="23.85546875" style="264" customWidth="1"/>
    <col min="13099" max="13099" width="14.140625" style="264" customWidth="1"/>
    <col min="13100" max="13125" width="11.7109375" style="264" customWidth="1"/>
    <col min="13126" max="13126" width="12.42578125" style="264" customWidth="1"/>
    <col min="13127" max="13130" width="11.7109375" style="264" customWidth="1"/>
    <col min="13131" max="13131" width="20.7109375" style="264" customWidth="1"/>
    <col min="13132" max="13132" width="11.7109375" style="264" customWidth="1"/>
    <col min="13133" max="13133" width="17.42578125" style="264" customWidth="1"/>
    <col min="13134" max="13147" width="11.7109375" style="264" customWidth="1"/>
    <col min="13148" max="13148" width="13.42578125" style="264" customWidth="1"/>
    <col min="13149" max="13163" width="11.7109375" style="264" customWidth="1"/>
    <col min="13164" max="13164" width="16.28515625" style="264" customWidth="1"/>
    <col min="13165" max="13173" width="11.7109375" style="264" customWidth="1"/>
    <col min="13174" max="13174" width="13.42578125" style="264" customWidth="1"/>
    <col min="13175" max="13175" width="11.7109375" style="264" customWidth="1"/>
    <col min="13176" max="13176" width="15.140625" style="264" customWidth="1"/>
    <col min="13177" max="13177" width="13.42578125" style="264" customWidth="1"/>
    <col min="13178" max="13186" width="11.7109375" style="264" customWidth="1"/>
    <col min="13187" max="13187" width="13.7109375" style="264" customWidth="1"/>
    <col min="13188" max="13188" width="12" style="264" customWidth="1"/>
    <col min="13189" max="13312" width="9.140625" style="264"/>
    <col min="13313" max="13314" width="2.140625" style="264" customWidth="1"/>
    <col min="13315" max="13315" width="63" style="264" customWidth="1"/>
    <col min="13316" max="13316" width="7.140625" style="264" customWidth="1"/>
    <col min="13317" max="13318" width="19" style="264" customWidth="1"/>
    <col min="13319" max="13320" width="19.7109375" style="264" customWidth="1"/>
    <col min="13321" max="13337" width="0" style="264" hidden="1" customWidth="1"/>
    <col min="13338" max="13338" width="1.28515625" style="264" customWidth="1"/>
    <col min="13339" max="13339" width="13.42578125" style="264" customWidth="1"/>
    <col min="13340" max="13340" width="13.28515625" style="264" customWidth="1"/>
    <col min="13341" max="13341" width="15.85546875" style="264" customWidth="1"/>
    <col min="13342" max="13347" width="11.7109375" style="264" customWidth="1"/>
    <col min="13348" max="13348" width="24.7109375" style="264" customWidth="1"/>
    <col min="13349" max="13351" width="11.7109375" style="264" customWidth="1"/>
    <col min="13352" max="13352" width="20" style="264" customWidth="1"/>
    <col min="13353" max="13353" width="25.85546875" style="264" customWidth="1"/>
    <col min="13354" max="13354" width="23.85546875" style="264" customWidth="1"/>
    <col min="13355" max="13355" width="14.140625" style="264" customWidth="1"/>
    <col min="13356" max="13381" width="11.7109375" style="264" customWidth="1"/>
    <col min="13382" max="13382" width="12.42578125" style="264" customWidth="1"/>
    <col min="13383" max="13386" width="11.7109375" style="264" customWidth="1"/>
    <col min="13387" max="13387" width="20.7109375" style="264" customWidth="1"/>
    <col min="13388" max="13388" width="11.7109375" style="264" customWidth="1"/>
    <col min="13389" max="13389" width="17.42578125" style="264" customWidth="1"/>
    <col min="13390" max="13403" width="11.7109375" style="264" customWidth="1"/>
    <col min="13404" max="13404" width="13.42578125" style="264" customWidth="1"/>
    <col min="13405" max="13419" width="11.7109375" style="264" customWidth="1"/>
    <col min="13420" max="13420" width="16.28515625" style="264" customWidth="1"/>
    <col min="13421" max="13429" width="11.7109375" style="264" customWidth="1"/>
    <col min="13430" max="13430" width="13.42578125" style="264" customWidth="1"/>
    <col min="13431" max="13431" width="11.7109375" style="264" customWidth="1"/>
    <col min="13432" max="13432" width="15.140625" style="264" customWidth="1"/>
    <col min="13433" max="13433" width="13.42578125" style="264" customWidth="1"/>
    <col min="13434" max="13442" width="11.7109375" style="264" customWidth="1"/>
    <col min="13443" max="13443" width="13.7109375" style="264" customWidth="1"/>
    <col min="13444" max="13444" width="12" style="264" customWidth="1"/>
    <col min="13445" max="13568" width="9.140625" style="264"/>
    <col min="13569" max="13570" width="2.140625" style="264" customWidth="1"/>
    <col min="13571" max="13571" width="63" style="264" customWidth="1"/>
    <col min="13572" max="13572" width="7.140625" style="264" customWidth="1"/>
    <col min="13573" max="13574" width="19" style="264" customWidth="1"/>
    <col min="13575" max="13576" width="19.7109375" style="264" customWidth="1"/>
    <col min="13577" max="13593" width="0" style="264" hidden="1" customWidth="1"/>
    <col min="13594" max="13594" width="1.28515625" style="264" customWidth="1"/>
    <col min="13595" max="13595" width="13.42578125" style="264" customWidth="1"/>
    <col min="13596" max="13596" width="13.28515625" style="264" customWidth="1"/>
    <col min="13597" max="13597" width="15.85546875" style="264" customWidth="1"/>
    <col min="13598" max="13603" width="11.7109375" style="264" customWidth="1"/>
    <col min="13604" max="13604" width="24.7109375" style="264" customWidth="1"/>
    <col min="13605" max="13607" width="11.7109375" style="264" customWidth="1"/>
    <col min="13608" max="13608" width="20" style="264" customWidth="1"/>
    <col min="13609" max="13609" width="25.85546875" style="264" customWidth="1"/>
    <col min="13610" max="13610" width="23.85546875" style="264" customWidth="1"/>
    <col min="13611" max="13611" width="14.140625" style="264" customWidth="1"/>
    <col min="13612" max="13637" width="11.7109375" style="264" customWidth="1"/>
    <col min="13638" max="13638" width="12.42578125" style="264" customWidth="1"/>
    <col min="13639" max="13642" width="11.7109375" style="264" customWidth="1"/>
    <col min="13643" max="13643" width="20.7109375" style="264" customWidth="1"/>
    <col min="13644" max="13644" width="11.7109375" style="264" customWidth="1"/>
    <col min="13645" max="13645" width="17.42578125" style="264" customWidth="1"/>
    <col min="13646" max="13659" width="11.7109375" style="264" customWidth="1"/>
    <col min="13660" max="13660" width="13.42578125" style="264" customWidth="1"/>
    <col min="13661" max="13675" width="11.7109375" style="264" customWidth="1"/>
    <col min="13676" max="13676" width="16.28515625" style="264" customWidth="1"/>
    <col min="13677" max="13685" width="11.7109375" style="264" customWidth="1"/>
    <col min="13686" max="13686" width="13.42578125" style="264" customWidth="1"/>
    <col min="13687" max="13687" width="11.7109375" style="264" customWidth="1"/>
    <col min="13688" max="13688" width="15.140625" style="264" customWidth="1"/>
    <col min="13689" max="13689" width="13.42578125" style="264" customWidth="1"/>
    <col min="13690" max="13698" width="11.7109375" style="264" customWidth="1"/>
    <col min="13699" max="13699" width="13.7109375" style="264" customWidth="1"/>
    <col min="13700" max="13700" width="12" style="264" customWidth="1"/>
    <col min="13701" max="13824" width="9.140625" style="264"/>
    <col min="13825" max="13826" width="2.140625" style="264" customWidth="1"/>
    <col min="13827" max="13827" width="63" style="264" customWidth="1"/>
    <col min="13828" max="13828" width="7.140625" style="264" customWidth="1"/>
    <col min="13829" max="13830" width="19" style="264" customWidth="1"/>
    <col min="13831" max="13832" width="19.7109375" style="264" customWidth="1"/>
    <col min="13833" max="13849" width="0" style="264" hidden="1" customWidth="1"/>
    <col min="13850" max="13850" width="1.28515625" style="264" customWidth="1"/>
    <col min="13851" max="13851" width="13.42578125" style="264" customWidth="1"/>
    <col min="13852" max="13852" width="13.28515625" style="264" customWidth="1"/>
    <col min="13853" max="13853" width="15.85546875" style="264" customWidth="1"/>
    <col min="13854" max="13859" width="11.7109375" style="264" customWidth="1"/>
    <col min="13860" max="13860" width="24.7109375" style="264" customWidth="1"/>
    <col min="13861" max="13863" width="11.7109375" style="264" customWidth="1"/>
    <col min="13864" max="13864" width="20" style="264" customWidth="1"/>
    <col min="13865" max="13865" width="25.85546875" style="264" customWidth="1"/>
    <col min="13866" max="13866" width="23.85546875" style="264" customWidth="1"/>
    <col min="13867" max="13867" width="14.140625" style="264" customWidth="1"/>
    <col min="13868" max="13893" width="11.7109375" style="264" customWidth="1"/>
    <col min="13894" max="13894" width="12.42578125" style="264" customWidth="1"/>
    <col min="13895" max="13898" width="11.7109375" style="264" customWidth="1"/>
    <col min="13899" max="13899" width="20.7109375" style="264" customWidth="1"/>
    <col min="13900" max="13900" width="11.7109375" style="264" customWidth="1"/>
    <col min="13901" max="13901" width="17.42578125" style="264" customWidth="1"/>
    <col min="13902" max="13915" width="11.7109375" style="264" customWidth="1"/>
    <col min="13916" max="13916" width="13.42578125" style="264" customWidth="1"/>
    <col min="13917" max="13931" width="11.7109375" style="264" customWidth="1"/>
    <col min="13932" max="13932" width="16.28515625" style="264" customWidth="1"/>
    <col min="13933" max="13941" width="11.7109375" style="264" customWidth="1"/>
    <col min="13942" max="13942" width="13.42578125" style="264" customWidth="1"/>
    <col min="13943" max="13943" width="11.7109375" style="264" customWidth="1"/>
    <col min="13944" max="13944" width="15.140625" style="264" customWidth="1"/>
    <col min="13945" max="13945" width="13.42578125" style="264" customWidth="1"/>
    <col min="13946" max="13954" width="11.7109375" style="264" customWidth="1"/>
    <col min="13955" max="13955" width="13.7109375" style="264" customWidth="1"/>
    <col min="13956" max="13956" width="12" style="264" customWidth="1"/>
    <col min="13957" max="14080" width="9.140625" style="264"/>
    <col min="14081" max="14082" width="2.140625" style="264" customWidth="1"/>
    <col min="14083" max="14083" width="63" style="264" customWidth="1"/>
    <col min="14084" max="14084" width="7.140625" style="264" customWidth="1"/>
    <col min="14085" max="14086" width="19" style="264" customWidth="1"/>
    <col min="14087" max="14088" width="19.7109375" style="264" customWidth="1"/>
    <col min="14089" max="14105" width="0" style="264" hidden="1" customWidth="1"/>
    <col min="14106" max="14106" width="1.28515625" style="264" customWidth="1"/>
    <col min="14107" max="14107" width="13.42578125" style="264" customWidth="1"/>
    <col min="14108" max="14108" width="13.28515625" style="264" customWidth="1"/>
    <col min="14109" max="14109" width="15.85546875" style="264" customWidth="1"/>
    <col min="14110" max="14115" width="11.7109375" style="264" customWidth="1"/>
    <col min="14116" max="14116" width="24.7109375" style="264" customWidth="1"/>
    <col min="14117" max="14119" width="11.7109375" style="264" customWidth="1"/>
    <col min="14120" max="14120" width="20" style="264" customWidth="1"/>
    <col min="14121" max="14121" width="25.85546875" style="264" customWidth="1"/>
    <col min="14122" max="14122" width="23.85546875" style="264" customWidth="1"/>
    <col min="14123" max="14123" width="14.140625" style="264" customWidth="1"/>
    <col min="14124" max="14149" width="11.7109375" style="264" customWidth="1"/>
    <col min="14150" max="14150" width="12.42578125" style="264" customWidth="1"/>
    <col min="14151" max="14154" width="11.7109375" style="264" customWidth="1"/>
    <col min="14155" max="14155" width="20.7109375" style="264" customWidth="1"/>
    <col min="14156" max="14156" width="11.7109375" style="264" customWidth="1"/>
    <col min="14157" max="14157" width="17.42578125" style="264" customWidth="1"/>
    <col min="14158" max="14171" width="11.7109375" style="264" customWidth="1"/>
    <col min="14172" max="14172" width="13.42578125" style="264" customWidth="1"/>
    <col min="14173" max="14187" width="11.7109375" style="264" customWidth="1"/>
    <col min="14188" max="14188" width="16.28515625" style="264" customWidth="1"/>
    <col min="14189" max="14197" width="11.7109375" style="264" customWidth="1"/>
    <col min="14198" max="14198" width="13.42578125" style="264" customWidth="1"/>
    <col min="14199" max="14199" width="11.7109375" style="264" customWidth="1"/>
    <col min="14200" max="14200" width="15.140625" style="264" customWidth="1"/>
    <col min="14201" max="14201" width="13.42578125" style="264" customWidth="1"/>
    <col min="14202" max="14210" width="11.7109375" style="264" customWidth="1"/>
    <col min="14211" max="14211" width="13.7109375" style="264" customWidth="1"/>
    <col min="14212" max="14212" width="12" style="264" customWidth="1"/>
    <col min="14213" max="14336" width="9.140625" style="264"/>
    <col min="14337" max="14338" width="2.140625" style="264" customWidth="1"/>
    <col min="14339" max="14339" width="63" style="264" customWidth="1"/>
    <col min="14340" max="14340" width="7.140625" style="264" customWidth="1"/>
    <col min="14341" max="14342" width="19" style="264" customWidth="1"/>
    <col min="14343" max="14344" width="19.7109375" style="264" customWidth="1"/>
    <col min="14345" max="14361" width="0" style="264" hidden="1" customWidth="1"/>
    <col min="14362" max="14362" width="1.28515625" style="264" customWidth="1"/>
    <col min="14363" max="14363" width="13.42578125" style="264" customWidth="1"/>
    <col min="14364" max="14364" width="13.28515625" style="264" customWidth="1"/>
    <col min="14365" max="14365" width="15.85546875" style="264" customWidth="1"/>
    <col min="14366" max="14371" width="11.7109375" style="264" customWidth="1"/>
    <col min="14372" max="14372" width="24.7109375" style="264" customWidth="1"/>
    <col min="14373" max="14375" width="11.7109375" style="264" customWidth="1"/>
    <col min="14376" max="14376" width="20" style="264" customWidth="1"/>
    <col min="14377" max="14377" width="25.85546875" style="264" customWidth="1"/>
    <col min="14378" max="14378" width="23.85546875" style="264" customWidth="1"/>
    <col min="14379" max="14379" width="14.140625" style="264" customWidth="1"/>
    <col min="14380" max="14405" width="11.7109375" style="264" customWidth="1"/>
    <col min="14406" max="14406" width="12.42578125" style="264" customWidth="1"/>
    <col min="14407" max="14410" width="11.7109375" style="264" customWidth="1"/>
    <col min="14411" max="14411" width="20.7109375" style="264" customWidth="1"/>
    <col min="14412" max="14412" width="11.7109375" style="264" customWidth="1"/>
    <col min="14413" max="14413" width="17.42578125" style="264" customWidth="1"/>
    <col min="14414" max="14427" width="11.7109375" style="264" customWidth="1"/>
    <col min="14428" max="14428" width="13.42578125" style="264" customWidth="1"/>
    <col min="14429" max="14443" width="11.7109375" style="264" customWidth="1"/>
    <col min="14444" max="14444" width="16.28515625" style="264" customWidth="1"/>
    <col min="14445" max="14453" width="11.7109375" style="264" customWidth="1"/>
    <col min="14454" max="14454" width="13.42578125" style="264" customWidth="1"/>
    <col min="14455" max="14455" width="11.7109375" style="264" customWidth="1"/>
    <col min="14456" max="14456" width="15.140625" style="264" customWidth="1"/>
    <col min="14457" max="14457" width="13.42578125" style="264" customWidth="1"/>
    <col min="14458" max="14466" width="11.7109375" style="264" customWidth="1"/>
    <col min="14467" max="14467" width="13.7109375" style="264" customWidth="1"/>
    <col min="14468" max="14468" width="12" style="264" customWidth="1"/>
    <col min="14469" max="14592" width="9.140625" style="264"/>
    <col min="14593" max="14594" width="2.140625" style="264" customWidth="1"/>
    <col min="14595" max="14595" width="63" style="264" customWidth="1"/>
    <col min="14596" max="14596" width="7.140625" style="264" customWidth="1"/>
    <col min="14597" max="14598" width="19" style="264" customWidth="1"/>
    <col min="14599" max="14600" width="19.7109375" style="264" customWidth="1"/>
    <col min="14601" max="14617" width="0" style="264" hidden="1" customWidth="1"/>
    <col min="14618" max="14618" width="1.28515625" style="264" customWidth="1"/>
    <col min="14619" max="14619" width="13.42578125" style="264" customWidth="1"/>
    <col min="14620" max="14620" width="13.28515625" style="264" customWidth="1"/>
    <col min="14621" max="14621" width="15.85546875" style="264" customWidth="1"/>
    <col min="14622" max="14627" width="11.7109375" style="264" customWidth="1"/>
    <col min="14628" max="14628" width="24.7109375" style="264" customWidth="1"/>
    <col min="14629" max="14631" width="11.7109375" style="264" customWidth="1"/>
    <col min="14632" max="14632" width="20" style="264" customWidth="1"/>
    <col min="14633" max="14633" width="25.85546875" style="264" customWidth="1"/>
    <col min="14634" max="14634" width="23.85546875" style="264" customWidth="1"/>
    <col min="14635" max="14635" width="14.140625" style="264" customWidth="1"/>
    <col min="14636" max="14661" width="11.7109375" style="264" customWidth="1"/>
    <col min="14662" max="14662" width="12.42578125" style="264" customWidth="1"/>
    <col min="14663" max="14666" width="11.7109375" style="264" customWidth="1"/>
    <col min="14667" max="14667" width="20.7109375" style="264" customWidth="1"/>
    <col min="14668" max="14668" width="11.7109375" style="264" customWidth="1"/>
    <col min="14669" max="14669" width="17.42578125" style="264" customWidth="1"/>
    <col min="14670" max="14683" width="11.7109375" style="264" customWidth="1"/>
    <col min="14684" max="14684" width="13.42578125" style="264" customWidth="1"/>
    <col min="14685" max="14699" width="11.7109375" style="264" customWidth="1"/>
    <col min="14700" max="14700" width="16.28515625" style="264" customWidth="1"/>
    <col min="14701" max="14709" width="11.7109375" style="264" customWidth="1"/>
    <col min="14710" max="14710" width="13.42578125" style="264" customWidth="1"/>
    <col min="14711" max="14711" width="11.7109375" style="264" customWidth="1"/>
    <col min="14712" max="14712" width="15.140625" style="264" customWidth="1"/>
    <col min="14713" max="14713" width="13.42578125" style="264" customWidth="1"/>
    <col min="14714" max="14722" width="11.7109375" style="264" customWidth="1"/>
    <col min="14723" max="14723" width="13.7109375" style="264" customWidth="1"/>
    <col min="14724" max="14724" width="12" style="264" customWidth="1"/>
    <col min="14725" max="14848" width="9.140625" style="264"/>
    <col min="14849" max="14850" width="2.140625" style="264" customWidth="1"/>
    <col min="14851" max="14851" width="63" style="264" customWidth="1"/>
    <col min="14852" max="14852" width="7.140625" style="264" customWidth="1"/>
    <col min="14853" max="14854" width="19" style="264" customWidth="1"/>
    <col min="14855" max="14856" width="19.7109375" style="264" customWidth="1"/>
    <col min="14857" max="14873" width="0" style="264" hidden="1" customWidth="1"/>
    <col min="14874" max="14874" width="1.28515625" style="264" customWidth="1"/>
    <col min="14875" max="14875" width="13.42578125" style="264" customWidth="1"/>
    <col min="14876" max="14876" width="13.28515625" style="264" customWidth="1"/>
    <col min="14877" max="14877" width="15.85546875" style="264" customWidth="1"/>
    <col min="14878" max="14883" width="11.7109375" style="264" customWidth="1"/>
    <col min="14884" max="14884" width="24.7109375" style="264" customWidth="1"/>
    <col min="14885" max="14887" width="11.7109375" style="264" customWidth="1"/>
    <col min="14888" max="14888" width="20" style="264" customWidth="1"/>
    <col min="14889" max="14889" width="25.85546875" style="264" customWidth="1"/>
    <col min="14890" max="14890" width="23.85546875" style="264" customWidth="1"/>
    <col min="14891" max="14891" width="14.140625" style="264" customWidth="1"/>
    <col min="14892" max="14917" width="11.7109375" style="264" customWidth="1"/>
    <col min="14918" max="14918" width="12.42578125" style="264" customWidth="1"/>
    <col min="14919" max="14922" width="11.7109375" style="264" customWidth="1"/>
    <col min="14923" max="14923" width="20.7109375" style="264" customWidth="1"/>
    <col min="14924" max="14924" width="11.7109375" style="264" customWidth="1"/>
    <col min="14925" max="14925" width="17.42578125" style="264" customWidth="1"/>
    <col min="14926" max="14939" width="11.7109375" style="264" customWidth="1"/>
    <col min="14940" max="14940" width="13.42578125" style="264" customWidth="1"/>
    <col min="14941" max="14955" width="11.7109375" style="264" customWidth="1"/>
    <col min="14956" max="14956" width="16.28515625" style="264" customWidth="1"/>
    <col min="14957" max="14965" width="11.7109375" style="264" customWidth="1"/>
    <col min="14966" max="14966" width="13.42578125" style="264" customWidth="1"/>
    <col min="14967" max="14967" width="11.7109375" style="264" customWidth="1"/>
    <col min="14968" max="14968" width="15.140625" style="264" customWidth="1"/>
    <col min="14969" max="14969" width="13.42578125" style="264" customWidth="1"/>
    <col min="14970" max="14978" width="11.7109375" style="264" customWidth="1"/>
    <col min="14979" max="14979" width="13.7109375" style="264" customWidth="1"/>
    <col min="14980" max="14980" width="12" style="264" customWidth="1"/>
    <col min="14981" max="15104" width="9.140625" style="264"/>
    <col min="15105" max="15106" width="2.140625" style="264" customWidth="1"/>
    <col min="15107" max="15107" width="63" style="264" customWidth="1"/>
    <col min="15108" max="15108" width="7.140625" style="264" customWidth="1"/>
    <col min="15109" max="15110" width="19" style="264" customWidth="1"/>
    <col min="15111" max="15112" width="19.7109375" style="264" customWidth="1"/>
    <col min="15113" max="15129" width="0" style="264" hidden="1" customWidth="1"/>
    <col min="15130" max="15130" width="1.28515625" style="264" customWidth="1"/>
    <col min="15131" max="15131" width="13.42578125" style="264" customWidth="1"/>
    <col min="15132" max="15132" width="13.28515625" style="264" customWidth="1"/>
    <col min="15133" max="15133" width="15.85546875" style="264" customWidth="1"/>
    <col min="15134" max="15139" width="11.7109375" style="264" customWidth="1"/>
    <col min="15140" max="15140" width="24.7109375" style="264" customWidth="1"/>
    <col min="15141" max="15143" width="11.7109375" style="264" customWidth="1"/>
    <col min="15144" max="15144" width="20" style="264" customWidth="1"/>
    <col min="15145" max="15145" width="25.85546875" style="264" customWidth="1"/>
    <col min="15146" max="15146" width="23.85546875" style="264" customWidth="1"/>
    <col min="15147" max="15147" width="14.140625" style="264" customWidth="1"/>
    <col min="15148" max="15173" width="11.7109375" style="264" customWidth="1"/>
    <col min="15174" max="15174" width="12.42578125" style="264" customWidth="1"/>
    <col min="15175" max="15178" width="11.7109375" style="264" customWidth="1"/>
    <col min="15179" max="15179" width="20.7109375" style="264" customWidth="1"/>
    <col min="15180" max="15180" width="11.7109375" style="264" customWidth="1"/>
    <col min="15181" max="15181" width="17.42578125" style="264" customWidth="1"/>
    <col min="15182" max="15195" width="11.7109375" style="264" customWidth="1"/>
    <col min="15196" max="15196" width="13.42578125" style="264" customWidth="1"/>
    <col min="15197" max="15211" width="11.7109375" style="264" customWidth="1"/>
    <col min="15212" max="15212" width="16.28515625" style="264" customWidth="1"/>
    <col min="15213" max="15221" width="11.7109375" style="264" customWidth="1"/>
    <col min="15222" max="15222" width="13.42578125" style="264" customWidth="1"/>
    <col min="15223" max="15223" width="11.7109375" style="264" customWidth="1"/>
    <col min="15224" max="15224" width="15.140625" style="264" customWidth="1"/>
    <col min="15225" max="15225" width="13.42578125" style="264" customWidth="1"/>
    <col min="15226" max="15234" width="11.7109375" style="264" customWidth="1"/>
    <col min="15235" max="15235" width="13.7109375" style="264" customWidth="1"/>
    <col min="15236" max="15236" width="12" style="264" customWidth="1"/>
    <col min="15237" max="15360" width="9.140625" style="264"/>
    <col min="15361" max="15362" width="2.140625" style="264" customWidth="1"/>
    <col min="15363" max="15363" width="63" style="264" customWidth="1"/>
    <col min="15364" max="15364" width="7.140625" style="264" customWidth="1"/>
    <col min="15365" max="15366" width="19" style="264" customWidth="1"/>
    <col min="15367" max="15368" width="19.7109375" style="264" customWidth="1"/>
    <col min="15369" max="15385" width="0" style="264" hidden="1" customWidth="1"/>
    <col min="15386" max="15386" width="1.28515625" style="264" customWidth="1"/>
    <col min="15387" max="15387" width="13.42578125" style="264" customWidth="1"/>
    <col min="15388" max="15388" width="13.28515625" style="264" customWidth="1"/>
    <col min="15389" max="15389" width="15.85546875" style="264" customWidth="1"/>
    <col min="15390" max="15395" width="11.7109375" style="264" customWidth="1"/>
    <col min="15396" max="15396" width="24.7109375" style="264" customWidth="1"/>
    <col min="15397" max="15399" width="11.7109375" style="264" customWidth="1"/>
    <col min="15400" max="15400" width="20" style="264" customWidth="1"/>
    <col min="15401" max="15401" width="25.85546875" style="264" customWidth="1"/>
    <col min="15402" max="15402" width="23.85546875" style="264" customWidth="1"/>
    <col min="15403" max="15403" width="14.140625" style="264" customWidth="1"/>
    <col min="15404" max="15429" width="11.7109375" style="264" customWidth="1"/>
    <col min="15430" max="15430" width="12.42578125" style="264" customWidth="1"/>
    <col min="15431" max="15434" width="11.7109375" style="264" customWidth="1"/>
    <col min="15435" max="15435" width="20.7109375" style="264" customWidth="1"/>
    <col min="15436" max="15436" width="11.7109375" style="264" customWidth="1"/>
    <col min="15437" max="15437" width="17.42578125" style="264" customWidth="1"/>
    <col min="15438" max="15451" width="11.7109375" style="264" customWidth="1"/>
    <col min="15452" max="15452" width="13.42578125" style="264" customWidth="1"/>
    <col min="15453" max="15467" width="11.7109375" style="264" customWidth="1"/>
    <col min="15468" max="15468" width="16.28515625" style="264" customWidth="1"/>
    <col min="15469" max="15477" width="11.7109375" style="264" customWidth="1"/>
    <col min="15478" max="15478" width="13.42578125" style="264" customWidth="1"/>
    <col min="15479" max="15479" width="11.7109375" style="264" customWidth="1"/>
    <col min="15480" max="15480" width="15.140625" style="264" customWidth="1"/>
    <col min="15481" max="15481" width="13.42578125" style="264" customWidth="1"/>
    <col min="15482" max="15490" width="11.7109375" style="264" customWidth="1"/>
    <col min="15491" max="15491" width="13.7109375" style="264" customWidth="1"/>
    <col min="15492" max="15492" width="12" style="264" customWidth="1"/>
    <col min="15493" max="15616" width="9.140625" style="264"/>
    <col min="15617" max="15618" width="2.140625" style="264" customWidth="1"/>
    <col min="15619" max="15619" width="63" style="264" customWidth="1"/>
    <col min="15620" max="15620" width="7.140625" style="264" customWidth="1"/>
    <col min="15621" max="15622" width="19" style="264" customWidth="1"/>
    <col min="15623" max="15624" width="19.7109375" style="264" customWidth="1"/>
    <col min="15625" max="15641" width="0" style="264" hidden="1" customWidth="1"/>
    <col min="15642" max="15642" width="1.28515625" style="264" customWidth="1"/>
    <col min="15643" max="15643" width="13.42578125" style="264" customWidth="1"/>
    <col min="15644" max="15644" width="13.28515625" style="264" customWidth="1"/>
    <col min="15645" max="15645" width="15.85546875" style="264" customWidth="1"/>
    <col min="15646" max="15651" width="11.7109375" style="264" customWidth="1"/>
    <col min="15652" max="15652" width="24.7109375" style="264" customWidth="1"/>
    <col min="15653" max="15655" width="11.7109375" style="264" customWidth="1"/>
    <col min="15656" max="15656" width="20" style="264" customWidth="1"/>
    <col min="15657" max="15657" width="25.85546875" style="264" customWidth="1"/>
    <col min="15658" max="15658" width="23.85546875" style="264" customWidth="1"/>
    <col min="15659" max="15659" width="14.140625" style="264" customWidth="1"/>
    <col min="15660" max="15685" width="11.7109375" style="264" customWidth="1"/>
    <col min="15686" max="15686" width="12.42578125" style="264" customWidth="1"/>
    <col min="15687" max="15690" width="11.7109375" style="264" customWidth="1"/>
    <col min="15691" max="15691" width="20.7109375" style="264" customWidth="1"/>
    <col min="15692" max="15692" width="11.7109375" style="264" customWidth="1"/>
    <col min="15693" max="15693" width="17.42578125" style="264" customWidth="1"/>
    <col min="15694" max="15707" width="11.7109375" style="264" customWidth="1"/>
    <col min="15708" max="15708" width="13.42578125" style="264" customWidth="1"/>
    <col min="15709" max="15723" width="11.7109375" style="264" customWidth="1"/>
    <col min="15724" max="15724" width="16.28515625" style="264" customWidth="1"/>
    <col min="15725" max="15733" width="11.7109375" style="264" customWidth="1"/>
    <col min="15734" max="15734" width="13.42578125" style="264" customWidth="1"/>
    <col min="15735" max="15735" width="11.7109375" style="264" customWidth="1"/>
    <col min="15736" max="15736" width="15.140625" style="264" customWidth="1"/>
    <col min="15737" max="15737" width="13.42578125" style="264" customWidth="1"/>
    <col min="15738" max="15746" width="11.7109375" style="264" customWidth="1"/>
    <col min="15747" max="15747" width="13.7109375" style="264" customWidth="1"/>
    <col min="15748" max="15748" width="12" style="264" customWidth="1"/>
    <col min="15749" max="15872" width="9.140625" style="264"/>
    <col min="15873" max="15874" width="2.140625" style="264" customWidth="1"/>
    <col min="15875" max="15875" width="63" style="264" customWidth="1"/>
    <col min="15876" max="15876" width="7.140625" style="264" customWidth="1"/>
    <col min="15877" max="15878" width="19" style="264" customWidth="1"/>
    <col min="15879" max="15880" width="19.7109375" style="264" customWidth="1"/>
    <col min="15881" max="15897" width="0" style="264" hidden="1" customWidth="1"/>
    <col min="15898" max="15898" width="1.28515625" style="264" customWidth="1"/>
    <col min="15899" max="15899" width="13.42578125" style="264" customWidth="1"/>
    <col min="15900" max="15900" width="13.28515625" style="264" customWidth="1"/>
    <col min="15901" max="15901" width="15.85546875" style="264" customWidth="1"/>
    <col min="15902" max="15907" width="11.7109375" style="264" customWidth="1"/>
    <col min="15908" max="15908" width="24.7109375" style="264" customWidth="1"/>
    <col min="15909" max="15911" width="11.7109375" style="264" customWidth="1"/>
    <col min="15912" max="15912" width="20" style="264" customWidth="1"/>
    <col min="15913" max="15913" width="25.85546875" style="264" customWidth="1"/>
    <col min="15914" max="15914" width="23.85546875" style="264" customWidth="1"/>
    <col min="15915" max="15915" width="14.140625" style="264" customWidth="1"/>
    <col min="15916" max="15941" width="11.7109375" style="264" customWidth="1"/>
    <col min="15942" max="15942" width="12.42578125" style="264" customWidth="1"/>
    <col min="15943" max="15946" width="11.7109375" style="264" customWidth="1"/>
    <col min="15947" max="15947" width="20.7109375" style="264" customWidth="1"/>
    <col min="15948" max="15948" width="11.7109375" style="264" customWidth="1"/>
    <col min="15949" max="15949" width="17.42578125" style="264" customWidth="1"/>
    <col min="15950" max="15963" width="11.7109375" style="264" customWidth="1"/>
    <col min="15964" max="15964" width="13.42578125" style="264" customWidth="1"/>
    <col min="15965" max="15979" width="11.7109375" style="264" customWidth="1"/>
    <col min="15980" max="15980" width="16.28515625" style="264" customWidth="1"/>
    <col min="15981" max="15989" width="11.7109375" style="264" customWidth="1"/>
    <col min="15990" max="15990" width="13.42578125" style="264" customWidth="1"/>
    <col min="15991" max="15991" width="11.7109375" style="264" customWidth="1"/>
    <col min="15992" max="15992" width="15.140625" style="264" customWidth="1"/>
    <col min="15993" max="15993" width="13.42578125" style="264" customWidth="1"/>
    <col min="15994" max="16002" width="11.7109375" style="264" customWidth="1"/>
    <col min="16003" max="16003" width="13.7109375" style="264" customWidth="1"/>
    <col min="16004" max="16004" width="12" style="264" customWidth="1"/>
    <col min="16005" max="16128" width="9.140625" style="264"/>
    <col min="16129" max="16130" width="2.140625" style="264" customWidth="1"/>
    <col min="16131" max="16131" width="63" style="264" customWidth="1"/>
    <col min="16132" max="16132" width="7.140625" style="264" customWidth="1"/>
    <col min="16133" max="16134" width="19" style="264" customWidth="1"/>
    <col min="16135" max="16136" width="19.7109375" style="264" customWidth="1"/>
    <col min="16137" max="16153" width="0" style="264" hidden="1" customWidth="1"/>
    <col min="16154" max="16154" width="1.28515625" style="264" customWidth="1"/>
    <col min="16155" max="16155" width="13.42578125" style="264" customWidth="1"/>
    <col min="16156" max="16156" width="13.28515625" style="264" customWidth="1"/>
    <col min="16157" max="16157" width="15.85546875" style="264" customWidth="1"/>
    <col min="16158" max="16163" width="11.7109375" style="264" customWidth="1"/>
    <col min="16164" max="16164" width="24.7109375" style="264" customWidth="1"/>
    <col min="16165" max="16167" width="11.7109375" style="264" customWidth="1"/>
    <col min="16168" max="16168" width="20" style="264" customWidth="1"/>
    <col min="16169" max="16169" width="25.85546875" style="264" customWidth="1"/>
    <col min="16170" max="16170" width="23.85546875" style="264" customWidth="1"/>
    <col min="16171" max="16171" width="14.140625" style="264" customWidth="1"/>
    <col min="16172" max="16197" width="11.7109375" style="264" customWidth="1"/>
    <col min="16198" max="16198" width="12.42578125" style="264" customWidth="1"/>
    <col min="16199" max="16202" width="11.7109375" style="264" customWidth="1"/>
    <col min="16203" max="16203" width="20.7109375" style="264" customWidth="1"/>
    <col min="16204" max="16204" width="11.7109375" style="264" customWidth="1"/>
    <col min="16205" max="16205" width="17.42578125" style="264" customWidth="1"/>
    <col min="16206" max="16219" width="11.7109375" style="264" customWidth="1"/>
    <col min="16220" max="16220" width="13.42578125" style="264" customWidth="1"/>
    <col min="16221" max="16235" width="11.7109375" style="264" customWidth="1"/>
    <col min="16236" max="16236" width="16.28515625" style="264" customWidth="1"/>
    <col min="16237" max="16245" width="11.7109375" style="264" customWidth="1"/>
    <col min="16246" max="16246" width="13.42578125" style="264" customWidth="1"/>
    <col min="16247" max="16247" width="11.7109375" style="264" customWidth="1"/>
    <col min="16248" max="16248" width="15.140625" style="264" customWidth="1"/>
    <col min="16249" max="16249" width="13.42578125" style="264" customWidth="1"/>
    <col min="16250" max="16258" width="11.7109375" style="264" customWidth="1"/>
    <col min="16259" max="16259" width="13.7109375" style="264" customWidth="1"/>
    <col min="16260" max="16260" width="12" style="264" customWidth="1"/>
    <col min="16261"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1350</v>
      </c>
      <c r="B8" s="1451"/>
      <c r="C8" s="1451"/>
      <c r="D8" s="1452"/>
      <c r="E8" s="1452"/>
      <c r="F8" s="306"/>
      <c r="G8" s="1452"/>
      <c r="H8" s="1452"/>
      <c r="I8" s="6"/>
      <c r="J8" s="40"/>
      <c r="K8" s="755" t="str">
        <f>A8</f>
        <v>Country: Nepal</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408</v>
      </c>
      <c r="B12" s="1320"/>
      <c r="C12" s="1320"/>
      <c r="D12" s="1320"/>
      <c r="E12" s="1320"/>
      <c r="F12" s="1320"/>
      <c r="G12" s="1321"/>
      <c r="H12" s="779"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892</v>
      </c>
      <c r="E13" s="1476"/>
      <c r="F13" s="1476"/>
      <c r="G13" s="1476"/>
      <c r="H13" s="1369"/>
      <c r="I13" s="6"/>
      <c r="J13" s="26"/>
      <c r="K13" s="7" t="str">
        <f>B13</f>
        <v>a. What is the name of the committee?</v>
      </c>
      <c r="L13" s="32" t="str">
        <f>D13</f>
        <v>Contraceptive Security Working Group</v>
      </c>
      <c r="M13" s="22"/>
      <c r="N13" s="22"/>
      <c r="O13" s="25" t="str">
        <f>D13</f>
        <v>Contraceptive Security Working Group</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6" t="s">
        <v>99</v>
      </c>
      <c r="E15" s="313" t="s">
        <v>93</v>
      </c>
      <c r="F15" s="1917" t="s">
        <v>893</v>
      </c>
      <c r="G15" s="1917"/>
      <c r="H15" s="1918"/>
      <c r="I15" s="6"/>
      <c r="J15" s="26"/>
      <c r="K15" s="7" t="str">
        <f t="shared" ref="K15:K23" si="0">B15</f>
        <v>a. Social marketing</v>
      </c>
      <c r="L15" s="22"/>
      <c r="M15" s="22"/>
      <c r="N15" s="22"/>
      <c r="O15" s="7"/>
      <c r="P15" s="22"/>
      <c r="Q15" s="7" t="str">
        <f t="shared" ref="Q15:Q23" si="1">F15</f>
        <v>Contraceptives Retail Sales (CRS)</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411</v>
      </c>
      <c r="C16" s="1294"/>
      <c r="D16" s="626" t="s">
        <v>99</v>
      </c>
      <c r="E16" s="315" t="s">
        <v>93</v>
      </c>
      <c r="F16" s="1917" t="s">
        <v>894</v>
      </c>
      <c r="G16" s="1917"/>
      <c r="H16" s="1918"/>
      <c r="I16" s="6"/>
      <c r="J16" s="26"/>
      <c r="K16" s="7" t="str">
        <f t="shared" si="0"/>
        <v>b. NGO (for example: service delivery, advocacy, Planned Parenthood affiliate, Marie Stopes affiliate, faith-based organizations, etc.)</v>
      </c>
      <c r="L16" s="22"/>
      <c r="M16" s="22"/>
      <c r="N16" s="22"/>
      <c r="O16" s="7"/>
      <c r="P16" s="22"/>
      <c r="Q16" s="7" t="str">
        <f t="shared" si="1"/>
        <v>Family Planning Association of Nepal (FPAN)/IPPF</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412</v>
      </c>
      <c r="C17" s="1294"/>
      <c r="D17" s="626" t="s">
        <v>100</v>
      </c>
      <c r="E17" s="315" t="s">
        <v>93</v>
      </c>
      <c r="F17" s="1917"/>
      <c r="G17" s="1917"/>
      <c r="H17" s="1918"/>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6" t="s">
        <v>99</v>
      </c>
      <c r="E18" s="315" t="s">
        <v>94</v>
      </c>
      <c r="F18" s="1917" t="s">
        <v>895</v>
      </c>
      <c r="G18" s="1917"/>
      <c r="H18" s="1918"/>
      <c r="I18" s="6"/>
      <c r="J18" s="26"/>
      <c r="K18" s="7" t="str">
        <f t="shared" si="0"/>
        <v>d. Donors</v>
      </c>
      <c r="L18" s="22"/>
      <c r="M18" s="22"/>
      <c r="N18" s="22"/>
      <c r="O18" s="7"/>
      <c r="P18" s="22"/>
      <c r="Q18" s="7" t="str">
        <f t="shared" si="1"/>
        <v>DFID, KfW, USAID, World Bank, AusAID</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6" t="s">
        <v>99</v>
      </c>
      <c r="E19" s="315" t="s">
        <v>95</v>
      </c>
      <c r="F19" s="1917" t="s">
        <v>759</v>
      </c>
      <c r="G19" s="1917"/>
      <c r="H19" s="1918"/>
      <c r="I19" s="6"/>
      <c r="J19" s="26"/>
      <c r="K19" s="7" t="str">
        <f t="shared" si="0"/>
        <v>e. UN agencies</v>
      </c>
      <c r="L19" s="22"/>
      <c r="M19" s="22"/>
      <c r="N19" s="22"/>
      <c r="O19" s="7"/>
      <c r="P19" s="22"/>
      <c r="Q19" s="7" t="str">
        <f t="shared" si="1"/>
        <v>UNFPA, UNICEF</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60" x14ac:dyDescent="0.2">
      <c r="A20" s="314"/>
      <c r="B20" s="1293" t="s">
        <v>415</v>
      </c>
      <c r="C20" s="1294"/>
      <c r="D20" s="626" t="s">
        <v>99</v>
      </c>
      <c r="E20" s="315" t="s">
        <v>96</v>
      </c>
      <c r="F20" s="1917" t="s">
        <v>896</v>
      </c>
      <c r="G20" s="1917"/>
      <c r="H20" s="1918"/>
      <c r="I20" s="6"/>
      <c r="J20" s="26"/>
      <c r="K20" s="7" t="str">
        <f t="shared" si="0"/>
        <v>f. Ministry of Health (for example: logistics, reproductive health, family planning, maternal and child health, HIV/AIDS, pharmacy units, etc.)</v>
      </c>
      <c r="L20" s="22"/>
      <c r="M20" s="22"/>
      <c r="N20" s="22"/>
      <c r="O20" s="7"/>
      <c r="P20" s="22"/>
      <c r="Q20" s="19" t="str">
        <f t="shared" si="1"/>
        <v>Department of Health Services (DoHS), Family Health Division (FHD), Logistics Management Division (LMD), National Center for AIDS and STD Control (NCASC)</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ht="30" x14ac:dyDescent="0.2">
      <c r="A21" s="314"/>
      <c r="B21" s="1390" t="s">
        <v>34</v>
      </c>
      <c r="C21" s="1390"/>
      <c r="D21" s="626" t="s">
        <v>99</v>
      </c>
      <c r="E21" s="315" t="s">
        <v>97</v>
      </c>
      <c r="F21" s="1917" t="s">
        <v>1440</v>
      </c>
      <c r="G21" s="1917"/>
      <c r="H21" s="1918"/>
      <c r="I21" s="6"/>
      <c r="J21" s="26"/>
      <c r="K21" s="7" t="str">
        <f t="shared" si="0"/>
        <v>g. Central Medical Store or Central Warehouse</v>
      </c>
      <c r="L21" s="22"/>
      <c r="M21" s="22"/>
      <c r="N21" s="22"/>
      <c r="O21" s="7"/>
      <c r="P21" s="22"/>
      <c r="Q21" s="7" t="str">
        <f t="shared" si="1"/>
        <v>Central Warehouse Teku and Pathalaiya/Logistics Management Division (LMD)</v>
      </c>
      <c r="R21" s="22"/>
      <c r="S21" s="22"/>
      <c r="T21" s="17"/>
      <c r="U21" s="17"/>
      <c r="V21" s="17"/>
      <c r="W21" s="45"/>
      <c r="X21" s="45"/>
      <c r="Y21" s="46"/>
      <c r="Z21" s="54"/>
      <c r="AA21"/>
    </row>
    <row r="22" spans="1:134" s="266" customFormat="1" ht="30" x14ac:dyDescent="0.2">
      <c r="A22" s="314"/>
      <c r="B22" s="1390" t="s">
        <v>56</v>
      </c>
      <c r="C22" s="1390"/>
      <c r="D22" s="626" t="s">
        <v>99</v>
      </c>
      <c r="E22" s="315" t="s">
        <v>97</v>
      </c>
      <c r="F22" s="1484" t="s">
        <v>897</v>
      </c>
      <c r="G22" s="1485"/>
      <c r="H22" s="1486"/>
      <c r="I22" s="6"/>
      <c r="J22" s="26"/>
      <c r="K22" s="7" t="str">
        <f t="shared" si="0"/>
        <v xml:space="preserve">h. Ministry of Finance or Ministry of Planning </v>
      </c>
      <c r="L22" s="22"/>
      <c r="M22" s="22"/>
      <c r="N22" s="22"/>
      <c r="O22" s="7"/>
      <c r="P22" s="22"/>
      <c r="Q22" s="7" t="str">
        <f t="shared" si="1"/>
        <v>National Planning Commission (NPC), Ministry of Finance (MoF)</v>
      </c>
      <c r="R22" s="22"/>
      <c r="S22" s="22"/>
      <c r="T22" s="17"/>
      <c r="U22" s="17"/>
      <c r="V22" s="17"/>
      <c r="W22" s="45"/>
      <c r="X22" s="45"/>
      <c r="Y22" s="46"/>
      <c r="Z22" s="54"/>
      <c r="AA22"/>
    </row>
    <row r="23" spans="1:134" s="269" customFormat="1" x14ac:dyDescent="0.2">
      <c r="A23" s="314"/>
      <c r="B23" s="1390" t="s">
        <v>418</v>
      </c>
      <c r="C23" s="1390"/>
      <c r="D23" s="626" t="s">
        <v>100</v>
      </c>
      <c r="E23" s="315" t="s">
        <v>97</v>
      </c>
      <c r="F23" s="1484"/>
      <c r="G23" s="1485"/>
      <c r="H23" s="1486"/>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419</v>
      </c>
      <c r="B24" s="1293"/>
      <c r="C24" s="1293"/>
      <c r="D24" s="1293"/>
      <c r="E24" s="1293"/>
      <c r="F24" s="1293"/>
      <c r="G24" s="1293"/>
      <c r="H24" s="247" t="s">
        <v>102</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420</v>
      </c>
      <c r="B25" s="1382"/>
      <c r="C25" s="1382"/>
      <c r="D25" s="1390"/>
      <c r="E25" s="1390"/>
      <c r="F25" s="1390"/>
      <c r="G25" s="1391"/>
      <c r="H25" s="247"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421</v>
      </c>
      <c r="B26" s="1310"/>
      <c r="C26" s="1311"/>
      <c r="D26" s="316" t="s">
        <v>99</v>
      </c>
      <c r="E26" s="317" t="s">
        <v>91</v>
      </c>
      <c r="F26" s="318" t="s">
        <v>898</v>
      </c>
      <c r="G26" s="319" t="s">
        <v>51</v>
      </c>
      <c r="H26" s="408" t="s">
        <v>535</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138</v>
      </c>
      <c r="G28" s="321" t="s">
        <v>145</v>
      </c>
      <c r="H28" s="322" t="s">
        <v>137</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423</v>
      </c>
      <c r="B29" s="1293"/>
      <c r="C29" s="1293"/>
      <c r="D29" s="1293"/>
      <c r="E29" s="1293"/>
      <c r="F29" s="1294"/>
      <c r="G29" s="1440">
        <v>3932041</v>
      </c>
      <c r="H29" s="1441"/>
      <c r="I29" s="10"/>
      <c r="J29" s="40">
        <f>G29</f>
        <v>3932041</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424</v>
      </c>
      <c r="B30" s="1293"/>
      <c r="C30" s="1293"/>
      <c r="D30" s="1293"/>
      <c r="E30" s="323" t="s">
        <v>625</v>
      </c>
      <c r="F30" s="324" t="s">
        <v>425</v>
      </c>
      <c r="G30" s="1442" t="s">
        <v>898</v>
      </c>
      <c r="H30" s="1443"/>
      <c r="I30" s="10"/>
      <c r="J30" s="40" t="str">
        <f>G30</f>
        <v>Logistics Management Division/MoHP</v>
      </c>
      <c r="K30" s="7"/>
      <c r="L30" s="22"/>
      <c r="M30" s="38" t="str">
        <f>E30</f>
        <v>07/11 - 06/12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426</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thickBot="1" x14ac:dyDescent="0.25">
      <c r="A33" s="1913" t="s">
        <v>427</v>
      </c>
      <c r="B33" s="1347"/>
      <c r="C33" s="1347"/>
      <c r="D33" s="1347"/>
      <c r="E33" s="1347"/>
      <c r="F33" s="1347"/>
      <c r="G33" s="1347"/>
      <c r="H33" s="1914"/>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1014"/>
      <c r="B34" s="1915" t="s">
        <v>322</v>
      </c>
      <c r="C34" s="1915"/>
      <c r="D34" s="1916"/>
      <c r="E34" s="1015" t="s">
        <v>428</v>
      </c>
      <c r="F34" s="1016" t="s">
        <v>429</v>
      </c>
      <c r="G34" s="1017" t="s">
        <v>430</v>
      </c>
      <c r="H34" s="1018"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2318591</v>
      </c>
      <c r="F35" s="331" t="s">
        <v>625</v>
      </c>
      <c r="G35" s="341" t="s">
        <v>1441</v>
      </c>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1613450</v>
      </c>
      <c r="F36" s="331" t="s">
        <v>625</v>
      </c>
      <c r="G36" s="341" t="s">
        <v>1441</v>
      </c>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432</v>
      </c>
      <c r="C37" s="1310"/>
      <c r="D37" s="1311"/>
      <c r="E37" s="335">
        <f>E35+E36</f>
        <v>3932041</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433</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434</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435</v>
      </c>
      <c r="C40" s="1434"/>
      <c r="D40" s="338" t="s">
        <v>436</v>
      </c>
      <c r="E40" s="327" t="s">
        <v>437</v>
      </c>
      <c r="F40" s="327" t="s">
        <v>438</v>
      </c>
      <c r="G40" s="328" t="s">
        <v>439</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440</v>
      </c>
      <c r="C41" s="1294"/>
      <c r="D41" s="635" t="s">
        <v>99</v>
      </c>
      <c r="E41" s="330">
        <v>2318591</v>
      </c>
      <c r="F41" s="340" t="s">
        <v>625</v>
      </c>
      <c r="G41" s="341" t="s">
        <v>1441</v>
      </c>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441</v>
      </c>
      <c r="D42" s="1340" t="s">
        <v>899</v>
      </c>
      <c r="E42" s="1341"/>
      <c r="F42" s="1341"/>
      <c r="G42" s="1341"/>
      <c r="H42" s="1342"/>
      <c r="I42" s="30"/>
      <c r="J42" s="27"/>
      <c r="K42" s="7" t="str">
        <f>C42</f>
        <v>i. Specify source(s) of internally generated funds spent (for example, from taxes)</v>
      </c>
      <c r="L42" s="22"/>
      <c r="M42" s="22"/>
      <c r="N42" s="22"/>
      <c r="O42" s="25" t="str">
        <f>D42</f>
        <v>From taxes.</v>
      </c>
      <c r="P42" s="22"/>
      <c r="Q42" s="22"/>
      <c r="R42" s="22"/>
      <c r="S42" s="22"/>
      <c r="T42" s="17"/>
      <c r="U42" s="17"/>
      <c r="V42" s="17"/>
      <c r="W42" s="45"/>
      <c r="X42" s="45"/>
      <c r="Y42" s="46"/>
      <c r="Z42" s="54"/>
      <c r="AA42"/>
    </row>
    <row r="43" spans="1:27" s="266" customFormat="1" ht="78.75" customHeight="1" x14ac:dyDescent="0.2">
      <c r="A43" s="326"/>
      <c r="B43" s="1293" t="s">
        <v>442</v>
      </c>
      <c r="C43" s="1294"/>
      <c r="D43" s="635" t="s">
        <v>99</v>
      </c>
      <c r="E43" s="330">
        <v>579648</v>
      </c>
      <c r="F43" s="340" t="s">
        <v>625</v>
      </c>
      <c r="G43" s="341" t="s">
        <v>1441</v>
      </c>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443</v>
      </c>
      <c r="D44" s="1340" t="s">
        <v>900</v>
      </c>
      <c r="E44" s="1341"/>
      <c r="F44" s="1341"/>
      <c r="G44" s="1341"/>
      <c r="H44" s="1342"/>
      <c r="I44" s="30"/>
      <c r="J44" s="27"/>
      <c r="K44" s="7" t="str">
        <f>C44</f>
        <v>i. Specify source(s) of other government funds spent (for example: basket funding or specific donor)</v>
      </c>
      <c r="L44" s="22"/>
      <c r="M44" s="22"/>
      <c r="N44" s="22"/>
      <c r="O44" s="25" t="str">
        <f>D44</f>
        <v>Pooled funds (World Bank, DFID, AusAID)</v>
      </c>
      <c r="P44" s="22"/>
      <c r="Q44" s="22"/>
      <c r="R44" s="22"/>
      <c r="S44" s="22"/>
      <c r="T44" s="17"/>
      <c r="U44" s="17"/>
      <c r="V44" s="17"/>
      <c r="W44" s="45"/>
      <c r="X44" s="45"/>
      <c r="Y44" s="46"/>
      <c r="Z44" s="54"/>
      <c r="AA44"/>
    </row>
    <row r="45" spans="1:27" s="266" customFormat="1" ht="45" x14ac:dyDescent="0.2">
      <c r="A45" s="326"/>
      <c r="B45" s="1293" t="s">
        <v>444</v>
      </c>
      <c r="C45" s="1294"/>
      <c r="D45" s="344"/>
      <c r="E45" s="345">
        <f>E41+E43</f>
        <v>2898239</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445</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446</v>
      </c>
      <c r="C48" s="1294"/>
      <c r="D48" s="338" t="s">
        <v>447</v>
      </c>
      <c r="E48" s="327" t="s">
        <v>448</v>
      </c>
      <c r="F48" s="327" t="s">
        <v>449</v>
      </c>
      <c r="G48" s="328" t="s">
        <v>450</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x14ac:dyDescent="0.2">
      <c r="A49" s="326"/>
      <c r="B49" s="1293" t="s">
        <v>146</v>
      </c>
      <c r="C49" s="1294"/>
      <c r="D49" s="635" t="s">
        <v>99</v>
      </c>
      <c r="E49" s="330">
        <v>1033802</v>
      </c>
      <c r="F49" s="340" t="s">
        <v>625</v>
      </c>
      <c r="G49" s="353" t="s">
        <v>1443</v>
      </c>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901</v>
      </c>
      <c r="E50" s="1429"/>
      <c r="F50" s="1429"/>
      <c r="G50" s="1429"/>
      <c r="H50" s="1430"/>
      <c r="I50" s="282"/>
      <c r="J50" s="27"/>
      <c r="K50" s="7" t="str">
        <f>C50</f>
        <v xml:space="preserve">i. Specify source(s) of in-kind donations </v>
      </c>
      <c r="L50" s="22"/>
      <c r="M50" s="22"/>
      <c r="N50" s="22"/>
      <c r="O50" s="25" t="str">
        <f>D50</f>
        <v>KfW funds</v>
      </c>
      <c r="P50" s="22"/>
      <c r="Q50" s="22"/>
      <c r="R50" s="22"/>
      <c r="S50" s="22"/>
      <c r="T50" s="17"/>
      <c r="U50" s="17"/>
      <c r="V50" s="17"/>
      <c r="W50" s="45"/>
      <c r="X50" s="45"/>
      <c r="Y50" s="46"/>
      <c r="Z50" s="54"/>
      <c r="AA50"/>
    </row>
    <row r="51" spans="1:27" s="266" customFormat="1" ht="60" x14ac:dyDescent="0.2">
      <c r="A51" s="326"/>
      <c r="B51" s="1293" t="s">
        <v>452</v>
      </c>
      <c r="C51" s="1294"/>
      <c r="D51" s="635" t="s">
        <v>99</v>
      </c>
      <c r="E51" s="330">
        <v>105000</v>
      </c>
      <c r="F51" s="340" t="s">
        <v>625</v>
      </c>
      <c r="G51" s="353" t="s">
        <v>1442</v>
      </c>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453</v>
      </c>
      <c r="C52" s="1294"/>
      <c r="D52" s="635" t="s">
        <v>104</v>
      </c>
      <c r="E52" s="330">
        <v>0</v>
      </c>
      <c r="F52" s="340" t="s">
        <v>625</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454</v>
      </c>
      <c r="C53" s="1294"/>
      <c r="D53" s="344"/>
      <c r="E53" s="345">
        <f>E49+E51+E52</f>
        <v>1138802</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455</v>
      </c>
      <c r="B56" s="1431"/>
      <c r="C56" s="1431"/>
      <c r="D56" s="1431"/>
      <c r="E56" s="1432"/>
      <c r="F56" s="356">
        <f>E45/(E45+E53)</f>
        <v>0.71791170810502047</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0.7999999309925786</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456</v>
      </c>
      <c r="B58" s="1423"/>
      <c r="C58" s="1423"/>
      <c r="D58" s="1423"/>
      <c r="E58" s="1424"/>
      <c r="F58" s="356">
        <f>(E45+E53)/G29</f>
        <v>1.026703689000191</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34" t="s">
        <v>100</v>
      </c>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457</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898</v>
      </c>
      <c r="G62" s="1306"/>
      <c r="H62" s="1307"/>
      <c r="I62" s="10"/>
      <c r="J62" s="27"/>
      <c r="K62" s="7"/>
      <c r="L62" s="22"/>
      <c r="M62" s="39">
        <f>E62</f>
        <v>0</v>
      </c>
      <c r="N62" s="22"/>
      <c r="O62" s="22"/>
      <c r="P62" s="22"/>
      <c r="Q62" s="7" t="str">
        <f>F62</f>
        <v>Logistics Management Division/MoHP</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99</v>
      </c>
      <c r="G63" s="1416"/>
      <c r="H63" s="1296"/>
      <c r="I63" s="10"/>
      <c r="J63" s="27"/>
      <c r="K63" s="7"/>
      <c r="L63" s="22"/>
      <c r="M63" s="22"/>
      <c r="N63" s="22"/>
      <c r="O63" s="22"/>
      <c r="P63" s="22"/>
      <c r="Q63" s="7" t="str">
        <f>F63</f>
        <v>Yes</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458</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459</v>
      </c>
      <c r="C68" s="1402"/>
      <c r="D68" s="1912" t="s">
        <v>99</v>
      </c>
      <c r="E68" s="1912"/>
      <c r="F68" s="780" t="s">
        <v>99</v>
      </c>
      <c r="G68" s="780" t="s">
        <v>99</v>
      </c>
      <c r="H68" s="781"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460</v>
      </c>
      <c r="C69" s="1402"/>
      <c r="D69" s="1912" t="s">
        <v>99</v>
      </c>
      <c r="E69" s="1912"/>
      <c r="F69" s="780" t="s">
        <v>100</v>
      </c>
      <c r="G69" s="780" t="s">
        <v>100</v>
      </c>
      <c r="H69" s="781"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461</v>
      </c>
      <c r="C70" s="1402"/>
      <c r="D70" s="1912" t="s">
        <v>99</v>
      </c>
      <c r="E70" s="1912"/>
      <c r="F70" s="780" t="s">
        <v>99</v>
      </c>
      <c r="G70" s="780" t="s">
        <v>99</v>
      </c>
      <c r="H70" s="781"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462</v>
      </c>
      <c r="C71" s="1402"/>
      <c r="D71" s="1912" t="s">
        <v>99</v>
      </c>
      <c r="E71" s="1912"/>
      <c r="F71" s="780" t="s">
        <v>99</v>
      </c>
      <c r="G71" s="780" t="s">
        <v>99</v>
      </c>
      <c r="H71" s="781"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463</v>
      </c>
      <c r="C72" s="1402"/>
      <c r="D72" s="1912" t="s">
        <v>99</v>
      </c>
      <c r="E72" s="1912"/>
      <c r="F72" s="780" t="s">
        <v>99</v>
      </c>
      <c r="G72" s="780" t="s">
        <v>99</v>
      </c>
      <c r="H72" s="781"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912" t="s">
        <v>99</v>
      </c>
      <c r="E73" s="1912"/>
      <c r="F73" s="780" t="s">
        <v>99</v>
      </c>
      <c r="G73" s="780" t="s">
        <v>99</v>
      </c>
      <c r="H73" s="781"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912" t="s">
        <v>99</v>
      </c>
      <c r="E74" s="1912"/>
      <c r="F74" s="780" t="s">
        <v>100</v>
      </c>
      <c r="G74" s="780" t="s">
        <v>100</v>
      </c>
      <c r="H74" s="781"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464</v>
      </c>
      <c r="C75" s="1402"/>
      <c r="D75" s="1912" t="s">
        <v>99</v>
      </c>
      <c r="E75" s="1912"/>
      <c r="F75" s="780" t="s">
        <v>100</v>
      </c>
      <c r="G75" s="780" t="s">
        <v>99</v>
      </c>
      <c r="H75" s="781" t="s">
        <v>99</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465</v>
      </c>
      <c r="C76" s="1402"/>
      <c r="D76" s="1912" t="s">
        <v>99</v>
      </c>
      <c r="E76" s="1912"/>
      <c r="F76" s="780" t="s">
        <v>99</v>
      </c>
      <c r="G76" s="780" t="s">
        <v>99</v>
      </c>
      <c r="H76" s="781" t="s">
        <v>99</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466</v>
      </c>
      <c r="C77" s="1402"/>
      <c r="D77" s="1912" t="s">
        <v>99</v>
      </c>
      <c r="E77" s="1912"/>
      <c r="F77" s="780" t="s">
        <v>99</v>
      </c>
      <c r="G77" s="780" t="s">
        <v>99</v>
      </c>
      <c r="H77" s="781" t="s">
        <v>99</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912" t="s">
        <v>100</v>
      </c>
      <c r="E78" s="1912"/>
      <c r="F78" s="780" t="s">
        <v>100</v>
      </c>
      <c r="G78" s="780" t="s">
        <v>100</v>
      </c>
      <c r="H78" s="781"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467</v>
      </c>
      <c r="C79" s="1405"/>
      <c r="D79" s="1403"/>
      <c r="E79" s="1403"/>
      <c r="F79" s="622"/>
      <c r="G79" s="622"/>
      <c r="H79" s="595"/>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468</v>
      </c>
      <c r="B82" s="1390"/>
      <c r="C82" s="1390"/>
      <c r="D82" s="1390"/>
      <c r="E82" s="1390"/>
      <c r="F82" s="1390"/>
      <c r="G82" s="1391"/>
      <c r="H82" s="265"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469</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30.75" thickBot="1" x14ac:dyDescent="0.25">
      <c r="A85" s="1395"/>
      <c r="B85" s="377" t="s">
        <v>27</v>
      </c>
      <c r="C85" s="782" t="s">
        <v>902</v>
      </c>
      <c r="D85" s="1911" t="s">
        <v>903</v>
      </c>
      <c r="E85" s="1911"/>
      <c r="F85" s="783" t="s">
        <v>99</v>
      </c>
      <c r="G85" s="1909" t="s">
        <v>99</v>
      </c>
      <c r="H85" s="1910"/>
      <c r="I85" s="13"/>
      <c r="J85" s="31" t="str">
        <f>G85</f>
        <v>Yes</v>
      </c>
      <c r="K85" s="7" t="str">
        <f>B85</f>
        <v>a</v>
      </c>
      <c r="L85" s="22"/>
      <c r="M85" s="32">
        <f>E85</f>
        <v>0</v>
      </c>
      <c r="N85" s="22"/>
      <c r="O85" s="22"/>
      <c r="P85" s="22"/>
      <c r="Q85" s="22"/>
      <c r="R85" s="7"/>
      <c r="S85" s="7" t="str">
        <f>D85</f>
        <v>2007-2011</v>
      </c>
      <c r="T85" s="17"/>
      <c r="U85" s="17"/>
      <c r="V85" s="17"/>
      <c r="W85" s="45"/>
      <c r="X85" s="45"/>
      <c r="Y85" s="46"/>
      <c r="Z85" s="54"/>
      <c r="AA85"/>
    </row>
    <row r="86" spans="1:28" s="266" customFormat="1" ht="28.5" customHeight="1" x14ac:dyDescent="0.2">
      <c r="A86" s="1381" t="s">
        <v>118</v>
      </c>
      <c r="B86" s="1382"/>
      <c r="C86" s="1382"/>
      <c r="D86" s="1382"/>
      <c r="E86" s="1382"/>
      <c r="F86" s="1835" t="s">
        <v>99</v>
      </c>
      <c r="G86" s="1836"/>
      <c r="H86" s="1837"/>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346</v>
      </c>
      <c r="F87" s="1476"/>
      <c r="G87" s="1476"/>
      <c r="H87" s="1369"/>
      <c r="I87" s="13"/>
      <c r="J87" s="31"/>
      <c r="K87" s="7"/>
      <c r="L87" s="22"/>
      <c r="M87" s="32"/>
      <c r="N87" s="32" t="str">
        <f>E87</f>
        <v>Commercial sector</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68" t="s">
        <v>904</v>
      </c>
      <c r="F88" s="1476"/>
      <c r="G88" s="1476"/>
      <c r="H88" s="1369"/>
      <c r="I88" s="13"/>
      <c r="J88" s="31"/>
      <c r="K88" s="7"/>
      <c r="L88" s="22"/>
      <c r="M88" s="32"/>
      <c r="N88" s="32" t="str">
        <f>E88</f>
        <v>About 1% tax is charged</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474</v>
      </c>
      <c r="B89" s="1293"/>
      <c r="C89" s="1293"/>
      <c r="D89" s="1293"/>
      <c r="E89" s="1293"/>
      <c r="F89" s="1293"/>
      <c r="G89" s="1294"/>
      <c r="H89" s="247"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68" t="s">
        <v>320</v>
      </c>
      <c r="E90" s="1476"/>
      <c r="F90" s="1476"/>
      <c r="G90" s="1476"/>
      <c r="H90" s="1369"/>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475</v>
      </c>
      <c r="B91" s="1293"/>
      <c r="C91" s="1293"/>
      <c r="D91" s="1293"/>
      <c r="E91" s="1293"/>
      <c r="F91" s="1293"/>
      <c r="G91" s="1294"/>
      <c r="H91" s="247"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30" x14ac:dyDescent="0.2">
      <c r="A92" s="314"/>
      <c r="B92" s="1293" t="s">
        <v>39</v>
      </c>
      <c r="C92" s="1293"/>
      <c r="D92" s="1368" t="s">
        <v>905</v>
      </c>
      <c r="E92" s="1476"/>
      <c r="F92" s="1476"/>
      <c r="G92" s="1476"/>
      <c r="H92" s="1369"/>
      <c r="I92" s="13"/>
      <c r="J92" s="31"/>
      <c r="K92" s="7" t="str">
        <f>B92</f>
        <v>a. If yes, describe the policies.</v>
      </c>
      <c r="L92" s="22"/>
      <c r="M92" s="22"/>
      <c r="N92" s="24"/>
      <c r="O92" s="25" t="str">
        <f>D92</f>
        <v>The policy promotes social marketing and NGOs to provide family planning services.</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906</v>
      </c>
      <c r="E95" s="1366"/>
      <c r="F95" s="1367"/>
      <c r="G95" s="1368" t="s">
        <v>907</v>
      </c>
      <c r="H95" s="1369"/>
      <c r="I95" s="12"/>
      <c r="J95" s="31" t="str">
        <f t="shared" si="3"/>
        <v>Pharmacies</v>
      </c>
      <c r="K95" s="7"/>
      <c r="L95" s="22"/>
      <c r="M95" s="32"/>
      <c r="N95" s="22"/>
      <c r="O95" s="7"/>
      <c r="P95" s="7"/>
      <c r="Q95" s="22"/>
      <c r="R95" s="22"/>
      <c r="S95" s="22"/>
      <c r="T95" s="219" t="str">
        <f>D95</f>
        <v>Trained Community health worker</v>
      </c>
      <c r="U95" s="53"/>
      <c r="V95" s="17"/>
      <c r="W95" s="45"/>
      <c r="X95" s="45"/>
      <c r="Y95" s="46"/>
      <c r="Z95" s="54"/>
      <c r="AA95"/>
    </row>
    <row r="96" spans="1:28" s="266" customFormat="1" ht="30" x14ac:dyDescent="0.2">
      <c r="A96" s="285"/>
      <c r="B96" s="239" t="s">
        <v>28</v>
      </c>
      <c r="C96" s="236" t="s">
        <v>303</v>
      </c>
      <c r="D96" s="1365" t="s">
        <v>908</v>
      </c>
      <c r="E96" s="1366"/>
      <c r="F96" s="1367"/>
      <c r="G96" s="1368" t="s">
        <v>1242</v>
      </c>
      <c r="H96" s="1369"/>
      <c r="I96" s="12"/>
      <c r="J96" s="31" t="str">
        <f t="shared" si="3"/>
        <v>Trained Auxiliary nurse midwife in pharmacy</v>
      </c>
      <c r="K96" s="7"/>
      <c r="L96" s="22"/>
      <c r="M96" s="32"/>
      <c r="N96" s="22"/>
      <c r="O96" s="7"/>
      <c r="P96" s="7"/>
      <c r="Q96" s="22"/>
      <c r="R96" s="22"/>
      <c r="S96" s="22"/>
      <c r="T96" s="219" t="str">
        <f t="shared" ref="T96:T102" si="4">D96</f>
        <v>Trained Auxiliary nurse midwife</v>
      </c>
      <c r="U96" s="53"/>
      <c r="V96" s="17"/>
      <c r="W96" s="45"/>
      <c r="X96" s="45"/>
      <c r="Y96" s="46"/>
      <c r="Z96" s="54"/>
      <c r="AA96"/>
    </row>
    <row r="97" spans="1:27" s="266" customFormat="1" ht="15" customHeight="1" x14ac:dyDescent="0.2">
      <c r="A97" s="285"/>
      <c r="B97" s="239" t="s">
        <v>29</v>
      </c>
      <c r="C97" s="236" t="s">
        <v>304</v>
      </c>
      <c r="D97" s="1365" t="s">
        <v>909</v>
      </c>
      <c r="E97" s="1366"/>
      <c r="F97" s="1367"/>
      <c r="G97" s="1368" t="s">
        <v>909</v>
      </c>
      <c r="H97" s="1369"/>
      <c r="I97" s="12"/>
      <c r="J97" s="31" t="str">
        <f t="shared" si="3"/>
        <v>Trained Doctor/Nurse/Paramedics</v>
      </c>
      <c r="K97" s="7"/>
      <c r="L97" s="22"/>
      <c r="M97" s="32"/>
      <c r="N97" s="22"/>
      <c r="O97" s="7"/>
      <c r="P97" s="7"/>
      <c r="Q97" s="22"/>
      <c r="R97" s="22"/>
      <c r="S97" s="22"/>
      <c r="T97" s="219" t="str">
        <f t="shared" si="4"/>
        <v>Trained Doctor/Nurse/Paramedics</v>
      </c>
      <c r="U97" s="53"/>
      <c r="V97" s="17"/>
      <c r="W97" s="45"/>
      <c r="X97" s="45"/>
      <c r="Y97" s="46"/>
      <c r="Z97" s="54"/>
      <c r="AA97"/>
    </row>
    <row r="98" spans="1:27" s="266" customFormat="1" ht="15" customHeight="1" x14ac:dyDescent="0.2">
      <c r="A98" s="285"/>
      <c r="B98" s="238" t="s">
        <v>297</v>
      </c>
      <c r="C98" s="236" t="s">
        <v>305</v>
      </c>
      <c r="D98" s="1365" t="s">
        <v>909</v>
      </c>
      <c r="E98" s="1366"/>
      <c r="F98" s="1367"/>
      <c r="G98" s="1368" t="s">
        <v>909</v>
      </c>
      <c r="H98" s="1369"/>
      <c r="I98" s="12"/>
      <c r="J98" s="31" t="str">
        <f t="shared" si="3"/>
        <v>Trained Doctor/Nurse/Paramedics</v>
      </c>
      <c r="K98" s="7"/>
      <c r="L98" s="22"/>
      <c r="M98" s="32"/>
      <c r="N98" s="22"/>
      <c r="O98" s="7"/>
      <c r="P98" s="7"/>
      <c r="Q98" s="22"/>
      <c r="R98" s="22"/>
      <c r="S98" s="22"/>
      <c r="T98" s="219" t="str">
        <f t="shared" si="4"/>
        <v>Trained Doctor/Nurse/Paramedics</v>
      </c>
      <c r="U98" s="53"/>
      <c r="V98" s="17"/>
      <c r="W98" s="45"/>
      <c r="X98" s="45"/>
      <c r="Y98" s="46"/>
      <c r="Z98" s="54"/>
      <c r="AA98"/>
    </row>
    <row r="99" spans="1:27" s="266" customFormat="1" ht="15" customHeight="1" x14ac:dyDescent="0.2">
      <c r="A99" s="285"/>
      <c r="B99" s="239" t="s">
        <v>298</v>
      </c>
      <c r="C99" s="236" t="s">
        <v>306</v>
      </c>
      <c r="D99" s="1365" t="s">
        <v>906</v>
      </c>
      <c r="E99" s="1366"/>
      <c r="F99" s="1367"/>
      <c r="G99" s="1368" t="s">
        <v>907</v>
      </c>
      <c r="H99" s="1369"/>
      <c r="I99" s="12"/>
      <c r="J99" s="31" t="str">
        <f t="shared" si="3"/>
        <v>Pharmacies</v>
      </c>
      <c r="K99" s="7"/>
      <c r="L99" s="22"/>
      <c r="M99" s="32"/>
      <c r="N99" s="22"/>
      <c r="O99" s="7"/>
      <c r="P99" s="7"/>
      <c r="Q99" s="22"/>
      <c r="R99" s="22"/>
      <c r="S99" s="22"/>
      <c r="T99" s="219" t="str">
        <f t="shared" si="4"/>
        <v>Trained Community health worker</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907</v>
      </c>
      <c r="H100" s="1369"/>
      <c r="I100" s="12"/>
      <c r="J100" s="31" t="str">
        <f t="shared" si="3"/>
        <v>Pharmacies</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910</v>
      </c>
      <c r="E101" s="1366"/>
      <c r="F101" s="1367"/>
      <c r="G101" s="1368" t="s">
        <v>910</v>
      </c>
      <c r="H101" s="1369"/>
      <c r="I101" s="12"/>
      <c r="J101" s="31" t="str">
        <f t="shared" si="3"/>
        <v>Trained Doctor</v>
      </c>
      <c r="K101" s="7"/>
      <c r="L101" s="22"/>
      <c r="M101" s="32"/>
      <c r="N101" s="22"/>
      <c r="O101" s="7"/>
      <c r="P101" s="7"/>
      <c r="Q101" s="22"/>
      <c r="R101" s="22"/>
      <c r="S101" s="22"/>
      <c r="T101" s="219" t="str">
        <f t="shared" si="4"/>
        <v>Trained Doctor</v>
      </c>
      <c r="U101" s="53"/>
      <c r="V101" s="17"/>
      <c r="W101" s="45"/>
      <c r="X101" s="45"/>
      <c r="Y101" s="46"/>
      <c r="Z101" s="54"/>
      <c r="AA101"/>
    </row>
    <row r="102" spans="1:27" s="266" customFormat="1" ht="15" customHeight="1" thickBot="1" x14ac:dyDescent="0.25">
      <c r="A102" s="285"/>
      <c r="B102" s="240" t="s">
        <v>301</v>
      </c>
      <c r="C102" s="237" t="s">
        <v>309</v>
      </c>
      <c r="D102" s="1351"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75" x14ac:dyDescent="0.2">
      <c r="A103" s="1356" t="s">
        <v>321</v>
      </c>
      <c r="B103" s="1357"/>
      <c r="C103" s="1358"/>
      <c r="D103" s="1359" t="s">
        <v>629</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None</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477</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68" t="s">
        <v>320</v>
      </c>
      <c r="E114" s="1476"/>
      <c r="F114" s="1476"/>
      <c r="G114" s="1476"/>
      <c r="H114" s="1369"/>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907" t="s">
        <v>99</v>
      </c>
      <c r="H116" s="1908"/>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907" t="s">
        <v>99</v>
      </c>
      <c r="H117" s="1908"/>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907" t="s">
        <v>99</v>
      </c>
      <c r="H118" s="1908"/>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907" t="s">
        <v>99</v>
      </c>
      <c r="H119" s="1908"/>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907" t="s">
        <v>99</v>
      </c>
      <c r="H120" s="1908"/>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907" t="s">
        <v>99</v>
      </c>
      <c r="H121" s="1908"/>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907" t="s">
        <v>99</v>
      </c>
      <c r="H122" s="1908"/>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907" t="s">
        <v>99</v>
      </c>
      <c r="H123" s="1908"/>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907" t="s">
        <v>100</v>
      </c>
      <c r="H124" s="1908"/>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907" t="s">
        <v>100</v>
      </c>
      <c r="H125" s="1908"/>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2011</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911</v>
      </c>
      <c r="E128" s="1485"/>
      <c r="F128" s="1485"/>
      <c r="G128" s="1485"/>
      <c r="H128" s="1486"/>
      <c r="I128" s="34"/>
      <c r="J128" s="21"/>
      <c r="K128" s="7" t="str">
        <f>A128</f>
        <v xml:space="preserve">D11. Name of the list(s)
</v>
      </c>
      <c r="L128" s="7"/>
      <c r="M128" s="22"/>
      <c r="N128" s="22"/>
      <c r="O128" s="7" t="str">
        <f>D128</f>
        <v>National List of Essential Medicines Nepal</v>
      </c>
      <c r="P128" s="22"/>
      <c r="Q128" s="1"/>
      <c r="R128" s="22"/>
      <c r="S128" s="23"/>
      <c r="T128" s="2"/>
      <c r="U128" s="2"/>
      <c r="V128" s="2"/>
      <c r="W128" s="41"/>
      <c r="X128" s="41"/>
      <c r="Y128" s="1"/>
      <c r="Z128" s="58"/>
      <c r="AA128"/>
    </row>
    <row r="129" spans="1:27" s="287" customFormat="1" ht="30" x14ac:dyDescent="0.2">
      <c r="A129" s="1308" t="s">
        <v>862</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479</v>
      </c>
      <c r="C131" s="1325"/>
      <c r="D131" s="1325"/>
      <c r="E131" s="1326"/>
      <c r="F131" s="1327">
        <v>2003</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480</v>
      </c>
      <c r="B138" s="1320"/>
      <c r="C138" s="1320"/>
      <c r="D138" s="1320"/>
      <c r="E138" s="1320"/>
      <c r="F138" s="1321"/>
      <c r="G138" s="1322" t="s">
        <v>100</v>
      </c>
      <c r="H138" s="1323"/>
      <c r="I138" s="6"/>
      <c r="J138" s="31" t="str">
        <f>G138</f>
        <v>No</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320</v>
      </c>
      <c r="H141" s="1296"/>
      <c r="I141" s="6"/>
      <c r="J141" s="31" t="str">
        <f t="shared" si="7"/>
        <v>Not applicable</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320</v>
      </c>
      <c r="H146" s="1296"/>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320</v>
      </c>
      <c r="H147" s="1296"/>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481</v>
      </c>
      <c r="C149" s="1293"/>
      <c r="D149" s="1293"/>
      <c r="E149" s="1293"/>
      <c r="F149" s="1305" t="s">
        <v>367</v>
      </c>
      <c r="G149" s="1306"/>
      <c r="H149" s="1307"/>
      <c r="I149" s="6"/>
      <c r="J149" s="31"/>
      <c r="K149" s="7"/>
      <c r="L149" s="22"/>
      <c r="M149" s="7"/>
      <c r="N149" s="22"/>
      <c r="O149" s="22"/>
      <c r="P149" s="22"/>
      <c r="Q149" s="7" t="str">
        <f>F149</f>
        <v>07/11-06/12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482</v>
      </c>
      <c r="C150" s="1293"/>
      <c r="D150" s="1293"/>
      <c r="E150" s="1293"/>
      <c r="F150" s="1305" t="s">
        <v>1444</v>
      </c>
      <c r="G150" s="1306"/>
      <c r="H150" s="1307"/>
      <c r="I150" s="6"/>
      <c r="J150" s="31"/>
      <c r="K150" s="7"/>
      <c r="L150" s="7"/>
      <c r="M150" s="22"/>
      <c r="N150" s="22"/>
      <c r="O150" s="22"/>
      <c r="P150" s="22"/>
      <c r="Q150" s="7" t="str">
        <f>F150</f>
        <v>Logistics management information system (LMIS), Logistics Management Division</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483</v>
      </c>
      <c r="C152" s="1310"/>
      <c r="D152" s="1310"/>
      <c r="E152" s="1310"/>
      <c r="F152" s="1311"/>
      <c r="G152" s="1312" t="s">
        <v>100</v>
      </c>
      <c r="H152" s="1313"/>
      <c r="I152" s="6"/>
      <c r="J152" s="31" t="str">
        <f>G152</f>
        <v>No</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484</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297" t="s">
        <v>864</v>
      </c>
      <c r="B154" s="1298"/>
      <c r="C154" s="1299"/>
      <c r="D154" s="1300" t="s">
        <v>912</v>
      </c>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t="str">
        <f>D154</f>
        <v>The overall funding, procurement and supply chain mechanism is working well for contraceptive security in the country.</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0">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$O$1:$O$6</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formula1>$W$1:$W$3</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$R$1:$R$6</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$Y$1:$Y$13</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formula1>$Q$1:$Q$9</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formula1>$Q$1:$Q$9</formula1>
    </dataValidation>
  </dataValidations>
  <hyperlinks>
    <hyperlink ref="A5" location="Introduction!A1" display="To jump to the Introduction sheet, click here."/>
  </hyperlinks>
  <pageMargins left="1.2" right="0.7" top="0.75" bottom="0.75" header="0.3" footer="0.3"/>
  <pageSetup scale="52"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xm:sqref>
        </x14:dataValidation>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814" hidden="1" customWidth="1"/>
    <col min="10" max="10" width="38.5703125" style="814" hidden="1" customWidth="1"/>
    <col min="11" max="11" width="64.42578125" style="807" hidden="1" customWidth="1"/>
    <col min="12" max="12" width="87.7109375" style="806" hidden="1" customWidth="1"/>
    <col min="13" max="13" width="37.28515625" style="806" hidden="1" customWidth="1"/>
    <col min="14" max="14" width="75.28515625" style="806" hidden="1" customWidth="1"/>
    <col min="15" max="15" width="81.7109375" style="806" hidden="1" customWidth="1"/>
    <col min="16" max="16" width="69.42578125" style="806" hidden="1" customWidth="1"/>
    <col min="17" max="17" width="57" style="806" hidden="1" customWidth="1"/>
    <col min="18" max="18" width="87.7109375" style="806" hidden="1" customWidth="1"/>
    <col min="19" max="19" width="25.42578125" style="822" hidden="1" customWidth="1"/>
    <col min="20" max="20" width="43.7109375" style="823" hidden="1" customWidth="1"/>
    <col min="21" max="21" width="37.28515625" style="823" hidden="1" customWidth="1"/>
    <col min="22" max="22" width="56.28515625" style="823" hidden="1" customWidth="1"/>
    <col min="23" max="23" width="11.7109375" style="824" hidden="1" customWidth="1"/>
    <col min="24" max="24" width="146.85546875" style="824" hidden="1" customWidth="1"/>
    <col min="25" max="25" width="107.42578125" style="825" hidden="1" customWidth="1"/>
    <col min="26" max="26" width="1.28515625" style="826" customWidth="1"/>
    <col min="27" max="27" width="13.42578125" style="819"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796"/>
      <c r="B1" s="1796"/>
      <c r="C1" s="1796"/>
      <c r="D1" s="1796"/>
      <c r="E1" s="1796"/>
      <c r="F1" s="1796"/>
      <c r="G1" s="1796"/>
      <c r="H1" s="1796"/>
      <c r="I1" s="805" t="s">
        <v>170</v>
      </c>
      <c r="J1" s="806" t="s">
        <v>120</v>
      </c>
      <c r="K1" s="807"/>
      <c r="L1" s="806" t="s">
        <v>125</v>
      </c>
      <c r="M1" s="806" t="s">
        <v>50</v>
      </c>
      <c r="N1" s="807" t="s">
        <v>88</v>
      </c>
      <c r="O1" s="808" t="s">
        <v>25</v>
      </c>
      <c r="P1" s="806"/>
      <c r="Q1" s="217" t="s">
        <v>314</v>
      </c>
      <c r="R1" s="807" t="s">
        <v>17</v>
      </c>
      <c r="S1" s="806"/>
      <c r="T1" s="806"/>
      <c r="U1" s="806"/>
      <c r="V1" s="806"/>
      <c r="W1" s="809" t="s">
        <v>99</v>
      </c>
      <c r="X1" s="810" t="s">
        <v>87</v>
      </c>
      <c r="Y1" s="811" t="s">
        <v>132</v>
      </c>
      <c r="Z1" s="811"/>
      <c r="AA1" s="812"/>
    </row>
    <row r="2" spans="1:134" s="256" customFormat="1" ht="15.75" x14ac:dyDescent="0.2">
      <c r="A2" s="1454"/>
      <c r="B2" s="1454"/>
      <c r="C2" s="1454"/>
      <c r="D2" s="1455"/>
      <c r="E2" s="1455"/>
      <c r="F2" s="913"/>
      <c r="G2" s="291"/>
      <c r="H2" s="291"/>
      <c r="I2" s="813"/>
      <c r="J2" s="814"/>
      <c r="K2" s="807" t="s">
        <v>122</v>
      </c>
      <c r="L2" s="806"/>
      <c r="M2" s="806"/>
      <c r="N2" s="807"/>
      <c r="O2" s="808" t="s">
        <v>98</v>
      </c>
      <c r="P2" s="806" t="s">
        <v>123</v>
      </c>
      <c r="Q2" s="217" t="s">
        <v>315</v>
      </c>
      <c r="R2" s="807" t="s">
        <v>103</v>
      </c>
      <c r="S2" s="806" t="s">
        <v>127</v>
      </c>
      <c r="T2" s="815" t="s">
        <v>128</v>
      </c>
      <c r="U2" s="816"/>
      <c r="V2" s="816" t="s">
        <v>129</v>
      </c>
      <c r="W2" s="817" t="s">
        <v>100</v>
      </c>
      <c r="X2" s="817"/>
      <c r="Y2" s="818" t="s">
        <v>133</v>
      </c>
      <c r="Z2" s="811"/>
      <c r="AA2" s="819"/>
    </row>
    <row r="3" spans="1:134" s="256" customFormat="1" ht="15.75" customHeight="1" x14ac:dyDescent="0.2">
      <c r="A3" s="1456"/>
      <c r="B3" s="1456"/>
      <c r="C3" s="1456"/>
      <c r="D3" s="1456"/>
      <c r="E3" s="1456"/>
      <c r="F3" s="1456"/>
      <c r="G3" s="1456"/>
      <c r="H3" s="1456"/>
      <c r="I3" s="813"/>
      <c r="J3" s="814"/>
      <c r="K3" s="807"/>
      <c r="L3" s="806"/>
      <c r="M3" s="806"/>
      <c r="N3" s="807"/>
      <c r="O3" s="808" t="s">
        <v>102</v>
      </c>
      <c r="P3" s="806"/>
      <c r="Q3" s="217" t="s">
        <v>302</v>
      </c>
      <c r="R3" s="807" t="s">
        <v>85</v>
      </c>
      <c r="S3" s="806"/>
      <c r="T3" s="815"/>
      <c r="U3" s="816"/>
      <c r="V3" s="816"/>
      <c r="W3" s="817" t="s">
        <v>104</v>
      </c>
      <c r="X3" s="817"/>
      <c r="Y3" s="818" t="s">
        <v>134</v>
      </c>
      <c r="Z3" s="811"/>
      <c r="AA3" s="819"/>
    </row>
    <row r="4" spans="1:134" s="256" customFormat="1" ht="27.75" customHeight="1" x14ac:dyDescent="0.2">
      <c r="A4" s="301"/>
      <c r="B4" s="301"/>
      <c r="C4" s="301"/>
      <c r="D4" s="1457"/>
      <c r="E4" s="1457"/>
      <c r="F4" s="1458"/>
      <c r="G4" s="1458"/>
      <c r="H4" s="1458"/>
      <c r="I4" s="820"/>
      <c r="J4" s="814"/>
      <c r="K4" s="807"/>
      <c r="L4" s="806"/>
      <c r="M4" s="806"/>
      <c r="N4" s="807"/>
      <c r="O4" s="807" t="s">
        <v>101</v>
      </c>
      <c r="P4" s="806"/>
      <c r="Q4" s="217" t="s">
        <v>316</v>
      </c>
      <c r="R4" s="817" t="s">
        <v>86</v>
      </c>
      <c r="S4" s="806"/>
      <c r="T4" s="815"/>
      <c r="U4" s="816"/>
      <c r="V4" s="816"/>
      <c r="W4" s="817" t="s">
        <v>320</v>
      </c>
      <c r="X4" s="817"/>
      <c r="Y4" s="818" t="s">
        <v>135</v>
      </c>
      <c r="Z4" s="811"/>
      <c r="AA4" s="819"/>
    </row>
    <row r="5" spans="1:134" s="256" customFormat="1" ht="34.5" customHeight="1" x14ac:dyDescent="0.2">
      <c r="A5" s="1461" t="s">
        <v>105</v>
      </c>
      <c r="B5" s="1461"/>
      <c r="C5" s="1461"/>
      <c r="D5" s="950"/>
      <c r="E5" s="951"/>
      <c r="F5" s="950"/>
      <c r="G5" s="749"/>
      <c r="H5" s="952"/>
      <c r="I5" s="820"/>
      <c r="J5" s="814"/>
      <c r="K5" s="807"/>
      <c r="L5" s="806"/>
      <c r="M5" s="806"/>
      <c r="N5" s="807"/>
      <c r="O5" s="807" t="s">
        <v>104</v>
      </c>
      <c r="P5" s="806"/>
      <c r="Q5" s="217" t="s">
        <v>317</v>
      </c>
      <c r="R5" s="807" t="s">
        <v>104</v>
      </c>
      <c r="S5" s="806"/>
      <c r="T5" s="815"/>
      <c r="U5" s="816"/>
      <c r="V5" s="816"/>
      <c r="X5" s="817"/>
      <c r="Y5" s="818" t="s">
        <v>136</v>
      </c>
      <c r="Z5" s="811"/>
      <c r="AA5" s="819"/>
    </row>
    <row r="6" spans="1:134" ht="15.75" hidden="1" customHeight="1" x14ac:dyDescent="0.2">
      <c r="A6" s="303"/>
      <c r="B6" s="303"/>
      <c r="C6" s="303"/>
      <c r="D6" s="303"/>
      <c r="E6" s="303"/>
      <c r="F6" s="303"/>
      <c r="G6" s="304"/>
      <c r="H6" s="305"/>
      <c r="I6" s="821"/>
      <c r="O6" s="806" t="s">
        <v>320</v>
      </c>
      <c r="Q6" s="806" t="s">
        <v>319</v>
      </c>
      <c r="R6" s="807" t="s">
        <v>320</v>
      </c>
      <c r="Y6" s="825" t="s">
        <v>137</v>
      </c>
    </row>
    <row r="7" spans="1:134" ht="24.75" customHeight="1" x14ac:dyDescent="0.2">
      <c r="A7" s="750" t="s">
        <v>846</v>
      </c>
      <c r="D7" s="306"/>
      <c r="E7" s="306"/>
      <c r="F7" s="306"/>
      <c r="G7" s="306"/>
      <c r="H7" s="306"/>
      <c r="I7" s="820"/>
      <c r="J7" s="813"/>
      <c r="N7" s="807"/>
      <c r="Q7" s="217" t="s">
        <v>318</v>
      </c>
      <c r="T7" s="827"/>
      <c r="X7" s="961" t="str">
        <f>A7</f>
        <v>Contraceptive Security (CS) Indicators Data, 2013</v>
      </c>
      <c r="Y7" s="825" t="s">
        <v>138</v>
      </c>
    </row>
    <row r="8" spans="1:134" ht="37.5" customHeight="1" x14ac:dyDescent="0.2">
      <c r="A8" s="1758" t="s">
        <v>1351</v>
      </c>
      <c r="B8" s="1451"/>
      <c r="C8" s="1451"/>
      <c r="D8" s="1452"/>
      <c r="E8" s="1452"/>
      <c r="F8" s="306"/>
      <c r="G8" s="1452"/>
      <c r="H8" s="1452"/>
      <c r="I8" s="829"/>
      <c r="J8" s="813"/>
      <c r="K8" s="964" t="str">
        <f>A8</f>
        <v>Country: Nicaragua</v>
      </c>
      <c r="N8" s="807"/>
      <c r="P8" s="806" t="s">
        <v>124</v>
      </c>
      <c r="Q8" s="217" t="s">
        <v>104</v>
      </c>
      <c r="S8" s="828"/>
      <c r="Y8" s="825" t="s">
        <v>139</v>
      </c>
    </row>
    <row r="9" spans="1:134" s="307" customFormat="1" ht="45" x14ac:dyDescent="0.2">
      <c r="A9" s="1469" t="s">
        <v>1817</v>
      </c>
      <c r="B9" s="1469"/>
      <c r="C9" s="1469"/>
      <c r="D9" s="1469"/>
      <c r="E9" s="1469"/>
      <c r="F9" s="1469"/>
      <c r="G9" s="1469"/>
      <c r="H9" s="1469"/>
      <c r="I9" s="830" t="s">
        <v>121</v>
      </c>
      <c r="J9" s="806"/>
      <c r="K9" s="807"/>
      <c r="L9" s="806"/>
      <c r="M9" s="806"/>
      <c r="N9" s="806"/>
      <c r="O9" s="807"/>
      <c r="P9" s="806"/>
      <c r="Q9" s="217" t="s">
        <v>320</v>
      </c>
      <c r="R9" s="806" t="s">
        <v>125</v>
      </c>
      <c r="S9" s="806"/>
      <c r="T9" s="806"/>
      <c r="U9" s="806"/>
      <c r="V9" s="806"/>
      <c r="W9" s="806"/>
      <c r="X9" s="267" t="str">
        <f>A9</f>
        <v>The CS Indicators are presented in the following sections:
               A. leadership &amp; coordination               B. finance &amp; procurement               C. commodities               D. policies               E. supply chain</v>
      </c>
      <c r="Y9" s="832" t="s">
        <v>140</v>
      </c>
      <c r="Z9" s="832"/>
      <c r="AA9" s="819"/>
      <c r="AB9" s="309"/>
      <c r="AC9" s="309"/>
      <c r="AD9" s="309"/>
      <c r="AE9" s="309"/>
      <c r="AF9" s="309"/>
      <c r="AG9" s="309"/>
      <c r="AH9" s="309"/>
    </row>
    <row r="10" spans="1:134" ht="150.75" thickBot="1" x14ac:dyDescent="0.25">
      <c r="A10" s="1470" t="s">
        <v>1531</v>
      </c>
      <c r="B10" s="1471"/>
      <c r="C10" s="1471"/>
      <c r="D10" s="1471"/>
      <c r="E10" s="1471"/>
      <c r="F10" s="1471"/>
      <c r="G10" s="1471"/>
      <c r="H10" s="1471"/>
      <c r="O10" s="807" t="s">
        <v>89</v>
      </c>
      <c r="Q10" s="264"/>
      <c r="X10" s="828"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825" t="s">
        <v>141</v>
      </c>
    </row>
    <row r="11" spans="1:134" s="256" customFormat="1" ht="16.5" customHeight="1" thickBot="1" x14ac:dyDescent="0.25">
      <c r="A11" s="1444" t="s">
        <v>21</v>
      </c>
      <c r="B11" s="1445"/>
      <c r="C11" s="1445"/>
      <c r="D11" s="1445"/>
      <c r="E11" s="1445"/>
      <c r="F11" s="1445"/>
      <c r="G11" s="1445"/>
      <c r="H11" s="310"/>
      <c r="I11" s="821"/>
      <c r="J11" s="814"/>
      <c r="K11" s="807"/>
      <c r="L11" s="806"/>
      <c r="M11" s="806"/>
      <c r="N11" s="806"/>
      <c r="O11" s="806"/>
      <c r="P11" s="806"/>
      <c r="Q11" s="831" t="s">
        <v>126</v>
      </c>
      <c r="R11" s="806"/>
      <c r="S11" s="806"/>
      <c r="T11" s="816"/>
      <c r="U11" s="816"/>
      <c r="V11" s="816"/>
      <c r="W11" s="817"/>
      <c r="X11" s="817"/>
      <c r="Y11" s="818" t="s">
        <v>142</v>
      </c>
      <c r="Z11" s="811"/>
      <c r="AA11" s="819"/>
    </row>
    <row r="12" spans="1:134" s="266" customFormat="1" ht="45" x14ac:dyDescent="0.2">
      <c r="A12" s="1319" t="s">
        <v>231</v>
      </c>
      <c r="B12" s="1320"/>
      <c r="C12" s="1320"/>
      <c r="D12" s="1320"/>
      <c r="E12" s="1320"/>
      <c r="F12" s="1320"/>
      <c r="G12" s="1321"/>
      <c r="H12" s="265" t="s">
        <v>99</v>
      </c>
      <c r="I12" s="83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814"/>
      <c r="K12" s="807"/>
      <c r="L12" s="806"/>
      <c r="M12" s="806"/>
      <c r="N12" s="806"/>
      <c r="O12" s="806"/>
      <c r="P12" s="806"/>
      <c r="Q12" s="806"/>
      <c r="R12" s="806"/>
      <c r="S12" s="806"/>
      <c r="T12" s="816"/>
      <c r="U12" s="816"/>
      <c r="V12" s="816"/>
      <c r="W12" s="817"/>
      <c r="X12" s="817"/>
      <c r="Y12" s="834" t="s">
        <v>143</v>
      </c>
      <c r="Z12" s="835"/>
      <c r="AA12" s="819"/>
      <c r="DS12" s="267"/>
      <c r="DT12" s="267"/>
      <c r="DU12" s="267"/>
      <c r="DV12" s="267"/>
      <c r="DW12" s="267"/>
      <c r="DX12" s="267"/>
      <c r="DY12" s="267"/>
      <c r="DZ12" s="267"/>
      <c r="EA12" s="267"/>
      <c r="EB12" s="267"/>
      <c r="EC12" s="268"/>
      <c r="ED12" s="268"/>
    </row>
    <row r="13" spans="1:134" s="266" customFormat="1" ht="45" x14ac:dyDescent="0.2">
      <c r="A13" s="311"/>
      <c r="B13" s="1293" t="s">
        <v>30</v>
      </c>
      <c r="C13" s="1294"/>
      <c r="D13" s="1368" t="s">
        <v>1183</v>
      </c>
      <c r="E13" s="1476"/>
      <c r="F13" s="1476"/>
      <c r="G13" s="1476"/>
      <c r="H13" s="1369"/>
      <c r="I13" s="829"/>
      <c r="J13" s="814"/>
      <c r="K13" s="807" t="str">
        <f>B13</f>
        <v>a. What is the name of the committee?</v>
      </c>
      <c r="L13" s="836" t="str">
        <f>D13</f>
        <v>Comite DAISSR (Disponibilidad Asegurada de Insumos de Salud Sexual y Reproductiva) Nicaragua - Sexual and Reproductive Health Commodity Security Committee)</v>
      </c>
      <c r="M13" s="806"/>
      <c r="N13" s="806"/>
      <c r="O13" s="808" t="str">
        <f>D13</f>
        <v>Comite DAISSR (Disponibilidad Asegurada de Insumos de Salud Sexual y Reproductiva) Nicaragua - Sexual and Reproductive Health Commodity Security Committee)</v>
      </c>
      <c r="P13" s="806"/>
      <c r="Q13" s="806"/>
      <c r="R13" s="806"/>
      <c r="S13" s="806"/>
      <c r="T13" s="816"/>
      <c r="U13" s="816"/>
      <c r="V13" s="816"/>
      <c r="W13" s="817"/>
      <c r="X13" s="817"/>
      <c r="Y13" s="834" t="s">
        <v>104</v>
      </c>
      <c r="Z13" s="835"/>
      <c r="AA13" s="819"/>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833"/>
      <c r="J14" s="814"/>
      <c r="K14" s="807" t="str">
        <f>A14</f>
        <v>A2. Are the following organizations represented on the committee?</v>
      </c>
      <c r="L14" s="806"/>
      <c r="M14" s="806"/>
      <c r="N14" s="806"/>
      <c r="O14" s="807"/>
      <c r="P14" s="806"/>
      <c r="Q14" s="806"/>
      <c r="R14" s="806"/>
      <c r="S14" s="806"/>
      <c r="T14" s="816"/>
      <c r="U14" s="816"/>
      <c r="V14" s="816"/>
      <c r="W14" s="817"/>
      <c r="X14" s="817"/>
      <c r="Z14" s="835"/>
      <c r="AA14" s="819"/>
      <c r="DS14" s="267"/>
      <c r="DT14" s="267"/>
      <c r="DU14" s="267"/>
      <c r="DV14" s="268"/>
      <c r="DW14" s="268"/>
      <c r="DX14" s="268"/>
      <c r="DY14" s="268"/>
      <c r="DZ14" s="268"/>
      <c r="EA14" s="268"/>
      <c r="EB14" s="268"/>
      <c r="EC14" s="268"/>
      <c r="ED14" s="268"/>
    </row>
    <row r="15" spans="1:134" s="266" customFormat="1" ht="45" x14ac:dyDescent="0.2">
      <c r="A15" s="312"/>
      <c r="B15" s="1390" t="s">
        <v>31</v>
      </c>
      <c r="C15" s="1450"/>
      <c r="D15" s="922" t="s">
        <v>99</v>
      </c>
      <c r="E15" s="313" t="s">
        <v>93</v>
      </c>
      <c r="F15" s="1484" t="s">
        <v>1184</v>
      </c>
      <c r="G15" s="1485"/>
      <c r="H15" s="1486"/>
      <c r="I15" s="829"/>
      <c r="J15" s="814"/>
      <c r="K15" s="807" t="str">
        <f t="shared" ref="K15:K23" si="0">B15</f>
        <v>a. Social marketing</v>
      </c>
      <c r="L15" s="806"/>
      <c r="M15" s="806"/>
      <c r="N15" s="806"/>
      <c r="O15" s="807"/>
      <c r="P15" s="806"/>
      <c r="Q15" s="807" t="str">
        <f t="shared" ref="Q15:Q23" si="1">F15</f>
        <v>PASMO (Pan American Social Marketing Organization))</v>
      </c>
      <c r="R15" s="806"/>
      <c r="S15" s="806"/>
      <c r="T15" s="816"/>
      <c r="U15" s="816"/>
      <c r="V15" s="816"/>
      <c r="W15" s="817"/>
      <c r="X15" s="817"/>
      <c r="Y15" s="834"/>
      <c r="Z15" s="835"/>
      <c r="AA15" s="819"/>
      <c r="DS15" s="267"/>
      <c r="DT15" s="267"/>
      <c r="DU15" s="267"/>
      <c r="DV15" s="267"/>
      <c r="DW15" s="267"/>
      <c r="DX15" s="267"/>
      <c r="DY15" s="267"/>
      <c r="DZ15" s="267"/>
      <c r="EA15" s="267"/>
      <c r="EB15" s="267"/>
      <c r="EC15" s="268"/>
      <c r="ED15" s="268"/>
    </row>
    <row r="16" spans="1:134" s="266" customFormat="1" ht="45" x14ac:dyDescent="0.2">
      <c r="A16" s="314"/>
      <c r="B16" s="1293" t="s">
        <v>232</v>
      </c>
      <c r="C16" s="1294"/>
      <c r="D16" s="922" t="s">
        <v>99</v>
      </c>
      <c r="E16" s="315" t="s">
        <v>93</v>
      </c>
      <c r="F16" s="1484" t="s">
        <v>1185</v>
      </c>
      <c r="G16" s="1485"/>
      <c r="H16" s="1486"/>
      <c r="I16" s="829"/>
      <c r="J16" s="814"/>
      <c r="K16" s="807" t="str">
        <f t="shared" si="0"/>
        <v>b. NGO (for example: service delivery, advocacy, Planned Parenthood affiliate, Marie Stopes affiliate, faith-based organizations, etc.)</v>
      </c>
      <c r="L16" s="806"/>
      <c r="M16" s="806"/>
      <c r="N16" s="806"/>
      <c r="O16" s="807"/>
      <c r="P16" s="806"/>
      <c r="Q16" s="807" t="str">
        <f t="shared" si="1"/>
        <v>PROFAMILIA (Asociación Pro-Bienestar de la Familia Nicaragüense - Nicaraguan Pro Family Wellbeing Association), PASMO, IXCHEN, PATH</v>
      </c>
      <c r="R16" s="806"/>
      <c r="S16" s="806"/>
      <c r="T16" s="816"/>
      <c r="U16" s="816"/>
      <c r="V16" s="816"/>
      <c r="W16" s="817"/>
      <c r="X16" s="817"/>
      <c r="Y16" s="834"/>
      <c r="Z16" s="835"/>
      <c r="AA16" s="819"/>
      <c r="DS16" s="267"/>
      <c r="DT16" s="267"/>
      <c r="DU16" s="267"/>
      <c r="DV16" s="267"/>
      <c r="DW16" s="267"/>
      <c r="DX16" s="267"/>
      <c r="DY16" s="267"/>
      <c r="DZ16" s="267"/>
      <c r="EA16" s="267"/>
      <c r="EB16" s="267"/>
      <c r="EC16" s="268"/>
      <c r="ED16" s="268"/>
    </row>
    <row r="17" spans="1:134" s="266" customFormat="1" ht="45" x14ac:dyDescent="0.2">
      <c r="A17" s="314"/>
      <c r="B17" s="1293" t="s">
        <v>233</v>
      </c>
      <c r="C17" s="1294"/>
      <c r="D17" s="922" t="s">
        <v>100</v>
      </c>
      <c r="E17" s="315" t="s">
        <v>93</v>
      </c>
      <c r="F17" s="1484"/>
      <c r="G17" s="1485"/>
      <c r="H17" s="1486"/>
      <c r="I17" s="829"/>
      <c r="J17" s="814"/>
      <c r="K17" s="807" t="str">
        <f t="shared" si="0"/>
        <v>c. Commercial sector (for example: pharmacy associations, manufacturers, etc.)</v>
      </c>
      <c r="L17" s="806"/>
      <c r="M17" s="806"/>
      <c r="N17" s="806"/>
      <c r="O17" s="807"/>
      <c r="P17" s="806"/>
      <c r="Q17" s="807">
        <f t="shared" si="1"/>
        <v>0</v>
      </c>
      <c r="R17" s="806"/>
      <c r="S17" s="806"/>
      <c r="T17" s="816"/>
      <c r="U17" s="816"/>
      <c r="V17" s="816"/>
      <c r="W17" s="817"/>
      <c r="X17" s="817"/>
      <c r="Y17" s="834"/>
      <c r="Z17" s="835"/>
      <c r="AA17" s="819"/>
      <c r="DS17" s="267"/>
      <c r="DT17" s="267"/>
      <c r="DU17" s="267"/>
      <c r="DV17" s="267"/>
      <c r="DW17" s="267"/>
      <c r="DX17" s="267"/>
      <c r="DY17" s="267"/>
      <c r="DZ17" s="267"/>
      <c r="EA17" s="267"/>
      <c r="EB17" s="267"/>
      <c r="EC17" s="267"/>
      <c r="ED17" s="268"/>
    </row>
    <row r="18" spans="1:134" s="266" customFormat="1" ht="45" x14ac:dyDescent="0.2">
      <c r="A18" s="314"/>
      <c r="B18" s="1293" t="s">
        <v>32</v>
      </c>
      <c r="C18" s="1294"/>
      <c r="D18" s="922" t="s">
        <v>99</v>
      </c>
      <c r="E18" s="315" t="s">
        <v>94</v>
      </c>
      <c r="F18" s="1484" t="s">
        <v>363</v>
      </c>
      <c r="G18" s="1485"/>
      <c r="H18" s="1486"/>
      <c r="I18" s="829"/>
      <c r="J18" s="814"/>
      <c r="K18" s="807" t="str">
        <f t="shared" si="0"/>
        <v>d. Donors</v>
      </c>
      <c r="L18" s="806"/>
      <c r="M18" s="806"/>
      <c r="N18" s="806"/>
      <c r="O18" s="807"/>
      <c r="P18" s="806"/>
      <c r="Q18" s="807" t="str">
        <f t="shared" si="1"/>
        <v>USAID</v>
      </c>
      <c r="R18" s="806"/>
      <c r="S18" s="806"/>
      <c r="T18" s="816"/>
      <c r="U18" s="816"/>
      <c r="V18" s="816"/>
      <c r="W18" s="817"/>
      <c r="X18" s="817"/>
      <c r="Y18" s="834"/>
      <c r="Z18" s="835"/>
      <c r="AA18" s="819"/>
      <c r="DS18" s="267"/>
      <c r="DT18" s="267"/>
      <c r="DU18" s="267"/>
      <c r="DV18" s="267"/>
      <c r="DW18" s="267"/>
      <c r="DX18" s="267"/>
      <c r="DY18" s="267"/>
      <c r="DZ18" s="267"/>
      <c r="EA18" s="267"/>
      <c r="EB18" s="267"/>
      <c r="EC18" s="267"/>
      <c r="ED18" s="268"/>
    </row>
    <row r="19" spans="1:134" s="266" customFormat="1" ht="45" x14ac:dyDescent="0.2">
      <c r="A19" s="314"/>
      <c r="B19" s="1293" t="s">
        <v>33</v>
      </c>
      <c r="C19" s="1294"/>
      <c r="D19" s="922" t="s">
        <v>99</v>
      </c>
      <c r="E19" s="315" t="s">
        <v>95</v>
      </c>
      <c r="F19" s="1484" t="s">
        <v>339</v>
      </c>
      <c r="G19" s="1485"/>
      <c r="H19" s="1486"/>
      <c r="I19" s="829"/>
      <c r="J19" s="814"/>
      <c r="K19" s="807" t="str">
        <f t="shared" si="0"/>
        <v>e. UN agencies</v>
      </c>
      <c r="L19" s="806"/>
      <c r="M19" s="806"/>
      <c r="N19" s="806"/>
      <c r="O19" s="807"/>
      <c r="P19" s="806"/>
      <c r="Q19" s="807" t="str">
        <f t="shared" si="1"/>
        <v>UNFPA</v>
      </c>
      <c r="R19" s="806"/>
      <c r="S19" s="806"/>
      <c r="T19" s="816"/>
      <c r="U19" s="816"/>
      <c r="V19" s="816"/>
      <c r="W19" s="817"/>
      <c r="X19" s="817"/>
      <c r="Y19" s="834"/>
      <c r="Z19" s="835"/>
      <c r="AA19" s="819"/>
      <c r="DS19" s="267"/>
      <c r="DT19" s="267"/>
      <c r="DU19" s="267"/>
      <c r="DV19" s="268"/>
      <c r="DW19" s="268"/>
      <c r="DX19" s="268"/>
      <c r="DY19" s="268"/>
      <c r="DZ19" s="268"/>
      <c r="EA19" s="268"/>
      <c r="EB19" s="268"/>
      <c r="EC19" s="268"/>
      <c r="ED19" s="268"/>
    </row>
    <row r="20" spans="1:134" s="266" customFormat="1" ht="45" x14ac:dyDescent="0.2">
      <c r="A20" s="314"/>
      <c r="B20" s="1293" t="s">
        <v>234</v>
      </c>
      <c r="C20" s="1294"/>
      <c r="D20" s="922" t="s">
        <v>99</v>
      </c>
      <c r="E20" s="315" t="s">
        <v>96</v>
      </c>
      <c r="F20" s="1484" t="s">
        <v>1186</v>
      </c>
      <c r="G20" s="1485"/>
      <c r="H20" s="1486"/>
      <c r="I20" s="829"/>
      <c r="J20" s="814"/>
      <c r="K20" s="807" t="str">
        <f t="shared" si="0"/>
        <v>f. Ministry of Health (for example: logistics, reproductive health, family planning, maternal and child health, HIV/AIDS, pharmacy units, etc.)</v>
      </c>
      <c r="L20" s="806"/>
      <c r="M20" s="806"/>
      <c r="N20" s="806"/>
      <c r="O20" s="807"/>
      <c r="P20" s="806"/>
      <c r="Q20" s="837" t="str">
        <f t="shared" si="1"/>
        <v>General Directorate of Medical Supplies, General Directorate for the Extension of Quality of Care, Planning and Development Division</v>
      </c>
      <c r="R20" s="806"/>
      <c r="S20" s="806"/>
      <c r="T20" s="816"/>
      <c r="U20" s="816"/>
      <c r="V20" s="816"/>
      <c r="W20" s="817"/>
      <c r="X20" s="817"/>
      <c r="Y20" s="834"/>
      <c r="Z20" s="835"/>
      <c r="AA20" s="819"/>
      <c r="DS20" s="267"/>
      <c r="DT20" s="267"/>
      <c r="DU20" s="267"/>
      <c r="DV20" s="268"/>
      <c r="DW20" s="268"/>
      <c r="DX20" s="268"/>
      <c r="DY20" s="268"/>
      <c r="DZ20" s="268"/>
      <c r="EA20" s="268"/>
      <c r="ED20" s="268"/>
    </row>
    <row r="21" spans="1:134" s="266" customFormat="1" x14ac:dyDescent="0.2">
      <c r="A21" s="314"/>
      <c r="B21" s="1390" t="s">
        <v>34</v>
      </c>
      <c r="C21" s="1390"/>
      <c r="D21" s="922" t="s">
        <v>99</v>
      </c>
      <c r="E21" s="315" t="s">
        <v>97</v>
      </c>
      <c r="F21" s="1484" t="s">
        <v>507</v>
      </c>
      <c r="G21" s="1485"/>
      <c r="H21" s="1486"/>
      <c r="I21" s="829"/>
      <c r="J21" s="814"/>
      <c r="K21" s="807" t="str">
        <f t="shared" si="0"/>
        <v>g. Central Medical Store or Central Warehouse</v>
      </c>
      <c r="L21" s="806"/>
      <c r="M21" s="806"/>
      <c r="N21" s="806"/>
      <c r="O21" s="807"/>
      <c r="P21" s="806"/>
      <c r="Q21" s="807" t="str">
        <f t="shared" si="1"/>
        <v>Central Medical Store</v>
      </c>
      <c r="R21" s="806"/>
      <c r="S21" s="806"/>
      <c r="T21" s="816"/>
      <c r="U21" s="816"/>
      <c r="V21" s="816"/>
      <c r="W21" s="817"/>
      <c r="X21" s="817"/>
      <c r="Y21" s="834"/>
      <c r="Z21" s="835"/>
      <c r="AA21" s="819"/>
    </row>
    <row r="22" spans="1:134" s="266" customFormat="1" x14ac:dyDescent="0.2">
      <c r="A22" s="314"/>
      <c r="B22" s="1390" t="s">
        <v>56</v>
      </c>
      <c r="C22" s="1390"/>
      <c r="D22" s="922" t="s">
        <v>100</v>
      </c>
      <c r="E22" s="315" t="s">
        <v>97</v>
      </c>
      <c r="F22" s="1484"/>
      <c r="G22" s="1485"/>
      <c r="H22" s="1486"/>
      <c r="I22" s="829"/>
      <c r="J22" s="814"/>
      <c r="K22" s="807" t="str">
        <f t="shared" si="0"/>
        <v xml:space="preserve">h. Ministry of Finance or Ministry of Planning </v>
      </c>
      <c r="L22" s="806"/>
      <c r="M22" s="806"/>
      <c r="N22" s="806"/>
      <c r="O22" s="807"/>
      <c r="P22" s="806"/>
      <c r="Q22" s="807">
        <f t="shared" si="1"/>
        <v>0</v>
      </c>
      <c r="R22" s="806"/>
      <c r="S22" s="806"/>
      <c r="T22" s="816"/>
      <c r="U22" s="816"/>
      <c r="V22" s="816"/>
      <c r="W22" s="817"/>
      <c r="X22" s="817"/>
      <c r="Y22" s="834"/>
      <c r="Z22" s="835"/>
      <c r="AA22" s="819"/>
    </row>
    <row r="23" spans="1:134" s="269" customFormat="1" ht="30" x14ac:dyDescent="0.2">
      <c r="A23" s="314"/>
      <c r="B23" s="1390" t="s">
        <v>235</v>
      </c>
      <c r="C23" s="1390"/>
      <c r="D23" s="922" t="s">
        <v>99</v>
      </c>
      <c r="E23" s="315" t="s">
        <v>97</v>
      </c>
      <c r="F23" s="1484" t="s">
        <v>1187</v>
      </c>
      <c r="G23" s="1485"/>
      <c r="H23" s="1486"/>
      <c r="I23" s="829"/>
      <c r="J23" s="814"/>
      <c r="K23" s="813" t="str">
        <f t="shared" si="0"/>
        <v>i. Other (for example: partners)</v>
      </c>
      <c r="L23" s="814"/>
      <c r="M23" s="814"/>
      <c r="N23" s="814"/>
      <c r="O23" s="813"/>
      <c r="P23" s="814"/>
      <c r="Q23" s="813" t="str">
        <f t="shared" si="1"/>
        <v>Health Care Improvement Project (HCI), FAMISALUD, USAID | DELIVER PROJECT, PREVENSIDA</v>
      </c>
      <c r="R23" s="814"/>
      <c r="S23" s="814"/>
      <c r="T23" s="814"/>
      <c r="U23" s="814"/>
      <c r="V23" s="814"/>
      <c r="W23" s="838"/>
      <c r="X23" s="838"/>
      <c r="Y23" s="839"/>
      <c r="Z23" s="839"/>
      <c r="AA23" s="819"/>
    </row>
    <row r="24" spans="1:134" s="266" customFormat="1" x14ac:dyDescent="0.2">
      <c r="A24" s="1308" t="s">
        <v>236</v>
      </c>
      <c r="B24" s="1293"/>
      <c r="C24" s="1293"/>
      <c r="D24" s="1293"/>
      <c r="E24" s="1293"/>
      <c r="F24" s="1293"/>
      <c r="G24" s="1293"/>
      <c r="H24" s="325" t="s">
        <v>101</v>
      </c>
      <c r="I24" s="840" t="str">
        <f>A24</f>
        <v>A3. How many times did the committee meet during the last year? (0, 1-2, 3-5, or 6+)  (Please select from the dropdown.)</v>
      </c>
      <c r="J24" s="814"/>
      <c r="K24" s="807"/>
      <c r="L24" s="806"/>
      <c r="M24" s="806"/>
      <c r="N24" s="806"/>
      <c r="O24" s="807"/>
      <c r="P24" s="806"/>
      <c r="Q24" s="806"/>
      <c r="R24" s="806"/>
      <c r="S24" s="806"/>
      <c r="T24" s="816"/>
      <c r="U24" s="816"/>
      <c r="V24" s="816"/>
      <c r="W24" s="817"/>
      <c r="X24" s="817"/>
      <c r="Y24" s="834"/>
      <c r="Z24" s="835"/>
      <c r="AA24" s="819"/>
    </row>
    <row r="25" spans="1:134" s="266" customFormat="1" x14ac:dyDescent="0.2">
      <c r="A25" s="1381" t="s">
        <v>237</v>
      </c>
      <c r="B25" s="1382"/>
      <c r="C25" s="1382"/>
      <c r="D25" s="1390"/>
      <c r="E25" s="1390"/>
      <c r="F25" s="1390"/>
      <c r="G25" s="1391"/>
      <c r="H25" s="325" t="s">
        <v>100</v>
      </c>
      <c r="I25" s="840" t="str">
        <f>A25</f>
        <v xml:space="preserve">A4. Does the committee have legal status?  (Please select from the dropdown.)                                  </v>
      </c>
      <c r="J25" s="814"/>
      <c r="K25" s="807"/>
      <c r="L25" s="806"/>
      <c r="M25" s="806"/>
      <c r="N25" s="806"/>
      <c r="O25" s="807"/>
      <c r="P25" s="806"/>
      <c r="Q25" s="806"/>
      <c r="R25" s="806"/>
      <c r="S25" s="806"/>
      <c r="T25" s="816"/>
      <c r="U25" s="816"/>
      <c r="V25" s="816"/>
      <c r="W25" s="817"/>
      <c r="X25" s="817"/>
      <c r="Y25" s="834"/>
      <c r="Z25" s="835"/>
      <c r="AA25" s="819"/>
    </row>
    <row r="26" spans="1:134" s="266" customFormat="1" ht="45.75" thickBot="1" x14ac:dyDescent="0.25">
      <c r="A26" s="1386" t="s">
        <v>238</v>
      </c>
      <c r="B26" s="1310"/>
      <c r="C26" s="1311"/>
      <c r="D26" s="316" t="s">
        <v>99</v>
      </c>
      <c r="E26" s="317" t="s">
        <v>91</v>
      </c>
      <c r="F26" s="318" t="s">
        <v>1188</v>
      </c>
      <c r="G26" s="319" t="s">
        <v>51</v>
      </c>
      <c r="H26" s="408" t="s">
        <v>1189</v>
      </c>
      <c r="I26" s="840"/>
      <c r="J26" s="814"/>
      <c r="K26" s="807" t="str">
        <f>A26</f>
        <v>A5. Is there a Contraceptive Security "champion"? (someone who consistently brings up and advocates for contraceptive supplies)</v>
      </c>
      <c r="L26" s="806"/>
      <c r="M26" s="806"/>
      <c r="N26" s="806"/>
      <c r="O26" s="807"/>
      <c r="P26" s="806"/>
      <c r="Q26" s="806"/>
      <c r="R26" s="806"/>
      <c r="S26" s="806"/>
      <c r="T26" s="816"/>
      <c r="U26" s="816"/>
      <c r="V26" s="816"/>
      <c r="W26" s="817"/>
      <c r="X26" s="817"/>
      <c r="Y26" s="834"/>
      <c r="Z26" s="835"/>
      <c r="AA26" s="819"/>
    </row>
    <row r="27" spans="1:134" s="273" customFormat="1" ht="16.5" customHeight="1" thickBot="1" x14ac:dyDescent="0.3">
      <c r="A27" s="1444" t="s">
        <v>22</v>
      </c>
      <c r="B27" s="1445"/>
      <c r="C27" s="1445"/>
      <c r="D27" s="1445"/>
      <c r="E27" s="1445"/>
      <c r="F27" s="1445"/>
      <c r="G27" s="1445"/>
      <c r="H27" s="310"/>
      <c r="I27" s="821"/>
      <c r="J27" s="841"/>
      <c r="K27" s="842"/>
      <c r="L27" s="831"/>
      <c r="M27" s="831"/>
      <c r="N27" s="831"/>
      <c r="O27" s="831"/>
      <c r="P27" s="831"/>
      <c r="Q27" s="831"/>
      <c r="R27" s="831"/>
      <c r="S27" s="831"/>
      <c r="T27" s="841"/>
      <c r="U27" s="841"/>
      <c r="V27" s="841"/>
      <c r="W27" s="843"/>
      <c r="X27" s="843"/>
      <c r="Y27" s="844"/>
      <c r="Z27" s="845"/>
      <c r="AA27" s="819"/>
    </row>
    <row r="28" spans="1:134" s="266" customFormat="1" x14ac:dyDescent="0.2">
      <c r="A28" s="1389" t="s">
        <v>223</v>
      </c>
      <c r="B28" s="1390"/>
      <c r="C28" s="1391"/>
      <c r="D28" s="1438" t="s">
        <v>144</v>
      </c>
      <c r="E28" s="1439"/>
      <c r="F28" s="320" t="s">
        <v>132</v>
      </c>
      <c r="G28" s="321" t="s">
        <v>145</v>
      </c>
      <c r="H28" s="322" t="s">
        <v>143</v>
      </c>
      <c r="I28" s="846"/>
      <c r="J28" s="847"/>
      <c r="K28" s="807">
        <f>B28</f>
        <v>0</v>
      </c>
      <c r="L28" s="806"/>
      <c r="M28" s="806"/>
      <c r="N28" s="806"/>
      <c r="O28" s="806"/>
      <c r="P28" s="806"/>
      <c r="Q28" s="806"/>
      <c r="R28" s="806"/>
      <c r="S28" s="806"/>
      <c r="T28" s="816"/>
      <c r="U28" s="816"/>
      <c r="V28" s="816"/>
      <c r="W28" s="817"/>
      <c r="X28" s="817"/>
      <c r="Y28" s="834"/>
      <c r="Z28" s="835"/>
      <c r="AA28" s="819"/>
    </row>
    <row r="29" spans="1:134" s="266" customFormat="1" ht="75" x14ac:dyDescent="0.2">
      <c r="A29" s="1308" t="s">
        <v>239</v>
      </c>
      <c r="B29" s="1293"/>
      <c r="C29" s="1293"/>
      <c r="D29" s="1293"/>
      <c r="E29" s="1293"/>
      <c r="F29" s="1294"/>
      <c r="G29" s="1440">
        <v>1500000</v>
      </c>
      <c r="H29" s="1441"/>
      <c r="I29" s="848"/>
      <c r="J29" s="813">
        <f>G29</f>
        <v>1500000</v>
      </c>
      <c r="K29" s="807"/>
      <c r="L29" s="806"/>
      <c r="M29" s="849">
        <f>E29</f>
        <v>0</v>
      </c>
      <c r="N29" s="806"/>
      <c r="O29" s="806"/>
      <c r="P29" s="806"/>
      <c r="Q29" s="806"/>
      <c r="R29" s="806"/>
      <c r="S29" s="806"/>
      <c r="T29" s="816"/>
      <c r="U29" s="816"/>
      <c r="V29" s="816"/>
      <c r="W29" s="817"/>
      <c r="X29" s="817"/>
      <c r="Y29" s="85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835"/>
      <c r="AA29" s="819"/>
    </row>
    <row r="30" spans="1:134" s="266" customFormat="1" ht="73.5" x14ac:dyDescent="0.2">
      <c r="A30" s="1308" t="s">
        <v>240</v>
      </c>
      <c r="B30" s="1293"/>
      <c r="C30" s="1293"/>
      <c r="D30" s="1293"/>
      <c r="E30" s="323" t="s">
        <v>381</v>
      </c>
      <c r="F30" s="324" t="s">
        <v>241</v>
      </c>
      <c r="G30" s="1442" t="s">
        <v>1190</v>
      </c>
      <c r="H30" s="1443"/>
      <c r="I30" s="848"/>
      <c r="J30" s="813" t="str">
        <f>G30</f>
        <v>Commodity security committee (Ministry of Health, UNFPA, USAID, PASMO)</v>
      </c>
      <c r="K30" s="807"/>
      <c r="L30" s="806"/>
      <c r="M30" s="849" t="str">
        <f>E30</f>
        <v>01/12-12/12</v>
      </c>
      <c r="N30" s="806"/>
      <c r="O30" s="806"/>
      <c r="P30" s="806"/>
      <c r="Q30" s="806"/>
      <c r="R30" s="806"/>
      <c r="S30" s="806"/>
      <c r="T30" s="816"/>
      <c r="U30" s="816"/>
      <c r="V30" s="816"/>
      <c r="W30" s="817"/>
      <c r="X30" s="817"/>
      <c r="Y30" s="850" t="str">
        <f>A30</f>
        <v>B3. One-year time period covered by the forecast/quantification amount noted in B2 (mm/yy-mm/yy)
(should ideally be FY '11-'12)</v>
      </c>
      <c r="Z30" s="835"/>
      <c r="AA30" s="819"/>
    </row>
    <row r="31" spans="1:134" s="266" customFormat="1" ht="30" x14ac:dyDescent="0.2">
      <c r="A31" s="1308" t="s">
        <v>242</v>
      </c>
      <c r="B31" s="1293"/>
      <c r="C31" s="1293"/>
      <c r="D31" s="1293"/>
      <c r="E31" s="1293"/>
      <c r="F31" s="1293"/>
      <c r="G31" s="1294"/>
      <c r="H31" s="325" t="s">
        <v>99</v>
      </c>
      <c r="I31" s="840" t="str">
        <f>A31</f>
        <v>B4. Is there a government budget line item specifically for the procurement of contraceptives?  (Please select from the dropdown list.)</v>
      </c>
      <c r="J31" s="847"/>
      <c r="K31" s="807"/>
      <c r="L31" s="806"/>
      <c r="M31" s="806"/>
      <c r="N31" s="806"/>
      <c r="O31" s="806"/>
      <c r="P31" s="806"/>
      <c r="Q31" s="806"/>
      <c r="R31" s="806"/>
      <c r="S31" s="806"/>
      <c r="T31" s="816"/>
      <c r="U31" s="816"/>
      <c r="V31" s="816"/>
      <c r="W31" s="817"/>
      <c r="X31" s="817"/>
      <c r="Y31" s="834"/>
      <c r="Z31" s="835"/>
      <c r="AA31" s="819"/>
    </row>
    <row r="32" spans="1:134" s="266" customFormat="1" ht="90" customHeight="1" x14ac:dyDescent="0.2">
      <c r="A32" s="1356" t="s">
        <v>331</v>
      </c>
      <c r="B32" s="1435"/>
      <c r="C32" s="1435"/>
      <c r="D32" s="1435"/>
      <c r="E32" s="1435"/>
      <c r="F32" s="1435"/>
      <c r="G32" s="1436"/>
      <c r="H32" s="325" t="s">
        <v>99</v>
      </c>
      <c r="I32" s="84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847"/>
      <c r="K32" s="807"/>
      <c r="L32" s="806"/>
      <c r="M32" s="806"/>
      <c r="N32" s="806"/>
      <c r="O32" s="806"/>
      <c r="P32" s="806"/>
      <c r="Q32" s="806"/>
      <c r="R32" s="806"/>
      <c r="S32" s="806"/>
      <c r="T32" s="816"/>
      <c r="U32" s="816"/>
      <c r="V32" s="816"/>
      <c r="W32" s="817"/>
      <c r="X32" s="817"/>
      <c r="Y32" s="834"/>
      <c r="Z32" s="835"/>
      <c r="AA32" s="819"/>
    </row>
    <row r="33" spans="1:27" s="266" customFormat="1" ht="15.75" customHeight="1" x14ac:dyDescent="0.2">
      <c r="A33" s="1386" t="s">
        <v>243</v>
      </c>
      <c r="B33" s="1293"/>
      <c r="C33" s="1293"/>
      <c r="D33" s="1293"/>
      <c r="E33" s="1310"/>
      <c r="F33" s="1310"/>
      <c r="G33" s="1310"/>
      <c r="H33" s="1437"/>
      <c r="I33" s="840"/>
      <c r="J33" s="814"/>
      <c r="K33" s="807"/>
      <c r="L33" s="806"/>
      <c r="M33" s="806"/>
      <c r="N33" s="806"/>
      <c r="O33" s="806"/>
      <c r="P33" s="806"/>
      <c r="Q33" s="806"/>
      <c r="R33" s="806"/>
      <c r="S33" s="806"/>
      <c r="T33" s="816"/>
      <c r="U33" s="816"/>
      <c r="V33" s="816"/>
      <c r="W33" s="817"/>
      <c r="X33" s="850" t="str">
        <f>A33</f>
        <v>B6. Please complete the table below regarding government allocations for contraceptive procurement.</v>
      </c>
      <c r="Y33" s="834"/>
      <c r="Z33" s="835"/>
      <c r="AA33" s="819"/>
    </row>
    <row r="34" spans="1:27" s="266" customFormat="1" ht="147" x14ac:dyDescent="0.2">
      <c r="A34" s="334"/>
      <c r="B34" s="1435" t="s">
        <v>322</v>
      </c>
      <c r="C34" s="1435"/>
      <c r="D34" s="1436"/>
      <c r="E34" s="397" t="s">
        <v>244</v>
      </c>
      <c r="F34" s="327" t="s">
        <v>245</v>
      </c>
      <c r="G34" s="328" t="s">
        <v>246</v>
      </c>
      <c r="H34" s="329" t="s">
        <v>92</v>
      </c>
      <c r="I34" s="851"/>
      <c r="J34" s="847"/>
      <c r="K34" s="807" t="str">
        <f>B34</f>
        <v>Source of government funds allocated for contraceptive procurement
(funds originally designated for contraceptives, whether or not they ended up being spent on them)</v>
      </c>
      <c r="L34" s="806"/>
      <c r="M34" s="806"/>
      <c r="N34" s="806"/>
      <c r="O34" s="806"/>
      <c r="P34" s="806"/>
      <c r="Q34" s="806"/>
      <c r="R34" s="806"/>
      <c r="S34" s="806"/>
      <c r="T34" s="816"/>
      <c r="U34" s="816"/>
      <c r="V34" s="816"/>
      <c r="W34" s="817"/>
      <c r="X34" s="817"/>
      <c r="Y34" s="834"/>
      <c r="Z34" s="835"/>
      <c r="AA34" s="819"/>
    </row>
    <row r="35" spans="1:27" s="266" customFormat="1" ht="30" x14ac:dyDescent="0.2">
      <c r="A35" s="314"/>
      <c r="B35" s="1435" t="s">
        <v>323</v>
      </c>
      <c r="C35" s="1435"/>
      <c r="D35" s="1436"/>
      <c r="E35" s="330">
        <v>1100000</v>
      </c>
      <c r="F35" s="331" t="s">
        <v>381</v>
      </c>
      <c r="G35" s="332" t="s">
        <v>1061</v>
      </c>
      <c r="H35" s="333"/>
      <c r="I35" s="846"/>
      <c r="J35" s="847"/>
      <c r="K35" s="807" t="str">
        <f>B35</f>
        <v>a. Internally generated funds allocated for contraceptive procurement</v>
      </c>
      <c r="L35" s="806"/>
      <c r="M35" s="806"/>
      <c r="N35" s="806"/>
      <c r="O35" s="806"/>
      <c r="P35" s="806"/>
      <c r="Q35" s="806"/>
      <c r="R35" s="806"/>
      <c r="S35" s="806"/>
      <c r="T35" s="816"/>
      <c r="U35" s="816"/>
      <c r="V35" s="816"/>
      <c r="W35" s="817"/>
      <c r="X35" s="817"/>
      <c r="Y35" s="834"/>
      <c r="Z35" s="835"/>
      <c r="AA35" s="819"/>
    </row>
    <row r="36" spans="1:27" s="266" customFormat="1" ht="75" x14ac:dyDescent="0.2">
      <c r="A36" s="314"/>
      <c r="B36" s="1435" t="s">
        <v>324</v>
      </c>
      <c r="C36" s="1435"/>
      <c r="D36" s="1436"/>
      <c r="E36" s="330">
        <v>400000</v>
      </c>
      <c r="F36" s="331" t="s">
        <v>381</v>
      </c>
      <c r="G36" s="332" t="s">
        <v>1061</v>
      </c>
      <c r="H36" s="333"/>
      <c r="I36" s="846"/>
      <c r="J36" s="847"/>
      <c r="K36" s="807" t="str">
        <f>B36</f>
        <v>b. Total of all other government funds allocated for contraceptive procurement. (For example, these other government funds could include basket funds, World Bank credits or loans, and other funds donors give to the government [e.g., direct budget support])</v>
      </c>
      <c r="L36" s="806"/>
      <c r="M36" s="806"/>
      <c r="N36" s="806"/>
      <c r="O36" s="806"/>
      <c r="P36" s="806"/>
      <c r="Q36" s="806"/>
      <c r="R36" s="806"/>
      <c r="S36" s="806"/>
      <c r="T36" s="816"/>
      <c r="U36" s="816"/>
      <c r="V36" s="816"/>
      <c r="W36" s="817"/>
      <c r="X36" s="817"/>
      <c r="Y36" s="834"/>
      <c r="Z36" s="835"/>
      <c r="AA36" s="819"/>
    </row>
    <row r="37" spans="1:27" s="266" customFormat="1" ht="45" customHeight="1" x14ac:dyDescent="0.2">
      <c r="A37" s="334"/>
      <c r="B37" s="1310" t="s">
        <v>295</v>
      </c>
      <c r="C37" s="1310"/>
      <c r="D37" s="1311"/>
      <c r="E37" s="335">
        <f>E35+E36</f>
        <v>1500000</v>
      </c>
      <c r="F37" s="336"/>
      <c r="G37" s="336"/>
      <c r="H37" s="337"/>
      <c r="I37" s="846"/>
      <c r="J37" s="847"/>
      <c r="K37" s="807" t="str">
        <f>B37</f>
        <v>c. TOTAL government funds allocated for contraceptive procurement
This will auto-calculate.  (It will sum a &amp; b above.)</v>
      </c>
      <c r="L37" s="806"/>
      <c r="M37" s="806"/>
      <c r="N37" s="806"/>
      <c r="O37" s="808"/>
      <c r="P37" s="806"/>
      <c r="Q37" s="806"/>
      <c r="R37" s="806"/>
      <c r="S37" s="806"/>
      <c r="T37" s="816"/>
      <c r="U37" s="816"/>
      <c r="V37" s="816"/>
      <c r="W37" s="817"/>
      <c r="X37" s="817"/>
      <c r="Y37" s="834"/>
      <c r="Z37" s="835"/>
      <c r="AA37" s="819"/>
    </row>
    <row r="38" spans="1:27" s="266" customFormat="1" ht="82.5" customHeight="1" x14ac:dyDescent="0.2">
      <c r="A38" s="1308" t="s">
        <v>294</v>
      </c>
      <c r="B38" s="1293"/>
      <c r="C38" s="1293"/>
      <c r="D38" s="1293"/>
      <c r="E38" s="1293"/>
      <c r="F38" s="1293"/>
      <c r="G38" s="1294"/>
      <c r="H38" s="325" t="s">
        <v>99</v>
      </c>
      <c r="I38" s="84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47"/>
      <c r="K38" s="807"/>
      <c r="L38" s="806"/>
      <c r="M38" s="806"/>
      <c r="N38" s="806"/>
      <c r="O38" s="806"/>
      <c r="P38" s="806"/>
      <c r="Q38" s="806"/>
      <c r="R38" s="806"/>
      <c r="S38" s="806"/>
      <c r="T38" s="816"/>
      <c r="U38" s="816"/>
      <c r="V38" s="816"/>
      <c r="W38" s="817"/>
      <c r="X38" s="817"/>
      <c r="Y38" s="834"/>
      <c r="Z38" s="835"/>
      <c r="AA38" s="819"/>
    </row>
    <row r="39" spans="1:27" s="266" customFormat="1" ht="74.25" customHeight="1" thickBot="1" x14ac:dyDescent="0.25">
      <c r="A39" s="1308" t="s">
        <v>247</v>
      </c>
      <c r="B39" s="1293"/>
      <c r="C39" s="1293"/>
      <c r="D39" s="1293"/>
      <c r="E39" s="1293"/>
      <c r="F39" s="1293"/>
      <c r="G39" s="1293"/>
      <c r="H39" s="1309"/>
      <c r="I39" s="840"/>
      <c r="J39" s="847"/>
      <c r="K39" s="807"/>
      <c r="L39" s="806"/>
      <c r="M39" s="806"/>
      <c r="N39" s="806"/>
      <c r="O39" s="806"/>
      <c r="P39" s="806"/>
      <c r="Q39" s="806"/>
      <c r="R39" s="806"/>
      <c r="S39" s="806"/>
      <c r="T39" s="816"/>
      <c r="U39" s="816"/>
      <c r="V39" s="816"/>
      <c r="W39" s="817"/>
      <c r="X39" s="850"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834"/>
      <c r="Z39" s="835"/>
      <c r="AA39" s="819"/>
    </row>
    <row r="40" spans="1:27" s="266" customFormat="1" ht="129.75" x14ac:dyDescent="0.2">
      <c r="A40" s="326"/>
      <c r="B40" s="1433" t="s">
        <v>248</v>
      </c>
      <c r="C40" s="1434"/>
      <c r="D40" s="338" t="s">
        <v>249</v>
      </c>
      <c r="E40" s="327" t="s">
        <v>250</v>
      </c>
      <c r="F40" s="327" t="s">
        <v>251</v>
      </c>
      <c r="G40" s="328" t="s">
        <v>252</v>
      </c>
      <c r="H40" s="329" t="s">
        <v>92</v>
      </c>
      <c r="I40" s="852"/>
      <c r="J40" s="853"/>
      <c r="K40" s="807">
        <f>A40</f>
        <v>0</v>
      </c>
      <c r="L40" s="806"/>
      <c r="M40" s="806"/>
      <c r="N40" s="806"/>
      <c r="O40" s="806"/>
      <c r="P40" s="806"/>
      <c r="Q40" s="806"/>
      <c r="R40" s="806"/>
      <c r="S40" s="806"/>
      <c r="T40" s="816"/>
      <c r="U40" s="816"/>
      <c r="V40" s="816"/>
      <c r="W40" s="817"/>
      <c r="X40" s="817"/>
      <c r="Y40" s="834"/>
      <c r="Z40" s="835"/>
      <c r="AA40" s="819"/>
    </row>
    <row r="41" spans="1:27" s="266" customFormat="1" ht="120" x14ac:dyDescent="0.2">
      <c r="A41" s="326"/>
      <c r="B41" s="1293" t="s">
        <v>253</v>
      </c>
      <c r="C41" s="1294"/>
      <c r="D41" s="927" t="s">
        <v>99</v>
      </c>
      <c r="E41" s="330">
        <v>1100000</v>
      </c>
      <c r="F41" s="331" t="s">
        <v>381</v>
      </c>
      <c r="G41" s="341" t="s">
        <v>1191</v>
      </c>
      <c r="H41" s="355" t="s">
        <v>1192</v>
      </c>
      <c r="I41" s="846"/>
      <c r="J41" s="847"/>
      <c r="K41" s="807" t="str">
        <f>B41</f>
        <v>a. Internally generated funds spent on contraceptive procurement</v>
      </c>
      <c r="L41" s="806"/>
      <c r="M41" s="806"/>
      <c r="N41" s="806"/>
      <c r="O41" s="806"/>
      <c r="P41" s="806"/>
      <c r="Q41" s="806"/>
      <c r="R41" s="806"/>
      <c r="S41" s="806"/>
      <c r="T41" s="816"/>
      <c r="U41" s="816"/>
      <c r="V41" s="816"/>
      <c r="W41" s="817"/>
      <c r="X41" s="817"/>
      <c r="Y41" s="834"/>
      <c r="Z41" s="835"/>
      <c r="AA41" s="819"/>
    </row>
    <row r="42" spans="1:27" s="266" customFormat="1" ht="30" x14ac:dyDescent="0.2">
      <c r="A42" s="326"/>
      <c r="B42" s="342"/>
      <c r="C42" s="343" t="s">
        <v>254</v>
      </c>
      <c r="D42" s="1340" t="s">
        <v>1193</v>
      </c>
      <c r="E42" s="1341"/>
      <c r="F42" s="1341"/>
      <c r="G42" s="1341"/>
      <c r="H42" s="1342"/>
      <c r="I42" s="854"/>
      <c r="J42" s="847"/>
      <c r="K42" s="807" t="str">
        <f>C42</f>
        <v>i. Specify source(s) of internally generated funds spent (for example, from taxes)</v>
      </c>
      <c r="L42" s="806"/>
      <c r="M42" s="806"/>
      <c r="N42" s="806"/>
      <c r="O42" s="808" t="str">
        <f>D42</f>
        <v>Fiscal funds</v>
      </c>
      <c r="P42" s="806"/>
      <c r="Q42" s="806"/>
      <c r="R42" s="806"/>
      <c r="S42" s="806"/>
      <c r="T42" s="816"/>
      <c r="U42" s="816"/>
      <c r="V42" s="816"/>
      <c r="W42" s="817"/>
      <c r="X42" s="817"/>
      <c r="Y42" s="834"/>
      <c r="Z42" s="835"/>
      <c r="AA42" s="819"/>
    </row>
    <row r="43" spans="1:27" s="266" customFormat="1" ht="120" x14ac:dyDescent="0.2">
      <c r="A43" s="326"/>
      <c r="B43" s="1293" t="s">
        <v>255</v>
      </c>
      <c r="C43" s="1294"/>
      <c r="D43" s="927" t="s">
        <v>99</v>
      </c>
      <c r="E43" s="330">
        <v>400000</v>
      </c>
      <c r="F43" s="331" t="s">
        <v>381</v>
      </c>
      <c r="G43" s="341" t="s">
        <v>1191</v>
      </c>
      <c r="H43" s="355" t="s">
        <v>1192</v>
      </c>
      <c r="I43" s="846"/>
      <c r="J43" s="847"/>
      <c r="K43" s="807" t="str">
        <f>B43</f>
        <v>b. Total of all other government funds spent on contraceptive procurement. (For example, these other government funds could include basket funds, World Bank credits or loans, and other funds donors gave to the government [e.g., direct budget support])</v>
      </c>
      <c r="L43" s="806"/>
      <c r="M43" s="806"/>
      <c r="N43" s="806"/>
      <c r="O43" s="806"/>
      <c r="P43" s="806"/>
      <c r="Q43" s="806"/>
      <c r="R43" s="806"/>
      <c r="S43" s="806"/>
      <c r="T43" s="816"/>
      <c r="U43" s="816"/>
      <c r="V43" s="816"/>
      <c r="W43" s="817"/>
      <c r="X43" s="817"/>
      <c r="Y43" s="834"/>
      <c r="Z43" s="835"/>
      <c r="AA43" s="819"/>
    </row>
    <row r="44" spans="1:27" s="266" customFormat="1" ht="30" x14ac:dyDescent="0.2">
      <c r="A44" s="326"/>
      <c r="B44" s="342"/>
      <c r="C44" s="343" t="s">
        <v>256</v>
      </c>
      <c r="D44" s="1340" t="s">
        <v>339</v>
      </c>
      <c r="E44" s="1341"/>
      <c r="F44" s="1341"/>
      <c r="G44" s="1341"/>
      <c r="H44" s="1342"/>
      <c r="I44" s="854"/>
      <c r="J44" s="847"/>
      <c r="K44" s="807" t="str">
        <f>C44</f>
        <v>i. Specify source(s) of other government funds spent (for example: basket funding or specific donor)</v>
      </c>
      <c r="L44" s="806"/>
      <c r="M44" s="806"/>
      <c r="N44" s="806"/>
      <c r="O44" s="808" t="str">
        <f>D44</f>
        <v>UNFPA</v>
      </c>
      <c r="P44" s="806"/>
      <c r="Q44" s="806"/>
      <c r="R44" s="806"/>
      <c r="S44" s="806"/>
      <c r="T44" s="816"/>
      <c r="U44" s="816"/>
      <c r="V44" s="816"/>
      <c r="W44" s="817"/>
      <c r="X44" s="817"/>
      <c r="Y44" s="834"/>
      <c r="Z44" s="835"/>
      <c r="AA44" s="819"/>
    </row>
    <row r="45" spans="1:27" s="266" customFormat="1" ht="45" x14ac:dyDescent="0.2">
      <c r="A45" s="326"/>
      <c r="B45" s="1293" t="s">
        <v>257</v>
      </c>
      <c r="C45" s="1294"/>
      <c r="D45" s="344"/>
      <c r="E45" s="345">
        <f>E41+E43</f>
        <v>1500000</v>
      </c>
      <c r="F45" s="346"/>
      <c r="G45" s="346"/>
      <c r="H45" s="333"/>
      <c r="I45" s="846"/>
      <c r="J45" s="847"/>
      <c r="K45" s="807" t="str">
        <f>B45</f>
        <v>c. TOTAL government funds spent on contraceptive procurement
This will auto-calculate.  (It will sum a &amp; b above.)</v>
      </c>
      <c r="L45" s="806"/>
      <c r="M45" s="806"/>
      <c r="N45" s="806"/>
      <c r="O45" s="808"/>
      <c r="P45" s="806"/>
      <c r="Q45" s="806"/>
      <c r="R45" s="806"/>
      <c r="S45" s="806"/>
      <c r="T45" s="816"/>
      <c r="U45" s="816"/>
      <c r="V45" s="816"/>
      <c r="W45" s="817"/>
      <c r="X45" s="817"/>
      <c r="Y45" s="834"/>
      <c r="Z45" s="835"/>
      <c r="AA45" s="819"/>
    </row>
    <row r="46" spans="1:27" s="256" customFormat="1" x14ac:dyDescent="0.2">
      <c r="A46" s="347"/>
      <c r="B46" s="348"/>
      <c r="C46" s="348"/>
      <c r="D46" s="349"/>
      <c r="E46" s="350"/>
      <c r="F46" s="350"/>
      <c r="G46" s="351"/>
      <c r="H46" s="352"/>
      <c r="I46" s="855"/>
      <c r="J46" s="847"/>
      <c r="K46" s="807">
        <f>A46</f>
        <v>0</v>
      </c>
      <c r="L46" s="806"/>
      <c r="M46" s="806"/>
      <c r="N46" s="806"/>
      <c r="O46" s="808"/>
      <c r="P46" s="806"/>
      <c r="Q46" s="806"/>
      <c r="R46" s="806"/>
      <c r="S46" s="806"/>
      <c r="T46" s="816"/>
      <c r="U46" s="816"/>
      <c r="V46" s="816"/>
      <c r="W46" s="817"/>
      <c r="X46" s="817"/>
      <c r="Y46" s="818"/>
      <c r="Z46" s="811"/>
      <c r="AA46" s="819"/>
    </row>
    <row r="47" spans="1:27" s="266" customFormat="1" ht="30" customHeight="1" x14ac:dyDescent="0.2">
      <c r="A47" s="1308" t="s">
        <v>258</v>
      </c>
      <c r="B47" s="1293"/>
      <c r="C47" s="1293"/>
      <c r="D47" s="1293"/>
      <c r="E47" s="1293"/>
      <c r="F47" s="1293"/>
      <c r="G47" s="1293"/>
      <c r="H47" s="1309"/>
      <c r="I47" s="840"/>
      <c r="J47" s="847"/>
      <c r="K47" s="807"/>
      <c r="L47" s="806"/>
      <c r="M47" s="806"/>
      <c r="N47" s="806"/>
      <c r="O47" s="806"/>
      <c r="P47" s="806"/>
      <c r="Q47" s="806"/>
      <c r="R47" s="806"/>
      <c r="S47" s="806"/>
      <c r="T47" s="816"/>
      <c r="U47" s="816"/>
      <c r="V47" s="816"/>
      <c r="W47" s="817"/>
      <c r="X47" s="850" t="str">
        <f>A47</f>
        <v xml:space="preserve">B9. Please complete the table below to indicate in-kind donations and Global Fund expenditures on contraceptive procurement in the most recent complete fiscal year (FY '11-'12).
</v>
      </c>
      <c r="Y47" s="834"/>
      <c r="Z47" s="835"/>
      <c r="AA47" s="819"/>
    </row>
    <row r="48" spans="1:27" s="266" customFormat="1" ht="129.75" x14ac:dyDescent="0.2">
      <c r="A48" s="326" t="s">
        <v>114</v>
      </c>
      <c r="B48" s="1433" t="s">
        <v>259</v>
      </c>
      <c r="C48" s="1294"/>
      <c r="D48" s="338" t="s">
        <v>260</v>
      </c>
      <c r="E48" s="327" t="s">
        <v>261</v>
      </c>
      <c r="F48" s="327" t="s">
        <v>262</v>
      </c>
      <c r="G48" s="328" t="s">
        <v>263</v>
      </c>
      <c r="H48" s="329" t="s">
        <v>92</v>
      </c>
      <c r="I48" s="851"/>
      <c r="J48" s="847"/>
      <c r="K48" s="807" t="str">
        <f>A48</f>
        <v xml:space="preserve">
</v>
      </c>
      <c r="L48" s="806"/>
      <c r="M48" s="806"/>
      <c r="N48" s="806"/>
      <c r="O48" s="808"/>
      <c r="P48" s="806"/>
      <c r="Q48" s="806"/>
      <c r="R48" s="806"/>
      <c r="S48" s="806"/>
      <c r="T48" s="816"/>
      <c r="U48" s="816"/>
      <c r="V48" s="816"/>
      <c r="W48" s="817"/>
      <c r="X48" s="817"/>
      <c r="Y48" s="834"/>
      <c r="Z48" s="835"/>
      <c r="AA48" s="819"/>
    </row>
    <row r="49" spans="1:27" s="266" customFormat="1" x14ac:dyDescent="0.2">
      <c r="A49" s="326"/>
      <c r="B49" s="1293" t="s">
        <v>146</v>
      </c>
      <c r="C49" s="1294"/>
      <c r="D49" s="927" t="s">
        <v>100</v>
      </c>
      <c r="E49" s="330">
        <v>0</v>
      </c>
      <c r="F49" s="340" t="s">
        <v>381</v>
      </c>
      <c r="G49" s="353"/>
      <c r="H49" s="354"/>
      <c r="I49" s="848"/>
      <c r="J49" s="847"/>
      <c r="K49" s="807" t="str">
        <f>B49</f>
        <v>a. In-kind donations of contraceptives</v>
      </c>
      <c r="L49" s="806"/>
      <c r="M49" s="806"/>
      <c r="N49" s="806"/>
      <c r="O49" s="808"/>
      <c r="P49" s="806"/>
      <c r="Q49" s="806"/>
      <c r="R49" s="806"/>
      <c r="S49" s="806"/>
      <c r="T49" s="816"/>
      <c r="U49" s="816"/>
      <c r="V49" s="816"/>
      <c r="W49" s="817"/>
      <c r="X49" s="817"/>
      <c r="Y49" s="834"/>
      <c r="Z49" s="835"/>
      <c r="AA49" s="819"/>
    </row>
    <row r="50" spans="1:27" s="266" customFormat="1" x14ac:dyDescent="0.2">
      <c r="A50" s="326"/>
      <c r="B50" s="342"/>
      <c r="C50" s="343" t="s">
        <v>147</v>
      </c>
      <c r="D50" s="1428" t="s">
        <v>320</v>
      </c>
      <c r="E50" s="1429"/>
      <c r="F50" s="1429"/>
      <c r="G50" s="1429"/>
      <c r="H50" s="1430"/>
      <c r="I50" s="282"/>
      <c r="J50" s="847"/>
      <c r="K50" s="807" t="str">
        <f>C50</f>
        <v xml:space="preserve">i. Specify source(s) of in-kind donations </v>
      </c>
      <c r="L50" s="806"/>
      <c r="M50" s="806"/>
      <c r="N50" s="806"/>
      <c r="O50" s="808" t="str">
        <f>D50</f>
        <v>Not applicable</v>
      </c>
      <c r="P50" s="806"/>
      <c r="Q50" s="806"/>
      <c r="R50" s="806"/>
      <c r="S50" s="806"/>
      <c r="T50" s="816"/>
      <c r="U50" s="816"/>
      <c r="V50" s="816"/>
      <c r="W50" s="817"/>
      <c r="X50" s="817"/>
      <c r="Y50" s="834"/>
      <c r="Z50" s="835"/>
      <c r="AA50" s="819"/>
    </row>
    <row r="51" spans="1:27" s="266" customFormat="1" ht="135" x14ac:dyDescent="0.2">
      <c r="A51" s="326"/>
      <c r="B51" s="1293" t="s">
        <v>264</v>
      </c>
      <c r="C51" s="1294"/>
      <c r="D51" s="927" t="s">
        <v>99</v>
      </c>
      <c r="E51" s="330">
        <v>45000</v>
      </c>
      <c r="F51" s="340" t="s">
        <v>381</v>
      </c>
      <c r="G51" s="353" t="s">
        <v>1194</v>
      </c>
      <c r="H51" s="354" t="s">
        <v>1195</v>
      </c>
      <c r="I51" s="848"/>
      <c r="J51" s="847"/>
      <c r="K51" s="807" t="str">
        <f>B51</f>
        <v>b. Global Fund grants used to procure condoms</v>
      </c>
      <c r="L51" s="806"/>
      <c r="M51" s="806"/>
      <c r="N51" s="806"/>
      <c r="O51" s="808"/>
      <c r="P51" s="806"/>
      <c r="Q51" s="806"/>
      <c r="R51" s="806"/>
      <c r="S51" s="806"/>
      <c r="T51" s="816"/>
      <c r="U51" s="816"/>
      <c r="V51" s="816"/>
      <c r="W51" s="817"/>
      <c r="X51" s="817"/>
      <c r="Y51" s="834"/>
      <c r="Z51" s="835"/>
      <c r="AA51" s="819"/>
    </row>
    <row r="52" spans="1:27" s="266" customFormat="1" ht="30" x14ac:dyDescent="0.2">
      <c r="A52" s="326"/>
      <c r="B52" s="1293" t="s">
        <v>265</v>
      </c>
      <c r="C52" s="1294"/>
      <c r="D52" s="927" t="s">
        <v>100</v>
      </c>
      <c r="E52" s="330">
        <v>0</v>
      </c>
      <c r="F52" s="340" t="s">
        <v>381</v>
      </c>
      <c r="G52" s="353"/>
      <c r="H52" s="354"/>
      <c r="I52" s="848"/>
      <c r="J52" s="847"/>
      <c r="K52" s="807" t="str">
        <f>B52</f>
        <v>c. Global Fund grants used to procure contraceptives besides condoms</v>
      </c>
      <c r="L52" s="806"/>
      <c r="M52" s="806"/>
      <c r="N52" s="806"/>
      <c r="O52" s="808"/>
      <c r="P52" s="806"/>
      <c r="Q52" s="806"/>
      <c r="R52" s="806"/>
      <c r="S52" s="806"/>
      <c r="T52" s="816"/>
      <c r="U52" s="816"/>
      <c r="V52" s="816"/>
      <c r="W52" s="817"/>
      <c r="X52" s="817"/>
      <c r="Y52" s="834"/>
      <c r="Z52" s="835"/>
      <c r="AA52" s="819"/>
    </row>
    <row r="53" spans="1:27" s="266" customFormat="1" ht="45" x14ac:dyDescent="0.2">
      <c r="A53" s="326"/>
      <c r="B53" s="1293" t="s">
        <v>266</v>
      </c>
      <c r="C53" s="1294"/>
      <c r="D53" s="344"/>
      <c r="E53" s="345">
        <f>E49+E51+E52</f>
        <v>45000</v>
      </c>
      <c r="F53" s="346"/>
      <c r="G53" s="346"/>
      <c r="H53" s="355"/>
      <c r="I53" s="846"/>
      <c r="J53" s="847"/>
      <c r="K53" s="807" t="str">
        <f>B53</f>
        <v>d. TOTAL value of in-kind donations and Global Fund grants spent on contraceptive procurement
This will auto-calculate.  (It will sum a-c above.)</v>
      </c>
      <c r="L53" s="806"/>
      <c r="M53" s="806"/>
      <c r="N53" s="806"/>
      <c r="O53" s="808"/>
      <c r="P53" s="806"/>
      <c r="Q53" s="806"/>
      <c r="R53" s="806"/>
      <c r="S53" s="806"/>
      <c r="T53" s="816"/>
      <c r="U53" s="816"/>
      <c r="V53" s="816"/>
      <c r="W53" s="817"/>
      <c r="X53" s="817"/>
      <c r="Y53" s="834"/>
      <c r="Z53" s="835"/>
      <c r="AA53" s="819"/>
    </row>
    <row r="54" spans="1:27" s="256" customFormat="1" x14ac:dyDescent="0.2">
      <c r="A54" s="347"/>
      <c r="B54" s="348"/>
      <c r="C54" s="348"/>
      <c r="D54" s="349"/>
      <c r="E54" s="350"/>
      <c r="F54" s="350"/>
      <c r="G54" s="351"/>
      <c r="H54" s="352"/>
      <c r="I54" s="855"/>
      <c r="J54" s="847"/>
      <c r="K54" s="807">
        <f>A54</f>
        <v>0</v>
      </c>
      <c r="L54" s="806"/>
      <c r="M54" s="806"/>
      <c r="N54" s="806"/>
      <c r="O54" s="808"/>
      <c r="P54" s="806"/>
      <c r="Q54" s="806"/>
      <c r="R54" s="806"/>
      <c r="S54" s="806"/>
      <c r="T54" s="816"/>
      <c r="U54" s="816"/>
      <c r="V54" s="816"/>
      <c r="W54" s="817"/>
      <c r="X54" s="817"/>
      <c r="Y54" s="818"/>
      <c r="Z54" s="811"/>
      <c r="AA54" s="819"/>
    </row>
    <row r="55" spans="1:27" s="266" customFormat="1" ht="75" customHeight="1" x14ac:dyDescent="0.2">
      <c r="A55" s="1308" t="s">
        <v>330</v>
      </c>
      <c r="B55" s="1293"/>
      <c r="C55" s="1293"/>
      <c r="D55" s="1293"/>
      <c r="E55" s="1293"/>
      <c r="F55" s="1293"/>
      <c r="G55" s="1293"/>
      <c r="H55" s="1309"/>
      <c r="I55" s="840"/>
      <c r="J55" s="847"/>
      <c r="K55" s="807"/>
      <c r="L55" s="806"/>
      <c r="M55" s="806"/>
      <c r="N55" s="806"/>
      <c r="O55" s="806"/>
      <c r="P55" s="806"/>
      <c r="Q55" s="806"/>
      <c r="R55" s="806"/>
      <c r="S55" s="806"/>
      <c r="T55" s="816"/>
      <c r="U55" s="816"/>
      <c r="V55" s="816"/>
      <c r="W55" s="817"/>
      <c r="X55" s="85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34"/>
      <c r="Z55" s="835"/>
      <c r="AA55" s="819"/>
    </row>
    <row r="56" spans="1:27" s="266" customFormat="1" ht="150" x14ac:dyDescent="0.2">
      <c r="A56" s="1422" t="s">
        <v>267</v>
      </c>
      <c r="B56" s="1431"/>
      <c r="C56" s="1431"/>
      <c r="D56" s="1431"/>
      <c r="E56" s="1432"/>
      <c r="F56" s="356">
        <f>E45/(E45+E53)</f>
        <v>0.970873786407767</v>
      </c>
      <c r="G56" s="1420" t="s">
        <v>148</v>
      </c>
      <c r="H56" s="1421"/>
      <c r="I56" s="848"/>
      <c r="J56" s="857" t="str">
        <f>G56</f>
        <v xml:space="preserve">Comments:
</v>
      </c>
      <c r="K56" s="807"/>
      <c r="L56" s="806"/>
      <c r="M56" s="806"/>
      <c r="N56" s="806"/>
      <c r="O56" s="808"/>
      <c r="P56" s="806"/>
      <c r="Q56" s="806"/>
      <c r="R56" s="83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06"/>
      <c r="T56" s="816"/>
      <c r="U56" s="816"/>
      <c r="V56" s="816"/>
      <c r="W56" s="817"/>
      <c r="X56" s="817"/>
      <c r="Y56" s="834"/>
      <c r="Z56" s="835"/>
      <c r="AA56" s="819"/>
    </row>
    <row r="57" spans="1:27" s="266" customFormat="1" ht="140.25" customHeight="1" x14ac:dyDescent="0.2">
      <c r="A57" s="1417" t="s">
        <v>325</v>
      </c>
      <c r="B57" s="1418"/>
      <c r="C57" s="1418"/>
      <c r="D57" s="1418"/>
      <c r="E57" s="1419"/>
      <c r="F57" s="356">
        <f>E41/E45</f>
        <v>0.73333333333333328</v>
      </c>
      <c r="G57" s="1420" t="s">
        <v>148</v>
      </c>
      <c r="H57" s="1421"/>
      <c r="I57" s="848"/>
      <c r="J57" s="857" t="str">
        <f>G57</f>
        <v xml:space="preserve">Comments:
</v>
      </c>
      <c r="K57" s="807"/>
      <c r="L57" s="806"/>
      <c r="M57" s="806"/>
      <c r="N57" s="806"/>
      <c r="O57" s="808"/>
      <c r="P57" s="806"/>
      <c r="Q57" s="806"/>
      <c r="R57" s="83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06"/>
      <c r="T57" s="816"/>
      <c r="U57" s="816"/>
      <c r="V57" s="816"/>
      <c r="W57" s="817"/>
      <c r="X57" s="817"/>
      <c r="Y57" s="834"/>
      <c r="Z57" s="835"/>
      <c r="AA57" s="819"/>
    </row>
    <row r="58" spans="1:27" s="266" customFormat="1" ht="135" x14ac:dyDescent="0.2">
      <c r="A58" s="1422" t="s">
        <v>268</v>
      </c>
      <c r="B58" s="1423"/>
      <c r="C58" s="1423"/>
      <c r="D58" s="1423"/>
      <c r="E58" s="1424"/>
      <c r="F58" s="356">
        <f>(E45+E53)/G29</f>
        <v>1.03</v>
      </c>
      <c r="G58" s="1420" t="s">
        <v>171</v>
      </c>
      <c r="H58" s="1421"/>
      <c r="I58" s="848"/>
      <c r="J58" s="857" t="str">
        <f>G58</f>
        <v xml:space="preserve">Comments: </v>
      </c>
      <c r="K58" s="807"/>
      <c r="L58" s="806"/>
      <c r="M58" s="806"/>
      <c r="N58" s="806"/>
      <c r="O58" s="808"/>
      <c r="P58" s="806"/>
      <c r="Q58" s="806"/>
      <c r="R58" s="83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06"/>
      <c r="T58" s="816"/>
      <c r="U58" s="816"/>
      <c r="V58" s="816"/>
      <c r="W58" s="817"/>
      <c r="X58" s="817"/>
      <c r="Y58" s="834"/>
      <c r="Z58" s="835"/>
      <c r="AA58" s="819"/>
    </row>
    <row r="59" spans="1:27" s="266" customFormat="1" ht="60" x14ac:dyDescent="0.2">
      <c r="A59" s="1425" t="s">
        <v>326</v>
      </c>
      <c r="B59" s="1426"/>
      <c r="C59" s="1426"/>
      <c r="D59" s="1426"/>
      <c r="E59" s="1427"/>
      <c r="F59" s="926"/>
      <c r="G59" s="1420" t="s">
        <v>148</v>
      </c>
      <c r="H59" s="1421"/>
      <c r="I59" s="848"/>
      <c r="J59" s="857" t="str">
        <f>G59</f>
        <v xml:space="preserve">Comments:
</v>
      </c>
      <c r="K59" s="807"/>
      <c r="L59" s="806"/>
      <c r="M59" s="806"/>
      <c r="N59" s="806"/>
      <c r="O59" s="808"/>
      <c r="P59" s="806"/>
      <c r="Q59" s="806"/>
      <c r="R59" s="836" t="str">
        <f>A59</f>
        <v>B13. If B12 did not calculate automatically, please answer the following question:
Was there a funding gap for public sector contraceptives in the last complete fiscal year?
(Please select from the dropdown list.)</v>
      </c>
      <c r="S59" s="806"/>
      <c r="T59" s="816"/>
      <c r="U59" s="816"/>
      <c r="V59" s="816"/>
      <c r="W59" s="817"/>
      <c r="X59" s="817"/>
      <c r="Y59" s="834"/>
      <c r="Z59" s="835"/>
      <c r="AA59" s="819"/>
    </row>
    <row r="60" spans="1:27" s="256" customFormat="1" x14ac:dyDescent="0.2">
      <c r="A60" s="358"/>
      <c r="B60" s="359"/>
      <c r="C60" s="359"/>
      <c r="D60" s="360"/>
      <c r="E60" s="361"/>
      <c r="F60" s="361"/>
      <c r="G60" s="362"/>
      <c r="H60" s="363"/>
      <c r="I60" s="855"/>
      <c r="J60" s="847"/>
      <c r="K60" s="807">
        <f>A60</f>
        <v>0</v>
      </c>
      <c r="L60" s="806"/>
      <c r="M60" s="806"/>
      <c r="N60" s="806"/>
      <c r="O60" s="808"/>
      <c r="P60" s="806"/>
      <c r="Q60" s="806"/>
      <c r="R60" s="806"/>
      <c r="S60" s="806"/>
      <c r="T60" s="816"/>
      <c r="U60" s="816"/>
      <c r="V60" s="816"/>
      <c r="W60" s="817"/>
      <c r="X60" s="817"/>
      <c r="Y60" s="818"/>
      <c r="Z60" s="811"/>
      <c r="AA60" s="819"/>
    </row>
    <row r="61" spans="1:27" s="266" customFormat="1" ht="45" x14ac:dyDescent="0.2">
      <c r="A61" s="1308" t="s">
        <v>269</v>
      </c>
      <c r="B61" s="1293"/>
      <c r="C61" s="1293"/>
      <c r="D61" s="1293"/>
      <c r="E61" s="1294"/>
      <c r="F61" s="1295" t="s">
        <v>17</v>
      </c>
      <c r="G61" s="1416"/>
      <c r="H61" s="1296"/>
      <c r="I61" s="858"/>
      <c r="J61" s="847"/>
      <c r="K61" s="807"/>
      <c r="L61" s="806"/>
      <c r="M61" s="806"/>
      <c r="N61" s="806"/>
      <c r="O61" s="806"/>
      <c r="P61" s="806"/>
      <c r="Q61" s="807" t="str">
        <f>F61</f>
        <v>The government (e.g., Central Medical Stores, MOH logistics unit, MOH procurement unit)</v>
      </c>
      <c r="R61" s="836" t="str">
        <f>A61</f>
        <v>B14. If the government financed any contraceptive procurement in the most recent complete fiscal year, which entity conducted the procurement(s)? (Please select from the dropdown.)</v>
      </c>
      <c r="S61" s="806"/>
      <c r="T61" s="816"/>
      <c r="U61" s="816"/>
      <c r="V61" s="816"/>
      <c r="W61" s="817"/>
      <c r="X61" s="817"/>
      <c r="Y61" s="834"/>
      <c r="Z61" s="835"/>
      <c r="AA61" s="819"/>
    </row>
    <row r="62" spans="1:27" s="266" customFormat="1" x14ac:dyDescent="0.2">
      <c r="A62" s="314"/>
      <c r="B62" s="1293" t="s">
        <v>48</v>
      </c>
      <c r="C62" s="1293"/>
      <c r="D62" s="1293"/>
      <c r="E62" s="1293"/>
      <c r="F62" s="1305" t="s">
        <v>1196</v>
      </c>
      <c r="G62" s="1306"/>
      <c r="H62" s="1307"/>
      <c r="I62" s="848"/>
      <c r="J62" s="847"/>
      <c r="K62" s="807"/>
      <c r="L62" s="806"/>
      <c r="M62" s="859">
        <f>E62</f>
        <v>0</v>
      </c>
      <c r="N62" s="806"/>
      <c r="O62" s="806"/>
      <c r="P62" s="806"/>
      <c r="Q62" s="807" t="str">
        <f>F62</f>
        <v>Ministry of Health Procurement Unit</v>
      </c>
      <c r="R62" s="808" t="str">
        <f>B62</f>
        <v>a. Specify entity</v>
      </c>
      <c r="S62" s="806"/>
      <c r="T62" s="816"/>
      <c r="U62" s="816"/>
      <c r="V62" s="816"/>
      <c r="W62" s="817"/>
      <c r="X62" s="817"/>
      <c r="Y62" s="834"/>
      <c r="Z62" s="835"/>
      <c r="AA62" s="819"/>
    </row>
    <row r="63" spans="1:27" s="266" customFormat="1" ht="30.75" customHeight="1" x14ac:dyDescent="0.2">
      <c r="A63" s="918"/>
      <c r="B63" s="917"/>
      <c r="C63" s="1293" t="s">
        <v>293</v>
      </c>
      <c r="D63" s="1293"/>
      <c r="E63" s="1294"/>
      <c r="F63" s="1295" t="s">
        <v>100</v>
      </c>
      <c r="G63" s="1416"/>
      <c r="H63" s="1296"/>
      <c r="I63" s="848"/>
      <c r="J63" s="847"/>
      <c r="K63" s="807"/>
      <c r="L63" s="806"/>
      <c r="M63" s="806"/>
      <c r="N63" s="806"/>
      <c r="O63" s="806"/>
      <c r="P63" s="806"/>
      <c r="Q63" s="807" t="str">
        <f>F63</f>
        <v>No</v>
      </c>
      <c r="R63" s="808" t="str">
        <f>C63</f>
        <v>i. Is this a parastatal? (i.e., a company established and contracted by the government to undertake commercial activities on behalf of the government)</v>
      </c>
      <c r="S63" s="806"/>
      <c r="T63" s="816"/>
      <c r="U63" s="816"/>
      <c r="V63" s="816"/>
      <c r="W63" s="817"/>
      <c r="X63" s="817"/>
      <c r="Y63" s="834"/>
      <c r="Z63" s="835"/>
      <c r="AA63" s="819"/>
    </row>
    <row r="64" spans="1:27" s="266" customFormat="1" ht="45" x14ac:dyDescent="0.2">
      <c r="A64" s="1308" t="s">
        <v>270</v>
      </c>
      <c r="B64" s="1293"/>
      <c r="C64" s="1294"/>
      <c r="D64" s="1305"/>
      <c r="E64" s="1306"/>
      <c r="F64" s="1306"/>
      <c r="G64" s="1306"/>
      <c r="H64" s="1307"/>
      <c r="I64" s="829"/>
      <c r="J64" s="847"/>
      <c r="K64" s="807" t="str">
        <f>A64</f>
        <v xml:space="preserve">B15. Please note any additional comments about finance and procurement.
</v>
      </c>
      <c r="L64" s="806"/>
      <c r="M64" s="806"/>
      <c r="N64" s="806"/>
      <c r="O64" s="807">
        <f>D64</f>
        <v>0</v>
      </c>
      <c r="P64" s="806"/>
      <c r="Q64" s="806"/>
      <c r="R64" s="807"/>
      <c r="S64" s="806"/>
      <c r="T64" s="816"/>
      <c r="U64" s="816"/>
      <c r="V64" s="816"/>
      <c r="W64" s="817"/>
      <c r="X64" s="817"/>
      <c r="Y64" s="834"/>
      <c r="Z64" s="835"/>
      <c r="AA64" s="819"/>
    </row>
    <row r="65" spans="1:27" s="266" customFormat="1" ht="16.5" customHeight="1" thickBot="1" x14ac:dyDescent="0.25">
      <c r="A65" s="1406" t="s">
        <v>23</v>
      </c>
      <c r="B65" s="1407"/>
      <c r="C65" s="1407"/>
      <c r="D65" s="1407"/>
      <c r="E65" s="1407"/>
      <c r="F65" s="1407"/>
      <c r="G65" s="1407"/>
      <c r="H65" s="366"/>
      <c r="I65" s="821"/>
      <c r="J65" s="847"/>
      <c r="K65" s="807"/>
      <c r="L65" s="806"/>
      <c r="M65" s="806"/>
      <c r="N65" s="806"/>
      <c r="O65" s="806"/>
      <c r="P65" s="806"/>
      <c r="Q65" s="806"/>
      <c r="R65" s="807"/>
      <c r="S65" s="806"/>
      <c r="T65" s="816"/>
      <c r="U65" s="816"/>
      <c r="V65" s="816"/>
      <c r="W65" s="817"/>
      <c r="X65" s="817"/>
      <c r="Y65" s="834"/>
      <c r="Z65" s="835"/>
      <c r="AA65" s="819"/>
    </row>
    <row r="66" spans="1:27" s="266" customFormat="1" ht="45" customHeight="1" x14ac:dyDescent="0.2">
      <c r="A66" s="1408" t="s">
        <v>271</v>
      </c>
      <c r="B66" s="1409"/>
      <c r="C66" s="1409"/>
      <c r="D66" s="1409"/>
      <c r="E66" s="1409"/>
      <c r="F66" s="1409"/>
      <c r="G66" s="1409"/>
      <c r="H66" s="1410"/>
      <c r="I66" s="860"/>
      <c r="J66" s="847"/>
      <c r="K66" s="807"/>
      <c r="L66" s="806"/>
      <c r="M66" s="806"/>
      <c r="N66" s="806"/>
      <c r="O66" s="806"/>
      <c r="P66" s="806"/>
      <c r="Q66" s="806"/>
      <c r="R66" s="807"/>
      <c r="S66" s="806"/>
      <c r="T66" s="816"/>
      <c r="U66" s="816"/>
      <c r="V66" s="816"/>
      <c r="W66" s="817"/>
      <c r="X66" s="85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34"/>
      <c r="Z66" s="835"/>
      <c r="AA66" s="819"/>
    </row>
    <row r="67" spans="1:27" s="283" customFormat="1" ht="15.75" x14ac:dyDescent="0.25">
      <c r="A67" s="1411" t="s">
        <v>18</v>
      </c>
      <c r="B67" s="1412"/>
      <c r="C67" s="1413"/>
      <c r="D67" s="1414" t="s">
        <v>131</v>
      </c>
      <c r="E67" s="1415"/>
      <c r="F67" s="367" t="s">
        <v>149</v>
      </c>
      <c r="G67" s="368" t="s">
        <v>150</v>
      </c>
      <c r="H67" s="369" t="s">
        <v>151</v>
      </c>
      <c r="I67" s="861"/>
      <c r="J67" s="862"/>
      <c r="K67" s="807" t="str">
        <f>A67</f>
        <v>Contraceptive Method</v>
      </c>
      <c r="L67" s="831"/>
      <c r="M67" s="831"/>
      <c r="N67" s="831"/>
      <c r="O67" s="831"/>
      <c r="P67" s="831"/>
      <c r="Q67" s="831"/>
      <c r="R67" s="842"/>
      <c r="S67" s="831"/>
      <c r="T67" s="863"/>
      <c r="U67" s="863"/>
      <c r="V67" s="863"/>
      <c r="W67" s="864"/>
      <c r="X67" s="864"/>
      <c r="Y67" s="865"/>
      <c r="Z67" s="866"/>
      <c r="AA67" s="819"/>
    </row>
    <row r="68" spans="1:27" s="266" customFormat="1" ht="30" x14ac:dyDescent="0.2">
      <c r="A68" s="370"/>
      <c r="B68" s="1401" t="s">
        <v>272</v>
      </c>
      <c r="C68" s="1402"/>
      <c r="D68" s="1475" t="s">
        <v>99</v>
      </c>
      <c r="E68" s="1475"/>
      <c r="F68" s="924" t="s">
        <v>99</v>
      </c>
      <c r="G68" s="924" t="s">
        <v>99</v>
      </c>
      <c r="H68" s="249" t="s">
        <v>99</v>
      </c>
      <c r="I68" s="829"/>
      <c r="J68" s="847"/>
      <c r="K68" s="807" t="str">
        <f t="shared" ref="K68:K79" si="2">B68</f>
        <v>a. Combined oral contraceptives (estrogen + progestin - for  example, LoFemenol, Microgynon)</v>
      </c>
      <c r="L68" s="806"/>
      <c r="M68" s="806"/>
      <c r="N68" s="806"/>
      <c r="O68" s="806"/>
      <c r="P68" s="806"/>
      <c r="Q68" s="806"/>
      <c r="R68" s="807"/>
      <c r="S68" s="806"/>
      <c r="T68" s="816"/>
      <c r="U68" s="816"/>
      <c r="V68" s="816"/>
      <c r="W68" s="817"/>
      <c r="X68" s="817"/>
      <c r="Y68" s="834"/>
      <c r="Z68" s="835"/>
      <c r="AA68" s="819"/>
    </row>
    <row r="69" spans="1:27" s="266" customFormat="1" x14ac:dyDescent="0.2">
      <c r="A69" s="371"/>
      <c r="B69" s="1401" t="s">
        <v>273</v>
      </c>
      <c r="C69" s="1402"/>
      <c r="D69" s="1475" t="s">
        <v>99</v>
      </c>
      <c r="E69" s="1475"/>
      <c r="F69" s="924" t="s">
        <v>100</v>
      </c>
      <c r="G69" s="924" t="s">
        <v>100</v>
      </c>
      <c r="H69" s="249" t="s">
        <v>100</v>
      </c>
      <c r="I69" s="829"/>
      <c r="J69" s="847"/>
      <c r="K69" s="807" t="str">
        <f t="shared" si="2"/>
        <v>b. Progestin-only pills (for example, Ovrette, Microlut)</v>
      </c>
      <c r="L69" s="806"/>
      <c r="M69" s="806"/>
      <c r="N69" s="806"/>
      <c r="O69" s="806"/>
      <c r="P69" s="806"/>
      <c r="Q69" s="806"/>
      <c r="R69" s="807"/>
      <c r="S69" s="806"/>
      <c r="T69" s="816"/>
      <c r="U69" s="816"/>
      <c r="V69" s="816"/>
      <c r="W69" s="817"/>
      <c r="X69" s="817"/>
      <c r="Y69" s="834"/>
      <c r="Z69" s="835"/>
      <c r="AA69" s="819"/>
    </row>
    <row r="70" spans="1:27" s="266" customFormat="1" x14ac:dyDescent="0.2">
      <c r="A70" s="371"/>
      <c r="B70" s="1401" t="s">
        <v>274</v>
      </c>
      <c r="C70" s="1402"/>
      <c r="D70" s="1475" t="s">
        <v>99</v>
      </c>
      <c r="E70" s="1475"/>
      <c r="F70" s="924" t="s">
        <v>99</v>
      </c>
      <c r="G70" s="924" t="s">
        <v>99</v>
      </c>
      <c r="H70" s="249" t="s">
        <v>99</v>
      </c>
      <c r="I70" s="829"/>
      <c r="J70" s="847"/>
      <c r="K70" s="807" t="str">
        <f t="shared" si="2"/>
        <v>c. Injectables (for example, DepoProvera, Noristerat)</v>
      </c>
      <c r="L70" s="806"/>
      <c r="M70" s="806"/>
      <c r="N70" s="806"/>
      <c r="O70" s="806"/>
      <c r="P70" s="806"/>
      <c r="Q70" s="806"/>
      <c r="R70" s="807"/>
      <c r="S70" s="806"/>
      <c r="T70" s="816"/>
      <c r="U70" s="816"/>
      <c r="V70" s="816"/>
      <c r="W70" s="817"/>
      <c r="X70" s="817"/>
      <c r="Y70" s="834"/>
      <c r="Z70" s="835"/>
      <c r="AA70" s="819"/>
    </row>
    <row r="71" spans="1:27" s="266" customFormat="1" x14ac:dyDescent="0.2">
      <c r="A71" s="371"/>
      <c r="B71" s="1401" t="s">
        <v>275</v>
      </c>
      <c r="C71" s="1402"/>
      <c r="D71" s="1475" t="s">
        <v>99</v>
      </c>
      <c r="E71" s="1475"/>
      <c r="F71" s="924" t="s">
        <v>100</v>
      </c>
      <c r="G71" s="924" t="s">
        <v>99</v>
      </c>
      <c r="H71" s="249" t="s">
        <v>99</v>
      </c>
      <c r="I71" s="829"/>
      <c r="J71" s="847"/>
      <c r="K71" s="807" t="str">
        <f t="shared" si="2"/>
        <v>d. Implants (for example, Jadelle, Implanon)</v>
      </c>
      <c r="L71" s="806"/>
      <c r="M71" s="806"/>
      <c r="N71" s="806"/>
      <c r="O71" s="806"/>
      <c r="P71" s="806"/>
      <c r="Q71" s="806"/>
      <c r="R71" s="807"/>
      <c r="S71" s="806"/>
      <c r="T71" s="816"/>
      <c r="U71" s="816"/>
      <c r="V71" s="816"/>
      <c r="W71" s="817"/>
      <c r="X71" s="817"/>
      <c r="Y71" s="834"/>
      <c r="Z71" s="835"/>
      <c r="AA71" s="819"/>
    </row>
    <row r="72" spans="1:27" s="266" customFormat="1" x14ac:dyDescent="0.2">
      <c r="A72" s="371"/>
      <c r="B72" s="1401" t="s">
        <v>276</v>
      </c>
      <c r="C72" s="1402"/>
      <c r="D72" s="1475" t="s">
        <v>99</v>
      </c>
      <c r="E72" s="1475"/>
      <c r="F72" s="924" t="s">
        <v>99</v>
      </c>
      <c r="G72" s="924" t="s">
        <v>99</v>
      </c>
      <c r="H72" s="249" t="s">
        <v>99</v>
      </c>
      <c r="I72" s="829"/>
      <c r="J72" s="847"/>
      <c r="K72" s="807" t="str">
        <f t="shared" si="2"/>
        <v>e. Intrauterine devices (IUDs) (for example, Optima Copper T)</v>
      </c>
      <c r="L72" s="806"/>
      <c r="M72" s="806"/>
      <c r="N72" s="806"/>
      <c r="O72" s="806"/>
      <c r="P72" s="806"/>
      <c r="Q72" s="806"/>
      <c r="R72" s="807"/>
      <c r="S72" s="806"/>
      <c r="T72" s="816"/>
      <c r="U72" s="816"/>
      <c r="V72" s="816"/>
      <c r="W72" s="817"/>
      <c r="X72" s="817"/>
      <c r="Y72" s="834"/>
      <c r="Z72" s="835"/>
      <c r="AA72" s="819"/>
    </row>
    <row r="73" spans="1:27" s="266" customFormat="1" x14ac:dyDescent="0.2">
      <c r="A73" s="371"/>
      <c r="B73" s="1401" t="s">
        <v>35</v>
      </c>
      <c r="C73" s="1402"/>
      <c r="D73" s="1475" t="s">
        <v>99</v>
      </c>
      <c r="E73" s="1475"/>
      <c r="F73" s="924" t="s">
        <v>99</v>
      </c>
      <c r="G73" s="924" t="s">
        <v>99</v>
      </c>
      <c r="H73" s="249" t="s">
        <v>99</v>
      </c>
      <c r="I73" s="829"/>
      <c r="J73" s="847"/>
      <c r="K73" s="807" t="str">
        <f t="shared" si="2"/>
        <v>f. Male condoms</v>
      </c>
      <c r="L73" s="806"/>
      <c r="M73" s="806"/>
      <c r="N73" s="806"/>
      <c r="O73" s="806"/>
      <c r="P73" s="806"/>
      <c r="Q73" s="806"/>
      <c r="R73" s="807"/>
      <c r="S73" s="806"/>
      <c r="T73" s="816"/>
      <c r="U73" s="816"/>
      <c r="V73" s="816"/>
      <c r="W73" s="817"/>
      <c r="X73" s="817"/>
      <c r="Y73" s="834"/>
      <c r="Z73" s="835"/>
      <c r="AA73" s="819"/>
    </row>
    <row r="74" spans="1:27" s="266" customFormat="1" x14ac:dyDescent="0.2">
      <c r="A74" s="371"/>
      <c r="B74" s="1401" t="s">
        <v>36</v>
      </c>
      <c r="C74" s="1402"/>
      <c r="D74" s="1475" t="s">
        <v>100</v>
      </c>
      <c r="E74" s="1475"/>
      <c r="F74" s="924" t="s">
        <v>100</v>
      </c>
      <c r="G74" s="924" t="s">
        <v>100</v>
      </c>
      <c r="H74" s="249" t="s">
        <v>100</v>
      </c>
      <c r="I74" s="829"/>
      <c r="J74" s="847"/>
      <c r="K74" s="807" t="str">
        <f t="shared" si="2"/>
        <v>g. Female condoms</v>
      </c>
      <c r="L74" s="806"/>
      <c r="M74" s="806"/>
      <c r="N74" s="806"/>
      <c r="O74" s="806"/>
      <c r="P74" s="806"/>
      <c r="Q74" s="806"/>
      <c r="R74" s="807"/>
      <c r="S74" s="806"/>
      <c r="T74" s="816"/>
      <c r="U74" s="816"/>
      <c r="V74" s="816"/>
      <c r="W74" s="817"/>
      <c r="X74" s="817"/>
      <c r="Y74" s="834"/>
      <c r="Z74" s="835"/>
      <c r="AA74" s="819"/>
    </row>
    <row r="75" spans="1:27" s="266" customFormat="1" x14ac:dyDescent="0.2">
      <c r="A75" s="371"/>
      <c r="B75" s="1401" t="s">
        <v>277</v>
      </c>
      <c r="C75" s="1402"/>
      <c r="D75" s="1475" t="s">
        <v>99</v>
      </c>
      <c r="E75" s="1475"/>
      <c r="F75" s="924" t="s">
        <v>100</v>
      </c>
      <c r="G75" s="924" t="s">
        <v>99</v>
      </c>
      <c r="H75" s="249" t="s">
        <v>100</v>
      </c>
      <c r="I75" s="829"/>
      <c r="J75" s="847"/>
      <c r="K75" s="807" t="str">
        <f t="shared" si="2"/>
        <v>h. Emergency contraceptive pills (for example, Postinor)</v>
      </c>
      <c r="L75" s="806"/>
      <c r="M75" s="806"/>
      <c r="N75" s="806"/>
      <c r="O75" s="806"/>
      <c r="P75" s="806"/>
      <c r="Q75" s="806"/>
      <c r="R75" s="807"/>
      <c r="S75" s="806"/>
      <c r="T75" s="816"/>
      <c r="U75" s="816"/>
      <c r="V75" s="816"/>
      <c r="W75" s="817"/>
      <c r="X75" s="817"/>
      <c r="Y75" s="834"/>
      <c r="Z75" s="835"/>
      <c r="AA75" s="819"/>
    </row>
    <row r="76" spans="1:27" s="266" customFormat="1" x14ac:dyDescent="0.2">
      <c r="A76" s="371"/>
      <c r="B76" s="1401" t="s">
        <v>278</v>
      </c>
      <c r="C76" s="1402"/>
      <c r="D76" s="1475" t="s">
        <v>99</v>
      </c>
      <c r="E76" s="1475"/>
      <c r="F76" s="924" t="s">
        <v>99</v>
      </c>
      <c r="G76" s="924" t="s">
        <v>99</v>
      </c>
      <c r="H76" s="249" t="s">
        <v>99</v>
      </c>
      <c r="I76" s="829"/>
      <c r="J76" s="847"/>
      <c r="K76" s="807" t="str">
        <f t="shared" si="2"/>
        <v>i. Long-acting permanent method for males (vasectomy)</v>
      </c>
      <c r="L76" s="806"/>
      <c r="M76" s="806"/>
      <c r="N76" s="806"/>
      <c r="O76" s="806"/>
      <c r="P76" s="806"/>
      <c r="Q76" s="806"/>
      <c r="R76" s="807"/>
      <c r="S76" s="806"/>
      <c r="T76" s="816"/>
      <c r="U76" s="816"/>
      <c r="V76" s="816"/>
      <c r="W76" s="817"/>
      <c r="X76" s="817"/>
      <c r="Y76" s="834"/>
      <c r="Z76" s="835"/>
      <c r="AA76" s="819"/>
    </row>
    <row r="77" spans="1:27" s="266" customFormat="1" x14ac:dyDescent="0.2">
      <c r="A77" s="371"/>
      <c r="B77" s="1401" t="s">
        <v>279</v>
      </c>
      <c r="C77" s="1402"/>
      <c r="D77" s="1475" t="s">
        <v>99</v>
      </c>
      <c r="E77" s="1475"/>
      <c r="F77" s="924" t="s">
        <v>99</v>
      </c>
      <c r="G77" s="924" t="s">
        <v>99</v>
      </c>
      <c r="H77" s="249" t="s">
        <v>99</v>
      </c>
      <c r="I77" s="829"/>
      <c r="J77" s="847"/>
      <c r="K77" s="807" t="str">
        <f t="shared" si="2"/>
        <v>j. Long-acting permanent method for females (tubal ligation)</v>
      </c>
      <c r="L77" s="806"/>
      <c r="M77" s="806"/>
      <c r="N77" s="806"/>
      <c r="O77" s="806"/>
      <c r="P77" s="806"/>
      <c r="Q77" s="806"/>
      <c r="R77" s="807"/>
      <c r="S77" s="806"/>
      <c r="T77" s="816"/>
      <c r="U77" s="816"/>
      <c r="V77" s="816"/>
      <c r="W77" s="817"/>
      <c r="X77" s="817"/>
      <c r="Y77" s="834"/>
      <c r="Z77" s="835"/>
      <c r="AA77" s="819"/>
    </row>
    <row r="78" spans="1:27" s="266" customFormat="1" x14ac:dyDescent="0.2">
      <c r="A78" s="371"/>
      <c r="B78" s="1401" t="s">
        <v>37</v>
      </c>
      <c r="C78" s="1402"/>
      <c r="D78" s="1475" t="s">
        <v>100</v>
      </c>
      <c r="E78" s="1475"/>
      <c r="F78" s="924" t="s">
        <v>99</v>
      </c>
      <c r="G78" s="924" t="s">
        <v>100</v>
      </c>
      <c r="H78" s="249" t="s">
        <v>100</v>
      </c>
      <c r="I78" s="829"/>
      <c r="J78" s="847"/>
      <c r="K78" s="807" t="str">
        <f t="shared" si="2"/>
        <v>k. CycleBeads</v>
      </c>
      <c r="L78" s="806"/>
      <c r="M78" s="806"/>
      <c r="N78" s="806"/>
      <c r="O78" s="806"/>
      <c r="P78" s="806"/>
      <c r="Q78" s="806"/>
      <c r="R78" s="807"/>
      <c r="S78" s="806"/>
      <c r="T78" s="816"/>
      <c r="U78" s="816"/>
      <c r="V78" s="816"/>
      <c r="W78" s="817"/>
      <c r="X78" s="817"/>
      <c r="Y78" s="834"/>
      <c r="Z78" s="835"/>
      <c r="AA78" s="819"/>
    </row>
    <row r="79" spans="1:27" s="266" customFormat="1" ht="45" x14ac:dyDescent="0.2">
      <c r="A79" s="372"/>
      <c r="B79" s="1404" t="s">
        <v>280</v>
      </c>
      <c r="C79" s="1405"/>
      <c r="D79" s="1403"/>
      <c r="E79" s="1403"/>
      <c r="F79" s="920"/>
      <c r="G79" s="920"/>
      <c r="H79" s="595"/>
      <c r="I79" s="829"/>
      <c r="J79" s="847"/>
      <c r="K79" s="807" t="str">
        <f t="shared" si="2"/>
        <v>l. Other contraceptive methods - specify 
(Please provide the name of the other contraceptive(s) offered, by sector.)</v>
      </c>
      <c r="L79" s="806"/>
      <c r="M79" s="806"/>
      <c r="N79" s="806"/>
      <c r="O79" s="806"/>
      <c r="P79" s="806"/>
      <c r="Q79" s="806"/>
      <c r="R79" s="807"/>
      <c r="S79" s="806"/>
      <c r="T79" s="816"/>
      <c r="U79" s="816"/>
      <c r="V79" s="816"/>
      <c r="W79" s="817"/>
      <c r="X79" s="817"/>
      <c r="Y79" s="834"/>
      <c r="Z79" s="835"/>
      <c r="AA79" s="819"/>
    </row>
    <row r="80" spans="1:27" s="266" customFormat="1" ht="60.75" thickBot="1" x14ac:dyDescent="0.25">
      <c r="A80" s="1386" t="s">
        <v>152</v>
      </c>
      <c r="B80" s="1310"/>
      <c r="C80" s="1311"/>
      <c r="D80" s="1314" t="s">
        <v>1197</v>
      </c>
      <c r="E80" s="1315"/>
      <c r="F80" s="1315"/>
      <c r="G80" s="1315"/>
      <c r="H80" s="1316"/>
      <c r="I80" s="829"/>
      <c r="J80" s="847"/>
      <c r="K80" s="807" t="str">
        <f>A80</f>
        <v>C2. Please note any comments about the commodities offered.</v>
      </c>
      <c r="L80" s="806"/>
      <c r="M80" s="806"/>
      <c r="N80" s="806"/>
      <c r="O80" s="807" t="str">
        <f>D80</f>
        <v>Regarding the commercialization of the progestin-only pill (POP) contraceptive: we called 3 pharmacies (MEDCO, FARMEX, and FARMAVALUE). FARMAVALUE sells one presentation of POPs called MICROTAB 28. The others do not sell POPs. Social marketing does not sell POPs either.</v>
      </c>
      <c r="P80" s="806"/>
      <c r="Q80" s="806"/>
      <c r="R80" s="807"/>
      <c r="S80" s="806"/>
      <c r="T80" s="816"/>
      <c r="U80" s="816"/>
      <c r="V80" s="816"/>
      <c r="W80" s="817"/>
      <c r="X80" s="817"/>
      <c r="Y80" s="834"/>
      <c r="Z80" s="835"/>
      <c r="AA80" s="819"/>
    </row>
    <row r="81" spans="1:28" s="284" customFormat="1" ht="16.5" customHeight="1" thickBot="1" x14ac:dyDescent="0.3">
      <c r="A81" s="1387" t="s">
        <v>19</v>
      </c>
      <c r="B81" s="1388"/>
      <c r="C81" s="1388"/>
      <c r="D81" s="1388"/>
      <c r="E81" s="1388"/>
      <c r="F81" s="1388"/>
      <c r="G81" s="1388"/>
      <c r="H81" s="373"/>
      <c r="I81" s="821"/>
      <c r="J81" s="862"/>
      <c r="K81" s="807"/>
      <c r="L81" s="831"/>
      <c r="M81" s="831"/>
      <c r="N81" s="831"/>
      <c r="O81" s="831"/>
      <c r="P81" s="831"/>
      <c r="Q81" s="831"/>
      <c r="R81" s="842"/>
      <c r="S81" s="831"/>
      <c r="T81" s="863"/>
      <c r="U81" s="863"/>
      <c r="V81" s="863"/>
      <c r="W81" s="864"/>
      <c r="X81" s="864"/>
      <c r="Y81" s="867"/>
      <c r="Z81" s="868"/>
      <c r="AA81" s="819"/>
    </row>
    <row r="82" spans="1:28" s="266" customFormat="1" ht="30" customHeight="1" x14ac:dyDescent="0.2">
      <c r="A82" s="1389" t="s">
        <v>281</v>
      </c>
      <c r="B82" s="1390"/>
      <c r="C82" s="1390"/>
      <c r="D82" s="1390"/>
      <c r="E82" s="1390"/>
      <c r="F82" s="1390"/>
      <c r="G82" s="1391"/>
      <c r="H82" s="322" t="s">
        <v>99</v>
      </c>
      <c r="I82" s="869" t="str">
        <f>A82</f>
        <v>D1. Is there a contraceptive security or reproductive health commodity security strategy or is contraceptive security explicitly included in a country strategy? (Please select from the dropdown list.)</v>
      </c>
      <c r="J82" s="847"/>
      <c r="K82" s="807"/>
      <c r="L82" s="806"/>
      <c r="M82" s="806"/>
      <c r="N82" s="806"/>
      <c r="O82" s="806"/>
      <c r="P82" s="806"/>
      <c r="Q82" s="806"/>
      <c r="R82" s="807"/>
      <c r="S82" s="806"/>
      <c r="T82" s="816"/>
      <c r="U82" s="816"/>
      <c r="V82" s="816"/>
      <c r="W82" s="817"/>
      <c r="X82" s="817"/>
      <c r="Y82" s="834"/>
      <c r="Z82" s="835"/>
      <c r="AA82" s="819"/>
    </row>
    <row r="83" spans="1:28" s="266" customFormat="1" ht="15.75" thickBot="1" x14ac:dyDescent="0.25">
      <c r="A83" s="1392" t="s">
        <v>117</v>
      </c>
      <c r="B83" s="1393"/>
      <c r="C83" s="1393"/>
      <c r="D83" s="374"/>
      <c r="E83" s="374"/>
      <c r="F83" s="374"/>
      <c r="G83" s="374"/>
      <c r="H83" s="375"/>
      <c r="I83" s="870"/>
      <c r="J83" s="847"/>
      <c r="K83" s="807"/>
      <c r="L83" s="806"/>
      <c r="M83" s="806"/>
      <c r="N83" s="806"/>
      <c r="O83" s="806"/>
      <c r="P83" s="806"/>
      <c r="Q83" s="806"/>
      <c r="R83" s="807"/>
      <c r="S83" s="806"/>
      <c r="T83" s="816"/>
      <c r="U83" s="816"/>
      <c r="V83" s="816"/>
      <c r="W83" s="817"/>
      <c r="X83" s="817"/>
      <c r="Y83" s="834"/>
      <c r="Z83" s="835"/>
      <c r="AA83" s="819"/>
    </row>
    <row r="84" spans="1:28" s="266" customFormat="1" ht="64.5" customHeight="1" x14ac:dyDescent="0.2">
      <c r="A84" s="1394"/>
      <c r="B84" s="1396" t="s">
        <v>54</v>
      </c>
      <c r="C84" s="1397"/>
      <c r="D84" s="1397" t="s">
        <v>282</v>
      </c>
      <c r="E84" s="1397"/>
      <c r="F84" s="921" t="s">
        <v>52</v>
      </c>
      <c r="G84" s="1397" t="s">
        <v>53</v>
      </c>
      <c r="H84" s="1398"/>
      <c r="I84" s="869"/>
      <c r="J84" s="857" t="str">
        <f>G84</f>
        <v>Is the contraceptive security strategy being implemented?</v>
      </c>
      <c r="K84" s="807" t="str">
        <f>B84</f>
        <v>Strategy name</v>
      </c>
      <c r="L84" s="806"/>
      <c r="M84" s="836">
        <f>E84</f>
        <v>0</v>
      </c>
      <c r="N84" s="806"/>
      <c r="O84" s="806"/>
      <c r="P84" s="806"/>
      <c r="Q84" s="806"/>
      <c r="R84" s="807"/>
      <c r="S84" s="807" t="str">
        <f>D84</f>
        <v>Years Covered (including strategy updates)</v>
      </c>
      <c r="T84" s="816"/>
      <c r="U84" s="816"/>
      <c r="V84" s="816"/>
      <c r="W84" s="817"/>
      <c r="X84" s="817"/>
      <c r="Y84" s="834"/>
      <c r="Z84" s="835"/>
      <c r="AA84" s="819"/>
    </row>
    <row r="85" spans="1:28" s="266" customFormat="1" ht="45.75" thickBot="1" x14ac:dyDescent="0.25">
      <c r="A85" s="1395"/>
      <c r="B85" s="377" t="s">
        <v>27</v>
      </c>
      <c r="C85" s="925" t="s">
        <v>1198</v>
      </c>
      <c r="D85" s="1755" t="s">
        <v>1199</v>
      </c>
      <c r="E85" s="1756"/>
      <c r="F85" s="923" t="s">
        <v>99</v>
      </c>
      <c r="G85" s="1351" t="s">
        <v>99</v>
      </c>
      <c r="H85" s="1757"/>
      <c r="I85" s="869"/>
      <c r="J85" s="857" t="str">
        <f>G85</f>
        <v>Yes</v>
      </c>
      <c r="K85" s="807" t="str">
        <f>B85</f>
        <v>a</v>
      </c>
      <c r="L85" s="806"/>
      <c r="M85" s="836">
        <f>E85</f>
        <v>0</v>
      </c>
      <c r="N85" s="806"/>
      <c r="O85" s="806"/>
      <c r="P85" s="806"/>
      <c r="Q85" s="806"/>
      <c r="R85" s="807"/>
      <c r="S85" s="807" t="str">
        <f>D85</f>
        <v>2009-2012</v>
      </c>
      <c r="T85" s="816"/>
      <c r="U85" s="816"/>
      <c r="V85" s="816"/>
      <c r="W85" s="817"/>
      <c r="X85" s="817"/>
      <c r="Y85" s="834"/>
      <c r="Z85" s="835"/>
      <c r="AA85" s="819"/>
    </row>
    <row r="86" spans="1:28" s="266" customFormat="1" ht="28.5" customHeight="1" x14ac:dyDescent="0.2">
      <c r="A86" s="1381" t="s">
        <v>118</v>
      </c>
      <c r="B86" s="1382"/>
      <c r="C86" s="1382"/>
      <c r="D86" s="1382"/>
      <c r="E86" s="1382"/>
      <c r="F86" s="1835" t="s">
        <v>99</v>
      </c>
      <c r="G86" s="1836"/>
      <c r="H86" s="1837"/>
      <c r="I86" s="869"/>
      <c r="J86" s="857"/>
      <c r="K86" s="807"/>
      <c r="L86" s="806"/>
      <c r="M86" s="806"/>
      <c r="N86" s="806"/>
      <c r="O86" s="806"/>
      <c r="P86" s="806"/>
      <c r="Q86" s="808" t="str">
        <f>F86</f>
        <v>Yes</v>
      </c>
      <c r="R86" s="807" t="str">
        <f>A86</f>
        <v>D2. Are any family planning commodities subject to duties, import taxes, or other fees?</v>
      </c>
      <c r="S86" s="806"/>
      <c r="T86" s="816"/>
      <c r="U86" s="816"/>
      <c r="V86" s="816"/>
      <c r="W86" s="817"/>
      <c r="X86" s="817"/>
      <c r="Y86" s="834"/>
      <c r="Z86" s="835"/>
      <c r="AA86" s="819"/>
    </row>
    <row r="87" spans="1:28" s="266" customFormat="1" ht="45" x14ac:dyDescent="0.2">
      <c r="A87" s="314"/>
      <c r="B87" s="1293" t="s">
        <v>153</v>
      </c>
      <c r="C87" s="1293"/>
      <c r="D87" s="1294"/>
      <c r="E87" s="1368" t="s">
        <v>1200</v>
      </c>
      <c r="F87" s="1476"/>
      <c r="G87" s="1476"/>
      <c r="H87" s="1369"/>
      <c r="I87" s="869"/>
      <c r="J87" s="857"/>
      <c r="K87" s="807"/>
      <c r="L87" s="806"/>
      <c r="M87" s="836"/>
      <c r="N87" s="836" t="str">
        <f>E87</f>
        <v>Commercial sector and social marketing for taxes on condoms. For condoms, have to pay import taxes since they are classified as periodic replacement medical supplies.</v>
      </c>
      <c r="O87" s="806"/>
      <c r="P87" s="807" t="str">
        <f>B87</f>
        <v>a. If yes, for which sectors (public, NGO, social marketing, commercial)?</v>
      </c>
      <c r="Q87" s="806"/>
      <c r="R87" s="807"/>
      <c r="S87" s="806"/>
      <c r="T87" s="816"/>
      <c r="U87" s="816"/>
      <c r="V87" s="816"/>
      <c r="W87" s="817"/>
      <c r="X87" s="817"/>
      <c r="Y87" s="834"/>
      <c r="Z87" s="835"/>
      <c r="AA87" s="819"/>
    </row>
    <row r="88" spans="1:28" s="266" customFormat="1" x14ac:dyDescent="0.2">
      <c r="A88" s="314"/>
      <c r="B88" s="1293" t="s">
        <v>38</v>
      </c>
      <c r="C88" s="1293"/>
      <c r="D88" s="1294"/>
      <c r="E88" s="1368" t="s">
        <v>104</v>
      </c>
      <c r="F88" s="1476"/>
      <c r="G88" s="1476"/>
      <c r="H88" s="1369"/>
      <c r="I88" s="869"/>
      <c r="J88" s="857"/>
      <c r="K88" s="807"/>
      <c r="L88" s="806"/>
      <c r="M88" s="836"/>
      <c r="N88" s="836" t="str">
        <f>E88</f>
        <v>Don't know</v>
      </c>
      <c r="O88" s="806"/>
      <c r="P88" s="807" t="str">
        <f>B88</f>
        <v>b. If yes, how much are the duties, taxes, or fees?</v>
      </c>
      <c r="Q88" s="806"/>
      <c r="R88" s="807"/>
      <c r="S88" s="806"/>
      <c r="T88" s="816"/>
      <c r="U88" s="816"/>
      <c r="V88" s="816"/>
      <c r="W88" s="817"/>
      <c r="X88" s="817"/>
      <c r="Y88" s="834"/>
      <c r="Z88" s="835"/>
      <c r="AA88" s="819"/>
    </row>
    <row r="89" spans="1:28" s="266" customFormat="1" ht="30" customHeight="1" x14ac:dyDescent="0.2">
      <c r="A89" s="1308" t="s">
        <v>283</v>
      </c>
      <c r="B89" s="1293"/>
      <c r="C89" s="1293"/>
      <c r="D89" s="1293"/>
      <c r="E89" s="1293"/>
      <c r="F89" s="1293"/>
      <c r="G89" s="1294"/>
      <c r="H89" s="247" t="s">
        <v>99</v>
      </c>
      <c r="I89" s="869" t="str">
        <f>A89</f>
        <v>D3. Are there policies that hinder the ability of the private sector (commercial sector, NGOs, or social marketing) to provide contraceptive methods (for example: price controls, distribution limitations, taxes/duties, advertising bans, etc.)?</v>
      </c>
      <c r="J89" s="857"/>
      <c r="K89" s="807"/>
      <c r="L89" s="806"/>
      <c r="M89" s="806"/>
      <c r="N89" s="806"/>
      <c r="O89" s="806"/>
      <c r="P89" s="807"/>
      <c r="Q89" s="806"/>
      <c r="R89" s="807"/>
      <c r="S89" s="806"/>
      <c r="T89" s="816"/>
      <c r="U89" s="816"/>
      <c r="V89" s="816"/>
      <c r="W89" s="817"/>
      <c r="X89" s="817"/>
      <c r="Y89" s="834"/>
      <c r="Z89" s="835"/>
      <c r="AA89" s="819"/>
    </row>
    <row r="90" spans="1:28" s="266" customFormat="1" x14ac:dyDescent="0.2">
      <c r="A90" s="314"/>
      <c r="B90" s="1293" t="s">
        <v>39</v>
      </c>
      <c r="C90" s="1293"/>
      <c r="D90" s="1340" t="s">
        <v>1201</v>
      </c>
      <c r="E90" s="1341"/>
      <c r="F90" s="1341"/>
      <c r="G90" s="1341"/>
      <c r="H90" s="1342"/>
      <c r="I90" s="869"/>
      <c r="J90" s="857"/>
      <c r="K90" s="807" t="str">
        <f>B90</f>
        <v>a. If yes, describe the policies.</v>
      </c>
      <c r="L90" s="806"/>
      <c r="M90" s="806"/>
      <c r="N90" s="871"/>
      <c r="O90" s="808" t="str">
        <f>D90</f>
        <v xml:space="preserve">Only importation duties for condoms </v>
      </c>
      <c r="P90" s="807"/>
      <c r="Q90" s="806"/>
      <c r="R90" s="806"/>
      <c r="S90" s="806"/>
      <c r="T90" s="816"/>
      <c r="U90" s="816"/>
      <c r="V90" s="816"/>
      <c r="W90" s="817"/>
      <c r="X90" s="817"/>
      <c r="Y90" s="834"/>
      <c r="Z90" s="835"/>
      <c r="AA90" s="819"/>
    </row>
    <row r="91" spans="1:28" s="266" customFormat="1" ht="30" customHeight="1" x14ac:dyDescent="0.2">
      <c r="A91" s="1308" t="s">
        <v>284</v>
      </c>
      <c r="B91" s="1293"/>
      <c r="C91" s="1293"/>
      <c r="D91" s="1293"/>
      <c r="E91" s="1293"/>
      <c r="F91" s="1293"/>
      <c r="G91" s="1294"/>
      <c r="H91" s="247" t="s">
        <v>99</v>
      </c>
      <c r="I91" s="869" t="str">
        <f>A91</f>
        <v>D4. Are there policies that enable the private sector (commercial sector, NGOs, or social marketing) to provide contraceptive methods?</v>
      </c>
      <c r="J91" s="857"/>
      <c r="K91" s="807"/>
      <c r="L91" s="806"/>
      <c r="M91" s="806"/>
      <c r="N91" s="806"/>
      <c r="O91" s="806"/>
      <c r="P91" s="807"/>
      <c r="Q91" s="806"/>
      <c r="R91" s="807"/>
      <c r="S91" s="806"/>
      <c r="T91" s="816"/>
      <c r="U91" s="816"/>
      <c r="V91" s="816"/>
      <c r="W91" s="817"/>
      <c r="X91" s="817"/>
      <c r="Y91" s="834"/>
      <c r="Z91" s="835"/>
      <c r="AA91" s="819"/>
    </row>
    <row r="92" spans="1:28" s="266" customFormat="1" ht="60" x14ac:dyDescent="0.2">
      <c r="A92" s="314"/>
      <c r="B92" s="1293" t="s">
        <v>39</v>
      </c>
      <c r="C92" s="1293"/>
      <c r="D92" s="1368" t="s">
        <v>1202</v>
      </c>
      <c r="E92" s="1476"/>
      <c r="F92" s="1476"/>
      <c r="G92" s="1476"/>
      <c r="H92" s="1369"/>
      <c r="I92" s="869"/>
      <c r="J92" s="857"/>
      <c r="K92" s="807" t="str">
        <f>B92</f>
        <v>a. If yes, describe the policies.</v>
      </c>
      <c r="L92" s="806"/>
      <c r="M92" s="806"/>
      <c r="N92" s="871"/>
      <c r="O92" s="808" t="str">
        <f>D92</f>
        <v xml:space="preserve">The private sector part in the commodity security plan - The private sector, through the health service institutions (IPSS) that cater to the social security sector but also through private providers, offers all the family planning methods (hormonal methods, IUDs, condoms, tubal ligation, implants). </v>
      </c>
      <c r="P92" s="807"/>
      <c r="Q92" s="806"/>
      <c r="R92" s="806"/>
      <c r="S92" s="806"/>
      <c r="T92" s="816"/>
      <c r="U92" s="816"/>
      <c r="V92" s="816"/>
      <c r="W92" s="817"/>
      <c r="X92" s="817"/>
      <c r="Y92" s="834"/>
      <c r="Z92" s="835"/>
      <c r="AA92" s="819"/>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872"/>
      <c r="J94" s="873" t="str">
        <f t="shared" ref="J94:J102" si="3">G94</f>
        <v>Note the lowest level provider that is allowed to sell or dispense the method in the private sector</v>
      </c>
      <c r="K94" s="807"/>
      <c r="L94" s="806"/>
      <c r="M94" s="836"/>
      <c r="N94" s="806"/>
      <c r="O94" s="807"/>
      <c r="P94" s="807"/>
      <c r="Q94" s="806"/>
      <c r="R94" s="806"/>
      <c r="S94" s="806"/>
      <c r="T94" s="874" t="str">
        <f>D94</f>
        <v>Note the lowest level provider that is allowed to sell or dispense the method in the public sector</v>
      </c>
      <c r="U94" s="875"/>
      <c r="V94" s="816"/>
      <c r="W94" s="817"/>
      <c r="X94" s="817"/>
      <c r="Y94" s="834"/>
      <c r="Z94" s="835"/>
      <c r="AA94" s="819"/>
    </row>
    <row r="95" spans="1:28" s="266" customFormat="1" ht="15" customHeight="1" x14ac:dyDescent="0.2">
      <c r="A95" s="285"/>
      <c r="B95" s="239" t="s">
        <v>27</v>
      </c>
      <c r="C95" s="235" t="s">
        <v>296</v>
      </c>
      <c r="D95" s="1365" t="s">
        <v>314</v>
      </c>
      <c r="E95" s="1366"/>
      <c r="F95" s="1367"/>
      <c r="G95" s="1368" t="s">
        <v>318</v>
      </c>
      <c r="H95" s="1369"/>
      <c r="I95" s="876"/>
      <c r="J95" s="857" t="str">
        <f t="shared" si="3"/>
        <v>Doctor</v>
      </c>
      <c r="K95" s="807"/>
      <c r="L95" s="806"/>
      <c r="M95" s="836"/>
      <c r="N95" s="806"/>
      <c r="O95" s="807"/>
      <c r="P95" s="807"/>
      <c r="Q95" s="806"/>
      <c r="R95" s="806"/>
      <c r="S95" s="806"/>
      <c r="T95" s="874" t="str">
        <f>D95</f>
        <v>Community health worker</v>
      </c>
      <c r="U95" s="875"/>
      <c r="V95" s="816"/>
      <c r="W95" s="817"/>
      <c r="X95" s="817"/>
      <c r="Y95" s="834"/>
      <c r="Z95" s="835"/>
      <c r="AA95" s="819"/>
    </row>
    <row r="96" spans="1:28" s="266" customFormat="1" ht="15" customHeight="1" x14ac:dyDescent="0.2">
      <c r="A96" s="285"/>
      <c r="B96" s="239" t="s">
        <v>28</v>
      </c>
      <c r="C96" s="236" t="s">
        <v>303</v>
      </c>
      <c r="D96" s="1365" t="s">
        <v>314</v>
      </c>
      <c r="E96" s="1366"/>
      <c r="F96" s="1367"/>
      <c r="G96" s="1368" t="s">
        <v>318</v>
      </c>
      <c r="H96" s="1369"/>
      <c r="I96" s="876"/>
      <c r="J96" s="857" t="str">
        <f t="shared" si="3"/>
        <v>Doctor</v>
      </c>
      <c r="K96" s="807"/>
      <c r="L96" s="806"/>
      <c r="M96" s="836"/>
      <c r="N96" s="806"/>
      <c r="O96" s="807"/>
      <c r="P96" s="807"/>
      <c r="Q96" s="806"/>
      <c r="R96" s="806"/>
      <c r="S96" s="806"/>
      <c r="T96" s="874" t="str">
        <f t="shared" ref="T96:T102" si="4">D96</f>
        <v>Community health worker</v>
      </c>
      <c r="U96" s="875"/>
      <c r="V96" s="816"/>
      <c r="W96" s="817"/>
      <c r="X96" s="817"/>
      <c r="Y96" s="834"/>
      <c r="Z96" s="835"/>
      <c r="AA96" s="819"/>
    </row>
    <row r="97" spans="1:27" s="266" customFormat="1" ht="15" customHeight="1" x14ac:dyDescent="0.2">
      <c r="A97" s="285"/>
      <c r="B97" s="239" t="s">
        <v>29</v>
      </c>
      <c r="C97" s="236" t="s">
        <v>304</v>
      </c>
      <c r="D97" s="1365" t="s">
        <v>320</v>
      </c>
      <c r="E97" s="1366"/>
      <c r="F97" s="1367"/>
      <c r="G97" s="1368" t="s">
        <v>318</v>
      </c>
      <c r="H97" s="1369"/>
      <c r="I97" s="876"/>
      <c r="J97" s="857" t="str">
        <f t="shared" si="3"/>
        <v>Doctor</v>
      </c>
      <c r="K97" s="807"/>
      <c r="L97" s="806"/>
      <c r="M97" s="836"/>
      <c r="N97" s="806"/>
      <c r="O97" s="807"/>
      <c r="P97" s="807"/>
      <c r="Q97" s="806"/>
      <c r="R97" s="806"/>
      <c r="S97" s="806"/>
      <c r="T97" s="874" t="str">
        <f t="shared" si="4"/>
        <v>Not applicable</v>
      </c>
      <c r="U97" s="875"/>
      <c r="V97" s="816"/>
      <c r="W97" s="817"/>
      <c r="X97" s="817"/>
      <c r="Y97" s="834"/>
      <c r="Z97" s="835"/>
      <c r="AA97" s="819"/>
    </row>
    <row r="98" spans="1:27" s="266" customFormat="1" ht="15" customHeight="1" x14ac:dyDescent="0.2">
      <c r="A98" s="285"/>
      <c r="B98" s="238" t="s">
        <v>297</v>
      </c>
      <c r="C98" s="236" t="s">
        <v>305</v>
      </c>
      <c r="D98" s="1365" t="s">
        <v>315</v>
      </c>
      <c r="E98" s="1366"/>
      <c r="F98" s="1367"/>
      <c r="G98" s="1368" t="s">
        <v>318</v>
      </c>
      <c r="H98" s="1369"/>
      <c r="I98" s="876"/>
      <c r="J98" s="857" t="str">
        <f t="shared" si="3"/>
        <v>Doctor</v>
      </c>
      <c r="K98" s="807"/>
      <c r="L98" s="806"/>
      <c r="M98" s="836"/>
      <c r="N98" s="806"/>
      <c r="O98" s="807"/>
      <c r="P98" s="807"/>
      <c r="Q98" s="806"/>
      <c r="R98" s="806"/>
      <c r="S98" s="806"/>
      <c r="T98" s="874" t="str">
        <f t="shared" si="4"/>
        <v>Auxiliary nurse</v>
      </c>
      <c r="U98" s="875"/>
      <c r="V98" s="816"/>
      <c r="W98" s="817"/>
      <c r="X98" s="817"/>
      <c r="Y98" s="834"/>
      <c r="Z98" s="835"/>
      <c r="AA98" s="819"/>
    </row>
    <row r="99" spans="1:27" s="266" customFormat="1" ht="15" customHeight="1" x14ac:dyDescent="0.2">
      <c r="A99" s="285"/>
      <c r="B99" s="239" t="s">
        <v>298</v>
      </c>
      <c r="C99" s="236" t="s">
        <v>306</v>
      </c>
      <c r="D99" s="1365" t="s">
        <v>314</v>
      </c>
      <c r="E99" s="1366"/>
      <c r="F99" s="1367"/>
      <c r="G99" s="1368" t="s">
        <v>318</v>
      </c>
      <c r="H99" s="1369"/>
      <c r="I99" s="876"/>
      <c r="J99" s="857" t="str">
        <f t="shared" si="3"/>
        <v>Doctor</v>
      </c>
      <c r="K99" s="807"/>
      <c r="L99" s="806"/>
      <c r="M99" s="836"/>
      <c r="N99" s="806"/>
      <c r="O99" s="807"/>
      <c r="P99" s="807"/>
      <c r="Q99" s="806"/>
      <c r="R99" s="806"/>
      <c r="S99" s="806"/>
      <c r="T99" s="874" t="str">
        <f t="shared" si="4"/>
        <v>Community health worker</v>
      </c>
      <c r="U99" s="875"/>
      <c r="V99" s="816"/>
      <c r="W99" s="817"/>
      <c r="X99" s="817"/>
      <c r="Y99" s="834"/>
      <c r="Z99" s="835"/>
      <c r="AA99" s="819"/>
    </row>
    <row r="100" spans="1:27" s="266" customFormat="1" ht="15" customHeight="1" x14ac:dyDescent="0.2">
      <c r="A100" s="285"/>
      <c r="B100" s="239" t="s">
        <v>299</v>
      </c>
      <c r="C100" s="236" t="s">
        <v>307</v>
      </c>
      <c r="D100" s="1365" t="s">
        <v>320</v>
      </c>
      <c r="E100" s="1366"/>
      <c r="F100" s="1367"/>
      <c r="G100" s="1368" t="s">
        <v>318</v>
      </c>
      <c r="H100" s="1369"/>
      <c r="I100" s="876"/>
      <c r="J100" s="857" t="str">
        <f t="shared" si="3"/>
        <v>Doctor</v>
      </c>
      <c r="K100" s="807"/>
      <c r="L100" s="806"/>
      <c r="M100" s="836"/>
      <c r="N100" s="806"/>
      <c r="O100" s="807"/>
      <c r="P100" s="807"/>
      <c r="Q100" s="806"/>
      <c r="R100" s="806"/>
      <c r="S100" s="806"/>
      <c r="T100" s="874" t="str">
        <f t="shared" si="4"/>
        <v>Not applicable</v>
      </c>
      <c r="U100" s="875"/>
      <c r="V100" s="816"/>
      <c r="W100" s="817"/>
      <c r="X100" s="817"/>
      <c r="Y100" s="834"/>
      <c r="Z100" s="835"/>
      <c r="AA100" s="819"/>
    </row>
    <row r="101" spans="1:27" s="266" customFormat="1" ht="15" customHeight="1" x14ac:dyDescent="0.2">
      <c r="A101" s="285"/>
      <c r="B101" s="239" t="s">
        <v>300</v>
      </c>
      <c r="C101" s="236" t="s">
        <v>308</v>
      </c>
      <c r="D101" s="1365" t="s">
        <v>318</v>
      </c>
      <c r="E101" s="1366"/>
      <c r="F101" s="1367"/>
      <c r="G101" s="1368" t="s">
        <v>318</v>
      </c>
      <c r="H101" s="1369"/>
      <c r="I101" s="876"/>
      <c r="J101" s="857" t="str">
        <f t="shared" si="3"/>
        <v>Doctor</v>
      </c>
      <c r="K101" s="807"/>
      <c r="L101" s="806"/>
      <c r="M101" s="836"/>
      <c r="N101" s="806"/>
      <c r="O101" s="807"/>
      <c r="P101" s="807"/>
      <c r="Q101" s="806"/>
      <c r="R101" s="806"/>
      <c r="S101" s="806"/>
      <c r="T101" s="874" t="str">
        <f t="shared" si="4"/>
        <v>Doctor</v>
      </c>
      <c r="U101" s="875"/>
      <c r="V101" s="816"/>
      <c r="W101" s="817"/>
      <c r="X101" s="817"/>
      <c r="Y101" s="834"/>
      <c r="Z101" s="835"/>
      <c r="AA101" s="819"/>
    </row>
    <row r="102" spans="1:27" s="266" customFormat="1" ht="15" customHeight="1" thickBot="1" x14ac:dyDescent="0.25">
      <c r="A102" s="285"/>
      <c r="B102" s="240" t="s">
        <v>301</v>
      </c>
      <c r="C102" s="237" t="s">
        <v>309</v>
      </c>
      <c r="D102" s="1351" t="s">
        <v>314</v>
      </c>
      <c r="E102" s="1352"/>
      <c r="F102" s="1353"/>
      <c r="G102" s="1354" t="s">
        <v>320</v>
      </c>
      <c r="H102" s="1355"/>
      <c r="I102" s="876"/>
      <c r="J102" s="857" t="str">
        <f t="shared" si="3"/>
        <v>Not applicable</v>
      </c>
      <c r="K102" s="807"/>
      <c r="L102" s="806"/>
      <c r="M102" s="836"/>
      <c r="N102" s="806"/>
      <c r="O102" s="807"/>
      <c r="P102" s="807"/>
      <c r="Q102" s="806"/>
      <c r="R102" s="806"/>
      <c r="S102" s="806"/>
      <c r="T102" s="874" t="str">
        <f t="shared" si="4"/>
        <v>Community health worker</v>
      </c>
      <c r="U102" s="875"/>
      <c r="V102" s="816"/>
      <c r="W102" s="817"/>
      <c r="X102" s="817"/>
      <c r="Y102" s="834"/>
      <c r="Z102" s="835"/>
      <c r="AA102" s="819"/>
    </row>
    <row r="103" spans="1:27" s="266" customFormat="1" ht="75" x14ac:dyDescent="0.2">
      <c r="A103" s="1919" t="s">
        <v>321</v>
      </c>
      <c r="B103" s="1915"/>
      <c r="C103" s="1916"/>
      <c r="D103" s="1920" t="s">
        <v>1203</v>
      </c>
      <c r="E103" s="1921"/>
      <c r="F103" s="1921"/>
      <c r="G103" s="1921"/>
      <c r="H103" s="1922"/>
      <c r="I103" s="829"/>
      <c r="J103" s="847"/>
      <c r="K103" s="80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806"/>
      <c r="M103" s="806"/>
      <c r="N103" s="806"/>
      <c r="O103" s="807" t="str">
        <f>D103</f>
        <v>There are no restrictive policies by law. In the public sector, oral and injectable contraceptives can be provided by community promoters from the second visit on; the first visit must be conducted by a doctor or nurse. In the private sector pharmacists can recommend their use directly in the pharmacy.</v>
      </c>
      <c r="P103" s="806"/>
      <c r="Q103" s="806"/>
      <c r="R103" s="807"/>
      <c r="S103" s="806"/>
      <c r="T103" s="877"/>
      <c r="U103" s="816"/>
      <c r="V103" s="816"/>
      <c r="W103" s="817"/>
      <c r="X103" s="817"/>
      <c r="Y103" s="834"/>
      <c r="Z103" s="835"/>
      <c r="AA103" s="819"/>
    </row>
    <row r="104" spans="1:27" s="380" customFormat="1" ht="15.75" thickBot="1" x14ac:dyDescent="0.25">
      <c r="A104" s="1343"/>
      <c r="B104" s="1344"/>
      <c r="C104" s="1344"/>
      <c r="D104" s="1344"/>
      <c r="E104" s="1344"/>
      <c r="F104" s="1344"/>
      <c r="G104" s="1344"/>
      <c r="H104" s="1345"/>
      <c r="I104" s="878"/>
      <c r="J104" s="879"/>
      <c r="K104" s="880">
        <f>C104</f>
        <v>0</v>
      </c>
      <c r="L104" s="880"/>
      <c r="M104" s="880"/>
      <c r="N104" s="880"/>
      <c r="O104" s="880"/>
      <c r="P104" s="880"/>
      <c r="Q104" s="880"/>
      <c r="R104" s="880"/>
      <c r="S104" s="880"/>
      <c r="T104" s="880"/>
      <c r="U104" s="880"/>
      <c r="V104" s="880"/>
      <c r="W104" s="881"/>
      <c r="X104" s="881"/>
      <c r="Y104" s="882"/>
      <c r="Z104" s="882"/>
      <c r="AA104" s="883"/>
    </row>
    <row r="105" spans="1:27" s="266" customFormat="1" ht="45" customHeight="1" x14ac:dyDescent="0.2">
      <c r="A105" s="1319" t="s">
        <v>310</v>
      </c>
      <c r="B105" s="1320"/>
      <c r="C105" s="1320"/>
      <c r="D105" s="381" t="s">
        <v>49</v>
      </c>
      <c r="E105" s="1362" t="s">
        <v>55</v>
      </c>
      <c r="F105" s="1363"/>
      <c r="G105" s="1364"/>
      <c r="H105" s="382" t="s">
        <v>47</v>
      </c>
      <c r="I105" s="861"/>
      <c r="J105" s="857"/>
      <c r="K105" s="807" t="str">
        <f>A105</f>
        <v>D7. Does the country have laws, regulations, or policies that make it difficult for the following sub-populations to access effective family planning services?</v>
      </c>
      <c r="L105" s="806"/>
      <c r="M105" s="806"/>
      <c r="N105" s="806"/>
      <c r="O105" s="807"/>
      <c r="P105" s="806"/>
      <c r="Q105" s="806"/>
      <c r="R105" s="806"/>
      <c r="S105" s="806"/>
      <c r="T105" s="816"/>
      <c r="U105" s="816"/>
      <c r="V105" s="875" t="str">
        <f>E105</f>
        <v xml:space="preserve">If yes, describe laws/regulations/policies affecting access </v>
      </c>
      <c r="W105" s="817"/>
      <c r="X105" s="817"/>
      <c r="Y105" s="834"/>
      <c r="Z105" s="835"/>
      <c r="AA105" s="819"/>
    </row>
    <row r="106" spans="1:27" s="266" customFormat="1" x14ac:dyDescent="0.2">
      <c r="A106" s="314"/>
      <c r="B106" s="1293" t="s">
        <v>154</v>
      </c>
      <c r="C106" s="1293"/>
      <c r="D106" s="250" t="s">
        <v>100</v>
      </c>
      <c r="E106" s="1340"/>
      <c r="F106" s="1341"/>
      <c r="G106" s="1346"/>
      <c r="H106" s="325"/>
      <c r="I106" s="858"/>
      <c r="J106" s="857"/>
      <c r="K106" s="807" t="str">
        <f>B106</f>
        <v>a. Unmarried people</v>
      </c>
      <c r="L106" s="806"/>
      <c r="M106" s="836">
        <f>E106</f>
        <v>0</v>
      </c>
      <c r="N106" s="806"/>
      <c r="O106" s="807"/>
      <c r="P106" s="806"/>
      <c r="Q106" s="806"/>
      <c r="R106" s="806"/>
      <c r="S106" s="806"/>
      <c r="T106" s="816"/>
      <c r="U106" s="816"/>
      <c r="V106" s="875">
        <f>E106</f>
        <v>0</v>
      </c>
      <c r="W106" s="817"/>
      <c r="X106" s="817"/>
      <c r="Y106" s="834"/>
      <c r="Z106" s="835"/>
      <c r="AA106" s="819"/>
    </row>
    <row r="107" spans="1:27" s="266" customFormat="1" x14ac:dyDescent="0.2">
      <c r="A107" s="314"/>
      <c r="B107" s="1293" t="s">
        <v>40</v>
      </c>
      <c r="C107" s="1293"/>
      <c r="D107" s="250" t="s">
        <v>100</v>
      </c>
      <c r="E107" s="1340"/>
      <c r="F107" s="1341"/>
      <c r="G107" s="1346"/>
      <c r="H107" s="325"/>
      <c r="I107" s="858"/>
      <c r="J107" s="857"/>
      <c r="K107" s="807" t="str">
        <f>B107</f>
        <v>b. Young people</v>
      </c>
      <c r="L107" s="806"/>
      <c r="M107" s="836">
        <f>E107</f>
        <v>0</v>
      </c>
      <c r="N107" s="806"/>
      <c r="O107" s="807"/>
      <c r="P107" s="806"/>
      <c r="Q107" s="806"/>
      <c r="R107" s="806"/>
      <c r="S107" s="806"/>
      <c r="T107" s="816"/>
      <c r="U107" s="816"/>
      <c r="V107" s="875">
        <f>E107</f>
        <v>0</v>
      </c>
      <c r="W107" s="817"/>
      <c r="X107" s="817"/>
      <c r="Y107" s="834"/>
      <c r="Z107" s="835"/>
      <c r="AA107" s="819"/>
    </row>
    <row r="108" spans="1:27" s="266" customFormat="1" ht="15.75" thickBot="1" x14ac:dyDescent="0.25">
      <c r="A108" s="383"/>
      <c r="B108" s="1347" t="s">
        <v>41</v>
      </c>
      <c r="C108" s="1347"/>
      <c r="D108" s="286" t="s">
        <v>100</v>
      </c>
      <c r="E108" s="1348"/>
      <c r="F108" s="1349"/>
      <c r="G108" s="1350"/>
      <c r="H108" s="406"/>
      <c r="I108" s="858"/>
      <c r="J108" s="857"/>
      <c r="K108" s="807" t="str">
        <f>B108</f>
        <v>c. Other</v>
      </c>
      <c r="L108" s="806"/>
      <c r="M108" s="836">
        <f>E108</f>
        <v>0</v>
      </c>
      <c r="N108" s="806"/>
      <c r="O108" s="807"/>
      <c r="P108" s="806"/>
      <c r="Q108" s="806"/>
      <c r="R108" s="806"/>
      <c r="S108" s="806"/>
      <c r="T108" s="816"/>
      <c r="U108" s="816"/>
      <c r="V108" s="875">
        <f>E108</f>
        <v>0</v>
      </c>
      <c r="W108" s="817"/>
      <c r="X108" s="817"/>
      <c r="Y108" s="834"/>
      <c r="Z108" s="835"/>
      <c r="AA108" s="819"/>
    </row>
    <row r="109" spans="1:27" s="269" customFormat="1" x14ac:dyDescent="0.2">
      <c r="A109" s="1343"/>
      <c r="B109" s="1344"/>
      <c r="C109" s="1344"/>
      <c r="D109" s="1344"/>
      <c r="E109" s="1344"/>
      <c r="F109" s="1344"/>
      <c r="G109" s="1344"/>
      <c r="H109" s="1345"/>
      <c r="I109" s="870"/>
      <c r="J109" s="857"/>
      <c r="K109" s="813">
        <f>C109</f>
        <v>0</v>
      </c>
      <c r="L109" s="814"/>
      <c r="M109" s="814"/>
      <c r="N109" s="814"/>
      <c r="O109" s="813"/>
      <c r="P109" s="814"/>
      <c r="Q109" s="814"/>
      <c r="R109" s="814"/>
      <c r="S109" s="814"/>
      <c r="T109" s="814"/>
      <c r="U109" s="814"/>
      <c r="V109" s="814"/>
      <c r="W109" s="838"/>
      <c r="X109" s="838"/>
      <c r="Y109" s="839"/>
      <c r="Z109" s="839"/>
      <c r="AA109" s="883"/>
    </row>
    <row r="110" spans="1:27" s="266" customFormat="1" ht="45" x14ac:dyDescent="0.2">
      <c r="A110" s="1308" t="s">
        <v>311</v>
      </c>
      <c r="B110" s="1293"/>
      <c r="C110" s="1293"/>
      <c r="D110" s="1293"/>
      <c r="E110" s="1293"/>
      <c r="F110" s="1293"/>
      <c r="G110" s="1293"/>
      <c r="H110" s="1309"/>
      <c r="I110" s="861"/>
      <c r="J110" s="857"/>
      <c r="K110" s="807"/>
      <c r="L110" s="806"/>
      <c r="M110" s="806"/>
      <c r="N110" s="806"/>
      <c r="O110" s="807"/>
      <c r="P110" s="806"/>
      <c r="Q110" s="806"/>
      <c r="R110" s="806"/>
      <c r="S110" s="806"/>
      <c r="T110" s="816"/>
      <c r="U110" s="816"/>
      <c r="V110" s="816"/>
      <c r="W110" s="817"/>
      <c r="X110" s="815" t="str">
        <f>A110</f>
        <v xml:space="preserve">D8. Are there charges* to the client in the public sector for family planning:
*(This question refers to charges by policy, not under-the-table charges.)
</v>
      </c>
      <c r="Y110" s="834"/>
      <c r="Z110" s="835"/>
      <c r="AA110" s="819"/>
    </row>
    <row r="111" spans="1:27" s="266" customFormat="1" ht="15" customHeight="1" x14ac:dyDescent="0.2">
      <c r="A111" s="314"/>
      <c r="B111" s="1293" t="s">
        <v>42</v>
      </c>
      <c r="C111" s="1293"/>
      <c r="D111" s="1293"/>
      <c r="E111" s="1293"/>
      <c r="F111" s="1294"/>
      <c r="G111" s="1365" t="s">
        <v>100</v>
      </c>
      <c r="H111" s="1477"/>
      <c r="I111" s="876"/>
      <c r="J111" s="857" t="str">
        <f>G111</f>
        <v>No</v>
      </c>
      <c r="K111" s="807"/>
      <c r="L111" s="806"/>
      <c r="M111" s="806"/>
      <c r="N111" s="806"/>
      <c r="O111" s="807"/>
      <c r="P111" s="806"/>
      <c r="Q111" s="806"/>
      <c r="R111" s="806"/>
      <c r="S111" s="806"/>
      <c r="T111" s="816"/>
      <c r="U111" s="816"/>
      <c r="V111" s="816"/>
      <c r="W111" s="817"/>
      <c r="X111" s="817"/>
      <c r="Y111" s="850" t="str">
        <f>B111</f>
        <v>a. Services?</v>
      </c>
      <c r="Z111" s="835"/>
      <c r="AA111" s="819"/>
    </row>
    <row r="112" spans="1:27" s="266" customFormat="1" ht="15" customHeight="1" x14ac:dyDescent="0.2">
      <c r="A112" s="314"/>
      <c r="B112" s="1293" t="s">
        <v>43</v>
      </c>
      <c r="C112" s="1293"/>
      <c r="D112" s="1293"/>
      <c r="E112" s="1293"/>
      <c r="F112" s="1294"/>
      <c r="G112" s="1365" t="s">
        <v>100</v>
      </c>
      <c r="H112" s="1477"/>
      <c r="I112" s="876"/>
      <c r="J112" s="857" t="str">
        <f>G112</f>
        <v>No</v>
      </c>
      <c r="K112" s="807"/>
      <c r="L112" s="806"/>
      <c r="M112" s="806"/>
      <c r="N112" s="806"/>
      <c r="O112" s="807"/>
      <c r="P112" s="806"/>
      <c r="Q112" s="806"/>
      <c r="R112" s="806"/>
      <c r="S112" s="806"/>
      <c r="T112" s="816"/>
      <c r="U112" s="816"/>
      <c r="V112" s="816"/>
      <c r="W112" s="817"/>
      <c r="X112" s="817"/>
      <c r="Y112" s="850" t="str">
        <f>B112</f>
        <v>b. Commodities?</v>
      </c>
      <c r="Z112" s="835"/>
      <c r="AA112" s="819"/>
    </row>
    <row r="113" spans="1:27" s="266" customFormat="1" ht="15" customHeight="1" x14ac:dyDescent="0.2">
      <c r="A113" s="314"/>
      <c r="B113" s="1293" t="s">
        <v>44</v>
      </c>
      <c r="C113" s="1293"/>
      <c r="D113" s="1293"/>
      <c r="E113" s="1293"/>
      <c r="F113" s="1294"/>
      <c r="G113" s="1365" t="s">
        <v>320</v>
      </c>
      <c r="H113" s="1477"/>
      <c r="I113" s="876"/>
      <c r="J113" s="857" t="str">
        <f>G113</f>
        <v>Not applicable</v>
      </c>
      <c r="K113" s="807"/>
      <c r="L113" s="806"/>
      <c r="M113" s="806"/>
      <c r="N113" s="806"/>
      <c r="O113" s="807"/>
      <c r="P113" s="806"/>
      <c r="Q113" s="806"/>
      <c r="R113" s="806"/>
      <c r="S113" s="806"/>
      <c r="T113" s="816"/>
      <c r="U113" s="816"/>
      <c r="V113" s="816"/>
      <c r="W113" s="817"/>
      <c r="X113" s="817"/>
      <c r="Y113" s="850" t="str">
        <f>B113</f>
        <v>c. If yes, are there exemptions for people who cannot afford to pay?</v>
      </c>
      <c r="Z113" s="835"/>
      <c r="AA113" s="819"/>
    </row>
    <row r="114" spans="1:27" s="266" customFormat="1" x14ac:dyDescent="0.2">
      <c r="A114" s="314"/>
      <c r="B114" s="342"/>
      <c r="C114" s="343" t="s">
        <v>45</v>
      </c>
      <c r="D114" s="1340" t="s">
        <v>320</v>
      </c>
      <c r="E114" s="1341"/>
      <c r="F114" s="1341"/>
      <c r="G114" s="1341"/>
      <c r="H114" s="1342"/>
      <c r="I114" s="876"/>
      <c r="J114" s="857"/>
      <c r="K114" s="807" t="str">
        <f>C114</f>
        <v>i. If yes, describe the exemptions.</v>
      </c>
      <c r="L114" s="806"/>
      <c r="M114" s="806"/>
      <c r="N114" s="871"/>
      <c r="O114" s="808" t="str">
        <f>D114</f>
        <v>Not applicable</v>
      </c>
      <c r="P114" s="806"/>
      <c r="Q114" s="806"/>
      <c r="R114" s="806"/>
      <c r="S114" s="806"/>
      <c r="T114" s="816"/>
      <c r="U114" s="816"/>
      <c r="V114" s="816"/>
      <c r="W114" s="817"/>
      <c r="X114" s="817"/>
      <c r="Y114" s="834"/>
      <c r="Z114" s="835"/>
      <c r="AA114" s="819"/>
    </row>
    <row r="115" spans="1:27" s="287" customFormat="1" ht="30" x14ac:dyDescent="0.2">
      <c r="A115" s="1308" t="s">
        <v>312</v>
      </c>
      <c r="B115" s="1293"/>
      <c r="C115" s="1293"/>
      <c r="D115" s="1293"/>
      <c r="E115" s="1293"/>
      <c r="F115" s="1293"/>
      <c r="G115" s="1293"/>
      <c r="H115" s="1309"/>
      <c r="I115" s="831"/>
      <c r="J115" s="884"/>
      <c r="K115" s="807"/>
      <c r="L115" s="807"/>
      <c r="M115" s="806"/>
      <c r="N115" s="806"/>
      <c r="O115" s="807"/>
      <c r="P115" s="806"/>
      <c r="Q115" s="885"/>
      <c r="R115" s="806"/>
      <c r="S115" s="822"/>
      <c r="T115" s="823"/>
      <c r="U115" s="823"/>
      <c r="V115" s="823"/>
      <c r="W115" s="824"/>
      <c r="X115" s="815" t="str">
        <f>A115</f>
        <v>D9. Are the following contraceptives included in the country's National Essential Medicine List (NEML) or other equivalent priority list? (for example, the National Medical Device List)</v>
      </c>
      <c r="Y115" s="885"/>
      <c r="Z115" s="886"/>
      <c r="AA115" s="819"/>
    </row>
    <row r="116" spans="1:27" s="287" customFormat="1" ht="15.75" customHeight="1" x14ac:dyDescent="0.2">
      <c r="A116" s="384"/>
      <c r="B116" s="1293" t="s">
        <v>155</v>
      </c>
      <c r="C116" s="1293"/>
      <c r="D116" s="1293"/>
      <c r="E116" s="1293"/>
      <c r="F116" s="1294"/>
      <c r="G116" s="1365" t="s">
        <v>99</v>
      </c>
      <c r="H116" s="1477"/>
      <c r="I116" s="831"/>
      <c r="J116" s="857" t="str">
        <f t="shared" ref="J116:J127" si="5">G116</f>
        <v>Yes</v>
      </c>
      <c r="K116" s="807"/>
      <c r="L116" s="807"/>
      <c r="M116" s="806"/>
      <c r="N116" s="806"/>
      <c r="O116" s="807"/>
      <c r="P116" s="806"/>
      <c r="Q116" s="885"/>
      <c r="R116" s="806"/>
      <c r="S116" s="822"/>
      <c r="T116" s="823"/>
      <c r="U116" s="823"/>
      <c r="V116" s="823"/>
      <c r="W116" s="824"/>
      <c r="X116" s="824"/>
      <c r="Y116" s="850" t="str">
        <f t="shared" ref="Y116:Y125" si="6">B116</f>
        <v>a. Combined oral contraceptives</v>
      </c>
      <c r="Z116" s="886"/>
      <c r="AA116" s="819"/>
    </row>
    <row r="117" spans="1:27" s="287" customFormat="1" ht="15.75" customHeight="1" x14ac:dyDescent="0.2">
      <c r="A117" s="384"/>
      <c r="B117" s="1293" t="s">
        <v>156</v>
      </c>
      <c r="C117" s="1293"/>
      <c r="D117" s="1293"/>
      <c r="E117" s="1293"/>
      <c r="F117" s="1294"/>
      <c r="G117" s="1365" t="s">
        <v>99</v>
      </c>
      <c r="H117" s="1477"/>
      <c r="I117" s="831"/>
      <c r="J117" s="857" t="str">
        <f t="shared" si="5"/>
        <v>Yes</v>
      </c>
      <c r="K117" s="807"/>
      <c r="L117" s="807"/>
      <c r="M117" s="806"/>
      <c r="N117" s="806"/>
      <c r="O117" s="807"/>
      <c r="P117" s="806"/>
      <c r="Q117" s="885"/>
      <c r="R117" s="806"/>
      <c r="S117" s="822"/>
      <c r="T117" s="823"/>
      <c r="U117" s="823"/>
      <c r="V117" s="823"/>
      <c r="W117" s="824"/>
      <c r="X117" s="824"/>
      <c r="Y117" s="850" t="str">
        <f t="shared" si="6"/>
        <v>b. Progestin-only pills</v>
      </c>
      <c r="Z117" s="886"/>
      <c r="AA117" s="819"/>
    </row>
    <row r="118" spans="1:27" s="287" customFormat="1" ht="15.75" customHeight="1" x14ac:dyDescent="0.2">
      <c r="A118" s="384"/>
      <c r="B118" s="1293" t="s">
        <v>285</v>
      </c>
      <c r="C118" s="1293"/>
      <c r="D118" s="1293"/>
      <c r="E118" s="1293"/>
      <c r="F118" s="1294"/>
      <c r="G118" s="1365" t="s">
        <v>99</v>
      </c>
      <c r="H118" s="1477"/>
      <c r="I118" s="831"/>
      <c r="J118" s="857" t="str">
        <f t="shared" si="5"/>
        <v>Yes</v>
      </c>
      <c r="K118" s="807"/>
      <c r="L118" s="807"/>
      <c r="M118" s="806"/>
      <c r="N118" s="806"/>
      <c r="O118" s="807"/>
      <c r="P118" s="806"/>
      <c r="Q118" s="885"/>
      <c r="R118" s="806"/>
      <c r="S118" s="822"/>
      <c r="T118" s="823"/>
      <c r="U118" s="823"/>
      <c r="V118" s="823"/>
      <c r="W118" s="824"/>
      <c r="X118" s="824"/>
      <c r="Y118" s="850" t="str">
        <f t="shared" si="6"/>
        <v>c. Injectables</v>
      </c>
      <c r="Z118" s="886"/>
      <c r="AA118" s="819"/>
    </row>
    <row r="119" spans="1:27" s="287" customFormat="1" ht="15.75" customHeight="1" x14ac:dyDescent="0.2">
      <c r="A119" s="384"/>
      <c r="B119" s="1293" t="s">
        <v>286</v>
      </c>
      <c r="C119" s="1293"/>
      <c r="D119" s="1293"/>
      <c r="E119" s="1293"/>
      <c r="F119" s="1294"/>
      <c r="G119" s="1365" t="s">
        <v>100</v>
      </c>
      <c r="H119" s="1477"/>
      <c r="I119" s="831"/>
      <c r="J119" s="857" t="str">
        <f t="shared" si="5"/>
        <v>No</v>
      </c>
      <c r="K119" s="807"/>
      <c r="L119" s="807"/>
      <c r="M119" s="806"/>
      <c r="N119" s="806"/>
      <c r="O119" s="807"/>
      <c r="P119" s="806"/>
      <c r="Q119" s="885"/>
      <c r="R119" s="806"/>
      <c r="S119" s="822"/>
      <c r="T119" s="823"/>
      <c r="U119" s="823"/>
      <c r="V119" s="823"/>
      <c r="W119" s="824"/>
      <c r="X119" s="824"/>
      <c r="Y119" s="850" t="str">
        <f t="shared" si="6"/>
        <v>d. Implants</v>
      </c>
      <c r="Z119" s="886"/>
      <c r="AA119" s="819"/>
    </row>
    <row r="120" spans="1:27" s="287" customFormat="1" ht="15.75" customHeight="1" x14ac:dyDescent="0.2">
      <c r="A120" s="384"/>
      <c r="B120" s="1293" t="s">
        <v>46</v>
      </c>
      <c r="C120" s="1293"/>
      <c r="D120" s="1293"/>
      <c r="E120" s="1293"/>
      <c r="F120" s="1294"/>
      <c r="G120" s="1365" t="s">
        <v>99</v>
      </c>
      <c r="H120" s="1477"/>
      <c r="I120" s="831"/>
      <c r="J120" s="857" t="str">
        <f t="shared" si="5"/>
        <v>Yes</v>
      </c>
      <c r="K120" s="807"/>
      <c r="L120" s="807"/>
      <c r="M120" s="806"/>
      <c r="N120" s="806"/>
      <c r="O120" s="807"/>
      <c r="P120" s="806"/>
      <c r="Q120" s="885"/>
      <c r="R120" s="806"/>
      <c r="S120" s="822"/>
      <c r="T120" s="823"/>
      <c r="U120" s="823"/>
      <c r="V120" s="823"/>
      <c r="W120" s="824"/>
      <c r="X120" s="824"/>
      <c r="Y120" s="850" t="str">
        <f t="shared" si="6"/>
        <v>e. Intrauterine devices (IUDs)</v>
      </c>
      <c r="Z120" s="886"/>
      <c r="AA120" s="819"/>
    </row>
    <row r="121" spans="1:27" s="287" customFormat="1" ht="15.75" customHeight="1" x14ac:dyDescent="0.2">
      <c r="A121" s="384"/>
      <c r="B121" s="1293" t="s">
        <v>35</v>
      </c>
      <c r="C121" s="1293"/>
      <c r="D121" s="1293"/>
      <c r="E121" s="1293"/>
      <c r="F121" s="1294"/>
      <c r="G121" s="1365" t="s">
        <v>99</v>
      </c>
      <c r="H121" s="1477"/>
      <c r="I121" s="831"/>
      <c r="J121" s="857" t="str">
        <f t="shared" si="5"/>
        <v>Yes</v>
      </c>
      <c r="K121" s="807"/>
      <c r="L121" s="807"/>
      <c r="M121" s="806"/>
      <c r="N121" s="806"/>
      <c r="O121" s="807"/>
      <c r="P121" s="806"/>
      <c r="Q121" s="885"/>
      <c r="R121" s="806"/>
      <c r="S121" s="822"/>
      <c r="T121" s="823"/>
      <c r="U121" s="823"/>
      <c r="V121" s="823"/>
      <c r="W121" s="824"/>
      <c r="X121" s="824"/>
      <c r="Y121" s="850" t="str">
        <f t="shared" si="6"/>
        <v>f. Male condoms</v>
      </c>
      <c r="Z121" s="886"/>
      <c r="AA121" s="819"/>
    </row>
    <row r="122" spans="1:27" s="287" customFormat="1" ht="15.75" customHeight="1" x14ac:dyDescent="0.2">
      <c r="A122" s="384"/>
      <c r="B122" s="1293" t="s">
        <v>36</v>
      </c>
      <c r="C122" s="1293"/>
      <c r="D122" s="1293"/>
      <c r="E122" s="1293"/>
      <c r="F122" s="1294"/>
      <c r="G122" s="1365" t="s">
        <v>100</v>
      </c>
      <c r="H122" s="1477"/>
      <c r="I122" s="831"/>
      <c r="J122" s="857" t="str">
        <f t="shared" si="5"/>
        <v>No</v>
      </c>
      <c r="K122" s="807"/>
      <c r="L122" s="807"/>
      <c r="M122" s="806"/>
      <c r="N122" s="806"/>
      <c r="O122" s="807"/>
      <c r="P122" s="806"/>
      <c r="Q122" s="885"/>
      <c r="R122" s="806"/>
      <c r="S122" s="822"/>
      <c r="T122" s="823"/>
      <c r="U122" s="823"/>
      <c r="V122" s="823"/>
      <c r="W122" s="824"/>
      <c r="X122" s="824"/>
      <c r="Y122" s="850" t="str">
        <f t="shared" si="6"/>
        <v>g. Female condoms</v>
      </c>
      <c r="Z122" s="886"/>
      <c r="AA122" s="819"/>
    </row>
    <row r="123" spans="1:27" s="287" customFormat="1" ht="15.75" customHeight="1" x14ac:dyDescent="0.2">
      <c r="A123" s="384"/>
      <c r="B123" s="1293" t="s">
        <v>157</v>
      </c>
      <c r="C123" s="1293"/>
      <c r="D123" s="1293"/>
      <c r="E123" s="1293"/>
      <c r="F123" s="1294"/>
      <c r="G123" s="1365" t="s">
        <v>100</v>
      </c>
      <c r="H123" s="1477"/>
      <c r="I123" s="831"/>
      <c r="J123" s="857" t="str">
        <f t="shared" si="5"/>
        <v>No</v>
      </c>
      <c r="K123" s="807"/>
      <c r="L123" s="807"/>
      <c r="M123" s="806"/>
      <c r="N123" s="806"/>
      <c r="O123" s="807"/>
      <c r="P123" s="806"/>
      <c r="Q123" s="885"/>
      <c r="R123" s="806"/>
      <c r="S123" s="822"/>
      <c r="T123" s="823"/>
      <c r="U123" s="823"/>
      <c r="V123" s="823"/>
      <c r="W123" s="824"/>
      <c r="X123" s="824"/>
      <c r="Y123" s="850" t="str">
        <f t="shared" si="6"/>
        <v>h. Emergency contraceptive pills</v>
      </c>
      <c r="Z123" s="886"/>
      <c r="AA123" s="819"/>
    </row>
    <row r="124" spans="1:27" s="287" customFormat="1" ht="15.75" customHeight="1" x14ac:dyDescent="0.2">
      <c r="A124" s="384"/>
      <c r="B124" s="1293" t="s">
        <v>119</v>
      </c>
      <c r="C124" s="1293"/>
      <c r="D124" s="1293"/>
      <c r="E124" s="1293"/>
      <c r="F124" s="1294"/>
      <c r="G124" s="1365" t="s">
        <v>99</v>
      </c>
      <c r="H124" s="1477"/>
      <c r="I124" s="831"/>
      <c r="J124" s="857" t="str">
        <f>G124</f>
        <v>Yes</v>
      </c>
      <c r="K124" s="807"/>
      <c r="L124" s="807"/>
      <c r="M124" s="806"/>
      <c r="N124" s="806"/>
      <c r="O124" s="807"/>
      <c r="P124" s="806"/>
      <c r="Q124" s="885"/>
      <c r="R124" s="806"/>
      <c r="S124" s="822"/>
      <c r="T124" s="823"/>
      <c r="U124" s="823"/>
      <c r="V124" s="823"/>
      <c r="W124" s="824"/>
      <c r="X124" s="824"/>
      <c r="Y124" s="850" t="str">
        <f>B124</f>
        <v>i. CycleBeads</v>
      </c>
      <c r="Z124" s="886"/>
      <c r="AA124" s="819"/>
    </row>
    <row r="125" spans="1:27" s="287" customFormat="1" ht="15.75" customHeight="1" x14ac:dyDescent="0.2">
      <c r="A125" s="384"/>
      <c r="B125" s="1293" t="s">
        <v>158</v>
      </c>
      <c r="C125" s="1293"/>
      <c r="D125" s="1293"/>
      <c r="E125" s="1293"/>
      <c r="F125" s="1294"/>
      <c r="G125" s="1365" t="s">
        <v>100</v>
      </c>
      <c r="H125" s="1477"/>
      <c r="I125" s="831"/>
      <c r="J125" s="857" t="str">
        <f t="shared" si="5"/>
        <v>No</v>
      </c>
      <c r="K125" s="807"/>
      <c r="L125" s="807"/>
      <c r="M125" s="806"/>
      <c r="N125" s="806"/>
      <c r="O125" s="807"/>
      <c r="P125" s="806"/>
      <c r="Q125" s="885"/>
      <c r="R125" s="806"/>
      <c r="S125" s="822"/>
      <c r="T125" s="823"/>
      <c r="U125" s="823"/>
      <c r="V125" s="823"/>
      <c r="W125" s="824"/>
      <c r="X125" s="824"/>
      <c r="Y125" s="850" t="str">
        <f t="shared" si="6"/>
        <v>j. Any other contraceptive(s)?</v>
      </c>
      <c r="Z125" s="886"/>
      <c r="AA125" s="819"/>
    </row>
    <row r="126" spans="1:27" s="287" customFormat="1" ht="15.75" x14ac:dyDescent="0.2">
      <c r="A126" s="384"/>
      <c r="B126" s="914"/>
      <c r="C126" s="1293" t="s">
        <v>159</v>
      </c>
      <c r="D126" s="1293"/>
      <c r="E126" s="1294"/>
      <c r="F126" s="1478" t="s">
        <v>320</v>
      </c>
      <c r="G126" s="1479"/>
      <c r="H126" s="1480"/>
      <c r="I126" s="831"/>
      <c r="J126" s="857">
        <f t="shared" si="5"/>
        <v>0</v>
      </c>
      <c r="K126" s="807"/>
      <c r="L126" s="807"/>
      <c r="M126" s="806"/>
      <c r="N126" s="806"/>
      <c r="O126" s="807"/>
      <c r="P126" s="806"/>
      <c r="Q126" s="885"/>
      <c r="R126" s="807">
        <f>B126</f>
        <v>0</v>
      </c>
      <c r="S126" s="822"/>
      <c r="T126" s="823"/>
      <c r="U126" s="823"/>
      <c r="V126" s="823"/>
      <c r="W126" s="824"/>
      <c r="X126" s="824"/>
      <c r="Y126" s="885"/>
      <c r="Z126" s="886"/>
      <c r="AA126" s="819"/>
    </row>
    <row r="127" spans="1:27" s="287" customFormat="1" ht="15.75" x14ac:dyDescent="0.2">
      <c r="A127" s="1333" t="s">
        <v>313</v>
      </c>
      <c r="B127" s="1334"/>
      <c r="C127" s="1334"/>
      <c r="D127" s="1335"/>
      <c r="E127" s="1336"/>
      <c r="F127" s="1748">
        <v>2011</v>
      </c>
      <c r="G127" s="1482"/>
      <c r="H127" s="1483"/>
      <c r="I127" s="831"/>
      <c r="J127" s="857">
        <f t="shared" si="5"/>
        <v>0</v>
      </c>
      <c r="K127" s="807"/>
      <c r="L127" s="807"/>
      <c r="M127" s="806"/>
      <c r="N127" s="806"/>
      <c r="O127" s="807"/>
      <c r="P127" s="806"/>
      <c r="Q127" s="885"/>
      <c r="R127" s="807">
        <f>B127</f>
        <v>0</v>
      </c>
      <c r="S127" s="822"/>
      <c r="T127" s="823"/>
      <c r="U127" s="823"/>
      <c r="V127" s="823"/>
      <c r="W127" s="824"/>
      <c r="X127" s="824"/>
      <c r="Y127" s="885"/>
      <c r="Z127" s="886"/>
      <c r="AA127" s="819"/>
    </row>
    <row r="128" spans="1:27" s="287" customFormat="1" ht="30" x14ac:dyDescent="0.2">
      <c r="A128" s="1308" t="s">
        <v>751</v>
      </c>
      <c r="B128" s="1293"/>
      <c r="C128" s="1294"/>
      <c r="D128" s="1484" t="s">
        <v>1204</v>
      </c>
      <c r="E128" s="1485"/>
      <c r="F128" s="1485"/>
      <c r="G128" s="1485"/>
      <c r="H128" s="1486"/>
      <c r="I128" s="831"/>
      <c r="J128" s="884"/>
      <c r="K128" s="807" t="str">
        <f>A128</f>
        <v xml:space="preserve">D11. Name of the list(s)
</v>
      </c>
      <c r="L128" s="807"/>
      <c r="M128" s="806"/>
      <c r="N128" s="806"/>
      <c r="O128" s="807" t="str">
        <f>D128</f>
        <v>Lista Basica de Medicamentos Esenciales (Basic List of Essential Medicines)</v>
      </c>
      <c r="P128" s="806"/>
      <c r="Q128" s="885"/>
      <c r="R128" s="806"/>
      <c r="S128" s="822"/>
      <c r="T128" s="823"/>
      <c r="U128" s="823"/>
      <c r="V128" s="823"/>
      <c r="W128" s="824"/>
      <c r="X128" s="824"/>
      <c r="Y128" s="885"/>
      <c r="Z128" s="886"/>
      <c r="AA128" s="819"/>
    </row>
    <row r="129" spans="1:27" s="287" customFormat="1" ht="45" x14ac:dyDescent="0.2">
      <c r="A129" s="1308" t="s">
        <v>862</v>
      </c>
      <c r="B129" s="1293"/>
      <c r="C129" s="1294"/>
      <c r="D129" s="1305" t="s">
        <v>1205</v>
      </c>
      <c r="E129" s="1306"/>
      <c r="F129" s="1306"/>
      <c r="G129" s="1306"/>
      <c r="H129" s="1307"/>
      <c r="I129" s="831"/>
      <c r="J129" s="884"/>
      <c r="K129" s="807" t="str">
        <f>A129</f>
        <v xml:space="preserve">D12. Notes about the list(s)
</v>
      </c>
      <c r="L129" s="807"/>
      <c r="M129" s="806"/>
      <c r="N129" s="806"/>
      <c r="O129" s="807" t="str">
        <f>D129</f>
        <v xml:space="preserve">It is updated every two years, with support from a pharmacotherapeutic committee of specialists that includes the private and public sector and universities. </v>
      </c>
      <c r="P129" s="806"/>
      <c r="Q129" s="885"/>
      <c r="R129" s="806"/>
      <c r="S129" s="822"/>
      <c r="T129" s="823"/>
      <c r="U129" s="823"/>
      <c r="V129" s="823"/>
      <c r="W129" s="824"/>
      <c r="X129" s="824"/>
      <c r="Y129" s="885"/>
      <c r="Z129" s="886"/>
      <c r="AA129" s="819"/>
    </row>
    <row r="130" spans="1:27" s="266" customFormat="1" ht="21.75" customHeight="1" x14ac:dyDescent="0.2">
      <c r="A130" s="1308" t="s">
        <v>753</v>
      </c>
      <c r="B130" s="1293"/>
      <c r="C130" s="1293"/>
      <c r="D130" s="1293"/>
      <c r="E130" s="1293"/>
      <c r="F130" s="1293"/>
      <c r="G130" s="1293"/>
      <c r="H130" s="1309"/>
      <c r="I130" s="887"/>
      <c r="J130" s="857"/>
      <c r="K130" s="807"/>
      <c r="L130" s="806"/>
      <c r="M130" s="806"/>
      <c r="N130" s="806"/>
      <c r="O130" s="807"/>
      <c r="P130" s="806"/>
      <c r="Q130" s="806"/>
      <c r="R130" s="806"/>
      <c r="S130" s="806"/>
      <c r="T130" s="816"/>
      <c r="U130" s="816"/>
      <c r="V130" s="816"/>
      <c r="W130" s="817"/>
      <c r="X130" s="815" t="str">
        <f>A130</f>
        <v xml:space="preserve">D13.  Information on country's Poverty Reduction Strategy Paper (PRSP)
</v>
      </c>
      <c r="Y130" s="834"/>
      <c r="Z130" s="835"/>
      <c r="AA130" s="819"/>
    </row>
    <row r="131" spans="1:27" s="287" customFormat="1" ht="30.75" customHeight="1" x14ac:dyDescent="0.2">
      <c r="A131" s="386"/>
      <c r="B131" s="1324" t="s">
        <v>287</v>
      </c>
      <c r="C131" s="1325"/>
      <c r="D131" s="1325"/>
      <c r="E131" s="1326"/>
      <c r="F131" s="1327">
        <v>2009</v>
      </c>
      <c r="G131" s="1328"/>
      <c r="H131" s="1329"/>
      <c r="I131" s="831"/>
      <c r="J131" s="857">
        <f>G131</f>
        <v>0</v>
      </c>
      <c r="K131" s="807"/>
      <c r="L131" s="807"/>
      <c r="M131" s="806"/>
      <c r="N131" s="806"/>
      <c r="O131" s="807"/>
      <c r="P131" s="806"/>
      <c r="Q131" s="885"/>
      <c r="R131" s="807" t="str">
        <f>B131</f>
        <v>a. What year is the Poverty Reduction Strategy Paper from? (most recent actual PRSP on IMF's site [not progress or summary report])</v>
      </c>
      <c r="S131" s="822"/>
      <c r="T131" s="823"/>
      <c r="U131" s="823"/>
      <c r="V131" s="823"/>
      <c r="W131" s="824"/>
      <c r="X131" s="824"/>
      <c r="Y131" s="885"/>
      <c r="Z131" s="886"/>
      <c r="AA131" s="819"/>
    </row>
    <row r="132" spans="1:27" s="287" customFormat="1" ht="15.75" customHeight="1" x14ac:dyDescent="0.2">
      <c r="A132" s="384"/>
      <c r="B132" s="1293" t="s">
        <v>112</v>
      </c>
      <c r="C132" s="1293"/>
      <c r="D132" s="1293"/>
      <c r="E132" s="1293"/>
      <c r="F132" s="1294"/>
      <c r="G132" s="1295" t="s">
        <v>100</v>
      </c>
      <c r="H132" s="1296"/>
      <c r="I132" s="831"/>
      <c r="J132" s="857" t="str">
        <f>G132</f>
        <v>No</v>
      </c>
      <c r="K132" s="807"/>
      <c r="L132" s="807"/>
      <c r="M132" s="806"/>
      <c r="N132" s="806"/>
      <c r="O132" s="807"/>
      <c r="P132" s="806"/>
      <c r="Q132" s="885"/>
      <c r="R132" s="806"/>
      <c r="S132" s="822"/>
      <c r="T132" s="823"/>
      <c r="U132" s="823"/>
      <c r="V132" s="823"/>
      <c r="W132" s="824"/>
      <c r="X132" s="824"/>
      <c r="Y132" s="850" t="str">
        <f>B132</f>
        <v>b. Is family planning or reproductive health a priority in the PRSP?</v>
      </c>
      <c r="Z132" s="886"/>
      <c r="AA132" s="819"/>
    </row>
    <row r="133" spans="1:27" s="287" customFormat="1" ht="15.75" customHeight="1" x14ac:dyDescent="0.2">
      <c r="A133" s="384"/>
      <c r="B133" s="1293" t="s">
        <v>113</v>
      </c>
      <c r="C133" s="1293"/>
      <c r="D133" s="1293"/>
      <c r="E133" s="1293"/>
      <c r="F133" s="1294"/>
      <c r="G133" s="1295" t="s">
        <v>100</v>
      </c>
      <c r="H133" s="1296"/>
      <c r="I133" s="831"/>
      <c r="J133" s="857" t="str">
        <f>G133</f>
        <v>No</v>
      </c>
      <c r="K133" s="807"/>
      <c r="L133" s="807"/>
      <c r="M133" s="806"/>
      <c r="N133" s="806"/>
      <c r="O133" s="807"/>
      <c r="P133" s="806"/>
      <c r="Q133" s="885"/>
      <c r="R133" s="806"/>
      <c r="S133" s="822"/>
      <c r="T133" s="823"/>
      <c r="U133" s="823"/>
      <c r="V133" s="823"/>
      <c r="W133" s="824"/>
      <c r="X133" s="824"/>
      <c r="Y133" s="850" t="str">
        <f>B133</f>
        <v>c. Is contraceptive security included in the PRSP?</v>
      </c>
      <c r="Z133" s="886"/>
      <c r="AA133" s="819"/>
    </row>
    <row r="134" spans="1:27" s="287" customFormat="1" ht="15.75" customHeight="1" x14ac:dyDescent="0.2">
      <c r="A134" s="384"/>
      <c r="B134" s="1293" t="s">
        <v>57</v>
      </c>
      <c r="C134" s="1293"/>
      <c r="D134" s="1293"/>
      <c r="E134" s="1293"/>
      <c r="F134" s="1294"/>
      <c r="G134" s="1295" t="s">
        <v>100</v>
      </c>
      <c r="H134" s="1296"/>
      <c r="I134" s="831"/>
      <c r="J134" s="857" t="str">
        <f>G134</f>
        <v>No</v>
      </c>
      <c r="K134" s="807"/>
      <c r="L134" s="807"/>
      <c r="M134" s="806"/>
      <c r="N134" s="806"/>
      <c r="O134" s="807"/>
      <c r="P134" s="806"/>
      <c r="Q134" s="885"/>
      <c r="R134" s="806"/>
      <c r="S134" s="822"/>
      <c r="T134" s="823"/>
      <c r="U134" s="823"/>
      <c r="V134" s="823"/>
      <c r="W134" s="824"/>
      <c r="X134" s="824"/>
      <c r="Y134" s="850" t="str">
        <f>B134</f>
        <v>d. Is contraceptive prevalence rate (CPR) included as an indicator in the PRSP?</v>
      </c>
      <c r="Z134" s="886"/>
      <c r="AA134" s="819"/>
    </row>
    <row r="135" spans="1:27" s="287" customFormat="1" ht="15.75" customHeight="1" x14ac:dyDescent="0.2">
      <c r="A135" s="384"/>
      <c r="B135" s="1293" t="s">
        <v>58</v>
      </c>
      <c r="C135" s="1293"/>
      <c r="D135" s="1293"/>
      <c r="E135" s="1293"/>
      <c r="F135" s="1294"/>
      <c r="G135" s="1295" t="s">
        <v>100</v>
      </c>
      <c r="H135" s="1296"/>
      <c r="I135" s="831"/>
      <c r="J135" s="857" t="str">
        <f>G135</f>
        <v>No</v>
      </c>
      <c r="K135" s="807"/>
      <c r="L135" s="807"/>
      <c r="M135" s="806"/>
      <c r="N135" s="806"/>
      <c r="O135" s="807"/>
      <c r="P135" s="806"/>
      <c r="Q135" s="885"/>
      <c r="R135" s="806"/>
      <c r="S135" s="822"/>
      <c r="T135" s="823"/>
      <c r="U135" s="823"/>
      <c r="V135" s="823"/>
      <c r="W135" s="824"/>
      <c r="X135" s="824"/>
      <c r="Y135" s="850" t="str">
        <f>B135</f>
        <v>e. Are contraceptive supply indicators included in the PRSP?</v>
      </c>
      <c r="Z135" s="886"/>
      <c r="AA135" s="819"/>
    </row>
    <row r="136" spans="1:27" s="287" customFormat="1" ht="15.75" customHeight="1" thickBot="1" x14ac:dyDescent="0.25">
      <c r="A136" s="314" t="s">
        <v>59</v>
      </c>
      <c r="B136" s="1293" t="s">
        <v>60</v>
      </c>
      <c r="C136" s="1294"/>
      <c r="D136" s="1314"/>
      <c r="E136" s="1315"/>
      <c r="F136" s="1315"/>
      <c r="G136" s="1315"/>
      <c r="H136" s="1316"/>
      <c r="I136" s="831"/>
      <c r="J136" s="884"/>
      <c r="K136" s="807" t="str">
        <f>B136</f>
        <v>f. Notes about the Poverty Reduction Strategy Paper</v>
      </c>
      <c r="L136" s="807"/>
      <c r="M136" s="806"/>
      <c r="N136" s="806"/>
      <c r="O136" s="807">
        <f>D136</f>
        <v>0</v>
      </c>
      <c r="P136" s="806"/>
      <c r="Q136" s="885"/>
      <c r="R136" s="806"/>
      <c r="S136" s="822"/>
      <c r="T136" s="823"/>
      <c r="U136" s="823"/>
      <c r="V136" s="823"/>
      <c r="W136" s="824"/>
      <c r="X136" s="824"/>
      <c r="Y136" s="885"/>
      <c r="Z136" s="886"/>
      <c r="AA136" s="819"/>
    </row>
    <row r="137" spans="1:27" s="266" customFormat="1" ht="16.5" customHeight="1" thickBot="1" x14ac:dyDescent="0.25">
      <c r="A137" s="1317" t="s">
        <v>20</v>
      </c>
      <c r="B137" s="1318"/>
      <c r="C137" s="1318"/>
      <c r="D137" s="1318"/>
      <c r="E137" s="1318"/>
      <c r="F137" s="1318"/>
      <c r="G137" s="1318"/>
      <c r="H137" s="387"/>
      <c r="I137" s="820"/>
      <c r="J137" s="857"/>
      <c r="K137" s="807"/>
      <c r="L137" s="806"/>
      <c r="M137" s="806"/>
      <c r="N137" s="806"/>
      <c r="O137" s="807"/>
      <c r="P137" s="806"/>
      <c r="Q137" s="806"/>
      <c r="R137" s="806"/>
      <c r="S137" s="806"/>
      <c r="T137" s="816"/>
      <c r="U137" s="816"/>
      <c r="V137" s="816"/>
      <c r="W137" s="817"/>
      <c r="X137" s="817"/>
      <c r="Y137" s="834"/>
      <c r="Z137" s="835"/>
      <c r="AA137" s="819"/>
    </row>
    <row r="138" spans="1:27" s="266" customFormat="1" ht="30" customHeight="1" x14ac:dyDescent="0.2">
      <c r="A138" s="1319" t="s">
        <v>288</v>
      </c>
      <c r="B138" s="1320"/>
      <c r="C138" s="1320"/>
      <c r="D138" s="1320"/>
      <c r="E138" s="1320"/>
      <c r="F138" s="1321"/>
      <c r="G138" s="1322" t="s">
        <v>104</v>
      </c>
      <c r="H138" s="1323"/>
      <c r="I138" s="829"/>
      <c r="J138" s="857" t="str">
        <f>G138</f>
        <v>Don't know</v>
      </c>
      <c r="K138" s="807"/>
      <c r="L138" s="806"/>
      <c r="M138" s="806"/>
      <c r="N138" s="806"/>
      <c r="O138" s="807"/>
      <c r="P138" s="806"/>
      <c r="Q138" s="806"/>
      <c r="R138" s="806"/>
      <c r="S138" s="806"/>
      <c r="T138" s="816"/>
      <c r="U138" s="816"/>
      <c r="V138" s="816"/>
      <c r="W138" s="817"/>
      <c r="X138" s="817"/>
      <c r="Y138" s="850" t="str">
        <f>A138</f>
        <v>E1. Have stockouts occurred for any contraceptive at the central* level in the last 12 months?  
*(The central level refers to the central level warehouse for the public sector.)</v>
      </c>
      <c r="Z138" s="835"/>
      <c r="AA138" s="819"/>
    </row>
    <row r="139" spans="1:27" s="266" customFormat="1" ht="45" x14ac:dyDescent="0.2">
      <c r="A139" s="1308" t="s">
        <v>1528</v>
      </c>
      <c r="B139" s="1293"/>
      <c r="C139" s="1293"/>
      <c r="D139" s="1293"/>
      <c r="E139" s="1293"/>
      <c r="F139" s="1293"/>
      <c r="G139" s="1293"/>
      <c r="H139" s="1309"/>
      <c r="I139" s="840"/>
      <c r="J139" s="857"/>
      <c r="K139" s="807"/>
      <c r="L139" s="806"/>
      <c r="M139" s="806"/>
      <c r="N139" s="806"/>
      <c r="O139" s="807"/>
      <c r="P139" s="806"/>
      <c r="Q139" s="806"/>
      <c r="R139" s="806"/>
      <c r="S139" s="806"/>
      <c r="T139" s="816"/>
      <c r="U139" s="816"/>
      <c r="V139" s="816"/>
      <c r="W139" s="817"/>
      <c r="X139" s="81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34"/>
      <c r="Z139" s="835"/>
      <c r="AA139" s="819"/>
    </row>
    <row r="140" spans="1:27" s="266" customFormat="1" ht="15" customHeight="1" x14ac:dyDescent="0.2">
      <c r="A140" s="916"/>
      <c r="B140" s="1293" t="s">
        <v>155</v>
      </c>
      <c r="C140" s="1293"/>
      <c r="D140" s="1293"/>
      <c r="E140" s="1293"/>
      <c r="F140" s="1294"/>
      <c r="G140" s="1295" t="s">
        <v>100</v>
      </c>
      <c r="H140" s="1296"/>
      <c r="I140" s="829"/>
      <c r="J140" s="857" t="str">
        <f t="shared" ref="J140:J148" si="7">G140</f>
        <v>No</v>
      </c>
      <c r="K140" s="807"/>
      <c r="L140" s="806"/>
      <c r="M140" s="806"/>
      <c r="N140" s="806"/>
      <c r="O140" s="807"/>
      <c r="P140" s="806"/>
      <c r="Q140" s="806"/>
      <c r="R140" s="806"/>
      <c r="S140" s="806"/>
      <c r="T140" s="816"/>
      <c r="U140" s="816"/>
      <c r="V140" s="816"/>
      <c r="W140" s="817"/>
      <c r="X140" s="817"/>
      <c r="Y140" s="850" t="str">
        <f t="shared" ref="Y140:Y148" si="8">B140</f>
        <v>a. Combined oral contraceptives</v>
      </c>
      <c r="Z140" s="835"/>
      <c r="AA140" s="819"/>
    </row>
    <row r="141" spans="1:27" s="266" customFormat="1" ht="15" customHeight="1" x14ac:dyDescent="0.2">
      <c r="A141" s="919"/>
      <c r="B141" s="1293" t="s">
        <v>156</v>
      </c>
      <c r="C141" s="1293"/>
      <c r="D141" s="1293"/>
      <c r="E141" s="1293"/>
      <c r="F141" s="1294"/>
      <c r="G141" s="1295" t="s">
        <v>320</v>
      </c>
      <c r="H141" s="1296"/>
      <c r="I141" s="829"/>
      <c r="J141" s="857" t="str">
        <f t="shared" si="7"/>
        <v>Not applicable</v>
      </c>
      <c r="K141" s="807"/>
      <c r="L141" s="806"/>
      <c r="M141" s="806"/>
      <c r="N141" s="806"/>
      <c r="O141" s="806"/>
      <c r="P141" s="806"/>
      <c r="Q141" s="806"/>
      <c r="R141" s="806"/>
      <c r="S141" s="806"/>
      <c r="T141" s="816"/>
      <c r="U141" s="816"/>
      <c r="V141" s="816"/>
      <c r="W141" s="817"/>
      <c r="X141" s="817"/>
      <c r="Y141" s="850" t="str">
        <f t="shared" si="8"/>
        <v>b. Progestin-only pills</v>
      </c>
      <c r="Z141" s="835"/>
      <c r="AA141" s="819"/>
    </row>
    <row r="142" spans="1:27" s="266" customFormat="1" ht="15" customHeight="1" x14ac:dyDescent="0.2">
      <c r="A142" s="916"/>
      <c r="B142" s="1293" t="s">
        <v>285</v>
      </c>
      <c r="C142" s="1293"/>
      <c r="D142" s="1293"/>
      <c r="E142" s="1293"/>
      <c r="F142" s="1294"/>
      <c r="G142" s="1295" t="s">
        <v>100</v>
      </c>
      <c r="H142" s="1296"/>
      <c r="I142" s="829"/>
      <c r="J142" s="857" t="str">
        <f t="shared" si="7"/>
        <v>No</v>
      </c>
      <c r="K142" s="807"/>
      <c r="L142" s="806"/>
      <c r="M142" s="806"/>
      <c r="N142" s="806"/>
      <c r="O142" s="806"/>
      <c r="P142" s="806"/>
      <c r="Q142" s="806"/>
      <c r="R142" s="806"/>
      <c r="S142" s="806"/>
      <c r="T142" s="816"/>
      <c r="U142" s="816"/>
      <c r="V142" s="816"/>
      <c r="W142" s="817"/>
      <c r="X142" s="817"/>
      <c r="Y142" s="850" t="str">
        <f t="shared" si="8"/>
        <v>c. Injectables</v>
      </c>
      <c r="Z142" s="835"/>
      <c r="AA142" s="819"/>
    </row>
    <row r="143" spans="1:27" s="266" customFormat="1" ht="15" customHeight="1" x14ac:dyDescent="0.2">
      <c r="A143" s="916"/>
      <c r="B143" s="1293" t="s">
        <v>286</v>
      </c>
      <c r="C143" s="1293"/>
      <c r="D143" s="1293"/>
      <c r="E143" s="1293"/>
      <c r="F143" s="1294"/>
      <c r="G143" s="1295" t="s">
        <v>320</v>
      </c>
      <c r="H143" s="1296"/>
      <c r="I143" s="829"/>
      <c r="J143" s="857" t="str">
        <f t="shared" si="7"/>
        <v>Not applicable</v>
      </c>
      <c r="K143" s="807"/>
      <c r="L143" s="806"/>
      <c r="M143" s="806"/>
      <c r="N143" s="806"/>
      <c r="O143" s="806"/>
      <c r="P143" s="806"/>
      <c r="Q143" s="806"/>
      <c r="R143" s="806"/>
      <c r="S143" s="806"/>
      <c r="T143" s="816"/>
      <c r="U143" s="816"/>
      <c r="V143" s="816"/>
      <c r="W143" s="817"/>
      <c r="X143" s="817"/>
      <c r="Y143" s="850" t="str">
        <f t="shared" si="8"/>
        <v>d. Implants</v>
      </c>
      <c r="Z143" s="835"/>
      <c r="AA143" s="819"/>
    </row>
    <row r="144" spans="1:27" s="266" customFormat="1" ht="15" customHeight="1" x14ac:dyDescent="0.2">
      <c r="A144" s="916"/>
      <c r="B144" s="1293" t="s">
        <v>46</v>
      </c>
      <c r="C144" s="1293"/>
      <c r="D144" s="1293"/>
      <c r="E144" s="1293"/>
      <c r="F144" s="1294"/>
      <c r="G144" s="1295" t="s">
        <v>100</v>
      </c>
      <c r="H144" s="1296"/>
      <c r="I144" s="829"/>
      <c r="J144" s="857" t="str">
        <f t="shared" si="7"/>
        <v>No</v>
      </c>
      <c r="K144" s="807"/>
      <c r="L144" s="806"/>
      <c r="M144" s="806"/>
      <c r="N144" s="806"/>
      <c r="O144" s="806"/>
      <c r="P144" s="806"/>
      <c r="Q144" s="806"/>
      <c r="R144" s="806"/>
      <c r="S144" s="806"/>
      <c r="T144" s="816"/>
      <c r="U144" s="816"/>
      <c r="V144" s="816"/>
      <c r="W144" s="817"/>
      <c r="X144" s="817"/>
      <c r="Y144" s="850" t="str">
        <f t="shared" si="8"/>
        <v>e. Intrauterine devices (IUDs)</v>
      </c>
      <c r="Z144" s="835"/>
      <c r="AA144" s="819"/>
    </row>
    <row r="145" spans="1:27" s="266" customFormat="1" ht="15" customHeight="1" x14ac:dyDescent="0.2">
      <c r="A145" s="916"/>
      <c r="B145" s="1293" t="s">
        <v>35</v>
      </c>
      <c r="C145" s="1293"/>
      <c r="D145" s="1293"/>
      <c r="E145" s="1293"/>
      <c r="F145" s="1294"/>
      <c r="G145" s="1295" t="s">
        <v>100</v>
      </c>
      <c r="H145" s="1296"/>
      <c r="I145" s="829"/>
      <c r="J145" s="857" t="str">
        <f t="shared" si="7"/>
        <v>No</v>
      </c>
      <c r="K145" s="807"/>
      <c r="L145" s="806"/>
      <c r="M145" s="806"/>
      <c r="N145" s="806"/>
      <c r="O145" s="806"/>
      <c r="P145" s="806"/>
      <c r="Q145" s="806"/>
      <c r="R145" s="806"/>
      <c r="S145" s="806"/>
      <c r="T145" s="816"/>
      <c r="U145" s="816"/>
      <c r="V145" s="816"/>
      <c r="W145" s="817"/>
      <c r="X145" s="817"/>
      <c r="Y145" s="850" t="str">
        <f t="shared" si="8"/>
        <v>f. Male condoms</v>
      </c>
      <c r="Z145" s="835"/>
      <c r="AA145" s="819"/>
    </row>
    <row r="146" spans="1:27" s="266" customFormat="1" ht="15" customHeight="1" x14ac:dyDescent="0.2">
      <c r="A146" s="916"/>
      <c r="B146" s="1293" t="s">
        <v>36</v>
      </c>
      <c r="C146" s="1293"/>
      <c r="D146" s="1293"/>
      <c r="E146" s="1293"/>
      <c r="F146" s="1294"/>
      <c r="G146" s="1295" t="s">
        <v>320</v>
      </c>
      <c r="H146" s="1296"/>
      <c r="I146" s="829"/>
      <c r="J146" s="857" t="str">
        <f t="shared" si="7"/>
        <v>Not applicable</v>
      </c>
      <c r="K146" s="807"/>
      <c r="L146" s="806"/>
      <c r="M146" s="806"/>
      <c r="N146" s="806"/>
      <c r="O146" s="806"/>
      <c r="P146" s="806"/>
      <c r="Q146" s="806"/>
      <c r="R146" s="806"/>
      <c r="S146" s="806"/>
      <c r="T146" s="816"/>
      <c r="U146" s="816"/>
      <c r="V146" s="816"/>
      <c r="W146" s="817"/>
      <c r="X146" s="817"/>
      <c r="Y146" s="850" t="str">
        <f t="shared" si="8"/>
        <v>g. Female condoms</v>
      </c>
      <c r="Z146" s="835"/>
      <c r="AA146" s="819"/>
    </row>
    <row r="147" spans="1:27" s="266" customFormat="1" ht="15" customHeight="1" x14ac:dyDescent="0.2">
      <c r="A147" s="916"/>
      <c r="B147" s="1293" t="s">
        <v>157</v>
      </c>
      <c r="C147" s="1293"/>
      <c r="D147" s="1293"/>
      <c r="E147" s="1293"/>
      <c r="F147" s="1294"/>
      <c r="G147" s="1295" t="s">
        <v>320</v>
      </c>
      <c r="H147" s="1296"/>
      <c r="I147" s="829"/>
      <c r="J147" s="857" t="str">
        <f t="shared" si="7"/>
        <v>Not applicable</v>
      </c>
      <c r="K147" s="807"/>
      <c r="L147" s="806"/>
      <c r="M147" s="806"/>
      <c r="N147" s="806"/>
      <c r="O147" s="806"/>
      <c r="P147" s="806"/>
      <c r="Q147" s="806"/>
      <c r="R147" s="806"/>
      <c r="S147" s="806"/>
      <c r="T147" s="816"/>
      <c r="U147" s="816"/>
      <c r="V147" s="816"/>
      <c r="W147" s="817"/>
      <c r="X147" s="817"/>
      <c r="Y147" s="850" t="str">
        <f t="shared" si="8"/>
        <v>h. Emergency contraceptive pills</v>
      </c>
      <c r="Z147" s="835"/>
      <c r="AA147" s="819"/>
    </row>
    <row r="148" spans="1:27" s="266" customFormat="1" ht="15" customHeight="1" x14ac:dyDescent="0.2">
      <c r="A148" s="916"/>
      <c r="B148" s="1293" t="s">
        <v>119</v>
      </c>
      <c r="C148" s="1293"/>
      <c r="D148" s="1293"/>
      <c r="E148" s="1293"/>
      <c r="F148" s="1294"/>
      <c r="G148" s="1295" t="s">
        <v>104</v>
      </c>
      <c r="H148" s="1296"/>
      <c r="I148" s="829"/>
      <c r="J148" s="857" t="str">
        <f t="shared" si="7"/>
        <v>Don't know</v>
      </c>
      <c r="K148" s="807"/>
      <c r="L148" s="806"/>
      <c r="M148" s="806"/>
      <c r="N148" s="806"/>
      <c r="O148" s="806"/>
      <c r="P148" s="806"/>
      <c r="Q148" s="806"/>
      <c r="R148" s="806"/>
      <c r="S148" s="806"/>
      <c r="T148" s="816"/>
      <c r="U148" s="816"/>
      <c r="V148" s="816"/>
      <c r="W148" s="817"/>
      <c r="X148" s="817"/>
      <c r="Y148" s="850" t="str">
        <f t="shared" si="8"/>
        <v>i. CycleBeads</v>
      </c>
      <c r="Z148" s="835"/>
      <c r="AA148" s="819"/>
    </row>
    <row r="149" spans="1:27" s="266" customFormat="1" ht="30" x14ac:dyDescent="0.2">
      <c r="A149" s="916"/>
      <c r="B149" s="1293" t="s">
        <v>289</v>
      </c>
      <c r="C149" s="1293"/>
      <c r="D149" s="1293"/>
      <c r="E149" s="1293"/>
      <c r="F149" s="1305" t="s">
        <v>381</v>
      </c>
      <c r="G149" s="1306"/>
      <c r="H149" s="1307"/>
      <c r="I149" s="829"/>
      <c r="J149" s="857"/>
      <c r="K149" s="807"/>
      <c r="L149" s="806"/>
      <c r="M149" s="807"/>
      <c r="N149" s="806"/>
      <c r="O149" s="806"/>
      <c r="P149" s="806"/>
      <c r="Q149" s="807" t="str">
        <f>F149</f>
        <v>01/12-12/12</v>
      </c>
      <c r="R149" s="807" t="str">
        <f>B149</f>
        <v xml:space="preserve">j. Time period covered by reports reviewed
(mm/yy - mm/yy) (for example, reports from 01/12-12/12) </v>
      </c>
      <c r="S149" s="806"/>
      <c r="T149" s="816"/>
      <c r="U149" s="816"/>
      <c r="V149" s="816"/>
      <c r="W149" s="817"/>
      <c r="X149" s="817"/>
      <c r="Y149" s="834"/>
      <c r="Z149" s="835"/>
      <c r="AA149" s="819"/>
    </row>
    <row r="150" spans="1:27" s="266" customFormat="1" ht="45" x14ac:dyDescent="0.2">
      <c r="A150" s="314"/>
      <c r="B150" s="1293" t="s">
        <v>290</v>
      </c>
      <c r="C150" s="1293"/>
      <c r="D150" s="1293"/>
      <c r="E150" s="1293"/>
      <c r="F150" s="1305" t="s">
        <v>1206</v>
      </c>
      <c r="G150" s="1306"/>
      <c r="H150" s="1307"/>
      <c r="I150" s="829"/>
      <c r="J150" s="857"/>
      <c r="K150" s="807"/>
      <c r="L150" s="807"/>
      <c r="M150" s="806"/>
      <c r="N150" s="806"/>
      <c r="O150" s="806"/>
      <c r="P150" s="806"/>
      <c r="Q150" s="807" t="str">
        <f>F150</f>
        <v>PASIGLIM (automated logistics management information system), Ministry of Health</v>
      </c>
      <c r="R150" s="807" t="str">
        <f>B150</f>
        <v>k. Data source
(for example: Procurement Planning and Monitoring Report, Logistics Management Information System, periodic physical inventory, warehouse reports)</v>
      </c>
      <c r="S150" s="806"/>
      <c r="T150" s="816"/>
      <c r="U150" s="816"/>
      <c r="V150" s="816"/>
      <c r="W150" s="817"/>
      <c r="X150" s="817"/>
      <c r="Y150" s="834"/>
      <c r="Z150" s="835"/>
      <c r="AA150" s="819"/>
    </row>
    <row r="151" spans="1:27" s="266" customFormat="1" x14ac:dyDescent="0.2">
      <c r="A151" s="1308" t="s">
        <v>756</v>
      </c>
      <c r="B151" s="1293"/>
      <c r="C151" s="1293"/>
      <c r="D151" s="1293"/>
      <c r="E151" s="1293"/>
      <c r="F151" s="1293"/>
      <c r="G151" s="1293"/>
      <c r="H151" s="1309"/>
      <c r="I151" s="840"/>
      <c r="J151" s="847"/>
      <c r="K151" s="807"/>
      <c r="L151" s="806"/>
      <c r="M151" s="806"/>
      <c r="N151" s="806"/>
      <c r="O151" s="807"/>
      <c r="P151" s="806"/>
      <c r="Q151" s="806"/>
      <c r="R151" s="806"/>
      <c r="S151" s="806"/>
      <c r="T151" s="816"/>
      <c r="U151" s="816"/>
      <c r="V151" s="816"/>
      <c r="W151" s="817"/>
      <c r="X151" s="817"/>
      <c r="Y151" s="834"/>
      <c r="Z151" s="835"/>
      <c r="AA151" s="819"/>
    </row>
    <row r="152" spans="1:27" s="266" customFormat="1" ht="15" customHeight="1" x14ac:dyDescent="0.2">
      <c r="A152" s="918"/>
      <c r="B152" s="1310" t="s">
        <v>291</v>
      </c>
      <c r="C152" s="1310"/>
      <c r="D152" s="1310"/>
      <c r="E152" s="1310"/>
      <c r="F152" s="1311"/>
      <c r="G152" s="1312" t="s">
        <v>100</v>
      </c>
      <c r="H152" s="1313"/>
      <c r="I152" s="829"/>
      <c r="J152" s="857" t="str">
        <f>G152</f>
        <v>No</v>
      </c>
      <c r="K152" s="807"/>
      <c r="L152" s="806"/>
      <c r="M152" s="806"/>
      <c r="N152" s="806"/>
      <c r="O152" s="807"/>
      <c r="P152" s="806"/>
      <c r="Q152" s="806"/>
      <c r="R152" s="806"/>
      <c r="S152" s="806"/>
      <c r="T152" s="816"/>
      <c r="U152" s="816"/>
      <c r="V152" s="816"/>
      <c r="W152" s="817"/>
      <c r="X152" s="817"/>
      <c r="Y152" s="850" t="str">
        <f>B152</f>
        <v>a. service delivery point level (i.e., public sector health facilities)</v>
      </c>
      <c r="Z152" s="835"/>
      <c r="AA152" s="819"/>
    </row>
    <row r="153" spans="1:27" s="266" customFormat="1" ht="15.75" customHeight="1" x14ac:dyDescent="0.2">
      <c r="A153" s="916"/>
      <c r="B153" s="1293" t="s">
        <v>292</v>
      </c>
      <c r="C153" s="1293"/>
      <c r="D153" s="1293"/>
      <c r="E153" s="1293"/>
      <c r="F153" s="1294"/>
      <c r="G153" s="1295" t="s">
        <v>100</v>
      </c>
      <c r="H153" s="1296"/>
      <c r="I153" s="829"/>
      <c r="J153" s="813" t="str">
        <f>G153</f>
        <v>No</v>
      </c>
      <c r="K153" s="807"/>
      <c r="L153" s="806"/>
      <c r="M153" s="806"/>
      <c r="N153" s="806"/>
      <c r="O153" s="807"/>
      <c r="P153" s="806"/>
      <c r="Q153" s="806"/>
      <c r="R153" s="806"/>
      <c r="S153" s="806"/>
      <c r="T153" s="816"/>
      <c r="U153" s="816"/>
      <c r="V153" s="816"/>
      <c r="W153" s="817"/>
      <c r="X153" s="817"/>
      <c r="Y153" s="850" t="str">
        <f>B153</f>
        <v>b. central level (i.e., central level warehouse for the public sector)</v>
      </c>
      <c r="Z153" s="835"/>
      <c r="AA153" s="888"/>
    </row>
    <row r="154" spans="1:27" s="266" customFormat="1" ht="120.75" thickBot="1" x14ac:dyDescent="0.25">
      <c r="A154" s="1297" t="s">
        <v>864</v>
      </c>
      <c r="B154" s="1298"/>
      <c r="C154" s="1299"/>
      <c r="D154" s="1300" t="s">
        <v>1207</v>
      </c>
      <c r="E154" s="1301"/>
      <c r="F154" s="1301"/>
      <c r="G154" s="1301"/>
      <c r="H154" s="1302"/>
      <c r="I154" s="829"/>
      <c r="J154" s="857"/>
      <c r="K154" s="807" t="str">
        <f>A154</f>
        <v xml:space="preserve">F. Please note any overall comments about challenges and/or successes with contraceptive security in your country.
</v>
      </c>
      <c r="L154" s="806"/>
      <c r="M154" s="806"/>
      <c r="N154" s="806"/>
      <c r="O154" s="807" t="str">
        <f>D154</f>
        <v xml:space="preserve">Successes: The country has a budget line for contraceptives and guarantees at least 75% of the purchase of contraceptives with its own resources; Sexual and Reproductive Health Commodity Security Committee institutionalized and functioning since 2003; Automated logistics management information system functioning in the whole country in a sustainable manner; Procurement needs estimates based on consumption data; Logistics of health supplies, including contraceptives, incorporated in the training of health pregraduate and technical schools; Successful graduation from USAID assistance in September 2012. </v>
      </c>
      <c r="P154" s="806"/>
      <c r="Q154" s="806"/>
      <c r="R154" s="806"/>
      <c r="S154" s="806"/>
      <c r="T154" s="816"/>
      <c r="U154" s="816"/>
      <c r="V154" s="816"/>
      <c r="W154" s="817"/>
      <c r="X154" s="817"/>
      <c r="Y154" s="834"/>
      <c r="Z154" s="835"/>
      <c r="AA154" s="819"/>
    </row>
    <row r="155" spans="1:27" s="885" customFormat="1" ht="15.75" x14ac:dyDescent="0.2">
      <c r="A155" s="1795"/>
      <c r="B155" s="1795"/>
      <c r="C155" s="1795"/>
      <c r="D155" s="1795"/>
      <c r="E155" s="1795"/>
      <c r="F155" s="1795"/>
      <c r="G155" s="1795"/>
      <c r="H155" s="1795"/>
      <c r="I155" s="831"/>
      <c r="J155" s="884"/>
      <c r="K155" s="807"/>
      <c r="L155" s="807"/>
      <c r="M155" s="806"/>
      <c r="N155" s="806"/>
      <c r="O155" s="807"/>
      <c r="P155" s="806"/>
      <c r="R155" s="806"/>
      <c r="S155" s="822"/>
      <c r="T155" s="823"/>
      <c r="U155" s="823"/>
      <c r="V155" s="823"/>
      <c r="W155" s="824"/>
      <c r="X155" s="824"/>
      <c r="Z155" s="886"/>
      <c r="AA155" s="819"/>
    </row>
    <row r="156" spans="1:27" s="825" customFormat="1" ht="18" x14ac:dyDescent="0.2">
      <c r="A156" s="1304"/>
      <c r="B156" s="1304"/>
      <c r="C156" s="1304"/>
      <c r="D156" s="1304"/>
      <c r="E156" s="1304"/>
      <c r="F156" s="1304"/>
      <c r="G156" s="1304"/>
      <c r="H156" s="1304"/>
      <c r="I156" s="889"/>
      <c r="J156" s="814"/>
      <c r="K156" s="807"/>
      <c r="L156" s="806"/>
      <c r="M156" s="806"/>
      <c r="N156" s="806"/>
      <c r="O156" s="807"/>
      <c r="P156" s="806"/>
      <c r="Q156" s="806"/>
      <c r="R156" s="806"/>
      <c r="S156" s="822"/>
      <c r="T156" s="823"/>
      <c r="U156" s="823"/>
      <c r="V156" s="823"/>
      <c r="W156" s="824"/>
      <c r="X156" s="890">
        <f>A156</f>
        <v>0</v>
      </c>
      <c r="Z156" s="826"/>
      <c r="AA156" s="819"/>
    </row>
    <row r="157" spans="1:27" s="885" customFormat="1" ht="9.75" customHeight="1" x14ac:dyDescent="0.2">
      <c r="A157" s="891"/>
      <c r="B157" s="891"/>
      <c r="C157" s="891"/>
      <c r="D157" s="891"/>
      <c r="E157" s="891"/>
      <c r="F157" s="891"/>
      <c r="G157" s="891"/>
      <c r="H157" s="891"/>
      <c r="I157" s="807"/>
      <c r="J157" s="884"/>
      <c r="K157" s="807"/>
      <c r="L157" s="806"/>
      <c r="M157" s="806"/>
      <c r="N157" s="806"/>
      <c r="O157" s="807"/>
      <c r="P157" s="806"/>
      <c r="Q157" s="806"/>
      <c r="R157" s="806"/>
      <c r="S157" s="822"/>
      <c r="T157" s="823"/>
      <c r="U157" s="823"/>
      <c r="V157" s="823"/>
      <c r="W157" s="824"/>
      <c r="X157" s="824"/>
      <c r="Z157" s="886"/>
      <c r="AA157" s="819"/>
    </row>
    <row r="158" spans="1:27" s="885" customFormat="1" ht="15" customHeight="1" x14ac:dyDescent="0.2">
      <c r="A158" s="891"/>
      <c r="B158" s="891"/>
      <c r="C158" s="891"/>
      <c r="D158" s="891"/>
      <c r="E158" s="891"/>
      <c r="F158" s="891"/>
      <c r="G158" s="891"/>
      <c r="H158" s="891"/>
      <c r="I158" s="807"/>
      <c r="J158" s="814"/>
      <c r="K158" s="807"/>
      <c r="L158" s="806"/>
      <c r="M158" s="806"/>
      <c r="N158" s="806"/>
      <c r="O158" s="807"/>
      <c r="P158" s="806"/>
      <c r="Q158" s="806"/>
      <c r="R158" s="806"/>
      <c r="S158" s="822"/>
      <c r="T158" s="823"/>
      <c r="U158" s="823"/>
      <c r="V158" s="823"/>
      <c r="W158" s="824"/>
      <c r="X158" s="824"/>
      <c r="Z158" s="886"/>
      <c r="AA158" s="819"/>
    </row>
    <row r="159" spans="1:27" x14ac:dyDescent="0.2">
      <c r="A159" s="288"/>
      <c r="B159" s="289"/>
      <c r="C159" s="289"/>
      <c r="D159" s="289"/>
      <c r="E159" s="289"/>
      <c r="F159" s="289"/>
      <c r="G159" s="290"/>
      <c r="H159" s="291"/>
      <c r="I159" s="806"/>
      <c r="O159" s="807"/>
    </row>
    <row r="160" spans="1:27" x14ac:dyDescent="0.2">
      <c r="A160" s="292"/>
      <c r="B160" s="292"/>
      <c r="G160" s="293"/>
      <c r="H160" s="257"/>
      <c r="I160" s="806"/>
    </row>
    <row r="161" spans="1:134" x14ac:dyDescent="0.2">
      <c r="A161" s="292"/>
      <c r="B161" s="292"/>
      <c r="G161" s="293"/>
      <c r="H161" s="257"/>
      <c r="I161" s="806"/>
    </row>
    <row r="162" spans="1:134" x14ac:dyDescent="0.2">
      <c r="A162" s="292"/>
      <c r="B162" s="292"/>
      <c r="G162" s="293"/>
      <c r="H162" s="257"/>
      <c r="I162" s="806"/>
    </row>
    <row r="163" spans="1:134" x14ac:dyDescent="0.2">
      <c r="A163" s="292"/>
      <c r="B163" s="292"/>
      <c r="G163" s="293"/>
      <c r="H163" s="257"/>
      <c r="I163" s="806"/>
    </row>
    <row r="164" spans="1:134" x14ac:dyDescent="0.2">
      <c r="A164" s="292"/>
      <c r="B164" s="292"/>
      <c r="G164" s="293"/>
      <c r="H164" s="257"/>
      <c r="I164" s="806"/>
    </row>
    <row r="165" spans="1:134" x14ac:dyDescent="0.2">
      <c r="A165" s="292"/>
      <c r="B165" s="292"/>
      <c r="G165" s="293"/>
      <c r="H165" s="257"/>
      <c r="I165" s="806"/>
    </row>
    <row r="166" spans="1:134" x14ac:dyDescent="0.2">
      <c r="A166" s="292"/>
      <c r="B166" s="292"/>
      <c r="G166" s="293"/>
      <c r="H166" s="257"/>
      <c r="I166" s="806"/>
    </row>
    <row r="167" spans="1:134" x14ac:dyDescent="0.2">
      <c r="A167" s="292"/>
      <c r="B167" s="292"/>
      <c r="G167" s="293"/>
      <c r="H167" s="257"/>
      <c r="I167" s="806"/>
    </row>
    <row r="168" spans="1:134" x14ac:dyDescent="0.2">
      <c r="A168" s="292"/>
      <c r="B168" s="292"/>
      <c r="G168" s="293"/>
      <c r="H168" s="257"/>
      <c r="I168" s="806"/>
    </row>
    <row r="169" spans="1:134" x14ac:dyDescent="0.2">
      <c r="A169" s="292"/>
      <c r="B169" s="292"/>
      <c r="G169" s="293"/>
      <c r="H169" s="257"/>
      <c r="I169" s="806"/>
    </row>
    <row r="170" spans="1:134" x14ac:dyDescent="0.2">
      <c r="A170" s="292"/>
      <c r="B170" s="292"/>
      <c r="G170" s="293"/>
      <c r="H170" s="257"/>
      <c r="I170" s="806"/>
    </row>
    <row r="171" spans="1:134" x14ac:dyDescent="0.2">
      <c r="A171" s="292"/>
      <c r="B171" s="292"/>
      <c r="G171" s="293"/>
      <c r="H171" s="257"/>
      <c r="I171" s="806"/>
    </row>
    <row r="172" spans="1:134" x14ac:dyDescent="0.2">
      <c r="A172" s="292"/>
      <c r="B172" s="292"/>
      <c r="G172" s="293"/>
      <c r="H172" s="257"/>
      <c r="I172" s="806"/>
    </row>
    <row r="173" spans="1:134" s="292" customFormat="1" x14ac:dyDescent="0.2">
      <c r="G173" s="293"/>
      <c r="H173" s="257"/>
      <c r="I173" s="806"/>
      <c r="J173" s="814"/>
      <c r="K173" s="807"/>
      <c r="L173" s="806"/>
      <c r="M173" s="806"/>
      <c r="N173" s="806"/>
      <c r="O173" s="806"/>
      <c r="P173" s="806"/>
      <c r="Q173" s="806"/>
      <c r="R173" s="806"/>
      <c r="S173" s="822"/>
      <c r="T173" s="823"/>
      <c r="U173" s="823"/>
      <c r="V173" s="823"/>
      <c r="W173" s="824"/>
      <c r="X173" s="824"/>
      <c r="Y173" s="825"/>
      <c r="Z173" s="826"/>
      <c r="AA173" s="819"/>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806"/>
      <c r="J174" s="814"/>
      <c r="K174" s="807"/>
      <c r="L174" s="806"/>
      <c r="M174" s="806"/>
      <c r="N174" s="806"/>
      <c r="O174" s="806"/>
      <c r="P174" s="806"/>
      <c r="Q174" s="806"/>
      <c r="R174" s="806"/>
      <c r="S174" s="822"/>
      <c r="T174" s="823"/>
      <c r="U174" s="823"/>
      <c r="V174" s="823"/>
      <c r="W174" s="824"/>
      <c r="X174" s="824"/>
      <c r="Y174" s="825"/>
      <c r="Z174" s="826"/>
      <c r="AA174" s="819"/>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806"/>
      <c r="J175" s="814"/>
      <c r="K175" s="807"/>
      <c r="L175" s="806"/>
      <c r="M175" s="806"/>
      <c r="N175" s="806"/>
      <c r="O175" s="806"/>
      <c r="P175" s="806"/>
      <c r="Q175" s="806"/>
      <c r="R175" s="806"/>
      <c r="S175" s="822"/>
      <c r="T175" s="823"/>
      <c r="U175" s="823"/>
      <c r="V175" s="823"/>
      <c r="W175" s="824"/>
      <c r="X175" s="824"/>
      <c r="Y175" s="825"/>
      <c r="Z175" s="826"/>
      <c r="AA175" s="819"/>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806"/>
      <c r="J176" s="814"/>
      <c r="K176" s="807"/>
      <c r="L176" s="806"/>
      <c r="M176" s="806"/>
      <c r="N176" s="806"/>
      <c r="O176" s="806"/>
      <c r="P176" s="806"/>
      <c r="Q176" s="806"/>
      <c r="R176" s="806"/>
      <c r="S176" s="822"/>
      <c r="T176" s="823"/>
      <c r="U176" s="823"/>
      <c r="V176" s="823"/>
      <c r="W176" s="824"/>
      <c r="X176" s="824"/>
      <c r="Y176" s="825"/>
      <c r="Z176" s="826"/>
      <c r="AA176" s="819"/>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806"/>
      <c r="J177" s="814"/>
      <c r="K177" s="807"/>
      <c r="L177" s="806"/>
      <c r="M177" s="806"/>
      <c r="N177" s="806"/>
      <c r="O177" s="806"/>
      <c r="P177" s="806"/>
      <c r="Q177" s="806"/>
      <c r="R177" s="806"/>
      <c r="S177" s="822"/>
      <c r="T177" s="823"/>
      <c r="U177" s="823"/>
      <c r="V177" s="823"/>
      <c r="W177" s="824"/>
      <c r="X177" s="824"/>
      <c r="Y177" s="825"/>
      <c r="Z177" s="826"/>
      <c r="AA177" s="819"/>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806"/>
      <c r="J178" s="814"/>
      <c r="K178" s="807"/>
      <c r="L178" s="806"/>
      <c r="M178" s="806"/>
      <c r="N178" s="806"/>
      <c r="O178" s="806"/>
      <c r="P178" s="806"/>
      <c r="Q178" s="806"/>
      <c r="R178" s="806"/>
      <c r="S178" s="822"/>
      <c r="T178" s="823"/>
      <c r="U178" s="823"/>
      <c r="V178" s="823"/>
      <c r="W178" s="824"/>
      <c r="X178" s="824"/>
      <c r="Y178" s="825"/>
      <c r="Z178" s="826"/>
      <c r="AA178" s="819"/>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806"/>
      <c r="J179" s="814"/>
      <c r="K179" s="807"/>
      <c r="L179" s="806"/>
      <c r="M179" s="806"/>
      <c r="N179" s="806"/>
      <c r="O179" s="806"/>
      <c r="P179" s="806"/>
      <c r="Q179" s="806"/>
      <c r="R179" s="806"/>
      <c r="S179" s="822"/>
      <c r="T179" s="823"/>
      <c r="U179" s="823"/>
      <c r="V179" s="823"/>
      <c r="W179" s="824"/>
      <c r="X179" s="824"/>
      <c r="Y179" s="825"/>
      <c r="Z179" s="826"/>
      <c r="AA179" s="81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806"/>
      <c r="J180" s="814"/>
      <c r="K180" s="807"/>
      <c r="L180" s="806"/>
      <c r="M180" s="806"/>
      <c r="N180" s="806"/>
      <c r="O180" s="806"/>
      <c r="P180" s="806"/>
      <c r="Q180" s="806"/>
      <c r="R180" s="806"/>
      <c r="S180" s="822"/>
      <c r="T180" s="823"/>
      <c r="U180" s="823"/>
      <c r="V180" s="823"/>
      <c r="W180" s="824"/>
      <c r="X180" s="824"/>
      <c r="Y180" s="825"/>
      <c r="Z180" s="826"/>
      <c r="AA180" s="819"/>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806"/>
      <c r="J181" s="814"/>
      <c r="K181" s="807"/>
      <c r="L181" s="806"/>
      <c r="M181" s="806"/>
      <c r="N181" s="806"/>
      <c r="O181" s="806"/>
      <c r="P181" s="806"/>
      <c r="Q181" s="806"/>
      <c r="R181" s="806"/>
      <c r="S181" s="822"/>
      <c r="T181" s="823"/>
      <c r="U181" s="823"/>
      <c r="V181" s="823"/>
      <c r="W181" s="824"/>
      <c r="X181" s="824"/>
      <c r="Y181" s="825"/>
      <c r="Z181" s="826"/>
      <c r="AA181" s="819"/>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806"/>
      <c r="J182" s="814"/>
      <c r="K182" s="807"/>
      <c r="L182" s="806"/>
      <c r="M182" s="806"/>
      <c r="N182" s="806"/>
      <c r="O182" s="806"/>
      <c r="P182" s="806"/>
      <c r="Q182" s="806"/>
      <c r="R182" s="806"/>
      <c r="S182" s="822"/>
      <c r="T182" s="823"/>
      <c r="U182" s="823"/>
      <c r="V182" s="823"/>
      <c r="W182" s="824"/>
      <c r="X182" s="824"/>
      <c r="Y182" s="825"/>
      <c r="Z182" s="826"/>
      <c r="AA182" s="819"/>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806"/>
      <c r="J183" s="814"/>
      <c r="K183" s="807"/>
      <c r="L183" s="806"/>
      <c r="M183" s="806"/>
      <c r="N183" s="806"/>
      <c r="O183" s="806"/>
      <c r="P183" s="806"/>
      <c r="Q183" s="806"/>
      <c r="R183" s="806"/>
      <c r="S183" s="822"/>
      <c r="T183" s="823"/>
      <c r="U183" s="823"/>
      <c r="V183" s="823"/>
      <c r="W183" s="824"/>
      <c r="X183" s="824"/>
      <c r="Y183" s="825"/>
      <c r="Z183" s="826"/>
      <c r="AA183" s="819"/>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3">
    <mergeCell ref="A1:H1"/>
    <mergeCell ref="A2:C2"/>
    <mergeCell ref="D2:E2"/>
    <mergeCell ref="A3:H3"/>
    <mergeCell ref="D4:E4"/>
    <mergeCell ref="F4:H4"/>
    <mergeCell ref="A10:H10"/>
    <mergeCell ref="A11:G11"/>
    <mergeCell ref="A9:H9"/>
    <mergeCell ref="A5:C5"/>
    <mergeCell ref="A12:G12"/>
    <mergeCell ref="B13:C13"/>
    <mergeCell ref="D13:H13"/>
    <mergeCell ref="A8:C8"/>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48"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1352</v>
      </c>
      <c r="B8" s="1451"/>
      <c r="C8" s="1451"/>
      <c r="D8" s="1452"/>
      <c r="E8" s="1452"/>
      <c r="F8" s="306"/>
      <c r="G8" s="1452"/>
      <c r="H8" s="1452"/>
      <c r="I8" s="6"/>
      <c r="J8" s="40"/>
      <c r="K8" s="755" t="str">
        <f>A8</f>
        <v>Country: Nigeria</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265"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914</v>
      </c>
      <c r="E13" s="1476"/>
      <c r="F13" s="1476"/>
      <c r="G13" s="1476"/>
      <c r="H13" s="1717"/>
      <c r="I13" s="6"/>
      <c r="J13" s="26"/>
      <c r="K13" s="7" t="str">
        <f>B13</f>
        <v>a. What is the name of the committee?</v>
      </c>
      <c r="L13" s="32" t="str">
        <f>D13</f>
        <v>Reproductive Health Commodity Security (RHCS) Stakeholders' Committee</v>
      </c>
      <c r="M13" s="22"/>
      <c r="N13" s="22"/>
      <c r="O13" s="25" t="str">
        <f>D13</f>
        <v>Reproductive Health Commodity Security (RHCS) Stakeholders' Committee</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6" t="s">
        <v>99</v>
      </c>
      <c r="E15" s="313" t="s">
        <v>93</v>
      </c>
      <c r="F15" s="1484" t="s">
        <v>609</v>
      </c>
      <c r="G15" s="1485"/>
      <c r="H15" s="1936"/>
      <c r="I15" s="6"/>
      <c r="J15" s="26"/>
      <c r="K15" s="7" t="str">
        <f t="shared" ref="K15:K23" si="0">B15</f>
        <v>a. Social marketing</v>
      </c>
      <c r="L15" s="22"/>
      <c r="M15" s="22"/>
      <c r="N15" s="22"/>
      <c r="O15" s="7"/>
      <c r="P15" s="22"/>
      <c r="Q15" s="7" t="str">
        <f t="shared" ref="Q15:Q23" si="1">F15</f>
        <v>Society for Family Health</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626" t="s">
        <v>99</v>
      </c>
      <c r="E16" s="315" t="s">
        <v>93</v>
      </c>
      <c r="F16" s="1484" t="s">
        <v>915</v>
      </c>
      <c r="G16" s="1485"/>
      <c r="H16" s="1936"/>
      <c r="I16" s="6"/>
      <c r="J16" s="26"/>
      <c r="K16" s="7" t="str">
        <f t="shared" si="0"/>
        <v>b. NGO (for example: service delivery, advocacy, Planned Parenthood affiliate, Marie Stopes affiliate, faith-based organizations, etc.)</v>
      </c>
      <c r="L16" s="22"/>
      <c r="M16" s="22"/>
      <c r="N16" s="22"/>
      <c r="O16" s="7"/>
      <c r="P16" s="22"/>
      <c r="Q16" s="7" t="str">
        <f t="shared" si="1"/>
        <v>Planned Parenthood Federation, Nigeria Urban Reproductive Health Initiative, Association for Reproductive and Family Health</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626" t="s">
        <v>99</v>
      </c>
      <c r="E17" s="315" t="s">
        <v>93</v>
      </c>
      <c r="F17" s="1484" t="s">
        <v>916</v>
      </c>
      <c r="G17" s="1485"/>
      <c r="H17" s="1936"/>
      <c r="I17" s="6"/>
      <c r="J17" s="26"/>
      <c r="K17" s="7" t="str">
        <f t="shared" si="0"/>
        <v>c. Commercial sector (for example: pharmacy associations, manufacturers, etc.)</v>
      </c>
      <c r="L17" s="22"/>
      <c r="M17" s="22"/>
      <c r="N17" s="22"/>
      <c r="O17" s="7"/>
      <c r="P17" s="22"/>
      <c r="Q17" s="7" t="str">
        <f t="shared" si="1"/>
        <v>Pharmaceutical Society of Nigeria (PSN), Society of Gynaecologists and Obstetricians of Nigeria (SOGON), Nigeria Medical Association</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6" t="s">
        <v>99</v>
      </c>
      <c r="E18" s="315" t="s">
        <v>94</v>
      </c>
      <c r="F18" s="1484" t="s">
        <v>917</v>
      </c>
      <c r="G18" s="1485"/>
      <c r="H18" s="1936"/>
      <c r="I18" s="6"/>
      <c r="J18" s="26"/>
      <c r="K18" s="7" t="str">
        <f t="shared" si="0"/>
        <v>d. Donors</v>
      </c>
      <c r="L18" s="22"/>
      <c r="M18" s="22"/>
      <c r="N18" s="22"/>
      <c r="O18" s="7"/>
      <c r="P18" s="22"/>
      <c r="Q18" s="7" t="str">
        <f t="shared" si="1"/>
        <v>USAID, DfID, CIDA, UNFPA</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6" t="s">
        <v>99</v>
      </c>
      <c r="E19" s="315" t="s">
        <v>95</v>
      </c>
      <c r="F19" s="1484" t="s">
        <v>339</v>
      </c>
      <c r="G19" s="1485"/>
      <c r="H19" s="1936"/>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60" x14ac:dyDescent="0.2">
      <c r="A20" s="314"/>
      <c r="B20" s="1293" t="s">
        <v>234</v>
      </c>
      <c r="C20" s="1294"/>
      <c r="D20" s="626" t="s">
        <v>99</v>
      </c>
      <c r="E20" s="315" t="s">
        <v>96</v>
      </c>
      <c r="F20" s="1484" t="s">
        <v>918</v>
      </c>
      <c r="G20" s="1485"/>
      <c r="H20" s="1936"/>
      <c r="I20" s="6"/>
      <c r="J20" s="26"/>
      <c r="K20" s="7" t="str">
        <f t="shared" si="0"/>
        <v>f. Ministry of Health (for example: logistics, reproductive health, family planning, maternal and child health, HIV/AIDS, pharmacy units, etc.)</v>
      </c>
      <c r="L20" s="22"/>
      <c r="M20" s="22"/>
      <c r="N20" s="22"/>
      <c r="O20" s="7"/>
      <c r="P20" s="22"/>
      <c r="Q20" s="19" t="str">
        <f t="shared" si="1"/>
        <v>Family Health Department (FHD), Food and Drugs Services (FDS), National Agency for Food and Drug Administration and Control (NAFDAC), National Health Insurance Services (NHIS)</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626" t="s">
        <v>99</v>
      </c>
      <c r="E21" s="315" t="s">
        <v>97</v>
      </c>
      <c r="F21" s="1484" t="s">
        <v>919</v>
      </c>
      <c r="G21" s="1485"/>
      <c r="H21" s="1936"/>
      <c r="I21" s="6"/>
      <c r="J21" s="26"/>
      <c r="K21" s="7" t="str">
        <f t="shared" si="0"/>
        <v>g. Central Medical Store or Central Warehouse</v>
      </c>
      <c r="L21" s="22"/>
      <c r="M21" s="22"/>
      <c r="N21" s="22"/>
      <c r="O21" s="7"/>
      <c r="P21" s="22"/>
      <c r="Q21" s="7" t="str">
        <f t="shared" si="1"/>
        <v>Central Contraceptives Warehouse (CCW)</v>
      </c>
      <c r="R21" s="22"/>
      <c r="S21" s="22"/>
      <c r="T21" s="17"/>
      <c r="U21" s="17"/>
      <c r="V21" s="17"/>
      <c r="W21" s="45"/>
      <c r="X21" s="45"/>
      <c r="Y21" s="46"/>
      <c r="Z21" s="54"/>
      <c r="AA21"/>
    </row>
    <row r="22" spans="1:134" s="266" customFormat="1" ht="30" x14ac:dyDescent="0.2">
      <c r="A22" s="314"/>
      <c r="B22" s="1390" t="s">
        <v>56</v>
      </c>
      <c r="C22" s="1390"/>
      <c r="D22" s="626" t="s">
        <v>99</v>
      </c>
      <c r="E22" s="315" t="s">
        <v>97</v>
      </c>
      <c r="F22" s="1484" t="s">
        <v>920</v>
      </c>
      <c r="G22" s="1485"/>
      <c r="H22" s="1936"/>
      <c r="I22" s="6"/>
      <c r="J22" s="26"/>
      <c r="K22" s="7" t="str">
        <f t="shared" si="0"/>
        <v xml:space="preserve">h. Ministry of Finance or Ministry of Planning </v>
      </c>
      <c r="L22" s="22"/>
      <c r="M22" s="22"/>
      <c r="N22" s="22"/>
      <c r="O22" s="7"/>
      <c r="P22" s="22"/>
      <c r="Q22" s="7" t="str">
        <f t="shared" si="1"/>
        <v>Federal Ministry of Finance and Department of Planning, Research and Statistics</v>
      </c>
      <c r="R22" s="22"/>
      <c r="S22" s="22"/>
      <c r="T22" s="17"/>
      <c r="U22" s="17"/>
      <c r="V22" s="17"/>
      <c r="W22" s="45"/>
      <c r="X22" s="45"/>
      <c r="Y22" s="46"/>
      <c r="Z22" s="54"/>
      <c r="AA22"/>
    </row>
    <row r="23" spans="1:134" s="269" customFormat="1" ht="30" x14ac:dyDescent="0.2">
      <c r="A23" s="314"/>
      <c r="B23" s="1390" t="s">
        <v>235</v>
      </c>
      <c r="C23" s="1390"/>
      <c r="D23" s="626" t="s">
        <v>99</v>
      </c>
      <c r="E23" s="315" t="s">
        <v>97</v>
      </c>
      <c r="F23" s="1484" t="s">
        <v>921</v>
      </c>
      <c r="G23" s="1485"/>
      <c r="H23" s="1936"/>
      <c r="I23" s="6"/>
      <c r="J23" s="26"/>
      <c r="K23" s="40" t="str">
        <f t="shared" si="0"/>
        <v>i. Other (for example: partners)</v>
      </c>
      <c r="L23" s="26"/>
      <c r="M23" s="26"/>
      <c r="N23" s="26"/>
      <c r="O23" s="40"/>
      <c r="P23" s="26"/>
      <c r="Q23" s="40" t="str">
        <f t="shared" si="1"/>
        <v>USAID I DELIVER PROJECT, USAID Targeted States High  Impact Project (TSHIP), FHI, CHAI</v>
      </c>
      <c r="R23" s="26"/>
      <c r="S23" s="26"/>
      <c r="T23" s="26"/>
      <c r="U23" s="26"/>
      <c r="V23" s="26"/>
      <c r="W23" s="66"/>
      <c r="X23" s="66"/>
      <c r="Y23" s="65"/>
      <c r="Z23" s="65"/>
      <c r="AA23"/>
    </row>
    <row r="24" spans="1:134" s="266" customFormat="1" x14ac:dyDescent="0.2">
      <c r="A24" s="1308" t="s">
        <v>236</v>
      </c>
      <c r="B24" s="1293"/>
      <c r="C24" s="1293"/>
      <c r="D24" s="1293"/>
      <c r="E24" s="1293"/>
      <c r="F24" s="1293"/>
      <c r="G24" s="1293"/>
      <c r="H24" s="247" t="s">
        <v>98</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25" t="s">
        <v>100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270" t="s">
        <v>99</v>
      </c>
      <c r="E26" s="317" t="s">
        <v>91</v>
      </c>
      <c r="F26" s="271" t="s">
        <v>922</v>
      </c>
      <c r="G26" s="319" t="s">
        <v>51</v>
      </c>
      <c r="H26" s="272" t="s">
        <v>923</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274" t="s">
        <v>132</v>
      </c>
      <c r="G28" s="321" t="s">
        <v>145</v>
      </c>
      <c r="H28" s="265"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934">
        <v>17265031</v>
      </c>
      <c r="H29" s="1935"/>
      <c r="I29" s="10"/>
      <c r="J29" s="40">
        <f>G29</f>
        <v>17265031</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275" t="s">
        <v>924</v>
      </c>
      <c r="F30" s="324" t="s">
        <v>241</v>
      </c>
      <c r="G30" s="1764" t="s">
        <v>626</v>
      </c>
      <c r="H30" s="1765"/>
      <c r="I30" s="10"/>
      <c r="J30" s="40" t="str">
        <f>G30</f>
        <v>USAID | DELIVER PROJECT</v>
      </c>
      <c r="K30" s="7"/>
      <c r="L30" s="22"/>
      <c r="M30" s="38" t="str">
        <f>E30</f>
        <v>1/12-12/12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247"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247"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90" x14ac:dyDescent="0.2">
      <c r="A35" s="314"/>
      <c r="B35" s="1435" t="s">
        <v>323</v>
      </c>
      <c r="C35" s="1435"/>
      <c r="D35" s="1436"/>
      <c r="E35" s="330">
        <v>0</v>
      </c>
      <c r="F35" s="410" t="s">
        <v>924</v>
      </c>
      <c r="G35" s="341" t="s">
        <v>925</v>
      </c>
      <c r="H35" s="355"/>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276">
        <v>3000000</v>
      </c>
      <c r="F36" s="410" t="s">
        <v>924</v>
      </c>
      <c r="G36" s="280" t="s">
        <v>926</v>
      </c>
      <c r="H36" s="784" t="s">
        <v>927</v>
      </c>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3000000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247"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90" x14ac:dyDescent="0.2">
      <c r="A41" s="326"/>
      <c r="B41" s="1293" t="s">
        <v>253</v>
      </c>
      <c r="C41" s="1294"/>
      <c r="D41" s="635" t="s">
        <v>100</v>
      </c>
      <c r="E41" s="330">
        <v>0</v>
      </c>
      <c r="F41" s="598" t="s">
        <v>924</v>
      </c>
      <c r="G41" s="341" t="s">
        <v>925</v>
      </c>
      <c r="H41" s="355"/>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320</v>
      </c>
      <c r="E42" s="1341"/>
      <c r="F42" s="1341"/>
      <c r="G42" s="1341"/>
      <c r="H42" s="1342"/>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266" customFormat="1" ht="78.75" customHeight="1" x14ac:dyDescent="0.2">
      <c r="A43" s="326"/>
      <c r="B43" s="1293" t="s">
        <v>255</v>
      </c>
      <c r="C43" s="1294"/>
      <c r="D43" s="278" t="s">
        <v>99</v>
      </c>
      <c r="E43" s="276">
        <v>17600000</v>
      </c>
      <c r="F43" s="598" t="s">
        <v>924</v>
      </c>
      <c r="G43" s="280" t="s">
        <v>616</v>
      </c>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45" customHeight="1" x14ac:dyDescent="0.2">
      <c r="A44" s="326"/>
      <c r="B44" s="342"/>
      <c r="C44" s="343" t="s">
        <v>256</v>
      </c>
      <c r="D44" s="1368" t="s">
        <v>1839</v>
      </c>
      <c r="E44" s="1476"/>
      <c r="F44" s="1476"/>
      <c r="G44" s="1476"/>
      <c r="H44" s="1369"/>
      <c r="I44" s="30"/>
      <c r="J44" s="27"/>
      <c r="K44" s="7" t="str">
        <f>C44</f>
        <v>i. Specify source(s) of other government funds spent (for example: basket funding or specific donor)</v>
      </c>
      <c r="L44" s="22"/>
      <c r="M44" s="22"/>
      <c r="N44" s="22"/>
      <c r="O44" s="25" t="str">
        <f>D44</f>
        <v>FGON 2011 Millennium Development Goals Funds (3M USD), DfID 2011 and 2012 funds (9M USD total, 4.5M USD for each year), CIDA 2011 and 2012 funds (2.4 M USD total1.2M USD each year), UNFPA 2012 funds (3.2M USD)</v>
      </c>
      <c r="P44" s="22"/>
      <c r="Q44" s="22"/>
      <c r="R44" s="22"/>
      <c r="S44" s="22"/>
      <c r="T44" s="17"/>
      <c r="U44" s="17"/>
      <c r="V44" s="17"/>
      <c r="W44" s="45"/>
      <c r="X44" s="45"/>
      <c r="Y44" s="46"/>
      <c r="Z44" s="54"/>
      <c r="AA44"/>
    </row>
    <row r="45" spans="1:27" s="266" customFormat="1" ht="45" x14ac:dyDescent="0.2">
      <c r="A45" s="326"/>
      <c r="B45" s="1293" t="s">
        <v>257</v>
      </c>
      <c r="C45" s="1294"/>
      <c r="D45" s="344"/>
      <c r="E45" s="345">
        <f>E41+E43</f>
        <v>17600000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90" x14ac:dyDescent="0.2">
      <c r="A49" s="326"/>
      <c r="B49" s="1293" t="s">
        <v>146</v>
      </c>
      <c r="C49" s="1294"/>
      <c r="D49" s="278" t="s">
        <v>100</v>
      </c>
      <c r="E49" s="276">
        <v>0</v>
      </c>
      <c r="F49" s="340" t="s">
        <v>924</v>
      </c>
      <c r="G49" s="281" t="s">
        <v>925</v>
      </c>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931" t="s">
        <v>320</v>
      </c>
      <c r="E50" s="1932"/>
      <c r="F50" s="1932"/>
      <c r="G50" s="1932"/>
      <c r="H50" s="1933"/>
      <c r="I50" s="282"/>
      <c r="J50" s="27"/>
      <c r="K50" s="7" t="str">
        <f>C50</f>
        <v xml:space="preserve">i. Specify source(s) of in-kind donations </v>
      </c>
      <c r="L50" s="22"/>
      <c r="M50" s="22"/>
      <c r="N50" s="22"/>
      <c r="O50" s="25" t="str">
        <f>D50</f>
        <v>Not applicable</v>
      </c>
      <c r="P50" s="22"/>
      <c r="Q50" s="22"/>
      <c r="R50" s="22"/>
      <c r="S50" s="22"/>
      <c r="T50" s="17"/>
      <c r="U50" s="17"/>
      <c r="V50" s="17"/>
      <c r="W50" s="45"/>
      <c r="X50" s="45"/>
      <c r="Y50" s="46"/>
      <c r="Z50" s="54"/>
      <c r="AA50"/>
    </row>
    <row r="51" spans="1:27" s="266" customFormat="1" ht="45" x14ac:dyDescent="0.2">
      <c r="A51" s="326"/>
      <c r="B51" s="1293" t="s">
        <v>264</v>
      </c>
      <c r="C51" s="1294"/>
      <c r="D51" s="635" t="s">
        <v>100</v>
      </c>
      <c r="E51" s="330">
        <v>0</v>
      </c>
      <c r="F51" s="340" t="s">
        <v>924</v>
      </c>
      <c r="G51" s="353" t="s">
        <v>1305</v>
      </c>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104</v>
      </c>
      <c r="E52" s="330"/>
      <c r="F52" s="340" t="s">
        <v>924</v>
      </c>
      <c r="G52" s="353"/>
      <c r="H52" s="354" t="s">
        <v>928</v>
      </c>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0</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1</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0</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1.0194015869418365</v>
      </c>
      <c r="G58" s="1420" t="s">
        <v>929</v>
      </c>
      <c r="H58" s="1421"/>
      <c r="I58" s="10"/>
      <c r="J58" s="31" t="str">
        <f>G58</f>
        <v>Comments: There was no funding gap because there were unspent funds from 2011 that were spent in 2012.</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29"/>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365" t="s">
        <v>103</v>
      </c>
      <c r="G61" s="1366"/>
      <c r="H61" s="1477"/>
      <c r="I61" s="11"/>
      <c r="J61" s="27"/>
      <c r="K61" s="7"/>
      <c r="L61" s="22"/>
      <c r="M61" s="22"/>
      <c r="N61" s="22"/>
      <c r="O61" s="22"/>
      <c r="P61" s="22"/>
      <c r="Q61" s="7" t="str">
        <f>F61</f>
        <v>Third-party agent (e.g., UNFPA, Crown Agents)</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484" t="s">
        <v>339</v>
      </c>
      <c r="G62" s="1485"/>
      <c r="H62" s="1486"/>
      <c r="I62" s="10"/>
      <c r="J62" s="27"/>
      <c r="K62" s="7"/>
      <c r="L62" s="22"/>
      <c r="M62" s="39">
        <f>E62</f>
        <v>0</v>
      </c>
      <c r="N62" s="22"/>
      <c r="O62" s="22"/>
      <c r="P62" s="22"/>
      <c r="Q62" s="7" t="str">
        <f>F62</f>
        <v>UNFPA</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365" t="s">
        <v>100</v>
      </c>
      <c r="G63" s="1366"/>
      <c r="H63" s="1477"/>
      <c r="I63" s="10"/>
      <c r="J63" s="27"/>
      <c r="K63" s="7"/>
      <c r="L63" s="22"/>
      <c r="M63" s="22"/>
      <c r="N63" s="22"/>
      <c r="O63" s="22"/>
      <c r="P63" s="22"/>
      <c r="Q63" s="7" t="str">
        <f>F63</f>
        <v>No</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90" x14ac:dyDescent="0.2">
      <c r="A64" s="1308" t="s">
        <v>270</v>
      </c>
      <c r="B64" s="1293"/>
      <c r="C64" s="1294"/>
      <c r="D64" s="1484" t="s">
        <v>930</v>
      </c>
      <c r="E64" s="1485"/>
      <c r="F64" s="1485"/>
      <c r="G64" s="1485"/>
      <c r="H64" s="1486"/>
      <c r="I64" s="6"/>
      <c r="J64" s="27"/>
      <c r="K64" s="7" t="str">
        <f>A64</f>
        <v xml:space="preserve">B15. Please note any additional comments about finance and procurement.
</v>
      </c>
      <c r="L64" s="22"/>
      <c r="M64" s="22"/>
      <c r="N64" s="22"/>
      <c r="O64" s="7" t="str">
        <f>D64</f>
        <v xml:space="preserve">The 2011 funding for DfID (4.5M USD) and CIDA (1.2M USD) were added to 2012 funds to procure commodities used in 2012. These rolled-over funds from 2011 covered any funding gaps that would have existed in 2012. Furthermore, the FGON 2011 funds were released in Dec 2011 and so were used for procurement in 2012. (The FGON 2012 funds were not released until Dec 2012 and will therefore be available for procurement in 2013.) </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628" t="s">
        <v>99</v>
      </c>
      <c r="G68" s="628"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628" t="s">
        <v>99</v>
      </c>
      <c r="G69" s="628" t="s">
        <v>99</v>
      </c>
      <c r="H69" s="249" t="s">
        <v>99</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628" t="s">
        <v>99</v>
      </c>
      <c r="G70" s="628"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99</v>
      </c>
      <c r="E71" s="1475"/>
      <c r="F71" s="628" t="s">
        <v>99</v>
      </c>
      <c r="G71" s="628" t="s">
        <v>99</v>
      </c>
      <c r="H71" s="249"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628" t="s">
        <v>99</v>
      </c>
      <c r="G72" s="628" t="s">
        <v>99</v>
      </c>
      <c r="H72" s="249"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628" t="s">
        <v>99</v>
      </c>
      <c r="G73" s="628"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99</v>
      </c>
      <c r="E74" s="1475"/>
      <c r="F74" s="628" t="s">
        <v>99</v>
      </c>
      <c r="G74" s="628" t="s">
        <v>99</v>
      </c>
      <c r="H74" s="249" t="s">
        <v>99</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628" t="s">
        <v>100</v>
      </c>
      <c r="G75" s="628" t="s">
        <v>99</v>
      </c>
      <c r="H75" s="249" t="s">
        <v>99</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99</v>
      </c>
      <c r="E76" s="1475"/>
      <c r="F76" s="628" t="s">
        <v>99</v>
      </c>
      <c r="G76" s="628" t="s">
        <v>99</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628" t="s">
        <v>99</v>
      </c>
      <c r="G77" s="628" t="s">
        <v>99</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99</v>
      </c>
      <c r="E78" s="1475"/>
      <c r="F78" s="628" t="s">
        <v>100</v>
      </c>
      <c r="G78" s="628" t="s">
        <v>99</v>
      </c>
      <c r="H78" s="249" t="s">
        <v>99</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75" t="s">
        <v>100</v>
      </c>
      <c r="E79" s="1475"/>
      <c r="F79" s="628" t="s">
        <v>100</v>
      </c>
      <c r="G79" s="628" t="s">
        <v>100</v>
      </c>
      <c r="H79" s="249" t="s">
        <v>100</v>
      </c>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265"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30.75" thickBot="1" x14ac:dyDescent="0.25">
      <c r="A85" s="1395"/>
      <c r="B85" s="377" t="s">
        <v>27</v>
      </c>
      <c r="C85" s="630" t="s">
        <v>931</v>
      </c>
      <c r="D85" s="1755" t="s">
        <v>932</v>
      </c>
      <c r="E85" s="1756"/>
      <c r="F85" s="627" t="s">
        <v>99</v>
      </c>
      <c r="G85" s="1351" t="s">
        <v>99</v>
      </c>
      <c r="H85" s="1757"/>
      <c r="I85" s="13"/>
      <c r="J85" s="31" t="str">
        <f>G85</f>
        <v>Yes</v>
      </c>
      <c r="K85" s="7" t="str">
        <f>B85</f>
        <v>a</v>
      </c>
      <c r="L85" s="22"/>
      <c r="M85" s="32">
        <f>E85</f>
        <v>0</v>
      </c>
      <c r="N85" s="22"/>
      <c r="O85" s="22"/>
      <c r="P85" s="22"/>
      <c r="Q85" s="22"/>
      <c r="R85" s="7"/>
      <c r="S85" s="7" t="str">
        <f>D85</f>
        <v>2011-2015</v>
      </c>
      <c r="T85" s="17"/>
      <c r="U85" s="17"/>
      <c r="V85" s="17"/>
      <c r="W85" s="45"/>
      <c r="X85" s="45"/>
      <c r="Y85" s="46"/>
      <c r="Z85" s="54"/>
      <c r="AA85"/>
    </row>
    <row r="86" spans="1:28" s="266" customFormat="1" ht="28.5" customHeight="1" x14ac:dyDescent="0.2">
      <c r="A86" s="1381" t="s">
        <v>118</v>
      </c>
      <c r="B86" s="1382"/>
      <c r="C86" s="1382"/>
      <c r="D86" s="1382"/>
      <c r="E86" s="1382"/>
      <c r="F86" s="1383" t="s">
        <v>100</v>
      </c>
      <c r="G86" s="1384"/>
      <c r="H86" s="1385"/>
      <c r="I86" s="13"/>
      <c r="J86" s="31"/>
      <c r="K86" s="7"/>
      <c r="L86" s="22"/>
      <c r="M86" s="22"/>
      <c r="N86" s="22"/>
      <c r="O86" s="22"/>
      <c r="P86" s="22"/>
      <c r="Q86" s="25" t="str">
        <f>F86</f>
        <v>No</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40" t="s">
        <v>320</v>
      </c>
      <c r="F87" s="1341"/>
      <c r="G87" s="1341"/>
      <c r="H87" s="1342"/>
      <c r="I87" s="13"/>
      <c r="J87" s="31"/>
      <c r="K87" s="7"/>
      <c r="L87" s="22"/>
      <c r="M87" s="32"/>
      <c r="N87" s="32" t="str">
        <f>E87</f>
        <v>Not applicable</v>
      </c>
      <c r="O87" s="22"/>
      <c r="P87" s="7" t="str">
        <f>B87</f>
        <v>a. If yes, for which sectors (public, NGO, social marketing, commercial)?</v>
      </c>
      <c r="Q87" s="22"/>
      <c r="R87" s="7"/>
      <c r="S87" s="22"/>
      <c r="T87" s="17"/>
      <c r="U87" s="17"/>
      <c r="V87" s="17"/>
      <c r="W87" s="45"/>
      <c r="X87" s="45"/>
      <c r="Y87" s="46"/>
      <c r="Z87" s="54"/>
      <c r="AA87"/>
    </row>
    <row r="88" spans="1:28" s="266" customFormat="1" ht="63" customHeight="1" x14ac:dyDescent="0.2">
      <c r="A88" s="314"/>
      <c r="B88" s="1293" t="s">
        <v>38</v>
      </c>
      <c r="C88" s="1293"/>
      <c r="D88" s="1294"/>
      <c r="E88" s="1340" t="s">
        <v>320</v>
      </c>
      <c r="F88" s="1341"/>
      <c r="G88" s="1341"/>
      <c r="H88" s="1342"/>
      <c r="I88" s="13"/>
      <c r="J88" s="31"/>
      <c r="K88" s="7"/>
      <c r="L88" s="22"/>
      <c r="M88" s="32"/>
      <c r="N88" s="32" t="str">
        <f>E88</f>
        <v>Not applicable</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247"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68" t="s">
        <v>320</v>
      </c>
      <c r="E90" s="1476"/>
      <c r="F90" s="1476"/>
      <c r="G90" s="1476"/>
      <c r="H90" s="1369"/>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247" t="s">
        <v>99</v>
      </c>
      <c r="I91" s="247"/>
      <c r="J91" s="247"/>
      <c r="K91" s="247"/>
      <c r="L91" s="247"/>
      <c r="M91" s="22"/>
      <c r="N91" s="22"/>
      <c r="O91" s="22"/>
      <c r="P91" s="7"/>
      <c r="Q91" s="22"/>
      <c r="R91" s="7"/>
      <c r="S91" s="22"/>
      <c r="T91" s="17"/>
      <c r="U91" s="17"/>
      <c r="V91" s="17"/>
      <c r="W91" s="45"/>
      <c r="X91" s="45"/>
      <c r="Y91" s="46"/>
      <c r="Z91" s="54"/>
      <c r="AA91"/>
    </row>
    <row r="92" spans="1:28" s="266" customFormat="1" ht="45" x14ac:dyDescent="0.2">
      <c r="A92" s="314"/>
      <c r="B92" s="1293" t="s">
        <v>39</v>
      </c>
      <c r="C92" s="1293"/>
      <c r="D92" s="1368" t="s">
        <v>933</v>
      </c>
      <c r="E92" s="1476"/>
      <c r="F92" s="1476"/>
      <c r="G92" s="1476"/>
      <c r="H92" s="1369"/>
      <c r="I92" s="13"/>
      <c r="J92" s="31"/>
      <c r="K92" s="7" t="str">
        <f>B92</f>
        <v>a. If yes, describe the policies.</v>
      </c>
      <c r="L92" s="22"/>
      <c r="M92" s="22"/>
      <c r="N92" s="24"/>
      <c r="O92" s="25" t="str">
        <f>D92</f>
        <v>Contraceptives service provision protocol; Service providers minimum qualification and skills set; presence of the contraceptives in the Essential Medicines Lists</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 t="shared" ref="T94:T102" si="4">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934</v>
      </c>
      <c r="H95" s="1369"/>
      <c r="I95" s="12"/>
      <c r="J95" s="31" t="str">
        <f t="shared" si="3"/>
        <v>Lowest level provider (likely nurse)</v>
      </c>
      <c r="K95" s="7"/>
      <c r="L95" s="22"/>
      <c r="M95" s="32"/>
      <c r="N95" s="22"/>
      <c r="O95" s="7"/>
      <c r="P95" s="7"/>
      <c r="Q95" s="22"/>
      <c r="R95" s="22"/>
      <c r="S95" s="22"/>
      <c r="T95" s="219" t="str">
        <f t="shared" si="4"/>
        <v>Community health worker</v>
      </c>
      <c r="U95" s="53"/>
      <c r="V95" s="17"/>
      <c r="W95" s="45"/>
      <c r="X95" s="45"/>
      <c r="Y95" s="46"/>
      <c r="Z95" s="54"/>
      <c r="AA95"/>
    </row>
    <row r="96" spans="1:28" s="266" customFormat="1" ht="15" customHeight="1" x14ac:dyDescent="0.2">
      <c r="A96" s="285"/>
      <c r="B96" s="239" t="s">
        <v>28</v>
      </c>
      <c r="C96" s="236" t="s">
        <v>303</v>
      </c>
      <c r="D96" s="1365" t="s">
        <v>935</v>
      </c>
      <c r="E96" s="1366"/>
      <c r="F96" s="1367"/>
      <c r="G96" s="1368" t="s">
        <v>935</v>
      </c>
      <c r="H96" s="1369"/>
      <c r="I96" s="12"/>
      <c r="J96" s="31" t="str">
        <f t="shared" si="3"/>
        <v>Nurse midwife</v>
      </c>
      <c r="K96" s="7"/>
      <c r="L96" s="22"/>
      <c r="M96" s="32"/>
      <c r="N96" s="22"/>
      <c r="O96" s="7"/>
      <c r="P96" s="7"/>
      <c r="Q96" s="22"/>
      <c r="R96" s="22"/>
      <c r="S96" s="22"/>
      <c r="T96" s="219" t="str">
        <f t="shared" si="4"/>
        <v>Nurse midwife</v>
      </c>
      <c r="U96" s="53"/>
      <c r="V96" s="17"/>
      <c r="W96" s="45"/>
      <c r="X96" s="45"/>
      <c r="Y96" s="46"/>
      <c r="Z96" s="54"/>
      <c r="AA96"/>
    </row>
    <row r="97" spans="1:27" s="266" customFormat="1" ht="15" customHeight="1" x14ac:dyDescent="0.2">
      <c r="A97" s="285"/>
      <c r="B97" s="239" t="s">
        <v>29</v>
      </c>
      <c r="C97" s="236" t="s">
        <v>304</v>
      </c>
      <c r="D97" s="1365" t="s">
        <v>935</v>
      </c>
      <c r="E97" s="1366"/>
      <c r="F97" s="1367"/>
      <c r="G97" s="1368" t="s">
        <v>935</v>
      </c>
      <c r="H97" s="1369"/>
      <c r="I97" s="12"/>
      <c r="J97" s="31" t="str">
        <f t="shared" si="3"/>
        <v>Nurse midwife</v>
      </c>
      <c r="K97" s="7"/>
      <c r="L97" s="22"/>
      <c r="M97" s="32"/>
      <c r="N97" s="22"/>
      <c r="O97" s="7"/>
      <c r="P97" s="7"/>
      <c r="Q97" s="22"/>
      <c r="R97" s="22"/>
      <c r="S97" s="22"/>
      <c r="T97" s="219" t="str">
        <f t="shared" si="4"/>
        <v>Nurse midwife</v>
      </c>
      <c r="U97" s="53"/>
      <c r="V97" s="17"/>
      <c r="W97" s="45"/>
      <c r="X97" s="45"/>
      <c r="Y97" s="46"/>
      <c r="Z97" s="54"/>
      <c r="AA97"/>
    </row>
    <row r="98" spans="1:27" s="266" customFormat="1" ht="15" customHeight="1" x14ac:dyDescent="0.2">
      <c r="A98" s="285"/>
      <c r="B98" s="238" t="s">
        <v>297</v>
      </c>
      <c r="C98" s="236" t="s">
        <v>305</v>
      </c>
      <c r="D98" s="1365" t="s">
        <v>935</v>
      </c>
      <c r="E98" s="1366"/>
      <c r="F98" s="1367"/>
      <c r="G98" s="1368" t="s">
        <v>935</v>
      </c>
      <c r="H98" s="1369"/>
      <c r="I98" s="12"/>
      <c r="J98" s="31" t="str">
        <f t="shared" si="3"/>
        <v>Nurse midwife</v>
      </c>
      <c r="K98" s="7"/>
      <c r="L98" s="22"/>
      <c r="M98" s="32"/>
      <c r="N98" s="22"/>
      <c r="O98" s="7"/>
      <c r="P98" s="7"/>
      <c r="Q98" s="22"/>
      <c r="R98" s="22"/>
      <c r="S98" s="22"/>
      <c r="T98" s="219" t="str">
        <f t="shared" si="4"/>
        <v>Nurse midwife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934</v>
      </c>
      <c r="H99" s="1369"/>
      <c r="I99" s="12"/>
      <c r="J99" s="31" t="str">
        <f t="shared" si="3"/>
        <v>Lowest level provider (likely nurse)</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934</v>
      </c>
      <c r="H100" s="1369"/>
      <c r="I100" s="12"/>
      <c r="J100" s="31" t="str">
        <f t="shared" si="3"/>
        <v>Lowest level provider (likely nurse)</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925" t="s">
        <v>320</v>
      </c>
      <c r="E102" s="1927"/>
      <c r="F102" s="1928"/>
      <c r="G102" s="1929" t="s">
        <v>934</v>
      </c>
      <c r="H102" s="1930"/>
      <c r="I102" s="12"/>
      <c r="J102" s="31" t="str">
        <f t="shared" si="3"/>
        <v>Lowest level provider (likely nurse)</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75" customHeight="1" x14ac:dyDescent="0.2">
      <c r="A103" s="1356" t="s">
        <v>321</v>
      </c>
      <c r="B103" s="1357"/>
      <c r="C103" s="1358"/>
      <c r="D103" s="1920" t="s">
        <v>936</v>
      </c>
      <c r="E103" s="1921"/>
      <c r="F103" s="1921"/>
      <c r="G103" s="1921"/>
      <c r="H103" s="1922"/>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Recently there has been a push in the public sector to adopt task-shifting policies which will enable community health extension workers (CHEWs) to provide injectables and possibly implants. Pharmacists are allowed to sell all FP commodities.</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295" t="s">
        <v>320</v>
      </c>
      <c r="H113" s="1296"/>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99</v>
      </c>
      <c r="H122" s="1477"/>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100</v>
      </c>
      <c r="H123" s="1477"/>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104</v>
      </c>
      <c r="H124" s="1477"/>
      <c r="I124" s="34"/>
      <c r="J124" s="31" t="str">
        <f t="shared" si="5"/>
        <v>Don't know</v>
      </c>
      <c r="K124" s="7"/>
      <c r="L124" s="7"/>
      <c r="M124" s="22"/>
      <c r="N124" s="22"/>
      <c r="O124" s="7"/>
      <c r="P124" s="22"/>
      <c r="Q124" s="1"/>
      <c r="R124" s="22"/>
      <c r="S124" s="23"/>
      <c r="T124" s="2"/>
      <c r="U124" s="2"/>
      <c r="V124" s="2"/>
      <c r="W124" s="41"/>
      <c r="X124" s="41"/>
      <c r="Y124" s="49" t="str">
        <f t="shared" si="6"/>
        <v>i. CycleBeads</v>
      </c>
      <c r="Z124" s="58"/>
      <c r="AA124"/>
    </row>
    <row r="125" spans="1:27" s="287" customFormat="1" ht="15.75" customHeight="1" x14ac:dyDescent="0.2">
      <c r="A125" s="384"/>
      <c r="B125" s="1293" t="s">
        <v>158</v>
      </c>
      <c r="C125" s="1293"/>
      <c r="D125" s="1293"/>
      <c r="E125" s="1293"/>
      <c r="F125" s="1294"/>
      <c r="G125" s="1365" t="s">
        <v>104</v>
      </c>
      <c r="H125" s="1477"/>
      <c r="I125" s="34"/>
      <c r="J125" s="31" t="str">
        <f t="shared" si="5"/>
        <v>Don't know</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78" t="s">
        <v>104</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2010</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937</v>
      </c>
      <c r="E128" s="1485"/>
      <c r="F128" s="1485"/>
      <c r="G128" s="1485"/>
      <c r="H128" s="1486"/>
      <c r="I128" s="34"/>
      <c r="J128" s="21"/>
      <c r="K128" s="7" t="str">
        <f>A128</f>
        <v xml:space="preserve">D11. Name of the list(s)
</v>
      </c>
      <c r="L128" s="7"/>
      <c r="M128" s="22"/>
      <c r="N128" s="22"/>
      <c r="O128" s="7" t="str">
        <f>D128</f>
        <v>Essential Drugs List - Fifth Revision</v>
      </c>
      <c r="P128" s="22"/>
      <c r="Q128" s="1"/>
      <c r="R128" s="22"/>
      <c r="S128" s="23"/>
      <c r="T128" s="2"/>
      <c r="U128" s="2"/>
      <c r="V128" s="2"/>
      <c r="W128" s="41"/>
      <c r="X128" s="41"/>
      <c r="Y128" s="1"/>
      <c r="Z128" s="58"/>
      <c r="AA128"/>
    </row>
    <row r="129" spans="1:27" s="287" customFormat="1" ht="30" x14ac:dyDescent="0.2">
      <c r="A129" s="1308" t="s">
        <v>862</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2004</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100</v>
      </c>
      <c r="H132" s="1296"/>
      <c r="I132" s="34"/>
      <c r="J132" s="31" t="str">
        <f>G132</f>
        <v>No</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100</v>
      </c>
      <c r="H134" s="1296"/>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365" t="s">
        <v>100</v>
      </c>
      <c r="H140" s="1477"/>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365" t="s">
        <v>99</v>
      </c>
      <c r="H141" s="1477"/>
      <c r="I141" s="6"/>
      <c r="J141" s="31" t="str">
        <f t="shared" si="7"/>
        <v>Yes</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365" t="s">
        <v>99</v>
      </c>
      <c r="H142" s="1477"/>
      <c r="I142" s="6"/>
      <c r="J142" s="31" t="str">
        <f t="shared" si="7"/>
        <v>Yes</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365" t="s">
        <v>99</v>
      </c>
      <c r="H143" s="1477"/>
      <c r="I143" s="6"/>
      <c r="J143" s="31" t="str">
        <f t="shared" si="7"/>
        <v>Yes</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365" t="s">
        <v>99</v>
      </c>
      <c r="H144" s="1477"/>
      <c r="I144" s="6"/>
      <c r="J144" s="31" t="str">
        <f t="shared" si="7"/>
        <v>Yes</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365" t="s">
        <v>99</v>
      </c>
      <c r="H145" s="1477"/>
      <c r="I145" s="6"/>
      <c r="J145" s="31" t="str">
        <f t="shared" si="7"/>
        <v>Yes</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365" t="s">
        <v>99</v>
      </c>
      <c r="H146" s="1477"/>
      <c r="I146" s="6"/>
      <c r="J146" s="31" t="str">
        <f t="shared" si="7"/>
        <v>Yes</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365" t="s">
        <v>320</v>
      </c>
      <c r="H147" s="1477"/>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365" t="s">
        <v>320</v>
      </c>
      <c r="H148" s="1477"/>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484" t="s">
        <v>381</v>
      </c>
      <c r="G149" s="1485"/>
      <c r="H149" s="1486"/>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484" t="s">
        <v>938</v>
      </c>
      <c r="G150" s="1485"/>
      <c r="H150" s="1486"/>
      <c r="I150" s="6"/>
      <c r="J150" s="31"/>
      <c r="K150" s="7"/>
      <c r="L150" s="7"/>
      <c r="M150" s="22"/>
      <c r="N150" s="22"/>
      <c r="O150" s="22"/>
      <c r="P150" s="22"/>
      <c r="Q150" s="7" t="str">
        <f>F150</f>
        <v>Periodic Physical Inventory at the CCW, Monthly CCW stock status reports as presented at the contraceptives PSM meetings</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925" t="s">
        <v>99</v>
      </c>
      <c r="H152" s="1926"/>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292</v>
      </c>
      <c r="C153" s="1293"/>
      <c r="D153" s="1293"/>
      <c r="E153" s="1293"/>
      <c r="F153" s="1294"/>
      <c r="G153" s="1365" t="s">
        <v>100</v>
      </c>
      <c r="H153" s="1477"/>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165.75" thickBot="1" x14ac:dyDescent="0.25">
      <c r="A154" s="1297" t="s">
        <v>864</v>
      </c>
      <c r="B154" s="1298"/>
      <c r="C154" s="1299"/>
      <c r="D154" s="1797" t="s">
        <v>939</v>
      </c>
      <c r="E154" s="1923"/>
      <c r="F154" s="1923"/>
      <c r="G154" s="1923"/>
      <c r="H154" s="1924"/>
      <c r="I154" s="6"/>
      <c r="J154" s="31"/>
      <c r="K154" s="7" t="str">
        <f>A154</f>
        <v xml:space="preserve">F. Please note any overall comments about challenges and/or successes with contraceptive security in your country.
</v>
      </c>
      <c r="L154" s="22"/>
      <c r="M154" s="22"/>
      <c r="N154" s="22"/>
      <c r="O154" s="7" t="str">
        <f>D154</f>
        <v xml:space="preserve">Most of the stockouts recorded in 2012 were experienced at the beginning of the year (January 2012). This was due to an extension of the delayed port clearance of commodities procured in 2011 as well as a delay in placing emergency orders for 2012. Although commodities were available at the CCW for most of 2012 and distribution to the states took place 3 times in the year as scheduled, there was no mechanism to ensure last mile delivery of these commodities from the state stores to the service delivery points (SDPs). In response to this problem, UNFPA began to implement USAID | DELIVER PROJECT piloted review and resupply meetings in 34 states and FCT in May 2012. These meetings have however been very infrequent. This situation is expected to negatively affect the availability of contraceptives at the SDPs. </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48" fitToHeight="4" orientation="portrait" r:id="rId1"/>
  <rowBreaks count="1" manualBreakCount="1">
    <brk id="33" max="7"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ED183"/>
  <sheetViews>
    <sheetView showGridLines="0" view="pageBreakPreview" zoomScaleNormal="8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579"/>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1353</v>
      </c>
      <c r="B8" s="1451"/>
      <c r="C8" s="1451"/>
      <c r="D8" s="1452"/>
      <c r="E8" s="1452"/>
      <c r="F8" s="306"/>
      <c r="G8" s="1452"/>
      <c r="H8" s="1452"/>
      <c r="I8" s="6"/>
      <c r="J8" s="40"/>
      <c r="K8" s="755" t="str">
        <f>A8</f>
        <v>Country: Pakistan</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265"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90.75" customHeight="1" x14ac:dyDescent="0.2">
      <c r="A13" s="311"/>
      <c r="B13" s="1293" t="s">
        <v>30</v>
      </c>
      <c r="C13" s="1294"/>
      <c r="D13" s="1368" t="s">
        <v>1455</v>
      </c>
      <c r="E13" s="1476"/>
      <c r="F13" s="1476"/>
      <c r="G13" s="1476"/>
      <c r="H13" s="1369"/>
      <c r="I13" s="6"/>
      <c r="J13" s="26"/>
      <c r="K13" s="7" t="str">
        <f>B13</f>
        <v>a. What is the name of the committee?</v>
      </c>
      <c r="L13" s="32" t="str">
        <f>D13</f>
        <v xml:space="preserve">The Reproductive Health Commodity Security Committee (RHCS) committee is inactive. Pakistan is still transitioning to grasp appropriate federal and provincial commodity security functions after the 2010 18th Amendment. With federal and provincial logistics cells established through USAID | DELIVER PROJECT support, commodity security is being appropriately addressed through these cells.  </v>
      </c>
      <c r="M13" s="22"/>
      <c r="N13" s="22"/>
      <c r="O13" s="25" t="str">
        <f>D13</f>
        <v xml:space="preserve">The Reproductive Health Commodity Security Committee (RHCS) committee is inactive. Pakistan is still transitioning to grasp appropriate federal and provincial commodity security functions after the 2010 18th Amendment. With federal and provincial logistics cells established through USAID | DELIVER PROJECT support, commodity security is being appropriately addressed through these cells.  </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575" t="s">
        <v>99</v>
      </c>
      <c r="E15" s="313" t="s">
        <v>93</v>
      </c>
      <c r="F15" s="1484" t="s">
        <v>635</v>
      </c>
      <c r="G15" s="1485"/>
      <c r="H15" s="1486"/>
      <c r="I15" s="6"/>
      <c r="J15" s="26"/>
      <c r="K15" s="7" t="str">
        <f t="shared" ref="K15:K23" si="0">B15</f>
        <v>a. Social marketing</v>
      </c>
      <c r="L15" s="22"/>
      <c r="M15" s="22"/>
      <c r="N15" s="22"/>
      <c r="O15" s="7"/>
      <c r="P15" s="22"/>
      <c r="Q15" s="7" t="str">
        <f t="shared" ref="Q15:Q23" si="1">F15</f>
        <v>GreenStar Social Marketing, Pakistan</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575" t="s">
        <v>99</v>
      </c>
      <c r="E16" s="315" t="s">
        <v>93</v>
      </c>
      <c r="F16" s="1484" t="s">
        <v>636</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Family Planning Association of Pakistan</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575" t="s">
        <v>100</v>
      </c>
      <c r="E17" s="315" t="s">
        <v>93</v>
      </c>
      <c r="F17" s="1484"/>
      <c r="G17" s="1485"/>
      <c r="H17" s="1486"/>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575" t="s">
        <v>99</v>
      </c>
      <c r="E18" s="315" t="s">
        <v>94</v>
      </c>
      <c r="F18" s="1484" t="s">
        <v>591</v>
      </c>
      <c r="G18" s="1485"/>
      <c r="H18" s="1486"/>
      <c r="I18" s="6"/>
      <c r="J18" s="26"/>
      <c r="K18" s="7" t="str">
        <f t="shared" si="0"/>
        <v>d. Donors</v>
      </c>
      <c r="L18" s="22"/>
      <c r="M18" s="22"/>
      <c r="N18" s="22"/>
      <c r="O18" s="7"/>
      <c r="P18" s="22"/>
      <c r="Q18" s="7" t="str">
        <f t="shared" si="1"/>
        <v>USAID, DFID</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575" t="s">
        <v>99</v>
      </c>
      <c r="E19" s="315" t="s">
        <v>95</v>
      </c>
      <c r="F19" s="1484" t="s">
        <v>339</v>
      </c>
      <c r="G19" s="1485"/>
      <c r="H19" s="1486"/>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60" x14ac:dyDescent="0.2">
      <c r="A20" s="314"/>
      <c r="B20" s="1293" t="s">
        <v>234</v>
      </c>
      <c r="C20" s="1294"/>
      <c r="D20" s="575" t="s">
        <v>99</v>
      </c>
      <c r="E20" s="315" t="s">
        <v>96</v>
      </c>
      <c r="F20" s="1484" t="s">
        <v>637</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Ministry of Health is devolved under 18th Constitutional Amendment. Its functions are devolved to provinces. The RHCS committee has the provincial secretaries as members.</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575" t="s">
        <v>100</v>
      </c>
      <c r="E21" s="315" t="s">
        <v>97</v>
      </c>
      <c r="F21" s="1484"/>
      <c r="G21" s="1485"/>
      <c r="H21" s="1486"/>
      <c r="I21" s="6"/>
      <c r="J21" s="26"/>
      <c r="K21" s="7" t="str">
        <f t="shared" si="0"/>
        <v>g. Central Medical Store or Central Warehouse</v>
      </c>
      <c r="L21" s="22"/>
      <c r="M21" s="22"/>
      <c r="N21" s="22"/>
      <c r="O21" s="7"/>
      <c r="P21" s="22"/>
      <c r="Q21" s="7">
        <f t="shared" si="1"/>
        <v>0</v>
      </c>
      <c r="R21" s="22"/>
      <c r="S21" s="22"/>
      <c r="T21" s="17"/>
      <c r="U21" s="17"/>
      <c r="V21" s="17"/>
      <c r="W21" s="45"/>
      <c r="X21" s="45"/>
      <c r="Y21" s="46"/>
      <c r="Z21" s="54"/>
      <c r="AA21"/>
    </row>
    <row r="22" spans="1:134" s="266" customFormat="1" ht="30" x14ac:dyDescent="0.2">
      <c r="A22" s="314"/>
      <c r="B22" s="1390" t="s">
        <v>56</v>
      </c>
      <c r="C22" s="1390"/>
      <c r="D22" s="575" t="s">
        <v>99</v>
      </c>
      <c r="E22" s="315" t="s">
        <v>97</v>
      </c>
      <c r="F22" s="1484" t="s">
        <v>638</v>
      </c>
      <c r="G22" s="1485"/>
      <c r="H22" s="1486"/>
      <c r="I22" s="6"/>
      <c r="J22" s="26"/>
      <c r="K22" s="7" t="str">
        <f t="shared" si="0"/>
        <v xml:space="preserve">h. Ministry of Finance or Ministry of Planning </v>
      </c>
      <c r="L22" s="22"/>
      <c r="M22" s="22"/>
      <c r="N22" s="22"/>
      <c r="O22" s="7"/>
      <c r="P22" s="22"/>
      <c r="Q22" s="7" t="str">
        <f t="shared" si="1"/>
        <v>Population Program Wing, Planning and Development Division</v>
      </c>
      <c r="R22" s="22"/>
      <c r="S22" s="22"/>
      <c r="T22" s="17"/>
      <c r="U22" s="17"/>
      <c r="V22" s="17"/>
      <c r="W22" s="45"/>
      <c r="X22" s="45"/>
      <c r="Y22" s="46"/>
      <c r="Z22" s="54"/>
      <c r="AA22"/>
    </row>
    <row r="23" spans="1:134" s="269" customFormat="1" x14ac:dyDescent="0.2">
      <c r="A23" s="314"/>
      <c r="B23" s="1390" t="s">
        <v>235</v>
      </c>
      <c r="C23" s="1390"/>
      <c r="D23" s="575" t="s">
        <v>100</v>
      </c>
      <c r="E23" s="315" t="s">
        <v>97</v>
      </c>
      <c r="F23" s="1305"/>
      <c r="G23" s="1306"/>
      <c r="H23" s="1307"/>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104</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25"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99</v>
      </c>
      <c r="E26" s="317" t="s">
        <v>91</v>
      </c>
      <c r="F26" s="318" t="s">
        <v>639</v>
      </c>
      <c r="G26" s="319" t="s">
        <v>51</v>
      </c>
      <c r="H26" s="408" t="s">
        <v>640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138</v>
      </c>
      <c r="G28" s="321" t="s">
        <v>145</v>
      </c>
      <c r="H28" s="322" t="s">
        <v>137</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22000000</v>
      </c>
      <c r="H29" s="1441"/>
      <c r="I29" s="10"/>
      <c r="J29" s="40">
        <f>G29</f>
        <v>22000000</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641</v>
      </c>
      <c r="F30" s="324" t="s">
        <v>241</v>
      </c>
      <c r="G30" s="1442" t="s">
        <v>626</v>
      </c>
      <c r="H30" s="1443"/>
      <c r="I30" s="10"/>
      <c r="J30" s="40" t="str">
        <f>G30</f>
        <v>USAID | DELIVER PROJECT</v>
      </c>
      <c r="K30" s="7"/>
      <c r="L30" s="22"/>
      <c r="M30" s="38" t="str">
        <f>E30</f>
        <v xml:space="preserve">07/11 - 06/12 </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0" x14ac:dyDescent="0.2">
      <c r="A35" s="314"/>
      <c r="B35" s="1435" t="s">
        <v>323</v>
      </c>
      <c r="C35" s="1435"/>
      <c r="D35" s="1436"/>
      <c r="E35" s="330">
        <v>5700000</v>
      </c>
      <c r="F35" s="331" t="s">
        <v>625</v>
      </c>
      <c r="G35" s="341" t="s">
        <v>642</v>
      </c>
      <c r="H35" s="355" t="s">
        <v>1520</v>
      </c>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625</v>
      </c>
      <c r="G36" s="332"/>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5700000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100</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150" x14ac:dyDescent="0.2">
      <c r="A41" s="326"/>
      <c r="B41" s="1293" t="s">
        <v>253</v>
      </c>
      <c r="C41" s="1294"/>
      <c r="D41" s="339" t="s">
        <v>100</v>
      </c>
      <c r="E41" s="330">
        <v>0</v>
      </c>
      <c r="F41" s="340" t="s">
        <v>625</v>
      </c>
      <c r="G41" s="341"/>
      <c r="H41" s="355" t="s">
        <v>1840</v>
      </c>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320</v>
      </c>
      <c r="E42" s="1341"/>
      <c r="F42" s="1341"/>
      <c r="G42" s="1341"/>
      <c r="H42" s="1342"/>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266" customFormat="1" ht="78.75" customHeight="1" x14ac:dyDescent="0.2">
      <c r="A43" s="326"/>
      <c r="B43" s="1293" t="s">
        <v>255</v>
      </c>
      <c r="C43" s="1294"/>
      <c r="D43" s="339" t="s">
        <v>100</v>
      </c>
      <c r="E43" s="330">
        <v>0</v>
      </c>
      <c r="F43" s="340" t="s">
        <v>625</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75" x14ac:dyDescent="0.2">
      <c r="A49" s="326"/>
      <c r="B49" s="1293" t="s">
        <v>146</v>
      </c>
      <c r="C49" s="1294"/>
      <c r="D49" s="339" t="s">
        <v>99</v>
      </c>
      <c r="E49" s="330">
        <v>20000000</v>
      </c>
      <c r="F49" s="340" t="s">
        <v>625</v>
      </c>
      <c r="G49" s="353" t="s">
        <v>643</v>
      </c>
      <c r="H49" s="354" t="s">
        <v>1445</v>
      </c>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363</v>
      </c>
      <c r="E50" s="1429"/>
      <c r="F50" s="1429"/>
      <c r="G50" s="1429"/>
      <c r="H50" s="1430"/>
      <c r="I50" s="282"/>
      <c r="J50" s="27"/>
      <c r="K50" s="7" t="str">
        <f>C50</f>
        <v xml:space="preserve">i. Specify source(s) of in-kind donations </v>
      </c>
      <c r="L50" s="22"/>
      <c r="M50" s="22"/>
      <c r="N50" s="22"/>
      <c r="O50" s="25" t="str">
        <f>D50</f>
        <v>USAID</v>
      </c>
      <c r="P50" s="22"/>
      <c r="Q50" s="22"/>
      <c r="R50" s="22"/>
      <c r="S50" s="22"/>
      <c r="T50" s="17"/>
      <c r="U50" s="17"/>
      <c r="V50" s="17"/>
      <c r="W50" s="45"/>
      <c r="X50" s="45"/>
      <c r="Y50" s="46"/>
      <c r="Z50" s="54"/>
      <c r="AA50"/>
    </row>
    <row r="51" spans="1:27" s="266" customFormat="1" x14ac:dyDescent="0.2">
      <c r="A51" s="326"/>
      <c r="B51" s="1293" t="s">
        <v>264</v>
      </c>
      <c r="C51" s="1294"/>
      <c r="D51" s="339" t="s">
        <v>100</v>
      </c>
      <c r="E51" s="330">
        <v>0</v>
      </c>
      <c r="F51" s="340" t="s">
        <v>625</v>
      </c>
      <c r="G51" s="353"/>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339" t="s">
        <v>100</v>
      </c>
      <c r="E52" s="330">
        <v>0</v>
      </c>
      <c r="F52" s="340" t="s">
        <v>625</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20000000</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v>
      </c>
      <c r="G56" s="1420" t="s">
        <v>1446</v>
      </c>
      <c r="H56" s="1421"/>
      <c r="I56" s="10"/>
      <c r="J56" s="31" t="str">
        <f>G56</f>
        <v xml:space="preserve">Comments: $3 million was spent by the government in FY2010/11 to procure 0.59 million 2-month injections (Norigest). Some of the quantities of Norigest were received in FY2011/12. Apart from that, there has not been any spending on contraceptive procurement since July 2011.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t="s">
        <v>320</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0.90909090909090906</v>
      </c>
      <c r="G58" s="1420" t="s">
        <v>644</v>
      </c>
      <c r="H58" s="1421"/>
      <c r="I58" s="10"/>
      <c r="J58" s="31" t="str">
        <f>G58</f>
        <v xml:space="preserve">Comments: Most of the contraceptive requirement for FY2011/12 has been fulfilled through USAID commodity support.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357"/>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320</v>
      </c>
      <c r="G61" s="1416"/>
      <c r="H61" s="1296"/>
      <c r="I61" s="11"/>
      <c r="J61" s="27"/>
      <c r="K61" s="7"/>
      <c r="L61" s="22"/>
      <c r="M61" s="22"/>
      <c r="N61" s="22"/>
      <c r="O61" s="22"/>
      <c r="P61" s="22"/>
      <c r="Q61" s="7" t="str">
        <f>F61</f>
        <v>Not applicable</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320</v>
      </c>
      <c r="G62" s="1306"/>
      <c r="H62" s="1307"/>
      <c r="I62" s="10"/>
      <c r="J62" s="27"/>
      <c r="K62" s="7"/>
      <c r="L62" s="22"/>
      <c r="M62" s="39">
        <f>E62</f>
        <v>0</v>
      </c>
      <c r="N62" s="22"/>
      <c r="O62" s="22"/>
      <c r="P62" s="22"/>
      <c r="Q62" s="7" t="str">
        <f>F62</f>
        <v>Not applicable</v>
      </c>
      <c r="R62" s="25" t="str">
        <f>B62</f>
        <v>a. Specify entity</v>
      </c>
      <c r="S62" s="22"/>
      <c r="T62" s="17"/>
      <c r="U62" s="17"/>
      <c r="V62" s="17"/>
      <c r="W62" s="45"/>
      <c r="X62" s="45"/>
      <c r="Y62" s="46"/>
      <c r="Z62" s="54"/>
      <c r="AA62"/>
    </row>
    <row r="63" spans="1:27" s="266" customFormat="1" ht="30.75" customHeight="1" x14ac:dyDescent="0.2">
      <c r="A63" s="584"/>
      <c r="B63" s="583"/>
      <c r="C63" s="1293" t="s">
        <v>293</v>
      </c>
      <c r="D63" s="1293"/>
      <c r="E63" s="1294"/>
      <c r="F63" s="1295" t="s">
        <v>320</v>
      </c>
      <c r="G63" s="1416"/>
      <c r="H63" s="1296"/>
      <c r="I63" s="10"/>
      <c r="J63" s="27"/>
      <c r="K63" s="7"/>
      <c r="L63" s="22"/>
      <c r="M63" s="22"/>
      <c r="N63" s="22"/>
      <c r="O63" s="22"/>
      <c r="P63" s="22"/>
      <c r="Q63" s="7" t="str">
        <f>F63</f>
        <v>Not applicable</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590" t="s">
        <v>99</v>
      </c>
      <c r="G68" s="590"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590" t="s">
        <v>99</v>
      </c>
      <c r="G69" s="590" t="s">
        <v>100</v>
      </c>
      <c r="H69" s="24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590" t="s">
        <v>99</v>
      </c>
      <c r="G70" s="590"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99</v>
      </c>
      <c r="E71" s="1475"/>
      <c r="F71" s="590" t="s">
        <v>99</v>
      </c>
      <c r="G71" s="590" t="s">
        <v>99</v>
      </c>
      <c r="H71" s="249"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590" t="s">
        <v>99</v>
      </c>
      <c r="G72" s="590" t="s">
        <v>99</v>
      </c>
      <c r="H72" s="249"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590" t="s">
        <v>99</v>
      </c>
      <c r="G73" s="590"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100</v>
      </c>
      <c r="E74" s="1475"/>
      <c r="F74" s="590" t="s">
        <v>100</v>
      </c>
      <c r="G74" s="590" t="s">
        <v>99</v>
      </c>
      <c r="H74" s="249"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590" t="s">
        <v>99</v>
      </c>
      <c r="G75" s="590" t="s">
        <v>99</v>
      </c>
      <c r="H75" s="249" t="s">
        <v>99</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99</v>
      </c>
      <c r="E76" s="1475"/>
      <c r="F76" s="590" t="s">
        <v>99</v>
      </c>
      <c r="G76" s="590" t="s">
        <v>99</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590" t="s">
        <v>99</v>
      </c>
      <c r="G77" s="590" t="s">
        <v>99</v>
      </c>
      <c r="H77" s="249" t="s">
        <v>99</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100</v>
      </c>
      <c r="E78" s="1475"/>
      <c r="F78" s="590" t="s">
        <v>100</v>
      </c>
      <c r="G78" s="590" t="s">
        <v>99</v>
      </c>
      <c r="H78" s="249" t="s">
        <v>99</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03"/>
      <c r="E79" s="1403"/>
      <c r="F79" s="594"/>
      <c r="G79" s="594"/>
      <c r="H79" s="595"/>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265"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588"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30.75" thickBot="1" x14ac:dyDescent="0.25">
      <c r="A85" s="1395"/>
      <c r="B85" s="377" t="s">
        <v>27</v>
      </c>
      <c r="C85" s="1001" t="s">
        <v>1841</v>
      </c>
      <c r="D85" s="1755" t="s">
        <v>932</v>
      </c>
      <c r="E85" s="1756"/>
      <c r="F85" s="576" t="s">
        <v>99</v>
      </c>
      <c r="G85" s="1351" t="s">
        <v>99</v>
      </c>
      <c r="H85" s="1757"/>
      <c r="I85" s="13"/>
      <c r="J85" s="31" t="str">
        <f>G85</f>
        <v>Yes</v>
      </c>
      <c r="K85" s="7" t="str">
        <f>B85</f>
        <v>a</v>
      </c>
      <c r="L85" s="22"/>
      <c r="M85" s="32">
        <f>E85</f>
        <v>0</v>
      </c>
      <c r="N85" s="22"/>
      <c r="O85" s="22"/>
      <c r="P85" s="22"/>
      <c r="Q85" s="22"/>
      <c r="R85" s="7"/>
      <c r="S85" s="7" t="str">
        <f>D85</f>
        <v>2011-2015</v>
      </c>
      <c r="T85" s="17"/>
      <c r="U85" s="17"/>
      <c r="V85" s="17"/>
      <c r="W85" s="45"/>
      <c r="X85" s="45"/>
      <c r="Y85" s="46"/>
      <c r="Z85" s="54"/>
      <c r="AA85"/>
    </row>
    <row r="86" spans="1:28" s="266" customFormat="1" ht="28.5" customHeight="1" x14ac:dyDescent="0.2">
      <c r="A86" s="1381" t="s">
        <v>118</v>
      </c>
      <c r="B86" s="1382"/>
      <c r="C86" s="1382"/>
      <c r="D86" s="1382"/>
      <c r="E86" s="1382"/>
      <c r="F86" s="1835" t="s">
        <v>99</v>
      </c>
      <c r="G86" s="1836"/>
      <c r="H86" s="1837"/>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645</v>
      </c>
      <c r="F87" s="1476"/>
      <c r="G87" s="1476"/>
      <c r="H87" s="1369"/>
      <c r="I87" s="13"/>
      <c r="J87" s="31"/>
      <c r="K87" s="7"/>
      <c r="L87" s="22"/>
      <c r="M87" s="32"/>
      <c r="N87" s="32" t="str">
        <f>E87</f>
        <v>NGO, social marketing, and commercial sectors</v>
      </c>
      <c r="O87" s="22"/>
      <c r="P87" s="7" t="str">
        <f>B87</f>
        <v>a. If yes, for which sectors (public, NGO, social marketing, commercial)?</v>
      </c>
      <c r="Q87" s="22"/>
      <c r="R87" s="7"/>
      <c r="S87" s="22"/>
      <c r="T87" s="17"/>
      <c r="U87" s="17"/>
      <c r="V87" s="17"/>
      <c r="W87" s="45"/>
      <c r="X87" s="45"/>
      <c r="Y87" s="46"/>
      <c r="Z87" s="54"/>
      <c r="AA87"/>
    </row>
    <row r="88" spans="1:28" s="266" customFormat="1" ht="75" x14ac:dyDescent="0.2">
      <c r="A88" s="314"/>
      <c r="B88" s="1293" t="s">
        <v>38</v>
      </c>
      <c r="C88" s="1293"/>
      <c r="D88" s="1294"/>
      <c r="E88" s="1368" t="s">
        <v>1842</v>
      </c>
      <c r="F88" s="1476"/>
      <c r="G88" s="1476"/>
      <c r="H88" s="1369"/>
      <c r="I88" s="13"/>
      <c r="J88" s="31"/>
      <c r="K88" s="7"/>
      <c r="L88" s="22"/>
      <c r="M88" s="32"/>
      <c r="N88" s="32" t="str">
        <f>E88</f>
        <v xml:space="preserve">Aluminum foil, PVC, syringes and vials (used for packaging contraceptive products) have a regulatory duty and income tax @ 1% and 4% for all the aforementioned products; a customs duty of 5%, 10%, 14.79% and 5% respectively; and a sales tax of 16%, 21%, 16% and 16% respectively.  </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247"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ht="45" customHeight="1" x14ac:dyDescent="0.2">
      <c r="A90" s="314"/>
      <c r="B90" s="1293" t="s">
        <v>39</v>
      </c>
      <c r="C90" s="1293"/>
      <c r="D90" s="1340" t="s">
        <v>646</v>
      </c>
      <c r="E90" s="1341"/>
      <c r="F90" s="1341"/>
      <c r="G90" s="1341"/>
      <c r="H90" s="1342"/>
      <c r="I90" s="13"/>
      <c r="J90" s="31"/>
      <c r="K90" s="7" t="str">
        <f>B90</f>
        <v>a. If yes, describe the policies.</v>
      </c>
      <c r="L90" s="22"/>
      <c r="M90" s="22"/>
      <c r="N90" s="24"/>
      <c r="O90" s="25" t="str">
        <f>D90</f>
        <v>INGOs need to seek exemptions for subsidised contraceptive marketing/distribution for donated/in-kind contraceptive items</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247"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45" x14ac:dyDescent="0.2">
      <c r="A92" s="314"/>
      <c r="B92" s="1293" t="s">
        <v>39</v>
      </c>
      <c r="C92" s="1293"/>
      <c r="D92" s="1368" t="s">
        <v>647</v>
      </c>
      <c r="E92" s="1476"/>
      <c r="F92" s="1476"/>
      <c r="G92" s="1476"/>
      <c r="H92" s="1369"/>
      <c r="I92" s="13"/>
      <c r="J92" s="31"/>
      <c r="K92" s="7" t="str">
        <f>B92</f>
        <v>a. If yes, describe the policies.</v>
      </c>
      <c r="L92" s="22"/>
      <c r="M92" s="22"/>
      <c r="N92" s="24"/>
      <c r="O92" s="25" t="str">
        <f>D92</f>
        <v>1. High political will; 2. Exemption from all duties creates a conducive environment for producers like ZAFA and Schering and; 3. Over the counter availability</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 t="shared" ref="T94:T102" si="4">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314</v>
      </c>
      <c r="H95" s="1369"/>
      <c r="I95" s="12"/>
      <c r="J95" s="31" t="str">
        <f t="shared" si="3"/>
        <v>Community health worker</v>
      </c>
      <c r="K95" s="7"/>
      <c r="L95" s="22"/>
      <c r="M95" s="32"/>
      <c r="N95" s="22"/>
      <c r="O95" s="7"/>
      <c r="P95" s="7"/>
      <c r="Q95" s="22"/>
      <c r="R95" s="22"/>
      <c r="S95" s="22"/>
      <c r="T95" s="219" t="str">
        <f t="shared" si="4"/>
        <v>Community health worker</v>
      </c>
      <c r="U95" s="53"/>
      <c r="V95" s="17"/>
      <c r="W95" s="45"/>
      <c r="X95" s="45"/>
      <c r="Y95" s="46"/>
      <c r="Z95" s="54"/>
      <c r="AA95"/>
    </row>
    <row r="96" spans="1:28" s="266" customFormat="1" ht="15" customHeight="1" x14ac:dyDescent="0.2">
      <c r="A96" s="285"/>
      <c r="B96" s="239" t="s">
        <v>28</v>
      </c>
      <c r="C96" s="236" t="s">
        <v>303</v>
      </c>
      <c r="D96" s="1365" t="s">
        <v>314</v>
      </c>
      <c r="E96" s="1366"/>
      <c r="F96" s="1367"/>
      <c r="G96" s="1368" t="s">
        <v>314</v>
      </c>
      <c r="H96" s="1369"/>
      <c r="I96" s="12"/>
      <c r="J96" s="31" t="str">
        <f t="shared" si="3"/>
        <v>Community health worker</v>
      </c>
      <c r="K96" s="7"/>
      <c r="L96" s="22"/>
      <c r="M96" s="32"/>
      <c r="N96" s="22"/>
      <c r="O96" s="7"/>
      <c r="P96" s="7"/>
      <c r="Q96" s="22"/>
      <c r="R96" s="22"/>
      <c r="S96" s="22"/>
      <c r="T96" s="219" t="str">
        <f t="shared" si="4"/>
        <v>Community health worker</v>
      </c>
      <c r="U96" s="53"/>
      <c r="V96" s="17"/>
      <c r="W96" s="45"/>
      <c r="X96" s="45"/>
      <c r="Y96" s="46"/>
      <c r="Z96" s="54"/>
      <c r="AA96"/>
    </row>
    <row r="97" spans="1:27" s="266" customFormat="1" ht="15" customHeight="1" x14ac:dyDescent="0.2">
      <c r="A97" s="285"/>
      <c r="B97" s="239" t="s">
        <v>29</v>
      </c>
      <c r="C97" s="236" t="s">
        <v>304</v>
      </c>
      <c r="D97" s="1365" t="s">
        <v>318</v>
      </c>
      <c r="E97" s="1366"/>
      <c r="F97" s="1367"/>
      <c r="G97" s="1368" t="s">
        <v>318</v>
      </c>
      <c r="H97" s="1369"/>
      <c r="I97" s="12"/>
      <c r="J97" s="31" t="str">
        <f t="shared" si="3"/>
        <v>Doctor</v>
      </c>
      <c r="K97" s="7"/>
      <c r="L97" s="22"/>
      <c r="M97" s="32"/>
      <c r="N97" s="22"/>
      <c r="O97" s="7"/>
      <c r="P97" s="7"/>
      <c r="Q97" s="22"/>
      <c r="R97" s="22"/>
      <c r="S97" s="22"/>
      <c r="T97" s="219" t="str">
        <f t="shared" si="4"/>
        <v>Doctor</v>
      </c>
      <c r="U97" s="53"/>
      <c r="V97" s="17"/>
      <c r="W97" s="45"/>
      <c r="X97" s="45"/>
      <c r="Y97" s="46"/>
      <c r="Z97" s="54"/>
      <c r="AA97"/>
    </row>
    <row r="98" spans="1:27" s="266" customFormat="1" ht="15" customHeight="1" x14ac:dyDescent="0.2">
      <c r="A98" s="285"/>
      <c r="B98" s="238" t="s">
        <v>297</v>
      </c>
      <c r="C98" s="236" t="s">
        <v>305</v>
      </c>
      <c r="D98" s="1365" t="s">
        <v>302</v>
      </c>
      <c r="E98" s="1366"/>
      <c r="F98" s="1367"/>
      <c r="G98" s="1368" t="s">
        <v>302</v>
      </c>
      <c r="H98" s="1369"/>
      <c r="I98" s="12"/>
      <c r="J98" s="31" t="str">
        <f t="shared" si="3"/>
        <v>Auxiliary nurse midwife</v>
      </c>
      <c r="K98" s="7"/>
      <c r="L98" s="22"/>
      <c r="M98" s="32"/>
      <c r="N98" s="22"/>
      <c r="O98" s="7"/>
      <c r="P98" s="7"/>
      <c r="Q98" s="22"/>
      <c r="R98" s="22"/>
      <c r="S98" s="22"/>
      <c r="T98" s="219" t="str">
        <f t="shared" si="4"/>
        <v>Auxiliary nurse midwife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314</v>
      </c>
      <c r="H99" s="1369"/>
      <c r="I99" s="12"/>
      <c r="J99" s="31" t="str">
        <f t="shared" si="3"/>
        <v>Community health worker</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302</v>
      </c>
      <c r="E100" s="1366"/>
      <c r="F100" s="1367"/>
      <c r="G100" s="1368" t="s">
        <v>315</v>
      </c>
      <c r="H100" s="1369"/>
      <c r="I100" s="12"/>
      <c r="J100" s="31" t="str">
        <f t="shared" si="3"/>
        <v>Auxiliary nurse</v>
      </c>
      <c r="K100" s="7"/>
      <c r="L100" s="22"/>
      <c r="M100" s="32"/>
      <c r="N100" s="22"/>
      <c r="O100" s="7"/>
      <c r="P100" s="7"/>
      <c r="Q100" s="22"/>
      <c r="R100" s="22"/>
      <c r="S100" s="22"/>
      <c r="T100" s="219" t="str">
        <f t="shared" si="4"/>
        <v>Auxiliary nurse midwife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75" x14ac:dyDescent="0.2">
      <c r="A103" s="1356" t="s">
        <v>321</v>
      </c>
      <c r="B103" s="1357"/>
      <c r="C103" s="1358"/>
      <c r="D103" s="1359" t="s">
        <v>1447</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Only trained doctors can perform surgical contraception and insert implants.</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ht="63" customHeight="1" x14ac:dyDescent="0.2">
      <c r="A106" s="314"/>
      <c r="B106" s="1293" t="s">
        <v>154</v>
      </c>
      <c r="C106" s="1293"/>
      <c r="D106" s="250" t="s">
        <v>99</v>
      </c>
      <c r="E106" s="1368" t="s">
        <v>1448</v>
      </c>
      <c r="F106" s="1476"/>
      <c r="G106" s="1717"/>
      <c r="H106" s="247" t="s">
        <v>104</v>
      </c>
      <c r="I106" s="11"/>
      <c r="J106" s="31"/>
      <c r="K106" s="7" t="str">
        <f>B106</f>
        <v>a. Unmarried people</v>
      </c>
      <c r="L106" s="22"/>
      <c r="M106" s="32" t="str">
        <f>E106</f>
        <v xml:space="preserve">Pakistani law allows distribution of contraceptives only to married women of reproductive age. However, most contraceptives can be received over the counter. </v>
      </c>
      <c r="N106" s="22"/>
      <c r="O106" s="7"/>
      <c r="P106" s="22"/>
      <c r="Q106" s="22"/>
      <c r="R106" s="22"/>
      <c r="S106" s="22"/>
      <c r="T106" s="17"/>
      <c r="U106" s="17"/>
      <c r="V106" s="53" t="str">
        <f>E106</f>
        <v xml:space="preserve">Pakistani law allows distribution of contraceptives only to married women of reproductive age. However, most contraceptives can be received over the counter. </v>
      </c>
      <c r="W106" s="45"/>
      <c r="X106" s="45"/>
      <c r="Y106" s="46"/>
      <c r="Z106" s="54"/>
      <c r="AA106"/>
    </row>
    <row r="107" spans="1:27" s="266" customFormat="1" x14ac:dyDescent="0.2">
      <c r="A107" s="314"/>
      <c r="B107" s="1293" t="s">
        <v>40</v>
      </c>
      <c r="C107" s="1293"/>
      <c r="D107" s="250" t="s">
        <v>100</v>
      </c>
      <c r="E107" s="1368"/>
      <c r="F107" s="1476"/>
      <c r="G107" s="1717"/>
      <c r="H107" s="247"/>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54"/>
      <c r="F108" s="1762"/>
      <c r="G108" s="1763"/>
      <c r="H108" s="593"/>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99</v>
      </c>
      <c r="H112" s="1477"/>
      <c r="I112" s="12"/>
      <c r="J112" s="31" t="str">
        <f>G112</f>
        <v>Yes</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99</v>
      </c>
      <c r="H113" s="1477"/>
      <c r="I113" s="12"/>
      <c r="J113" s="31" t="str">
        <f>G113</f>
        <v>Yes</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ht="45" x14ac:dyDescent="0.2">
      <c r="A114" s="314"/>
      <c r="B114" s="342"/>
      <c r="C114" s="343" t="s">
        <v>45</v>
      </c>
      <c r="D114" s="1368" t="s">
        <v>648</v>
      </c>
      <c r="E114" s="1476"/>
      <c r="F114" s="1476"/>
      <c r="G114" s="1476"/>
      <c r="H114" s="1369"/>
      <c r="I114" s="12"/>
      <c r="J114" s="31"/>
      <c r="K114" s="7" t="str">
        <f>C114</f>
        <v>i. If yes, describe the exemptions.</v>
      </c>
      <c r="L114" s="22"/>
      <c r="M114" s="22"/>
      <c r="N114" s="24"/>
      <c r="O114" s="25" t="str">
        <f>D114</f>
        <v xml:space="preserve">All provincial departments of health provide contraceptives free of charge. All population welfare departments charge a nominal fee for contraceptive services. </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 t="shared" si="5"/>
        <v>No</v>
      </c>
      <c r="K124" s="7"/>
      <c r="L124" s="7"/>
      <c r="M124" s="22"/>
      <c r="N124" s="22"/>
      <c r="O124" s="7"/>
      <c r="P124" s="22"/>
      <c r="Q124" s="1"/>
      <c r="R124" s="22"/>
      <c r="S124" s="23"/>
      <c r="T124" s="2"/>
      <c r="U124" s="2"/>
      <c r="V124" s="2"/>
      <c r="W124" s="41"/>
      <c r="X124" s="41"/>
      <c r="Y124" s="49" t="str">
        <f t="shared" si="6"/>
        <v>i. CycleBeads</v>
      </c>
      <c r="Z124" s="58"/>
      <c r="AA124"/>
    </row>
    <row r="125" spans="1:27" s="287" customFormat="1" ht="15.75" customHeight="1" x14ac:dyDescent="0.2">
      <c r="A125" s="384"/>
      <c r="B125" s="1293" t="s">
        <v>158</v>
      </c>
      <c r="C125" s="1293"/>
      <c r="D125" s="1293"/>
      <c r="E125" s="1293"/>
      <c r="F125" s="1294"/>
      <c r="G125" s="1365" t="s">
        <v>104</v>
      </c>
      <c r="H125" s="1477"/>
      <c r="I125" s="34"/>
      <c r="J125" s="31" t="str">
        <f t="shared" si="5"/>
        <v>Don't know</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581"/>
      <c r="C126" s="1293" t="s">
        <v>159</v>
      </c>
      <c r="D126" s="1293"/>
      <c r="E126" s="1294"/>
      <c r="F126" s="1478" t="s">
        <v>104</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2008</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649</v>
      </c>
      <c r="E128" s="1485"/>
      <c r="F128" s="1485"/>
      <c r="G128" s="1485"/>
      <c r="H128" s="1486"/>
      <c r="I128" s="34"/>
      <c r="J128" s="21"/>
      <c r="K128" s="7" t="str">
        <f>A128</f>
        <v xml:space="preserve">D11. Name of the list(s)
</v>
      </c>
      <c r="L128" s="7"/>
      <c r="M128" s="22"/>
      <c r="N128" s="22"/>
      <c r="O128" s="7" t="str">
        <f>D128</f>
        <v>National Essential Drug List</v>
      </c>
      <c r="P128" s="22"/>
      <c r="Q128" s="1"/>
      <c r="R128" s="22"/>
      <c r="S128" s="23"/>
      <c r="T128" s="2"/>
      <c r="U128" s="2"/>
      <c r="V128" s="2"/>
      <c r="W128" s="41"/>
      <c r="X128" s="41"/>
      <c r="Y128" s="1"/>
      <c r="Z128" s="58"/>
      <c r="AA128"/>
    </row>
    <row r="129" spans="1:27" s="287" customFormat="1" ht="60" x14ac:dyDescent="0.2">
      <c r="A129" s="1308" t="s">
        <v>862</v>
      </c>
      <c r="B129" s="1293"/>
      <c r="C129" s="1294"/>
      <c r="D129" s="1305" t="s">
        <v>1449</v>
      </c>
      <c r="E129" s="1306"/>
      <c r="F129" s="1306"/>
      <c r="G129" s="1306"/>
      <c r="H129" s="1307"/>
      <c r="I129" s="34"/>
      <c r="J129" s="21"/>
      <c r="K129" s="7" t="str">
        <f>A129</f>
        <v xml:space="preserve">D12. Notes about the list(s)
</v>
      </c>
      <c r="L129" s="7"/>
      <c r="M129" s="22"/>
      <c r="N129" s="22"/>
      <c r="O129" s="7" t="str">
        <f>D129</f>
        <v xml:space="preserve">On the request of provincial governments (18th Amendment scenario), USAID | DELIVER PROJECT and WHO have developed essential drug lists (EDLs). Provinces of Punjab and Khyer Pakhtunkhwa have endorsed EDLs and procurement packages by service delivery levels. </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2004</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99</v>
      </c>
      <c r="H133" s="1296"/>
      <c r="I133" s="34"/>
      <c r="J133" s="31" t="str">
        <f>G133</f>
        <v>Yes</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582"/>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585"/>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582"/>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582"/>
      <c r="B143" s="1293" t="s">
        <v>286</v>
      </c>
      <c r="C143" s="1293"/>
      <c r="D143" s="1293"/>
      <c r="E143" s="1293"/>
      <c r="F143" s="1294"/>
      <c r="G143" s="1295" t="s">
        <v>99</v>
      </c>
      <c r="H143" s="1296"/>
      <c r="I143" s="6"/>
      <c r="J143" s="31" t="str">
        <f t="shared" si="7"/>
        <v>Yes</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582"/>
      <c r="B144" s="1293" t="s">
        <v>46</v>
      </c>
      <c r="C144" s="1293"/>
      <c r="D144" s="1293"/>
      <c r="E144" s="1293"/>
      <c r="F144" s="1294"/>
      <c r="G144" s="1295" t="s">
        <v>99</v>
      </c>
      <c r="H144" s="1296"/>
      <c r="I144" s="6"/>
      <c r="J144" s="31" t="str">
        <f t="shared" si="7"/>
        <v>Yes</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582"/>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582"/>
      <c r="B146" s="1293" t="s">
        <v>36</v>
      </c>
      <c r="C146" s="1293"/>
      <c r="D146" s="1293"/>
      <c r="E146" s="1293"/>
      <c r="F146" s="1294"/>
      <c r="G146" s="1295" t="s">
        <v>320</v>
      </c>
      <c r="H146" s="1296"/>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582"/>
      <c r="B147" s="1293" t="s">
        <v>157</v>
      </c>
      <c r="C147" s="1293"/>
      <c r="D147" s="1293"/>
      <c r="E147" s="1293"/>
      <c r="F147" s="1294"/>
      <c r="G147" s="1295" t="s">
        <v>100</v>
      </c>
      <c r="H147" s="1296"/>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582"/>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582"/>
      <c r="B149" s="1293" t="s">
        <v>289</v>
      </c>
      <c r="C149" s="1293"/>
      <c r="D149" s="1293"/>
      <c r="E149" s="1293"/>
      <c r="F149" s="1330" t="s">
        <v>381</v>
      </c>
      <c r="G149" s="1331"/>
      <c r="H149" s="1332"/>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650</v>
      </c>
      <c r="G150" s="1306"/>
      <c r="H150" s="1307"/>
      <c r="I150" s="6"/>
      <c r="J150" s="31"/>
      <c r="K150" s="7"/>
      <c r="L150" s="7"/>
      <c r="M150" s="22"/>
      <c r="N150" s="22"/>
      <c r="O150" s="22"/>
      <c r="P150" s="22"/>
      <c r="Q150" s="7" t="str">
        <f>F150</f>
        <v>Logistics Management Information System</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584"/>
      <c r="B152" s="1310" t="s">
        <v>291</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582"/>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285.75" thickBot="1" x14ac:dyDescent="0.25">
      <c r="A154" s="1297" t="s">
        <v>864</v>
      </c>
      <c r="B154" s="1298"/>
      <c r="C154" s="1299"/>
      <c r="D154" s="1300" t="s">
        <v>1521</v>
      </c>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t="str">
        <f>D154</f>
        <v>USAID | DELIVER PROJECT has worked very closely with all the provincial and regional governments of Pakistan to streamline supply chain management of contraceptives and other health products. The constant collaboration has resulted in data visibility and commodity security up to the district level. USAID transportation support for the year 2012 helped the central warehouse send quarterly shipments to districts, thus improving availability at district stores and service delivery points. Before USAID transportation support, the availability was poor at district and sub-district levels due to the government having difficulty in funding transportation. 
The government needs to procure contraceptives out of its allocated $28.5 million until June 2015 to fill the almost 30% gap in contraceptive availability as estimated in the 2013 contraceptive procurement tables (CPTs). Moreover, in order to maintain commodity security beyond USAID contraceptive support (June 2015), all provincial governments need to set up procurement units and start the procurement process well ahead of time to ensure uninterrupted availability. In case of limited public financing, it will remain imperative that Pakistan continues to yield sustained contraceptive consumption for overall contraceptive prevalence rate, maternal mortality rate, and infant mortality rate gains through external support.</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G116:H125 F59 D106:D108 H91 H89 F85:H86 D51:D52 D49 D43 D41">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106:H108 D69:D78 F68:H78 G152:G153 G132:G135 F63 G148 G140:G146 D26 G147:H147 D16:D23 H25">
      <formula1>$W$1:$W$4</formula1>
    </dataValidation>
    <dataValidation type="list" allowBlank="1" showInputMessage="1" showErrorMessage="1" errorTitle="Choose from dropdown" error="Please choose from the dropdown list." prompt="Please select from the dropdown list." sqref="G138 D68 D15">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45" fitToHeight="4" orientation="portrait" r:id="rId1"/>
  <rowBreaks count="2" manualBreakCount="2">
    <brk id="33" max="7" man="1"/>
    <brk id="92" max="7"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814" hidden="1" customWidth="1"/>
    <col min="10" max="10" width="38.5703125" style="814" hidden="1" customWidth="1"/>
    <col min="11" max="11" width="64.42578125" style="807" hidden="1" customWidth="1"/>
    <col min="12" max="12" width="87.7109375" style="806" hidden="1" customWidth="1"/>
    <col min="13" max="13" width="37.28515625" style="806" hidden="1" customWidth="1"/>
    <col min="14" max="14" width="75.28515625" style="806" hidden="1" customWidth="1"/>
    <col min="15" max="15" width="81.7109375" style="806" hidden="1" customWidth="1"/>
    <col min="16" max="16" width="69.42578125" style="806" hidden="1" customWidth="1"/>
    <col min="17" max="17" width="57" style="806" hidden="1" customWidth="1"/>
    <col min="18" max="18" width="87.7109375" style="806" hidden="1" customWidth="1"/>
    <col min="19" max="19" width="25.42578125" style="822" hidden="1" customWidth="1"/>
    <col min="20" max="20" width="43.7109375" style="823" hidden="1" customWidth="1"/>
    <col min="21" max="21" width="37.28515625" style="823" hidden="1" customWidth="1"/>
    <col min="22" max="22" width="56.28515625" style="823" hidden="1" customWidth="1"/>
    <col min="23" max="23" width="11.7109375" style="824" hidden="1" customWidth="1"/>
    <col min="24" max="24" width="146.85546875" style="824" hidden="1" customWidth="1"/>
    <col min="25" max="25" width="107.42578125" style="825" hidden="1" customWidth="1"/>
    <col min="26" max="26" width="1.28515625" style="826" customWidth="1"/>
    <col min="27" max="27" width="13.42578125" style="819"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796"/>
      <c r="B1" s="1796"/>
      <c r="C1" s="1796"/>
      <c r="D1" s="1796"/>
      <c r="E1" s="1796"/>
      <c r="F1" s="1796"/>
      <c r="G1" s="1796"/>
      <c r="H1" s="1796"/>
      <c r="I1" s="805" t="s">
        <v>170</v>
      </c>
      <c r="J1" s="806" t="s">
        <v>120</v>
      </c>
      <c r="K1" s="807"/>
      <c r="L1" s="806" t="s">
        <v>125</v>
      </c>
      <c r="M1" s="806" t="s">
        <v>50</v>
      </c>
      <c r="N1" s="807" t="s">
        <v>88</v>
      </c>
      <c r="O1" s="808" t="s">
        <v>25</v>
      </c>
      <c r="P1" s="806"/>
      <c r="Q1" s="217" t="s">
        <v>314</v>
      </c>
      <c r="R1" s="807" t="s">
        <v>17</v>
      </c>
      <c r="S1" s="806"/>
      <c r="T1" s="806"/>
      <c r="U1" s="806"/>
      <c r="V1" s="806"/>
      <c r="W1" s="809" t="s">
        <v>99</v>
      </c>
      <c r="X1" s="810" t="s">
        <v>87</v>
      </c>
      <c r="Y1" s="811" t="s">
        <v>132</v>
      </c>
      <c r="Z1" s="811"/>
      <c r="AA1" s="812"/>
    </row>
    <row r="2" spans="1:134" s="256" customFormat="1" ht="15.75" x14ac:dyDescent="0.2">
      <c r="A2" s="1454"/>
      <c r="B2" s="1454"/>
      <c r="C2" s="1454"/>
      <c r="D2" s="1455"/>
      <c r="E2" s="1455"/>
      <c r="F2" s="902"/>
      <c r="G2" s="291"/>
      <c r="H2" s="291"/>
      <c r="I2" s="813"/>
      <c r="J2" s="814"/>
      <c r="K2" s="807" t="s">
        <v>122</v>
      </c>
      <c r="L2" s="806"/>
      <c r="M2" s="806"/>
      <c r="N2" s="807"/>
      <c r="O2" s="808" t="s">
        <v>98</v>
      </c>
      <c r="P2" s="806" t="s">
        <v>123</v>
      </c>
      <c r="Q2" s="217" t="s">
        <v>315</v>
      </c>
      <c r="R2" s="807" t="s">
        <v>103</v>
      </c>
      <c r="S2" s="806" t="s">
        <v>127</v>
      </c>
      <c r="T2" s="815" t="s">
        <v>128</v>
      </c>
      <c r="U2" s="816"/>
      <c r="V2" s="816" t="s">
        <v>129</v>
      </c>
      <c r="W2" s="817" t="s">
        <v>100</v>
      </c>
      <c r="X2" s="817"/>
      <c r="Y2" s="818" t="s">
        <v>133</v>
      </c>
      <c r="Z2" s="811"/>
      <c r="AA2" s="819"/>
    </row>
    <row r="3" spans="1:134" s="256" customFormat="1" ht="15.75" customHeight="1" x14ac:dyDescent="0.2">
      <c r="A3" s="1456"/>
      <c r="B3" s="1456"/>
      <c r="C3" s="1456"/>
      <c r="D3" s="1456"/>
      <c r="E3" s="1456"/>
      <c r="F3" s="1456"/>
      <c r="G3" s="1456"/>
      <c r="H3" s="1456"/>
      <c r="I3" s="813"/>
      <c r="J3" s="814"/>
      <c r="K3" s="807"/>
      <c r="L3" s="806"/>
      <c r="M3" s="806"/>
      <c r="N3" s="807"/>
      <c r="O3" s="808" t="s">
        <v>102</v>
      </c>
      <c r="P3" s="806"/>
      <c r="Q3" s="217" t="s">
        <v>302</v>
      </c>
      <c r="R3" s="807" t="s">
        <v>85</v>
      </c>
      <c r="S3" s="806"/>
      <c r="T3" s="815"/>
      <c r="U3" s="816"/>
      <c r="V3" s="816"/>
      <c r="W3" s="817" t="s">
        <v>104</v>
      </c>
      <c r="X3" s="817"/>
      <c r="Y3" s="818" t="s">
        <v>134</v>
      </c>
      <c r="Z3" s="811"/>
      <c r="AA3" s="819"/>
    </row>
    <row r="4" spans="1:134" s="256" customFormat="1" ht="27.75" customHeight="1" x14ac:dyDescent="0.2">
      <c r="A4" s="301"/>
      <c r="B4" s="301"/>
      <c r="C4" s="301"/>
      <c r="D4" s="1457"/>
      <c r="E4" s="1457"/>
      <c r="F4" s="1458"/>
      <c r="G4" s="1458"/>
      <c r="H4" s="1458"/>
      <c r="I4" s="820"/>
      <c r="J4" s="814"/>
      <c r="K4" s="807"/>
      <c r="L4" s="806"/>
      <c r="M4" s="806"/>
      <c r="N4" s="807"/>
      <c r="O4" s="807" t="s">
        <v>101</v>
      </c>
      <c r="P4" s="806"/>
      <c r="Q4" s="217" t="s">
        <v>316</v>
      </c>
      <c r="R4" s="817" t="s">
        <v>86</v>
      </c>
      <c r="S4" s="806"/>
      <c r="T4" s="815"/>
      <c r="U4" s="816"/>
      <c r="V4" s="816"/>
      <c r="W4" s="817" t="s">
        <v>320</v>
      </c>
      <c r="X4" s="817"/>
      <c r="Y4" s="818" t="s">
        <v>135</v>
      </c>
      <c r="Z4" s="811"/>
      <c r="AA4" s="819"/>
    </row>
    <row r="5" spans="1:134" s="256" customFormat="1" ht="34.5" customHeight="1" x14ac:dyDescent="0.2">
      <c r="A5" s="1461" t="s">
        <v>105</v>
      </c>
      <c r="B5" s="1461"/>
      <c r="C5" s="1461"/>
      <c r="D5" s="950"/>
      <c r="E5" s="951"/>
      <c r="F5" s="950"/>
      <c r="G5" s="749"/>
      <c r="H5" s="952"/>
      <c r="I5" s="820"/>
      <c r="J5" s="814"/>
      <c r="K5" s="807"/>
      <c r="L5" s="806"/>
      <c r="M5" s="806"/>
      <c r="N5" s="807"/>
      <c r="O5" s="807" t="s">
        <v>104</v>
      </c>
      <c r="P5" s="806"/>
      <c r="Q5" s="217" t="s">
        <v>317</v>
      </c>
      <c r="R5" s="807" t="s">
        <v>104</v>
      </c>
      <c r="S5" s="806"/>
      <c r="T5" s="815"/>
      <c r="U5" s="816"/>
      <c r="V5" s="816"/>
      <c r="X5" s="817"/>
      <c r="Y5" s="818" t="s">
        <v>136</v>
      </c>
      <c r="Z5" s="811"/>
      <c r="AA5" s="819"/>
    </row>
    <row r="6" spans="1:134" ht="15.75" hidden="1" customHeight="1" x14ac:dyDescent="0.2">
      <c r="A6" s="303"/>
      <c r="B6" s="303"/>
      <c r="C6" s="303"/>
      <c r="D6" s="303"/>
      <c r="E6" s="303"/>
      <c r="F6" s="303"/>
      <c r="G6" s="304"/>
      <c r="H6" s="305"/>
      <c r="I6" s="821"/>
      <c r="O6" s="806" t="s">
        <v>320</v>
      </c>
      <c r="Q6" s="806" t="s">
        <v>319</v>
      </c>
      <c r="R6" s="807" t="s">
        <v>320</v>
      </c>
      <c r="Y6" s="825" t="s">
        <v>137</v>
      </c>
    </row>
    <row r="7" spans="1:134" ht="24.75" customHeight="1" x14ac:dyDescent="0.2">
      <c r="A7" s="750" t="s">
        <v>846</v>
      </c>
      <c r="D7" s="306"/>
      <c r="E7" s="306"/>
      <c r="F7" s="306"/>
      <c r="G7" s="1452"/>
      <c r="H7" s="1452"/>
      <c r="I7" s="820"/>
      <c r="J7" s="813"/>
      <c r="N7" s="807"/>
      <c r="Q7" s="217" t="s">
        <v>318</v>
      </c>
      <c r="T7" s="827"/>
      <c r="X7" s="961" t="str">
        <f>A7</f>
        <v>Contraceptive Security (CS) Indicators Data, 2013</v>
      </c>
      <c r="Y7" s="825" t="s">
        <v>138</v>
      </c>
    </row>
    <row r="8" spans="1:134" ht="37.5" customHeight="1" x14ac:dyDescent="0.2">
      <c r="A8" s="1758" t="s">
        <v>1354</v>
      </c>
      <c r="B8" s="1451"/>
      <c r="C8" s="1451"/>
      <c r="D8" s="1452"/>
      <c r="E8" s="1452"/>
      <c r="F8" s="306"/>
      <c r="G8" s="1452"/>
      <c r="H8" s="1452"/>
      <c r="I8" s="829"/>
      <c r="J8" s="813"/>
      <c r="K8" s="964" t="str">
        <f>A8</f>
        <v>Country: Paraguay</v>
      </c>
      <c r="N8" s="807"/>
      <c r="P8" s="806" t="s">
        <v>124</v>
      </c>
      <c r="Q8" s="217" t="s">
        <v>104</v>
      </c>
      <c r="S8" s="828"/>
      <c r="Y8" s="825" t="s">
        <v>139</v>
      </c>
    </row>
    <row r="9" spans="1:134" s="307" customFormat="1" ht="45" x14ac:dyDescent="0.2">
      <c r="A9" s="1469" t="s">
        <v>1817</v>
      </c>
      <c r="B9" s="1469"/>
      <c r="C9" s="1469"/>
      <c r="D9" s="1469"/>
      <c r="E9" s="1469"/>
      <c r="F9" s="1469"/>
      <c r="G9" s="1469"/>
      <c r="H9" s="1469"/>
      <c r="I9" s="830" t="s">
        <v>121</v>
      </c>
      <c r="J9" s="806"/>
      <c r="K9" s="807"/>
      <c r="L9" s="806"/>
      <c r="M9" s="806"/>
      <c r="N9" s="806"/>
      <c r="O9" s="807"/>
      <c r="P9" s="806"/>
      <c r="Q9" s="217" t="s">
        <v>320</v>
      </c>
      <c r="R9" s="806" t="s">
        <v>125</v>
      </c>
      <c r="S9" s="806"/>
      <c r="T9" s="806"/>
      <c r="U9" s="806"/>
      <c r="V9" s="806"/>
      <c r="W9" s="806"/>
      <c r="X9" s="267" t="str">
        <f>A9</f>
        <v>The CS Indicators are presented in the following sections:
               A. leadership &amp; coordination               B. finance &amp; procurement               C. commodities               D. policies               E. supply chain</v>
      </c>
      <c r="Y9" s="832" t="s">
        <v>140</v>
      </c>
      <c r="Z9" s="832"/>
      <c r="AA9" s="819"/>
      <c r="AB9" s="309"/>
      <c r="AC9" s="309"/>
      <c r="AD9" s="309"/>
      <c r="AE9" s="309"/>
      <c r="AF9" s="309"/>
      <c r="AG9" s="309"/>
      <c r="AH9" s="309"/>
    </row>
    <row r="10" spans="1:134" ht="150.75" thickBot="1" x14ac:dyDescent="0.25">
      <c r="A10" s="1470" t="s">
        <v>1531</v>
      </c>
      <c r="B10" s="1471"/>
      <c r="C10" s="1471"/>
      <c r="D10" s="1471"/>
      <c r="E10" s="1471"/>
      <c r="F10" s="1471"/>
      <c r="G10" s="1471"/>
      <c r="H10" s="1471"/>
      <c r="O10" s="807" t="s">
        <v>89</v>
      </c>
      <c r="Q10" s="264"/>
      <c r="X10" s="828"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825" t="s">
        <v>141</v>
      </c>
    </row>
    <row r="11" spans="1:134" s="256" customFormat="1" ht="16.5" customHeight="1" thickBot="1" x14ac:dyDescent="0.25">
      <c r="A11" s="1444" t="s">
        <v>21</v>
      </c>
      <c r="B11" s="1445"/>
      <c r="C11" s="1445"/>
      <c r="D11" s="1445"/>
      <c r="E11" s="1445"/>
      <c r="F11" s="1445"/>
      <c r="G11" s="1445"/>
      <c r="H11" s="310"/>
      <c r="I11" s="821"/>
      <c r="J11" s="814"/>
      <c r="K11" s="807"/>
      <c r="L11" s="806"/>
      <c r="M11" s="806"/>
      <c r="N11" s="806"/>
      <c r="O11" s="806"/>
      <c r="P11" s="806"/>
      <c r="Q11" s="831" t="s">
        <v>126</v>
      </c>
      <c r="R11" s="806"/>
      <c r="S11" s="806"/>
      <c r="T11" s="816"/>
      <c r="U11" s="816"/>
      <c r="V11" s="816"/>
      <c r="W11" s="817"/>
      <c r="X11" s="817"/>
      <c r="Y11" s="818" t="s">
        <v>142</v>
      </c>
      <c r="Z11" s="811"/>
      <c r="AA11" s="819"/>
    </row>
    <row r="12" spans="1:134" s="266" customFormat="1" ht="45" x14ac:dyDescent="0.2">
      <c r="A12" s="1319" t="s">
        <v>231</v>
      </c>
      <c r="B12" s="1320"/>
      <c r="C12" s="1320"/>
      <c r="D12" s="1320"/>
      <c r="E12" s="1320"/>
      <c r="F12" s="1320"/>
      <c r="G12" s="1321"/>
      <c r="H12" s="265" t="s">
        <v>99</v>
      </c>
      <c r="I12" s="83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814"/>
      <c r="K12" s="807"/>
      <c r="L12" s="806"/>
      <c r="M12" s="806"/>
      <c r="N12" s="806"/>
      <c r="O12" s="806"/>
      <c r="P12" s="806"/>
      <c r="Q12" s="806"/>
      <c r="R12" s="806"/>
      <c r="S12" s="806"/>
      <c r="T12" s="816"/>
      <c r="U12" s="816"/>
      <c r="V12" s="816"/>
      <c r="W12" s="817"/>
      <c r="X12" s="817"/>
      <c r="Y12" s="834" t="s">
        <v>143</v>
      </c>
      <c r="Z12" s="835"/>
      <c r="AA12" s="819"/>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1086</v>
      </c>
      <c r="E13" s="1476"/>
      <c r="F13" s="1476"/>
      <c r="G13" s="1476"/>
      <c r="H13" s="1369"/>
      <c r="I13" s="829"/>
      <c r="J13" s="814"/>
      <c r="K13" s="807" t="str">
        <f>B13</f>
        <v>a. What is the name of the committee?</v>
      </c>
      <c r="L13" s="836" t="str">
        <f>D13</f>
        <v>Contraceptive Security Committee (Comité DAIA)</v>
      </c>
      <c r="M13" s="806"/>
      <c r="N13" s="806"/>
      <c r="O13" s="808" t="str">
        <f>D13</f>
        <v>Contraceptive Security Committee (Comité DAIA)</v>
      </c>
      <c r="P13" s="806"/>
      <c r="Q13" s="806"/>
      <c r="R13" s="806"/>
      <c r="S13" s="806"/>
      <c r="T13" s="816"/>
      <c r="U13" s="816"/>
      <c r="V13" s="816"/>
      <c r="W13" s="817"/>
      <c r="X13" s="817"/>
      <c r="Y13" s="834" t="s">
        <v>104</v>
      </c>
      <c r="Z13" s="835"/>
      <c r="AA13" s="819"/>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833"/>
      <c r="J14" s="814"/>
      <c r="K14" s="807" t="str">
        <f>A14</f>
        <v>A2. Are the following organizations represented on the committee?</v>
      </c>
      <c r="L14" s="806"/>
      <c r="M14" s="806"/>
      <c r="N14" s="806"/>
      <c r="O14" s="807"/>
      <c r="P14" s="806"/>
      <c r="Q14" s="806"/>
      <c r="R14" s="806"/>
      <c r="S14" s="806"/>
      <c r="T14" s="816"/>
      <c r="U14" s="816"/>
      <c r="V14" s="816"/>
      <c r="W14" s="817"/>
      <c r="X14" s="817"/>
      <c r="Z14" s="835"/>
      <c r="AA14" s="819"/>
      <c r="DS14" s="267"/>
      <c r="DT14" s="267"/>
      <c r="DU14" s="267"/>
      <c r="DV14" s="268"/>
      <c r="DW14" s="268"/>
      <c r="DX14" s="268"/>
      <c r="DY14" s="268"/>
      <c r="DZ14" s="268"/>
      <c r="EA14" s="268"/>
      <c r="EB14" s="268"/>
      <c r="EC14" s="268"/>
      <c r="ED14" s="268"/>
    </row>
    <row r="15" spans="1:134" s="266" customFormat="1" ht="45" x14ac:dyDescent="0.2">
      <c r="A15" s="312"/>
      <c r="B15" s="1390" t="s">
        <v>31</v>
      </c>
      <c r="C15" s="1450"/>
      <c r="D15" s="895" t="s">
        <v>99</v>
      </c>
      <c r="E15" s="313" t="s">
        <v>93</v>
      </c>
      <c r="F15" s="1484" t="s">
        <v>1087</v>
      </c>
      <c r="G15" s="1485"/>
      <c r="H15" s="1486"/>
      <c r="I15" s="829"/>
      <c r="J15" s="814"/>
      <c r="K15" s="807" t="str">
        <f t="shared" ref="K15:K23" si="0">B15</f>
        <v>a. Social marketing</v>
      </c>
      <c r="L15" s="806"/>
      <c r="M15" s="806"/>
      <c r="N15" s="806"/>
      <c r="O15" s="807"/>
      <c r="P15" s="806"/>
      <c r="Q15" s="807" t="str">
        <f t="shared" ref="Q15:Q23" si="1">F15</f>
        <v>Population Services International (PSI)/Paraguay</v>
      </c>
      <c r="R15" s="806"/>
      <c r="S15" s="806"/>
      <c r="T15" s="816"/>
      <c r="U15" s="816"/>
      <c r="V15" s="816"/>
      <c r="W15" s="817"/>
      <c r="X15" s="817"/>
      <c r="Y15" s="834"/>
      <c r="Z15" s="835"/>
      <c r="AA15" s="819"/>
      <c r="DS15" s="267"/>
      <c r="DT15" s="267"/>
      <c r="DU15" s="267"/>
      <c r="DV15" s="267"/>
      <c r="DW15" s="267"/>
      <c r="DX15" s="267"/>
      <c r="DY15" s="267"/>
      <c r="DZ15" s="267"/>
      <c r="EA15" s="267"/>
      <c r="EB15" s="267"/>
      <c r="EC15" s="268"/>
      <c r="ED15" s="268"/>
    </row>
    <row r="16" spans="1:134" s="266" customFormat="1" ht="45" x14ac:dyDescent="0.2">
      <c r="A16" s="314"/>
      <c r="B16" s="1293" t="s">
        <v>232</v>
      </c>
      <c r="C16" s="1294"/>
      <c r="D16" s="895" t="s">
        <v>99</v>
      </c>
      <c r="E16" s="315" t="s">
        <v>93</v>
      </c>
      <c r="F16" s="1484" t="s">
        <v>1088</v>
      </c>
      <c r="G16" s="1485"/>
      <c r="H16" s="1486"/>
      <c r="I16" s="829"/>
      <c r="J16" s="814"/>
      <c r="K16" s="807" t="str">
        <f t="shared" si="0"/>
        <v>b. NGO (for example: service delivery, advocacy, Planned Parenthood affiliate, Marie Stopes affiliate, faith-based organizations, etc.)</v>
      </c>
      <c r="L16" s="806"/>
      <c r="M16" s="806"/>
      <c r="N16" s="806"/>
      <c r="O16" s="807"/>
      <c r="P16" s="806"/>
      <c r="Q16" s="807" t="str">
        <f t="shared" si="1"/>
        <v>Centro Paraguayo de Estudios de Población (CEPEP) - IPPF affiliate</v>
      </c>
      <c r="R16" s="806"/>
      <c r="S16" s="806"/>
      <c r="T16" s="816"/>
      <c r="U16" s="816"/>
      <c r="V16" s="816"/>
      <c r="W16" s="817"/>
      <c r="X16" s="817"/>
      <c r="Y16" s="834"/>
      <c r="Z16" s="835"/>
      <c r="AA16" s="819"/>
      <c r="DS16" s="267"/>
      <c r="DT16" s="267"/>
      <c r="DU16" s="267"/>
      <c r="DV16" s="267"/>
      <c r="DW16" s="267"/>
      <c r="DX16" s="267"/>
      <c r="DY16" s="267"/>
      <c r="DZ16" s="267"/>
      <c r="EA16" s="267"/>
      <c r="EB16" s="267"/>
      <c r="EC16" s="268"/>
      <c r="ED16" s="268"/>
    </row>
    <row r="17" spans="1:134" s="266" customFormat="1" ht="45" x14ac:dyDescent="0.2">
      <c r="A17" s="314"/>
      <c r="B17" s="1293" t="s">
        <v>233</v>
      </c>
      <c r="C17" s="1294"/>
      <c r="D17" s="895" t="s">
        <v>99</v>
      </c>
      <c r="E17" s="315" t="s">
        <v>93</v>
      </c>
      <c r="F17" s="1484" t="s">
        <v>1089</v>
      </c>
      <c r="G17" s="1485"/>
      <c r="H17" s="1486"/>
      <c r="I17" s="829"/>
      <c r="J17" s="814"/>
      <c r="K17" s="807" t="str">
        <f t="shared" si="0"/>
        <v>c. Commercial sector (for example: pharmacy associations, manufacturers, etc.)</v>
      </c>
      <c r="L17" s="806"/>
      <c r="M17" s="806"/>
      <c r="N17" s="806"/>
      <c r="O17" s="807"/>
      <c r="P17" s="806"/>
      <c r="Q17" s="807" t="str">
        <f t="shared" si="1"/>
        <v>Chamber of Pharmacists of Paraguay</v>
      </c>
      <c r="R17" s="806"/>
      <c r="S17" s="806"/>
      <c r="T17" s="816"/>
      <c r="U17" s="816"/>
      <c r="V17" s="816"/>
      <c r="W17" s="817"/>
      <c r="X17" s="817"/>
      <c r="Y17" s="834"/>
      <c r="Z17" s="835"/>
      <c r="AA17" s="819"/>
      <c r="DS17" s="267"/>
      <c r="DT17" s="267"/>
      <c r="DU17" s="267"/>
      <c r="DV17" s="267"/>
      <c r="DW17" s="267"/>
      <c r="DX17" s="267"/>
      <c r="DY17" s="267"/>
      <c r="DZ17" s="267"/>
      <c r="EA17" s="267"/>
      <c r="EB17" s="267"/>
      <c r="EC17" s="267"/>
      <c r="ED17" s="268"/>
    </row>
    <row r="18" spans="1:134" s="266" customFormat="1" ht="45" x14ac:dyDescent="0.2">
      <c r="A18" s="314"/>
      <c r="B18" s="1293" t="s">
        <v>32</v>
      </c>
      <c r="C18" s="1294"/>
      <c r="D18" s="895" t="s">
        <v>99</v>
      </c>
      <c r="E18" s="315" t="s">
        <v>94</v>
      </c>
      <c r="F18" s="1484" t="s">
        <v>339</v>
      </c>
      <c r="G18" s="1485"/>
      <c r="H18" s="1486"/>
      <c r="I18" s="829"/>
      <c r="J18" s="814"/>
      <c r="K18" s="807" t="str">
        <f t="shared" si="0"/>
        <v>d. Donors</v>
      </c>
      <c r="L18" s="806"/>
      <c r="M18" s="806"/>
      <c r="N18" s="806"/>
      <c r="O18" s="807"/>
      <c r="P18" s="806"/>
      <c r="Q18" s="807" t="str">
        <f t="shared" si="1"/>
        <v>UNFPA</v>
      </c>
      <c r="R18" s="806"/>
      <c r="S18" s="806"/>
      <c r="T18" s="816"/>
      <c r="U18" s="816"/>
      <c r="V18" s="816"/>
      <c r="W18" s="817"/>
      <c r="X18" s="817"/>
      <c r="Y18" s="834"/>
      <c r="Z18" s="835"/>
      <c r="AA18" s="819"/>
      <c r="DS18" s="267"/>
      <c r="DT18" s="267"/>
      <c r="DU18" s="267"/>
      <c r="DV18" s="267"/>
      <c r="DW18" s="267"/>
      <c r="DX18" s="267"/>
      <c r="DY18" s="267"/>
      <c r="DZ18" s="267"/>
      <c r="EA18" s="267"/>
      <c r="EB18" s="267"/>
      <c r="EC18" s="267"/>
      <c r="ED18" s="268"/>
    </row>
    <row r="19" spans="1:134" s="266" customFormat="1" ht="45" x14ac:dyDescent="0.2">
      <c r="A19" s="314"/>
      <c r="B19" s="1293" t="s">
        <v>33</v>
      </c>
      <c r="C19" s="1294"/>
      <c r="D19" s="895" t="s">
        <v>99</v>
      </c>
      <c r="E19" s="315" t="s">
        <v>95</v>
      </c>
      <c r="F19" s="1484" t="s">
        <v>732</v>
      </c>
      <c r="G19" s="1485"/>
      <c r="H19" s="1486"/>
      <c r="I19" s="829"/>
      <c r="J19" s="814"/>
      <c r="K19" s="807" t="str">
        <f t="shared" si="0"/>
        <v>e. UN agencies</v>
      </c>
      <c r="L19" s="806"/>
      <c r="M19" s="806"/>
      <c r="N19" s="806"/>
      <c r="O19" s="807"/>
      <c r="P19" s="806"/>
      <c r="Q19" s="807" t="str">
        <f t="shared" si="1"/>
        <v>UNFPA, WHO</v>
      </c>
      <c r="R19" s="806"/>
      <c r="S19" s="806"/>
      <c r="T19" s="816"/>
      <c r="U19" s="816"/>
      <c r="V19" s="816"/>
      <c r="W19" s="817"/>
      <c r="X19" s="817"/>
      <c r="Y19" s="834"/>
      <c r="Z19" s="835"/>
      <c r="AA19" s="819"/>
      <c r="DS19" s="267"/>
      <c r="DT19" s="267"/>
      <c r="DU19" s="267"/>
      <c r="DV19" s="268"/>
      <c r="DW19" s="268"/>
      <c r="DX19" s="268"/>
      <c r="DY19" s="268"/>
      <c r="DZ19" s="268"/>
      <c r="EA19" s="268"/>
      <c r="EB19" s="268"/>
      <c r="EC19" s="268"/>
      <c r="ED19" s="268"/>
    </row>
    <row r="20" spans="1:134" s="266" customFormat="1" ht="45" x14ac:dyDescent="0.2">
      <c r="A20" s="314"/>
      <c r="B20" s="1293" t="s">
        <v>234</v>
      </c>
      <c r="C20" s="1294"/>
      <c r="D20" s="895" t="s">
        <v>99</v>
      </c>
      <c r="E20" s="315" t="s">
        <v>96</v>
      </c>
      <c r="F20" s="1484" t="s">
        <v>1090</v>
      </c>
      <c r="G20" s="1485"/>
      <c r="H20" s="1486"/>
      <c r="I20" s="829"/>
      <c r="J20" s="814"/>
      <c r="K20" s="807" t="str">
        <f t="shared" si="0"/>
        <v>f. Ministry of Health (for example: logistics, reproductive health, family planning, maternal and child health, HIV/AIDS, pharmacy units, etc.)</v>
      </c>
      <c r="L20" s="806"/>
      <c r="M20" s="806"/>
      <c r="N20" s="806"/>
      <c r="O20" s="807"/>
      <c r="P20" s="806"/>
      <c r="Q20" s="837" t="str">
        <f t="shared" si="1"/>
        <v>Logistics, Family Planning, and HIV/AIDS</v>
      </c>
      <c r="R20" s="806"/>
      <c r="S20" s="806"/>
      <c r="T20" s="816"/>
      <c r="U20" s="816"/>
      <c r="V20" s="816"/>
      <c r="W20" s="817"/>
      <c r="X20" s="817"/>
      <c r="Y20" s="834"/>
      <c r="Z20" s="835"/>
      <c r="AA20" s="819"/>
      <c r="DS20" s="267"/>
      <c r="DT20" s="267"/>
      <c r="DU20" s="267"/>
      <c r="DV20" s="268"/>
      <c r="DW20" s="268"/>
      <c r="DX20" s="268"/>
      <c r="DY20" s="268"/>
      <c r="DZ20" s="268"/>
      <c r="EA20" s="268"/>
      <c r="ED20" s="268"/>
    </row>
    <row r="21" spans="1:134" s="266" customFormat="1" ht="45" x14ac:dyDescent="0.2">
      <c r="A21" s="314"/>
      <c r="B21" s="1390" t="s">
        <v>34</v>
      </c>
      <c r="C21" s="1390"/>
      <c r="D21" s="895" t="s">
        <v>100</v>
      </c>
      <c r="E21" s="315" t="s">
        <v>97</v>
      </c>
      <c r="F21" s="1484" t="s">
        <v>1091</v>
      </c>
      <c r="G21" s="1485"/>
      <c r="H21" s="1486"/>
      <c r="I21" s="829"/>
      <c r="J21" s="814"/>
      <c r="K21" s="807" t="str">
        <f t="shared" si="0"/>
        <v>g. Central Medical Store or Central Warehouse</v>
      </c>
      <c r="L21" s="806"/>
      <c r="M21" s="806"/>
      <c r="N21" s="806"/>
      <c r="O21" s="807"/>
      <c r="P21" s="806"/>
      <c r="Q21" s="807" t="str">
        <f t="shared" si="1"/>
        <v>General Directorate for Management of Strategic Supplies in Health (DGGIES) are invited but do not attend regularly</v>
      </c>
      <c r="R21" s="806"/>
      <c r="S21" s="806"/>
      <c r="T21" s="816"/>
      <c r="U21" s="816"/>
      <c r="V21" s="816"/>
      <c r="W21" s="817"/>
      <c r="X21" s="817"/>
      <c r="Y21" s="834"/>
      <c r="Z21" s="835"/>
      <c r="AA21" s="819"/>
    </row>
    <row r="22" spans="1:134" s="266" customFormat="1" x14ac:dyDescent="0.2">
      <c r="A22" s="314"/>
      <c r="B22" s="1390" t="s">
        <v>56</v>
      </c>
      <c r="C22" s="1390"/>
      <c r="D22" s="895" t="s">
        <v>100</v>
      </c>
      <c r="E22" s="315" t="s">
        <v>97</v>
      </c>
      <c r="F22" s="1484"/>
      <c r="G22" s="1485"/>
      <c r="H22" s="1486"/>
      <c r="I22" s="829"/>
      <c r="J22" s="814"/>
      <c r="K22" s="807" t="str">
        <f t="shared" si="0"/>
        <v xml:space="preserve">h. Ministry of Finance or Ministry of Planning </v>
      </c>
      <c r="L22" s="806"/>
      <c r="M22" s="806"/>
      <c r="N22" s="806"/>
      <c r="O22" s="807"/>
      <c r="P22" s="806"/>
      <c r="Q22" s="807">
        <f t="shared" si="1"/>
        <v>0</v>
      </c>
      <c r="R22" s="806"/>
      <c r="S22" s="806"/>
      <c r="T22" s="816"/>
      <c r="U22" s="816"/>
      <c r="V22" s="816"/>
      <c r="W22" s="817"/>
      <c r="X22" s="817"/>
      <c r="Y22" s="834"/>
      <c r="Z22" s="835"/>
      <c r="AA22" s="819"/>
    </row>
    <row r="23" spans="1:134" s="269" customFormat="1" ht="30" x14ac:dyDescent="0.2">
      <c r="A23" s="314"/>
      <c r="B23" s="1390" t="s">
        <v>235</v>
      </c>
      <c r="C23" s="1390"/>
      <c r="D23" s="895" t="s">
        <v>99</v>
      </c>
      <c r="E23" s="315" t="s">
        <v>97</v>
      </c>
      <c r="F23" s="1484" t="s">
        <v>1092</v>
      </c>
      <c r="G23" s="1485"/>
      <c r="H23" s="1486"/>
      <c r="I23" s="829"/>
      <c r="J23" s="814"/>
      <c r="K23" s="813" t="str">
        <f t="shared" si="0"/>
        <v>i. Other (for example: partners)</v>
      </c>
      <c r="L23" s="814"/>
      <c r="M23" s="814"/>
      <c r="N23" s="814"/>
      <c r="O23" s="813"/>
      <c r="P23" s="814"/>
      <c r="Q23" s="813" t="str">
        <f t="shared" si="1"/>
        <v>Instituto de Provision Social (IPS) - Paraguayan Social Security Institute)</v>
      </c>
      <c r="R23" s="814"/>
      <c r="S23" s="814"/>
      <c r="T23" s="814"/>
      <c r="U23" s="814"/>
      <c r="V23" s="814"/>
      <c r="W23" s="838"/>
      <c r="X23" s="838"/>
      <c r="Y23" s="839"/>
      <c r="Z23" s="839"/>
      <c r="AA23" s="819"/>
    </row>
    <row r="24" spans="1:134" s="266" customFormat="1" x14ac:dyDescent="0.2">
      <c r="A24" s="1308" t="s">
        <v>236</v>
      </c>
      <c r="B24" s="1293"/>
      <c r="C24" s="1293"/>
      <c r="D24" s="1293"/>
      <c r="E24" s="1293"/>
      <c r="F24" s="1293"/>
      <c r="G24" s="1293"/>
      <c r="H24" s="325" t="s">
        <v>98</v>
      </c>
      <c r="I24" s="840" t="str">
        <f>A24</f>
        <v>A3. How many times did the committee meet during the last year? (0, 1-2, 3-5, or 6+)  (Please select from the dropdown.)</v>
      </c>
      <c r="J24" s="814"/>
      <c r="K24" s="807"/>
      <c r="L24" s="806"/>
      <c r="M24" s="806"/>
      <c r="N24" s="806"/>
      <c r="O24" s="807"/>
      <c r="P24" s="806"/>
      <c r="Q24" s="806"/>
      <c r="R24" s="806"/>
      <c r="S24" s="806"/>
      <c r="T24" s="816"/>
      <c r="U24" s="816"/>
      <c r="V24" s="816"/>
      <c r="W24" s="817"/>
      <c r="X24" s="817"/>
      <c r="Y24" s="834"/>
      <c r="Z24" s="835"/>
      <c r="AA24" s="819"/>
    </row>
    <row r="25" spans="1:134" s="266" customFormat="1" x14ac:dyDescent="0.2">
      <c r="A25" s="1381" t="s">
        <v>237</v>
      </c>
      <c r="B25" s="1382"/>
      <c r="C25" s="1382"/>
      <c r="D25" s="1390"/>
      <c r="E25" s="1390"/>
      <c r="F25" s="1390"/>
      <c r="G25" s="1391"/>
      <c r="H25" s="325" t="s">
        <v>99</v>
      </c>
      <c r="I25" s="840" t="str">
        <f>A25</f>
        <v xml:space="preserve">A4. Does the committee have legal status?  (Please select from the dropdown.)                                  </v>
      </c>
      <c r="J25" s="814"/>
      <c r="K25" s="807"/>
      <c r="L25" s="806"/>
      <c r="M25" s="806"/>
      <c r="N25" s="806"/>
      <c r="O25" s="807"/>
      <c r="P25" s="806"/>
      <c r="Q25" s="806"/>
      <c r="R25" s="806"/>
      <c r="S25" s="806"/>
      <c r="T25" s="816"/>
      <c r="U25" s="816"/>
      <c r="V25" s="816"/>
      <c r="W25" s="817"/>
      <c r="X25" s="817"/>
      <c r="Y25" s="834"/>
      <c r="Z25" s="835"/>
      <c r="AA25" s="819"/>
    </row>
    <row r="26" spans="1:134" s="266" customFormat="1" ht="45.75" thickBot="1" x14ac:dyDescent="0.25">
      <c r="A26" s="1386" t="s">
        <v>238</v>
      </c>
      <c r="B26" s="1310"/>
      <c r="C26" s="1311"/>
      <c r="D26" s="316" t="s">
        <v>99</v>
      </c>
      <c r="E26" s="317" t="s">
        <v>91</v>
      </c>
      <c r="F26" s="318" t="s">
        <v>1061</v>
      </c>
      <c r="G26" s="319" t="s">
        <v>51</v>
      </c>
      <c r="H26" s="408" t="s">
        <v>1093</v>
      </c>
      <c r="I26" s="840"/>
      <c r="J26" s="814"/>
      <c r="K26" s="807" t="str">
        <f>A26</f>
        <v>A5. Is there a Contraceptive Security "champion"? (someone who consistently brings up and advocates for contraceptive supplies)</v>
      </c>
      <c r="L26" s="806"/>
      <c r="M26" s="806"/>
      <c r="N26" s="806"/>
      <c r="O26" s="807"/>
      <c r="P26" s="806"/>
      <c r="Q26" s="806"/>
      <c r="R26" s="806"/>
      <c r="S26" s="806"/>
      <c r="T26" s="816"/>
      <c r="U26" s="816"/>
      <c r="V26" s="816"/>
      <c r="W26" s="817"/>
      <c r="X26" s="817"/>
      <c r="Y26" s="834"/>
      <c r="Z26" s="835"/>
      <c r="AA26" s="819"/>
    </row>
    <row r="27" spans="1:134" s="273" customFormat="1" ht="16.5" customHeight="1" thickBot="1" x14ac:dyDescent="0.3">
      <c r="A27" s="1444" t="s">
        <v>22</v>
      </c>
      <c r="B27" s="1445"/>
      <c r="C27" s="1445"/>
      <c r="D27" s="1445"/>
      <c r="E27" s="1445"/>
      <c r="F27" s="1445"/>
      <c r="G27" s="1445"/>
      <c r="H27" s="310"/>
      <c r="I27" s="821"/>
      <c r="J27" s="841"/>
      <c r="K27" s="842"/>
      <c r="L27" s="831"/>
      <c r="M27" s="831"/>
      <c r="N27" s="831"/>
      <c r="O27" s="831"/>
      <c r="P27" s="831"/>
      <c r="Q27" s="831"/>
      <c r="R27" s="831"/>
      <c r="S27" s="831"/>
      <c r="T27" s="841"/>
      <c r="U27" s="841"/>
      <c r="V27" s="841"/>
      <c r="W27" s="843"/>
      <c r="X27" s="843"/>
      <c r="Y27" s="844"/>
      <c r="Z27" s="845"/>
      <c r="AA27" s="819"/>
    </row>
    <row r="28" spans="1:134" s="266" customFormat="1" x14ac:dyDescent="0.2">
      <c r="A28" s="1389" t="s">
        <v>223</v>
      </c>
      <c r="B28" s="1390"/>
      <c r="C28" s="1391"/>
      <c r="D28" s="1438" t="s">
        <v>144</v>
      </c>
      <c r="E28" s="1439"/>
      <c r="F28" s="320" t="s">
        <v>132</v>
      </c>
      <c r="G28" s="321" t="s">
        <v>145</v>
      </c>
      <c r="H28" s="322" t="s">
        <v>143</v>
      </c>
      <c r="I28" s="846"/>
      <c r="J28" s="847"/>
      <c r="K28" s="807">
        <f>B28</f>
        <v>0</v>
      </c>
      <c r="L28" s="806"/>
      <c r="M28" s="806"/>
      <c r="N28" s="806"/>
      <c r="O28" s="806"/>
      <c r="P28" s="806"/>
      <c r="Q28" s="806"/>
      <c r="R28" s="806"/>
      <c r="S28" s="806"/>
      <c r="T28" s="816"/>
      <c r="U28" s="816"/>
      <c r="V28" s="816"/>
      <c r="W28" s="817"/>
      <c r="X28" s="817"/>
      <c r="Y28" s="834"/>
      <c r="Z28" s="835"/>
      <c r="AA28" s="819"/>
    </row>
    <row r="29" spans="1:134" s="266" customFormat="1" ht="75" x14ac:dyDescent="0.2">
      <c r="A29" s="1308" t="s">
        <v>239</v>
      </c>
      <c r="B29" s="1293"/>
      <c r="C29" s="1293"/>
      <c r="D29" s="1293"/>
      <c r="E29" s="1293"/>
      <c r="F29" s="1294"/>
      <c r="G29" s="1440">
        <v>1050000</v>
      </c>
      <c r="H29" s="1441"/>
      <c r="I29" s="848"/>
      <c r="J29" s="813">
        <f>G29</f>
        <v>1050000</v>
      </c>
      <c r="K29" s="807"/>
      <c r="L29" s="806"/>
      <c r="M29" s="849">
        <f>E29</f>
        <v>0</v>
      </c>
      <c r="N29" s="806"/>
      <c r="O29" s="806"/>
      <c r="P29" s="806"/>
      <c r="Q29" s="806"/>
      <c r="R29" s="806"/>
      <c r="S29" s="806"/>
      <c r="T29" s="816"/>
      <c r="U29" s="816"/>
      <c r="V29" s="816"/>
      <c r="W29" s="817"/>
      <c r="X29" s="817"/>
      <c r="Y29" s="85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835"/>
      <c r="AA29" s="819"/>
    </row>
    <row r="30" spans="1:134" s="266" customFormat="1" ht="73.5" x14ac:dyDescent="0.2">
      <c r="A30" s="1308" t="s">
        <v>240</v>
      </c>
      <c r="B30" s="1293"/>
      <c r="C30" s="1293"/>
      <c r="D30" s="1293"/>
      <c r="E30" s="323" t="s">
        <v>381</v>
      </c>
      <c r="F30" s="324" t="s">
        <v>241</v>
      </c>
      <c r="G30" s="1442" t="s">
        <v>1061</v>
      </c>
      <c r="H30" s="1443"/>
      <c r="I30" s="848"/>
      <c r="J30" s="813" t="str">
        <f>G30</f>
        <v>Ministry of Health</v>
      </c>
      <c r="K30" s="807"/>
      <c r="L30" s="806"/>
      <c r="M30" s="849" t="str">
        <f>E30</f>
        <v>01/12-12/12</v>
      </c>
      <c r="N30" s="806"/>
      <c r="O30" s="806"/>
      <c r="P30" s="806"/>
      <c r="Q30" s="806"/>
      <c r="R30" s="806"/>
      <c r="S30" s="806"/>
      <c r="T30" s="816"/>
      <c r="U30" s="816"/>
      <c r="V30" s="816"/>
      <c r="W30" s="817"/>
      <c r="X30" s="817"/>
      <c r="Y30" s="850" t="str">
        <f>A30</f>
        <v>B3. One-year time period covered by the forecast/quantification amount noted in B2 (mm/yy-mm/yy)
(should ideally be FY '11-'12)</v>
      </c>
      <c r="Z30" s="835"/>
      <c r="AA30" s="819"/>
    </row>
    <row r="31" spans="1:134" s="266" customFormat="1" ht="30" x14ac:dyDescent="0.2">
      <c r="A31" s="1308" t="s">
        <v>242</v>
      </c>
      <c r="B31" s="1293"/>
      <c r="C31" s="1293"/>
      <c r="D31" s="1293"/>
      <c r="E31" s="1293"/>
      <c r="F31" s="1293"/>
      <c r="G31" s="1294"/>
      <c r="H31" s="325" t="s">
        <v>99</v>
      </c>
      <c r="I31" s="840" t="str">
        <f>A31</f>
        <v>B4. Is there a government budget line item specifically for the procurement of contraceptives?  (Please select from the dropdown list.)</v>
      </c>
      <c r="J31" s="847"/>
      <c r="K31" s="807"/>
      <c r="L31" s="806"/>
      <c r="M31" s="806"/>
      <c r="N31" s="806"/>
      <c r="O31" s="806"/>
      <c r="P31" s="806"/>
      <c r="Q31" s="806"/>
      <c r="R31" s="806"/>
      <c r="S31" s="806"/>
      <c r="T31" s="816"/>
      <c r="U31" s="816"/>
      <c r="V31" s="816"/>
      <c r="W31" s="817"/>
      <c r="X31" s="817"/>
      <c r="Y31" s="834"/>
      <c r="Z31" s="835"/>
      <c r="AA31" s="819"/>
    </row>
    <row r="32" spans="1:134" s="266" customFormat="1" ht="90" customHeight="1" x14ac:dyDescent="0.2">
      <c r="A32" s="1356" t="s">
        <v>331</v>
      </c>
      <c r="B32" s="1435"/>
      <c r="C32" s="1435"/>
      <c r="D32" s="1435"/>
      <c r="E32" s="1435"/>
      <c r="F32" s="1435"/>
      <c r="G32" s="1436"/>
      <c r="H32" s="325" t="s">
        <v>99</v>
      </c>
      <c r="I32" s="84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847"/>
      <c r="K32" s="807"/>
      <c r="L32" s="806"/>
      <c r="M32" s="806"/>
      <c r="N32" s="806"/>
      <c r="O32" s="806"/>
      <c r="P32" s="806"/>
      <c r="Q32" s="806"/>
      <c r="R32" s="806"/>
      <c r="S32" s="806"/>
      <c r="T32" s="816"/>
      <c r="U32" s="816"/>
      <c r="V32" s="816"/>
      <c r="W32" s="817"/>
      <c r="X32" s="817"/>
      <c r="Y32" s="834"/>
      <c r="Z32" s="835"/>
      <c r="AA32" s="819"/>
    </row>
    <row r="33" spans="1:27" s="266" customFormat="1" ht="15.75" customHeight="1" x14ac:dyDescent="0.2">
      <c r="A33" s="1386" t="s">
        <v>243</v>
      </c>
      <c r="B33" s="1293"/>
      <c r="C33" s="1293"/>
      <c r="D33" s="1293"/>
      <c r="E33" s="1310"/>
      <c r="F33" s="1310"/>
      <c r="G33" s="1310"/>
      <c r="H33" s="1437"/>
      <c r="I33" s="840"/>
      <c r="J33" s="814"/>
      <c r="K33" s="807"/>
      <c r="L33" s="806"/>
      <c r="M33" s="806"/>
      <c r="N33" s="806"/>
      <c r="O33" s="806"/>
      <c r="P33" s="806"/>
      <c r="Q33" s="806"/>
      <c r="R33" s="806"/>
      <c r="S33" s="806"/>
      <c r="T33" s="816"/>
      <c r="U33" s="816"/>
      <c r="V33" s="816"/>
      <c r="W33" s="817"/>
      <c r="X33" s="850" t="str">
        <f>A33</f>
        <v>B6. Please complete the table below regarding government allocations for contraceptive procurement.</v>
      </c>
      <c r="Y33" s="834"/>
      <c r="Z33" s="835"/>
      <c r="AA33" s="819"/>
    </row>
    <row r="34" spans="1:27" s="266" customFormat="1" ht="147" x14ac:dyDescent="0.2">
      <c r="A34" s="334"/>
      <c r="B34" s="1435" t="s">
        <v>322</v>
      </c>
      <c r="C34" s="1435"/>
      <c r="D34" s="1436"/>
      <c r="E34" s="397" t="s">
        <v>244</v>
      </c>
      <c r="F34" s="327" t="s">
        <v>245</v>
      </c>
      <c r="G34" s="328" t="s">
        <v>246</v>
      </c>
      <c r="H34" s="329" t="s">
        <v>92</v>
      </c>
      <c r="I34" s="851"/>
      <c r="J34" s="847"/>
      <c r="K34" s="807" t="str">
        <f>B34</f>
        <v>Source of government funds allocated for contraceptive procurement
(funds originally designated for contraceptives, whether or not they ended up being spent on them)</v>
      </c>
      <c r="L34" s="806"/>
      <c r="M34" s="806"/>
      <c r="N34" s="806"/>
      <c r="O34" s="806"/>
      <c r="P34" s="806"/>
      <c r="Q34" s="806"/>
      <c r="R34" s="806"/>
      <c r="S34" s="806"/>
      <c r="T34" s="816"/>
      <c r="U34" s="816"/>
      <c r="V34" s="816"/>
      <c r="W34" s="817"/>
      <c r="X34" s="817"/>
      <c r="Y34" s="834"/>
      <c r="Z34" s="835"/>
      <c r="AA34" s="819"/>
    </row>
    <row r="35" spans="1:27" s="266" customFormat="1" ht="30" x14ac:dyDescent="0.2">
      <c r="A35" s="314"/>
      <c r="B35" s="1435" t="s">
        <v>323</v>
      </c>
      <c r="C35" s="1435"/>
      <c r="D35" s="1436"/>
      <c r="E35" s="330">
        <v>1050000</v>
      </c>
      <c r="F35" s="331" t="s">
        <v>381</v>
      </c>
      <c r="G35" s="332" t="s">
        <v>1094</v>
      </c>
      <c r="H35" s="333"/>
      <c r="I35" s="846"/>
      <c r="J35" s="847"/>
      <c r="K35" s="807" t="str">
        <f>B35</f>
        <v>a. Internally generated funds allocated for contraceptive procurement</v>
      </c>
      <c r="L35" s="806"/>
      <c r="M35" s="806"/>
      <c r="N35" s="806"/>
      <c r="O35" s="806"/>
      <c r="P35" s="806"/>
      <c r="Q35" s="806"/>
      <c r="R35" s="806"/>
      <c r="S35" s="806"/>
      <c r="T35" s="816"/>
      <c r="U35" s="816"/>
      <c r="V35" s="816"/>
      <c r="W35" s="817"/>
      <c r="X35" s="817"/>
      <c r="Y35" s="834"/>
      <c r="Z35" s="835"/>
      <c r="AA35" s="819"/>
    </row>
    <row r="36" spans="1:27" s="266" customFormat="1" ht="75" x14ac:dyDescent="0.2">
      <c r="A36" s="314"/>
      <c r="B36" s="1435" t="s">
        <v>324</v>
      </c>
      <c r="C36" s="1435"/>
      <c r="D36" s="1436"/>
      <c r="E36" s="330">
        <v>0</v>
      </c>
      <c r="F36" s="331" t="s">
        <v>381</v>
      </c>
      <c r="G36" s="332"/>
      <c r="H36" s="333"/>
      <c r="I36" s="846"/>
      <c r="J36" s="847"/>
      <c r="K36" s="807" t="str">
        <f>B36</f>
        <v>b. Total of all other government funds allocated for contraceptive procurement. (For example, these other government funds could include basket funds, World Bank credits or loans, and other funds donors give to the government [e.g., direct budget support])</v>
      </c>
      <c r="L36" s="806"/>
      <c r="M36" s="806"/>
      <c r="N36" s="806"/>
      <c r="O36" s="806"/>
      <c r="P36" s="806"/>
      <c r="Q36" s="806"/>
      <c r="R36" s="806"/>
      <c r="S36" s="806"/>
      <c r="T36" s="816"/>
      <c r="U36" s="816"/>
      <c r="V36" s="816"/>
      <c r="W36" s="817"/>
      <c r="X36" s="817"/>
      <c r="Y36" s="834"/>
      <c r="Z36" s="835"/>
      <c r="AA36" s="819"/>
    </row>
    <row r="37" spans="1:27" s="266" customFormat="1" ht="45" customHeight="1" x14ac:dyDescent="0.2">
      <c r="A37" s="334"/>
      <c r="B37" s="1310" t="s">
        <v>295</v>
      </c>
      <c r="C37" s="1310"/>
      <c r="D37" s="1311"/>
      <c r="E37" s="335">
        <f>E35+E36</f>
        <v>1050000</v>
      </c>
      <c r="F37" s="336"/>
      <c r="G37" s="336"/>
      <c r="H37" s="337"/>
      <c r="I37" s="846"/>
      <c r="J37" s="847"/>
      <c r="K37" s="807" t="str">
        <f>B37</f>
        <v>c. TOTAL government funds allocated for contraceptive procurement
This will auto-calculate.  (It will sum a &amp; b above.)</v>
      </c>
      <c r="L37" s="806"/>
      <c r="M37" s="806"/>
      <c r="N37" s="806"/>
      <c r="O37" s="808"/>
      <c r="P37" s="806"/>
      <c r="Q37" s="806"/>
      <c r="R37" s="806"/>
      <c r="S37" s="806"/>
      <c r="T37" s="816"/>
      <c r="U37" s="816"/>
      <c r="V37" s="816"/>
      <c r="W37" s="817"/>
      <c r="X37" s="817"/>
      <c r="Y37" s="834"/>
      <c r="Z37" s="835"/>
      <c r="AA37" s="819"/>
    </row>
    <row r="38" spans="1:27" s="266" customFormat="1" ht="82.5" customHeight="1" x14ac:dyDescent="0.2">
      <c r="A38" s="1308" t="s">
        <v>294</v>
      </c>
      <c r="B38" s="1293"/>
      <c r="C38" s="1293"/>
      <c r="D38" s="1293"/>
      <c r="E38" s="1293"/>
      <c r="F38" s="1293"/>
      <c r="G38" s="1294"/>
      <c r="H38" s="325" t="s">
        <v>99</v>
      </c>
      <c r="I38" s="84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47"/>
      <c r="K38" s="807"/>
      <c r="L38" s="806"/>
      <c r="M38" s="806"/>
      <c r="N38" s="806"/>
      <c r="O38" s="806"/>
      <c r="P38" s="806"/>
      <c r="Q38" s="806"/>
      <c r="R38" s="806"/>
      <c r="S38" s="806"/>
      <c r="T38" s="816"/>
      <c r="U38" s="816"/>
      <c r="V38" s="816"/>
      <c r="W38" s="817"/>
      <c r="X38" s="817"/>
      <c r="Y38" s="834"/>
      <c r="Z38" s="835"/>
      <c r="AA38" s="819"/>
    </row>
    <row r="39" spans="1:27" s="266" customFormat="1" ht="74.25" customHeight="1" thickBot="1" x14ac:dyDescent="0.25">
      <c r="A39" s="1308" t="s">
        <v>247</v>
      </c>
      <c r="B39" s="1293"/>
      <c r="C39" s="1293"/>
      <c r="D39" s="1293"/>
      <c r="E39" s="1293"/>
      <c r="F39" s="1293"/>
      <c r="G39" s="1293"/>
      <c r="H39" s="1309"/>
      <c r="I39" s="840"/>
      <c r="J39" s="847"/>
      <c r="K39" s="807"/>
      <c r="L39" s="806"/>
      <c r="M39" s="806"/>
      <c r="N39" s="806"/>
      <c r="O39" s="806"/>
      <c r="P39" s="806"/>
      <c r="Q39" s="806"/>
      <c r="R39" s="806"/>
      <c r="S39" s="806"/>
      <c r="T39" s="816"/>
      <c r="U39" s="816"/>
      <c r="V39" s="816"/>
      <c r="W39" s="817"/>
      <c r="X39" s="850"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834"/>
      <c r="Z39" s="835"/>
      <c r="AA39" s="819"/>
    </row>
    <row r="40" spans="1:27" s="266" customFormat="1" ht="129.75" x14ac:dyDescent="0.2">
      <c r="A40" s="326"/>
      <c r="B40" s="1433" t="s">
        <v>248</v>
      </c>
      <c r="C40" s="1434"/>
      <c r="D40" s="338" t="s">
        <v>249</v>
      </c>
      <c r="E40" s="327" t="s">
        <v>250</v>
      </c>
      <c r="F40" s="327" t="s">
        <v>251</v>
      </c>
      <c r="G40" s="328" t="s">
        <v>252</v>
      </c>
      <c r="H40" s="329" t="s">
        <v>92</v>
      </c>
      <c r="I40" s="852"/>
      <c r="J40" s="853"/>
      <c r="K40" s="807">
        <f>A40</f>
        <v>0</v>
      </c>
      <c r="L40" s="806"/>
      <c r="M40" s="806"/>
      <c r="N40" s="806"/>
      <c r="O40" s="806"/>
      <c r="P40" s="806"/>
      <c r="Q40" s="806"/>
      <c r="R40" s="806"/>
      <c r="S40" s="806"/>
      <c r="T40" s="816"/>
      <c r="U40" s="816"/>
      <c r="V40" s="816"/>
      <c r="W40" s="817"/>
      <c r="X40" s="817"/>
      <c r="Y40" s="834"/>
      <c r="Z40" s="835"/>
      <c r="AA40" s="819"/>
    </row>
    <row r="41" spans="1:27" s="266" customFormat="1" ht="30" x14ac:dyDescent="0.2">
      <c r="A41" s="326"/>
      <c r="B41" s="1293" t="s">
        <v>253</v>
      </c>
      <c r="C41" s="1294"/>
      <c r="D41" s="911" t="s">
        <v>99</v>
      </c>
      <c r="E41" s="330">
        <v>646700</v>
      </c>
      <c r="F41" s="340" t="s">
        <v>381</v>
      </c>
      <c r="G41" s="341" t="s">
        <v>616</v>
      </c>
      <c r="H41" s="333" t="s">
        <v>1095</v>
      </c>
      <c r="I41" s="846"/>
      <c r="J41" s="847"/>
      <c r="K41" s="807" t="str">
        <f>B41</f>
        <v>a. Internally generated funds spent on contraceptive procurement</v>
      </c>
      <c r="L41" s="806"/>
      <c r="M41" s="806"/>
      <c r="N41" s="806"/>
      <c r="O41" s="806"/>
      <c r="P41" s="806"/>
      <c r="Q41" s="806"/>
      <c r="R41" s="806"/>
      <c r="S41" s="806"/>
      <c r="T41" s="816"/>
      <c r="U41" s="816"/>
      <c r="V41" s="816"/>
      <c r="W41" s="817"/>
      <c r="X41" s="817"/>
      <c r="Y41" s="834"/>
      <c r="Z41" s="835"/>
      <c r="AA41" s="819"/>
    </row>
    <row r="42" spans="1:27" s="266" customFormat="1" ht="30" x14ac:dyDescent="0.2">
      <c r="A42" s="326"/>
      <c r="B42" s="342"/>
      <c r="C42" s="343" t="s">
        <v>254</v>
      </c>
      <c r="D42" s="1340" t="s">
        <v>1096</v>
      </c>
      <c r="E42" s="1341"/>
      <c r="F42" s="1341"/>
      <c r="G42" s="1341"/>
      <c r="H42" s="1342"/>
      <c r="I42" s="854"/>
      <c r="J42" s="847"/>
      <c r="K42" s="807" t="str">
        <f>C42</f>
        <v>i. Specify source(s) of internally generated funds spent (for example, from taxes)</v>
      </c>
      <c r="L42" s="806"/>
      <c r="M42" s="806"/>
      <c r="N42" s="806"/>
      <c r="O42" s="808" t="str">
        <f>D42</f>
        <v>National Treasury</v>
      </c>
      <c r="P42" s="806"/>
      <c r="Q42" s="806"/>
      <c r="R42" s="806"/>
      <c r="S42" s="806"/>
      <c r="T42" s="816"/>
      <c r="U42" s="816"/>
      <c r="V42" s="816"/>
      <c r="W42" s="817"/>
      <c r="X42" s="817"/>
      <c r="Y42" s="834"/>
      <c r="Z42" s="835"/>
      <c r="AA42" s="819"/>
    </row>
    <row r="43" spans="1:27" s="266" customFormat="1" ht="78.75" customHeight="1" x14ac:dyDescent="0.2">
      <c r="A43" s="326"/>
      <c r="B43" s="1293" t="s">
        <v>255</v>
      </c>
      <c r="C43" s="1294"/>
      <c r="D43" s="911" t="s">
        <v>100</v>
      </c>
      <c r="E43" s="330">
        <v>0</v>
      </c>
      <c r="F43" s="340" t="s">
        <v>381</v>
      </c>
      <c r="G43" s="332"/>
      <c r="H43" s="333"/>
      <c r="I43" s="846"/>
      <c r="J43" s="847"/>
      <c r="K43" s="807" t="str">
        <f>B43</f>
        <v>b. Total of all other government funds spent on contraceptive procurement. (For example, these other government funds could include basket funds, World Bank credits or loans, and other funds donors gave to the government [e.g., direct budget support])</v>
      </c>
      <c r="L43" s="806"/>
      <c r="M43" s="806"/>
      <c r="N43" s="806"/>
      <c r="O43" s="806"/>
      <c r="P43" s="806"/>
      <c r="Q43" s="806"/>
      <c r="R43" s="806"/>
      <c r="S43" s="806"/>
      <c r="T43" s="816"/>
      <c r="U43" s="816"/>
      <c r="V43" s="816"/>
      <c r="W43" s="817"/>
      <c r="X43" s="817"/>
      <c r="Y43" s="834"/>
      <c r="Z43" s="835"/>
      <c r="AA43" s="819"/>
    </row>
    <row r="44" spans="1:27" s="266" customFormat="1" ht="30" x14ac:dyDescent="0.2">
      <c r="A44" s="326"/>
      <c r="B44" s="342"/>
      <c r="C44" s="343" t="s">
        <v>256</v>
      </c>
      <c r="D44" s="1340" t="s">
        <v>320</v>
      </c>
      <c r="E44" s="1341"/>
      <c r="F44" s="1341"/>
      <c r="G44" s="1341"/>
      <c r="H44" s="1342"/>
      <c r="I44" s="854"/>
      <c r="J44" s="847"/>
      <c r="K44" s="807" t="str">
        <f>C44</f>
        <v>i. Specify source(s) of other government funds spent (for example: basket funding or specific donor)</v>
      </c>
      <c r="L44" s="806"/>
      <c r="M44" s="806"/>
      <c r="N44" s="806"/>
      <c r="O44" s="808" t="str">
        <f>D44</f>
        <v>Not applicable</v>
      </c>
      <c r="P44" s="806"/>
      <c r="Q44" s="806"/>
      <c r="R44" s="806"/>
      <c r="S44" s="806"/>
      <c r="T44" s="816"/>
      <c r="U44" s="816"/>
      <c r="V44" s="816"/>
      <c r="W44" s="817"/>
      <c r="X44" s="817"/>
      <c r="Y44" s="834"/>
      <c r="Z44" s="835"/>
      <c r="AA44" s="819"/>
    </row>
    <row r="45" spans="1:27" s="266" customFormat="1" ht="45" x14ac:dyDescent="0.2">
      <c r="A45" s="326"/>
      <c r="B45" s="1293" t="s">
        <v>257</v>
      </c>
      <c r="C45" s="1294"/>
      <c r="D45" s="344"/>
      <c r="E45" s="345">
        <f>E41+E43</f>
        <v>646700</v>
      </c>
      <c r="F45" s="346"/>
      <c r="G45" s="346"/>
      <c r="H45" s="333"/>
      <c r="I45" s="846"/>
      <c r="J45" s="847"/>
      <c r="K45" s="807" t="str">
        <f>B45</f>
        <v>c. TOTAL government funds spent on contraceptive procurement
This will auto-calculate.  (It will sum a &amp; b above.)</v>
      </c>
      <c r="L45" s="806"/>
      <c r="M45" s="806"/>
      <c r="N45" s="806"/>
      <c r="O45" s="808"/>
      <c r="P45" s="806"/>
      <c r="Q45" s="806"/>
      <c r="R45" s="806"/>
      <c r="S45" s="806"/>
      <c r="T45" s="816"/>
      <c r="U45" s="816"/>
      <c r="V45" s="816"/>
      <c r="W45" s="817"/>
      <c r="X45" s="817"/>
      <c r="Y45" s="834"/>
      <c r="Z45" s="835"/>
      <c r="AA45" s="819"/>
    </row>
    <row r="46" spans="1:27" s="256" customFormat="1" x14ac:dyDescent="0.2">
      <c r="A46" s="347"/>
      <c r="B46" s="348"/>
      <c r="C46" s="348"/>
      <c r="D46" s="349"/>
      <c r="E46" s="350"/>
      <c r="F46" s="350"/>
      <c r="G46" s="351"/>
      <c r="H46" s="352"/>
      <c r="I46" s="855"/>
      <c r="J46" s="847"/>
      <c r="K46" s="807">
        <f>A46</f>
        <v>0</v>
      </c>
      <c r="L46" s="806"/>
      <c r="M46" s="806"/>
      <c r="N46" s="806"/>
      <c r="O46" s="808"/>
      <c r="P46" s="806"/>
      <c r="Q46" s="806"/>
      <c r="R46" s="806"/>
      <c r="S46" s="806"/>
      <c r="T46" s="816"/>
      <c r="U46" s="816"/>
      <c r="V46" s="816"/>
      <c r="W46" s="817"/>
      <c r="X46" s="817"/>
      <c r="Y46" s="818"/>
      <c r="Z46" s="811"/>
      <c r="AA46" s="819"/>
    </row>
    <row r="47" spans="1:27" s="266" customFormat="1" ht="30" customHeight="1" x14ac:dyDescent="0.2">
      <c r="A47" s="1308" t="s">
        <v>258</v>
      </c>
      <c r="B47" s="1293"/>
      <c r="C47" s="1293"/>
      <c r="D47" s="1293"/>
      <c r="E47" s="1293"/>
      <c r="F47" s="1293"/>
      <c r="G47" s="1293"/>
      <c r="H47" s="1309"/>
      <c r="I47" s="840"/>
      <c r="J47" s="847"/>
      <c r="K47" s="807"/>
      <c r="L47" s="806"/>
      <c r="M47" s="806"/>
      <c r="N47" s="806"/>
      <c r="O47" s="806"/>
      <c r="P47" s="806"/>
      <c r="Q47" s="806"/>
      <c r="R47" s="806"/>
      <c r="S47" s="806"/>
      <c r="T47" s="816"/>
      <c r="U47" s="816"/>
      <c r="V47" s="816"/>
      <c r="W47" s="817"/>
      <c r="X47" s="850" t="str">
        <f>A47</f>
        <v xml:space="preserve">B9. Please complete the table below to indicate in-kind donations and Global Fund expenditures on contraceptive procurement in the most recent complete fiscal year (FY '11-'12).
</v>
      </c>
      <c r="Y47" s="834"/>
      <c r="Z47" s="835"/>
      <c r="AA47" s="819"/>
    </row>
    <row r="48" spans="1:27" s="266" customFormat="1" ht="129.75" x14ac:dyDescent="0.2">
      <c r="A48" s="326" t="s">
        <v>114</v>
      </c>
      <c r="B48" s="1433" t="s">
        <v>259</v>
      </c>
      <c r="C48" s="1294"/>
      <c r="D48" s="338" t="s">
        <v>260</v>
      </c>
      <c r="E48" s="327" t="s">
        <v>261</v>
      </c>
      <c r="F48" s="327" t="s">
        <v>262</v>
      </c>
      <c r="G48" s="328" t="s">
        <v>263</v>
      </c>
      <c r="H48" s="329" t="s">
        <v>92</v>
      </c>
      <c r="I48" s="851"/>
      <c r="J48" s="847"/>
      <c r="K48" s="807" t="str">
        <f>A48</f>
        <v xml:space="preserve">
</v>
      </c>
      <c r="L48" s="806"/>
      <c r="M48" s="806"/>
      <c r="N48" s="806"/>
      <c r="O48" s="808"/>
      <c r="P48" s="806"/>
      <c r="Q48" s="806"/>
      <c r="R48" s="806"/>
      <c r="S48" s="806"/>
      <c r="T48" s="816"/>
      <c r="U48" s="816"/>
      <c r="V48" s="816"/>
      <c r="W48" s="817"/>
      <c r="X48" s="817"/>
      <c r="Y48" s="834"/>
      <c r="Z48" s="835"/>
      <c r="AA48" s="819"/>
    </row>
    <row r="49" spans="1:27" s="266" customFormat="1" x14ac:dyDescent="0.2">
      <c r="A49" s="326"/>
      <c r="B49" s="1293" t="s">
        <v>146</v>
      </c>
      <c r="C49" s="1294"/>
      <c r="D49" s="911" t="s">
        <v>100</v>
      </c>
      <c r="E49" s="330">
        <v>0</v>
      </c>
      <c r="F49" s="928" t="s">
        <v>381</v>
      </c>
      <c r="G49" s="353"/>
      <c r="H49" s="354"/>
      <c r="I49" s="848"/>
      <c r="J49" s="847"/>
      <c r="K49" s="807" t="str">
        <f>B49</f>
        <v>a. In-kind donations of contraceptives</v>
      </c>
      <c r="L49" s="806"/>
      <c r="M49" s="806"/>
      <c r="N49" s="806"/>
      <c r="O49" s="808"/>
      <c r="P49" s="806"/>
      <c r="Q49" s="806"/>
      <c r="R49" s="806"/>
      <c r="S49" s="806"/>
      <c r="T49" s="816"/>
      <c r="U49" s="816"/>
      <c r="V49" s="816"/>
      <c r="W49" s="817"/>
      <c r="X49" s="817"/>
      <c r="Y49" s="834"/>
      <c r="Z49" s="835"/>
      <c r="AA49" s="819"/>
    </row>
    <row r="50" spans="1:27" s="266" customFormat="1" x14ac:dyDescent="0.2">
      <c r="A50" s="326"/>
      <c r="B50" s="342"/>
      <c r="C50" s="343" t="s">
        <v>147</v>
      </c>
      <c r="D50" s="1428" t="s">
        <v>320</v>
      </c>
      <c r="E50" s="1429"/>
      <c r="F50" s="1429"/>
      <c r="G50" s="1429"/>
      <c r="H50" s="1430"/>
      <c r="I50" s="282"/>
      <c r="J50" s="847"/>
      <c r="K50" s="807" t="str">
        <f>C50</f>
        <v xml:space="preserve">i. Specify source(s) of in-kind donations </v>
      </c>
      <c r="L50" s="806"/>
      <c r="M50" s="806"/>
      <c r="N50" s="806"/>
      <c r="O50" s="808" t="str">
        <f>D50</f>
        <v>Not applicable</v>
      </c>
      <c r="P50" s="806"/>
      <c r="Q50" s="806"/>
      <c r="R50" s="806"/>
      <c r="S50" s="806"/>
      <c r="T50" s="816"/>
      <c r="U50" s="816"/>
      <c r="V50" s="816"/>
      <c r="W50" s="817"/>
      <c r="X50" s="817"/>
      <c r="Y50" s="834"/>
      <c r="Z50" s="835"/>
      <c r="AA50" s="819"/>
    </row>
    <row r="51" spans="1:27" s="266" customFormat="1" ht="45" x14ac:dyDescent="0.2">
      <c r="A51" s="326"/>
      <c r="B51" s="1293" t="s">
        <v>264</v>
      </c>
      <c r="C51" s="1294"/>
      <c r="D51" s="911" t="s">
        <v>99</v>
      </c>
      <c r="E51" s="330">
        <v>77000</v>
      </c>
      <c r="F51" s="928" t="s">
        <v>381</v>
      </c>
      <c r="G51" s="353" t="s">
        <v>1097</v>
      </c>
      <c r="H51" s="354"/>
      <c r="I51" s="848"/>
      <c r="J51" s="847"/>
      <c r="K51" s="807" t="str">
        <f>B51</f>
        <v>b. Global Fund grants used to procure condoms</v>
      </c>
      <c r="L51" s="806"/>
      <c r="M51" s="806"/>
      <c r="N51" s="806"/>
      <c r="O51" s="808"/>
      <c r="P51" s="806"/>
      <c r="Q51" s="806"/>
      <c r="R51" s="806"/>
      <c r="S51" s="806"/>
      <c r="T51" s="816"/>
      <c r="U51" s="816"/>
      <c r="V51" s="816"/>
      <c r="W51" s="817"/>
      <c r="X51" s="817"/>
      <c r="Y51" s="834"/>
      <c r="Z51" s="835"/>
      <c r="AA51" s="819"/>
    </row>
    <row r="52" spans="1:27" s="266" customFormat="1" ht="30" x14ac:dyDescent="0.2">
      <c r="A52" s="326"/>
      <c r="B52" s="1293" t="s">
        <v>265</v>
      </c>
      <c r="C52" s="1294"/>
      <c r="D52" s="911" t="s">
        <v>100</v>
      </c>
      <c r="E52" s="330">
        <v>0</v>
      </c>
      <c r="F52" s="928" t="s">
        <v>381</v>
      </c>
      <c r="G52" s="353"/>
      <c r="H52" s="354"/>
      <c r="I52" s="848"/>
      <c r="J52" s="847"/>
      <c r="K52" s="807" t="str">
        <f>B52</f>
        <v>c. Global Fund grants used to procure contraceptives besides condoms</v>
      </c>
      <c r="L52" s="806"/>
      <c r="M52" s="806"/>
      <c r="N52" s="806"/>
      <c r="O52" s="808"/>
      <c r="P52" s="806"/>
      <c r="Q52" s="806"/>
      <c r="R52" s="806"/>
      <c r="S52" s="806"/>
      <c r="T52" s="816"/>
      <c r="U52" s="816"/>
      <c r="V52" s="816"/>
      <c r="W52" s="817"/>
      <c r="X52" s="817"/>
      <c r="Y52" s="834"/>
      <c r="Z52" s="835"/>
      <c r="AA52" s="819"/>
    </row>
    <row r="53" spans="1:27" s="266" customFormat="1" ht="45" x14ac:dyDescent="0.2">
      <c r="A53" s="326"/>
      <c r="B53" s="1293" t="s">
        <v>266</v>
      </c>
      <c r="C53" s="1294"/>
      <c r="D53" s="344"/>
      <c r="E53" s="345">
        <f>E49+E51+E52</f>
        <v>77000</v>
      </c>
      <c r="F53" s="346"/>
      <c r="G53" s="346"/>
      <c r="H53" s="355"/>
      <c r="I53" s="846"/>
      <c r="J53" s="847"/>
      <c r="K53" s="807" t="str">
        <f>B53</f>
        <v>d. TOTAL value of in-kind donations and Global Fund grants spent on contraceptive procurement
This will auto-calculate.  (It will sum a-c above.)</v>
      </c>
      <c r="L53" s="806"/>
      <c r="M53" s="806"/>
      <c r="N53" s="806"/>
      <c r="O53" s="808"/>
      <c r="P53" s="806"/>
      <c r="Q53" s="806"/>
      <c r="R53" s="806"/>
      <c r="S53" s="806"/>
      <c r="T53" s="816"/>
      <c r="U53" s="816"/>
      <c r="V53" s="816"/>
      <c r="W53" s="817"/>
      <c r="X53" s="817"/>
      <c r="Y53" s="834"/>
      <c r="Z53" s="835"/>
      <c r="AA53" s="819"/>
    </row>
    <row r="54" spans="1:27" s="256" customFormat="1" x14ac:dyDescent="0.2">
      <c r="A54" s="347"/>
      <c r="B54" s="348"/>
      <c r="C54" s="348"/>
      <c r="D54" s="349"/>
      <c r="E54" s="350"/>
      <c r="F54" s="350"/>
      <c r="G54" s="351"/>
      <c r="H54" s="352"/>
      <c r="I54" s="855"/>
      <c r="J54" s="847"/>
      <c r="K54" s="807">
        <f>A54</f>
        <v>0</v>
      </c>
      <c r="L54" s="806"/>
      <c r="M54" s="806"/>
      <c r="N54" s="806"/>
      <c r="O54" s="808"/>
      <c r="P54" s="806"/>
      <c r="Q54" s="806"/>
      <c r="R54" s="806"/>
      <c r="S54" s="806"/>
      <c r="T54" s="816"/>
      <c r="U54" s="816"/>
      <c r="V54" s="816"/>
      <c r="W54" s="817"/>
      <c r="X54" s="817"/>
      <c r="Y54" s="818"/>
      <c r="Z54" s="811"/>
      <c r="AA54" s="819"/>
    </row>
    <row r="55" spans="1:27" s="266" customFormat="1" ht="75" customHeight="1" x14ac:dyDescent="0.2">
      <c r="A55" s="1308" t="s">
        <v>330</v>
      </c>
      <c r="B55" s="1293"/>
      <c r="C55" s="1293"/>
      <c r="D55" s="1293"/>
      <c r="E55" s="1293"/>
      <c r="F55" s="1293"/>
      <c r="G55" s="1293"/>
      <c r="H55" s="1309"/>
      <c r="I55" s="840"/>
      <c r="J55" s="847"/>
      <c r="K55" s="807"/>
      <c r="L55" s="806"/>
      <c r="M55" s="806"/>
      <c r="N55" s="806"/>
      <c r="O55" s="806"/>
      <c r="P55" s="806"/>
      <c r="Q55" s="806"/>
      <c r="R55" s="806"/>
      <c r="S55" s="806"/>
      <c r="T55" s="816"/>
      <c r="U55" s="816"/>
      <c r="V55" s="816"/>
      <c r="W55" s="817"/>
      <c r="X55" s="85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34"/>
      <c r="Z55" s="835"/>
      <c r="AA55" s="819"/>
    </row>
    <row r="56" spans="1:27" s="266" customFormat="1" ht="150" x14ac:dyDescent="0.2">
      <c r="A56" s="1422" t="s">
        <v>267</v>
      </c>
      <c r="B56" s="1431"/>
      <c r="C56" s="1431"/>
      <c r="D56" s="1431"/>
      <c r="E56" s="1432"/>
      <c r="F56" s="356">
        <f>E45/(E45+E53)</f>
        <v>0.89360232140389662</v>
      </c>
      <c r="G56" s="1420" t="s">
        <v>1525</v>
      </c>
      <c r="H56" s="1421"/>
      <c r="I56" s="848"/>
      <c r="J56" s="857" t="str">
        <f>G56</f>
        <v xml:space="preserve">Comments: The $77,000 of the Global Fund for condoms accounts for 11%. </v>
      </c>
      <c r="K56" s="807"/>
      <c r="L56" s="806"/>
      <c r="M56" s="806"/>
      <c r="N56" s="806"/>
      <c r="O56" s="808"/>
      <c r="P56" s="806"/>
      <c r="Q56" s="806"/>
      <c r="R56" s="83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06"/>
      <c r="T56" s="816"/>
      <c r="U56" s="816"/>
      <c r="V56" s="816"/>
      <c r="W56" s="817"/>
      <c r="X56" s="817"/>
      <c r="Y56" s="834"/>
      <c r="Z56" s="835"/>
      <c r="AA56" s="819"/>
    </row>
    <row r="57" spans="1:27" s="266" customFormat="1" ht="140.25" customHeight="1" x14ac:dyDescent="0.2">
      <c r="A57" s="1417" t="s">
        <v>325</v>
      </c>
      <c r="B57" s="1418"/>
      <c r="C57" s="1418"/>
      <c r="D57" s="1418"/>
      <c r="E57" s="1419"/>
      <c r="F57" s="356">
        <f>E41/E45</f>
        <v>1</v>
      </c>
      <c r="G57" s="1420" t="s">
        <v>1524</v>
      </c>
      <c r="H57" s="1421"/>
      <c r="I57" s="848"/>
      <c r="J57" s="857" t="str">
        <f>G57</f>
        <v xml:space="preserve">Comments: The funds come from the national treasury. </v>
      </c>
      <c r="K57" s="807"/>
      <c r="L57" s="806"/>
      <c r="M57" s="806"/>
      <c r="N57" s="806"/>
      <c r="O57" s="808"/>
      <c r="P57" s="806"/>
      <c r="Q57" s="806"/>
      <c r="R57" s="83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06"/>
      <c r="T57" s="816"/>
      <c r="U57" s="816"/>
      <c r="V57" s="816"/>
      <c r="W57" s="817"/>
      <c r="X57" s="817"/>
      <c r="Y57" s="834"/>
      <c r="Z57" s="835"/>
      <c r="AA57" s="819"/>
    </row>
    <row r="58" spans="1:27" s="266" customFormat="1" ht="135" x14ac:dyDescent="0.2">
      <c r="A58" s="1422" t="s">
        <v>268</v>
      </c>
      <c r="B58" s="1423"/>
      <c r="C58" s="1423"/>
      <c r="D58" s="1423"/>
      <c r="E58" s="1424"/>
      <c r="F58" s="356">
        <f>(E45+E53)/G29</f>
        <v>0.68923809523809521</v>
      </c>
      <c r="G58" s="1420" t="s">
        <v>1098</v>
      </c>
      <c r="H58" s="1421"/>
      <c r="I58" s="848"/>
      <c r="J58" s="857" t="str">
        <f>G58</f>
        <v>Comments: Only the purchase through UNFPA was executed; the purchase through PAHO for $371,000 was not.</v>
      </c>
      <c r="K58" s="807"/>
      <c r="L58" s="806"/>
      <c r="M58" s="806"/>
      <c r="N58" s="806"/>
      <c r="O58" s="808"/>
      <c r="P58" s="806"/>
      <c r="Q58" s="806"/>
      <c r="R58" s="83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06"/>
      <c r="T58" s="816"/>
      <c r="U58" s="816"/>
      <c r="V58" s="816"/>
      <c r="W58" s="817"/>
      <c r="X58" s="817"/>
      <c r="Y58" s="834"/>
      <c r="Z58" s="835"/>
      <c r="AA58" s="819"/>
    </row>
    <row r="59" spans="1:27" s="266" customFormat="1" ht="60" x14ac:dyDescent="0.2">
      <c r="A59" s="1425" t="s">
        <v>326</v>
      </c>
      <c r="B59" s="1426"/>
      <c r="C59" s="1426"/>
      <c r="D59" s="1426"/>
      <c r="E59" s="1427"/>
      <c r="F59" s="910" t="s">
        <v>99</v>
      </c>
      <c r="G59" s="1420" t="s">
        <v>1523</v>
      </c>
      <c r="H59" s="1421"/>
      <c r="I59" s="848"/>
      <c r="J59" s="857" t="str">
        <f>G59</f>
        <v>Comments: We are managing the purchase from 2012, which will become effective in 2013.</v>
      </c>
      <c r="K59" s="807"/>
      <c r="L59" s="806"/>
      <c r="M59" s="806"/>
      <c r="N59" s="806"/>
      <c r="O59" s="808"/>
      <c r="P59" s="806"/>
      <c r="Q59" s="806"/>
      <c r="R59" s="836" t="str">
        <f>A59</f>
        <v>B13. If B12 did not calculate automatically, please answer the following question:
Was there a funding gap for public sector contraceptives in the last complete fiscal year?
(Please select from the dropdown list.)</v>
      </c>
      <c r="S59" s="806"/>
      <c r="T59" s="816"/>
      <c r="U59" s="816"/>
      <c r="V59" s="816"/>
      <c r="W59" s="817"/>
      <c r="X59" s="817"/>
      <c r="Y59" s="834"/>
      <c r="Z59" s="835"/>
      <c r="AA59" s="819"/>
    </row>
    <row r="60" spans="1:27" s="256" customFormat="1" x14ac:dyDescent="0.2">
      <c r="A60" s="358"/>
      <c r="B60" s="359"/>
      <c r="C60" s="359"/>
      <c r="D60" s="360"/>
      <c r="E60" s="361"/>
      <c r="F60" s="361"/>
      <c r="G60" s="362"/>
      <c r="H60" s="363"/>
      <c r="I60" s="855"/>
      <c r="J60" s="847"/>
      <c r="K60" s="807">
        <f>A60</f>
        <v>0</v>
      </c>
      <c r="L60" s="806"/>
      <c r="M60" s="806"/>
      <c r="N60" s="806"/>
      <c r="O60" s="808"/>
      <c r="P60" s="806"/>
      <c r="Q60" s="806"/>
      <c r="R60" s="806"/>
      <c r="S60" s="806"/>
      <c r="T60" s="816"/>
      <c r="U60" s="816"/>
      <c r="V60" s="816"/>
      <c r="W60" s="817"/>
      <c r="X60" s="817"/>
      <c r="Y60" s="818"/>
      <c r="Z60" s="811"/>
      <c r="AA60" s="819"/>
    </row>
    <row r="61" spans="1:27" s="266" customFormat="1" ht="45" x14ac:dyDescent="0.2">
      <c r="A61" s="1308" t="s">
        <v>269</v>
      </c>
      <c r="B61" s="1293"/>
      <c r="C61" s="1293"/>
      <c r="D61" s="1293"/>
      <c r="E61" s="1294"/>
      <c r="F61" s="1295" t="s">
        <v>103</v>
      </c>
      <c r="G61" s="1416"/>
      <c r="H61" s="1296"/>
      <c r="I61" s="858"/>
      <c r="J61" s="847"/>
      <c r="K61" s="807"/>
      <c r="L61" s="806"/>
      <c r="M61" s="806"/>
      <c r="N61" s="806"/>
      <c r="O61" s="806"/>
      <c r="P61" s="806"/>
      <c r="Q61" s="807" t="str">
        <f>F61</f>
        <v>Third-party agent (e.g., UNFPA, Crown Agents)</v>
      </c>
      <c r="R61" s="836" t="str">
        <f>A61</f>
        <v>B14. If the government financed any contraceptive procurement in the most recent complete fiscal year, which entity conducted the procurement(s)? (Please select from the dropdown.)</v>
      </c>
      <c r="S61" s="806"/>
      <c r="T61" s="816"/>
      <c r="U61" s="816"/>
      <c r="V61" s="816"/>
      <c r="W61" s="817"/>
      <c r="X61" s="817"/>
      <c r="Y61" s="834"/>
      <c r="Z61" s="835"/>
      <c r="AA61" s="819"/>
    </row>
    <row r="62" spans="1:27" s="266" customFormat="1" x14ac:dyDescent="0.2">
      <c r="A62" s="314"/>
      <c r="B62" s="1293" t="s">
        <v>48</v>
      </c>
      <c r="C62" s="1293"/>
      <c r="D62" s="1293"/>
      <c r="E62" s="1293"/>
      <c r="F62" s="1305" t="s">
        <v>339</v>
      </c>
      <c r="G62" s="1306"/>
      <c r="H62" s="1307"/>
      <c r="I62" s="848"/>
      <c r="J62" s="847"/>
      <c r="K62" s="807"/>
      <c r="L62" s="806"/>
      <c r="M62" s="859">
        <f>E62</f>
        <v>0</v>
      </c>
      <c r="N62" s="806"/>
      <c r="O62" s="806"/>
      <c r="P62" s="806"/>
      <c r="Q62" s="807" t="str">
        <f>F62</f>
        <v>UNFPA</v>
      </c>
      <c r="R62" s="808" t="str">
        <f>B62</f>
        <v>a. Specify entity</v>
      </c>
      <c r="S62" s="806"/>
      <c r="T62" s="816"/>
      <c r="U62" s="816"/>
      <c r="V62" s="816"/>
      <c r="W62" s="817"/>
      <c r="X62" s="817"/>
      <c r="Y62" s="834"/>
      <c r="Z62" s="835"/>
      <c r="AA62" s="819"/>
    </row>
    <row r="63" spans="1:27" s="266" customFormat="1" ht="30.75" customHeight="1" x14ac:dyDescent="0.2">
      <c r="A63" s="898"/>
      <c r="B63" s="897"/>
      <c r="C63" s="1293" t="s">
        <v>293</v>
      </c>
      <c r="D63" s="1293"/>
      <c r="E63" s="1294"/>
      <c r="F63" s="1295" t="s">
        <v>100</v>
      </c>
      <c r="G63" s="1416"/>
      <c r="H63" s="1296"/>
      <c r="I63" s="848"/>
      <c r="J63" s="847"/>
      <c r="K63" s="807"/>
      <c r="L63" s="806"/>
      <c r="M63" s="806"/>
      <c r="N63" s="806"/>
      <c r="O63" s="806"/>
      <c r="P63" s="806"/>
      <c r="Q63" s="807" t="str">
        <f>F63</f>
        <v>No</v>
      </c>
      <c r="R63" s="808" t="str">
        <f>C63</f>
        <v>i. Is this a parastatal? (i.e., a company established and contracted by the government to undertake commercial activities on behalf of the government)</v>
      </c>
      <c r="S63" s="806"/>
      <c r="T63" s="816"/>
      <c r="U63" s="816"/>
      <c r="V63" s="816"/>
      <c r="W63" s="817"/>
      <c r="X63" s="817"/>
      <c r="Y63" s="834"/>
      <c r="Z63" s="835"/>
      <c r="AA63" s="819"/>
    </row>
    <row r="64" spans="1:27" s="266" customFormat="1" ht="45" x14ac:dyDescent="0.2">
      <c r="A64" s="1308" t="s">
        <v>270</v>
      </c>
      <c r="B64" s="1293"/>
      <c r="C64" s="1294"/>
      <c r="D64" s="1305" t="s">
        <v>1099</v>
      </c>
      <c r="E64" s="1306"/>
      <c r="F64" s="1306"/>
      <c r="G64" s="1306"/>
      <c r="H64" s="1307"/>
      <c r="I64" s="829"/>
      <c r="J64" s="847"/>
      <c r="K64" s="807" t="str">
        <f>A64</f>
        <v xml:space="preserve">B15. Please note any additional comments about finance and procurement.
</v>
      </c>
      <c r="L64" s="806"/>
      <c r="M64" s="806"/>
      <c r="N64" s="806"/>
      <c r="O64" s="807" t="str">
        <f>D64</f>
        <v>The amount allocated to PAHO could not be executed because of the change of government and of administrators in the Ministry of Health.</v>
      </c>
      <c r="P64" s="806"/>
      <c r="Q64" s="806"/>
      <c r="R64" s="807"/>
      <c r="S64" s="806"/>
      <c r="T64" s="816"/>
      <c r="U64" s="816"/>
      <c r="V64" s="816"/>
      <c r="W64" s="817"/>
      <c r="X64" s="817"/>
      <c r="Y64" s="834"/>
      <c r="Z64" s="835"/>
      <c r="AA64" s="819"/>
    </row>
    <row r="65" spans="1:27" s="266" customFormat="1" ht="16.5" customHeight="1" thickBot="1" x14ac:dyDescent="0.25">
      <c r="A65" s="1406" t="s">
        <v>23</v>
      </c>
      <c r="B65" s="1407"/>
      <c r="C65" s="1407"/>
      <c r="D65" s="1407"/>
      <c r="E65" s="1407"/>
      <c r="F65" s="1407"/>
      <c r="G65" s="1407"/>
      <c r="H65" s="366"/>
      <c r="I65" s="821"/>
      <c r="J65" s="847"/>
      <c r="K65" s="807"/>
      <c r="L65" s="806"/>
      <c r="M65" s="806"/>
      <c r="N65" s="806"/>
      <c r="O65" s="806"/>
      <c r="P65" s="806"/>
      <c r="Q65" s="806"/>
      <c r="R65" s="807"/>
      <c r="S65" s="806"/>
      <c r="T65" s="816"/>
      <c r="U65" s="816"/>
      <c r="V65" s="816"/>
      <c r="W65" s="817"/>
      <c r="X65" s="817"/>
      <c r="Y65" s="834"/>
      <c r="Z65" s="835"/>
      <c r="AA65" s="819"/>
    </row>
    <row r="66" spans="1:27" s="266" customFormat="1" ht="45" customHeight="1" x14ac:dyDescent="0.2">
      <c r="A66" s="1408" t="s">
        <v>271</v>
      </c>
      <c r="B66" s="1409"/>
      <c r="C66" s="1409"/>
      <c r="D66" s="1409"/>
      <c r="E66" s="1409"/>
      <c r="F66" s="1409"/>
      <c r="G66" s="1409"/>
      <c r="H66" s="1410"/>
      <c r="I66" s="860"/>
      <c r="J66" s="847"/>
      <c r="K66" s="807"/>
      <c r="L66" s="806"/>
      <c r="M66" s="806"/>
      <c r="N66" s="806"/>
      <c r="O66" s="806"/>
      <c r="P66" s="806"/>
      <c r="Q66" s="806"/>
      <c r="R66" s="807"/>
      <c r="S66" s="806"/>
      <c r="T66" s="816"/>
      <c r="U66" s="816"/>
      <c r="V66" s="816"/>
      <c r="W66" s="817"/>
      <c r="X66" s="85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34"/>
      <c r="Z66" s="835"/>
      <c r="AA66" s="819"/>
    </row>
    <row r="67" spans="1:27" s="283" customFormat="1" ht="15.75" x14ac:dyDescent="0.25">
      <c r="A67" s="1411" t="s">
        <v>18</v>
      </c>
      <c r="B67" s="1412"/>
      <c r="C67" s="1413"/>
      <c r="D67" s="1414" t="s">
        <v>131</v>
      </c>
      <c r="E67" s="1415"/>
      <c r="F67" s="367" t="s">
        <v>149</v>
      </c>
      <c r="G67" s="368" t="s">
        <v>150</v>
      </c>
      <c r="H67" s="369" t="s">
        <v>151</v>
      </c>
      <c r="I67" s="861"/>
      <c r="J67" s="862"/>
      <c r="K67" s="807" t="str">
        <f>A67</f>
        <v>Contraceptive Method</v>
      </c>
      <c r="L67" s="831"/>
      <c r="M67" s="831"/>
      <c r="N67" s="831"/>
      <c r="O67" s="831"/>
      <c r="P67" s="831"/>
      <c r="Q67" s="831"/>
      <c r="R67" s="842"/>
      <c r="S67" s="831"/>
      <c r="T67" s="863"/>
      <c r="U67" s="863"/>
      <c r="V67" s="863"/>
      <c r="W67" s="864"/>
      <c r="X67" s="864"/>
      <c r="Y67" s="865"/>
      <c r="Z67" s="866"/>
      <c r="AA67" s="819"/>
    </row>
    <row r="68" spans="1:27" s="266" customFormat="1" ht="30" x14ac:dyDescent="0.2">
      <c r="A68" s="370"/>
      <c r="B68" s="1401" t="s">
        <v>272</v>
      </c>
      <c r="C68" s="1402"/>
      <c r="D68" s="1475" t="s">
        <v>99</v>
      </c>
      <c r="E68" s="1475"/>
      <c r="F68" s="903" t="s">
        <v>99</v>
      </c>
      <c r="G68" s="903" t="s">
        <v>99</v>
      </c>
      <c r="H68" s="249" t="s">
        <v>99</v>
      </c>
      <c r="I68" s="829"/>
      <c r="J68" s="847"/>
      <c r="K68" s="807" t="str">
        <f t="shared" ref="K68:K79" si="2">B68</f>
        <v>a. Combined oral contraceptives (estrogen + progestin - for  example, LoFemenol, Microgynon)</v>
      </c>
      <c r="L68" s="806"/>
      <c r="M68" s="806"/>
      <c r="N68" s="806"/>
      <c r="O68" s="806"/>
      <c r="P68" s="806"/>
      <c r="Q68" s="806"/>
      <c r="R68" s="807"/>
      <c r="S68" s="806"/>
      <c r="T68" s="816"/>
      <c r="U68" s="816"/>
      <c r="V68" s="816"/>
      <c r="W68" s="817"/>
      <c r="X68" s="817"/>
      <c r="Y68" s="834"/>
      <c r="Z68" s="835"/>
      <c r="AA68" s="819"/>
    </row>
    <row r="69" spans="1:27" s="266" customFormat="1" x14ac:dyDescent="0.2">
      <c r="A69" s="371"/>
      <c r="B69" s="1401" t="s">
        <v>273</v>
      </c>
      <c r="C69" s="1402"/>
      <c r="D69" s="1475" t="s">
        <v>104</v>
      </c>
      <c r="E69" s="1475"/>
      <c r="F69" s="903" t="s">
        <v>100</v>
      </c>
      <c r="G69" s="903" t="s">
        <v>100</v>
      </c>
      <c r="H69" s="249" t="s">
        <v>100</v>
      </c>
      <c r="I69" s="829"/>
      <c r="J69" s="847"/>
      <c r="K69" s="807" t="str">
        <f t="shared" si="2"/>
        <v>b. Progestin-only pills (for example, Ovrette, Microlut)</v>
      </c>
      <c r="L69" s="806"/>
      <c r="M69" s="806"/>
      <c r="N69" s="806"/>
      <c r="O69" s="806"/>
      <c r="P69" s="806"/>
      <c r="Q69" s="806"/>
      <c r="R69" s="807"/>
      <c r="S69" s="806"/>
      <c r="T69" s="816"/>
      <c r="U69" s="816"/>
      <c r="V69" s="816"/>
      <c r="W69" s="817"/>
      <c r="X69" s="817"/>
      <c r="Y69" s="834"/>
      <c r="Z69" s="835"/>
      <c r="AA69" s="819"/>
    </row>
    <row r="70" spans="1:27" s="266" customFormat="1" x14ac:dyDescent="0.2">
      <c r="A70" s="371"/>
      <c r="B70" s="1401" t="s">
        <v>274</v>
      </c>
      <c r="C70" s="1402"/>
      <c r="D70" s="1475" t="s">
        <v>99</v>
      </c>
      <c r="E70" s="1475"/>
      <c r="F70" s="903" t="s">
        <v>99</v>
      </c>
      <c r="G70" s="903" t="s">
        <v>99</v>
      </c>
      <c r="H70" s="249" t="s">
        <v>100</v>
      </c>
      <c r="I70" s="829"/>
      <c r="J70" s="847"/>
      <c r="K70" s="807" t="str">
        <f t="shared" si="2"/>
        <v>c. Injectables (for example, DepoProvera, Noristerat)</v>
      </c>
      <c r="L70" s="806"/>
      <c r="M70" s="806"/>
      <c r="N70" s="806"/>
      <c r="O70" s="806"/>
      <c r="P70" s="806"/>
      <c r="Q70" s="806"/>
      <c r="R70" s="807"/>
      <c r="S70" s="806"/>
      <c r="T70" s="816"/>
      <c r="U70" s="816"/>
      <c r="V70" s="816"/>
      <c r="W70" s="817"/>
      <c r="X70" s="817"/>
      <c r="Y70" s="834"/>
      <c r="Z70" s="835"/>
      <c r="AA70" s="819"/>
    </row>
    <row r="71" spans="1:27" s="266" customFormat="1" x14ac:dyDescent="0.2">
      <c r="A71" s="371"/>
      <c r="B71" s="1401" t="s">
        <v>275</v>
      </c>
      <c r="C71" s="1402"/>
      <c r="D71" s="1475" t="s">
        <v>104</v>
      </c>
      <c r="E71" s="1475"/>
      <c r="F71" s="903" t="s">
        <v>100</v>
      </c>
      <c r="G71" s="903" t="s">
        <v>100</v>
      </c>
      <c r="H71" s="249" t="s">
        <v>100</v>
      </c>
      <c r="I71" s="829"/>
      <c r="J71" s="847"/>
      <c r="K71" s="807" t="str">
        <f t="shared" si="2"/>
        <v>d. Implants (for example, Jadelle, Implanon)</v>
      </c>
      <c r="L71" s="806"/>
      <c r="M71" s="806"/>
      <c r="N71" s="806"/>
      <c r="O71" s="806"/>
      <c r="P71" s="806"/>
      <c r="Q71" s="806"/>
      <c r="R71" s="807"/>
      <c r="S71" s="806"/>
      <c r="T71" s="816"/>
      <c r="U71" s="816"/>
      <c r="V71" s="816"/>
      <c r="W71" s="817"/>
      <c r="X71" s="817"/>
      <c r="Y71" s="834"/>
      <c r="Z71" s="835"/>
      <c r="AA71" s="819"/>
    </row>
    <row r="72" spans="1:27" s="266" customFormat="1" x14ac:dyDescent="0.2">
      <c r="A72" s="371"/>
      <c r="B72" s="1401" t="s">
        <v>276</v>
      </c>
      <c r="C72" s="1402"/>
      <c r="D72" s="1475" t="s">
        <v>100</v>
      </c>
      <c r="E72" s="1475"/>
      <c r="F72" s="903" t="s">
        <v>99</v>
      </c>
      <c r="G72" s="903" t="s">
        <v>99</v>
      </c>
      <c r="H72" s="249" t="s">
        <v>100</v>
      </c>
      <c r="I72" s="829"/>
      <c r="J72" s="847"/>
      <c r="K72" s="807" t="str">
        <f t="shared" si="2"/>
        <v>e. Intrauterine devices (IUDs) (for example, Optima Copper T)</v>
      </c>
      <c r="L72" s="806"/>
      <c r="M72" s="806"/>
      <c r="N72" s="806"/>
      <c r="O72" s="806"/>
      <c r="P72" s="806"/>
      <c r="Q72" s="806"/>
      <c r="R72" s="807"/>
      <c r="S72" s="806"/>
      <c r="T72" s="816"/>
      <c r="U72" s="816"/>
      <c r="V72" s="816"/>
      <c r="W72" s="817"/>
      <c r="X72" s="817"/>
      <c r="Y72" s="834"/>
      <c r="Z72" s="835"/>
      <c r="AA72" s="819"/>
    </row>
    <row r="73" spans="1:27" s="266" customFormat="1" x14ac:dyDescent="0.2">
      <c r="A73" s="371"/>
      <c r="B73" s="1401" t="s">
        <v>35</v>
      </c>
      <c r="C73" s="1402"/>
      <c r="D73" s="1475" t="s">
        <v>99</v>
      </c>
      <c r="E73" s="1475"/>
      <c r="F73" s="903" t="s">
        <v>99</v>
      </c>
      <c r="G73" s="903" t="s">
        <v>99</v>
      </c>
      <c r="H73" s="249" t="s">
        <v>99</v>
      </c>
      <c r="I73" s="829"/>
      <c r="J73" s="847"/>
      <c r="K73" s="807" t="str">
        <f t="shared" si="2"/>
        <v>f. Male condoms</v>
      </c>
      <c r="L73" s="806"/>
      <c r="M73" s="806"/>
      <c r="N73" s="806"/>
      <c r="O73" s="806"/>
      <c r="P73" s="806"/>
      <c r="Q73" s="806"/>
      <c r="R73" s="807"/>
      <c r="S73" s="806"/>
      <c r="T73" s="816"/>
      <c r="U73" s="816"/>
      <c r="V73" s="816"/>
      <c r="W73" s="817"/>
      <c r="X73" s="817"/>
      <c r="Y73" s="834"/>
      <c r="Z73" s="835"/>
      <c r="AA73" s="819"/>
    </row>
    <row r="74" spans="1:27" s="266" customFormat="1" x14ac:dyDescent="0.2">
      <c r="A74" s="371"/>
      <c r="B74" s="1401" t="s">
        <v>36</v>
      </c>
      <c r="C74" s="1402"/>
      <c r="D74" s="1475" t="s">
        <v>99</v>
      </c>
      <c r="E74" s="1475"/>
      <c r="F74" s="903" t="s">
        <v>100</v>
      </c>
      <c r="G74" s="903" t="s">
        <v>99</v>
      </c>
      <c r="H74" s="249" t="s">
        <v>100</v>
      </c>
      <c r="I74" s="829"/>
      <c r="J74" s="847"/>
      <c r="K74" s="807" t="str">
        <f t="shared" si="2"/>
        <v>g. Female condoms</v>
      </c>
      <c r="L74" s="806"/>
      <c r="M74" s="806"/>
      <c r="N74" s="806"/>
      <c r="O74" s="806"/>
      <c r="P74" s="806"/>
      <c r="Q74" s="806"/>
      <c r="R74" s="807"/>
      <c r="S74" s="806"/>
      <c r="T74" s="816"/>
      <c r="U74" s="816"/>
      <c r="V74" s="816"/>
      <c r="W74" s="817"/>
      <c r="X74" s="817"/>
      <c r="Y74" s="834"/>
      <c r="Z74" s="835"/>
      <c r="AA74" s="819"/>
    </row>
    <row r="75" spans="1:27" s="266" customFormat="1" x14ac:dyDescent="0.2">
      <c r="A75" s="371"/>
      <c r="B75" s="1401" t="s">
        <v>277</v>
      </c>
      <c r="C75" s="1402"/>
      <c r="D75" s="1475" t="s">
        <v>99</v>
      </c>
      <c r="E75" s="1475"/>
      <c r="F75" s="903" t="s">
        <v>99</v>
      </c>
      <c r="G75" s="903" t="s">
        <v>99</v>
      </c>
      <c r="H75" s="249" t="s">
        <v>99</v>
      </c>
      <c r="I75" s="829"/>
      <c r="J75" s="847"/>
      <c r="K75" s="807" t="str">
        <f t="shared" si="2"/>
        <v>h. Emergency contraceptive pills (for example, Postinor)</v>
      </c>
      <c r="L75" s="806"/>
      <c r="M75" s="806"/>
      <c r="N75" s="806"/>
      <c r="O75" s="806"/>
      <c r="P75" s="806"/>
      <c r="Q75" s="806"/>
      <c r="R75" s="807"/>
      <c r="S75" s="806"/>
      <c r="T75" s="816"/>
      <c r="U75" s="816"/>
      <c r="V75" s="816"/>
      <c r="W75" s="817"/>
      <c r="X75" s="817"/>
      <c r="Y75" s="834"/>
      <c r="Z75" s="835"/>
      <c r="AA75" s="819"/>
    </row>
    <row r="76" spans="1:27" s="266" customFormat="1" x14ac:dyDescent="0.2">
      <c r="A76" s="371"/>
      <c r="B76" s="1401" t="s">
        <v>278</v>
      </c>
      <c r="C76" s="1402"/>
      <c r="D76" s="1475" t="s">
        <v>100</v>
      </c>
      <c r="E76" s="1475"/>
      <c r="F76" s="903" t="s">
        <v>100</v>
      </c>
      <c r="G76" s="903" t="s">
        <v>99</v>
      </c>
      <c r="H76" s="249" t="s">
        <v>100</v>
      </c>
      <c r="I76" s="829"/>
      <c r="J76" s="847"/>
      <c r="K76" s="807" t="str">
        <f t="shared" si="2"/>
        <v>i. Long-acting permanent method for males (vasectomy)</v>
      </c>
      <c r="L76" s="806"/>
      <c r="M76" s="806"/>
      <c r="N76" s="806"/>
      <c r="O76" s="806"/>
      <c r="P76" s="806"/>
      <c r="Q76" s="806"/>
      <c r="R76" s="807"/>
      <c r="S76" s="806"/>
      <c r="T76" s="816"/>
      <c r="U76" s="816"/>
      <c r="V76" s="816"/>
      <c r="W76" s="817"/>
      <c r="X76" s="817"/>
      <c r="Y76" s="834"/>
      <c r="Z76" s="835"/>
      <c r="AA76" s="819"/>
    </row>
    <row r="77" spans="1:27" s="266" customFormat="1" x14ac:dyDescent="0.2">
      <c r="A77" s="371"/>
      <c r="B77" s="1401" t="s">
        <v>279</v>
      </c>
      <c r="C77" s="1402"/>
      <c r="D77" s="1475" t="s">
        <v>99</v>
      </c>
      <c r="E77" s="1475"/>
      <c r="F77" s="903" t="s">
        <v>99</v>
      </c>
      <c r="G77" s="903" t="s">
        <v>99</v>
      </c>
      <c r="H77" s="249" t="s">
        <v>100</v>
      </c>
      <c r="I77" s="829"/>
      <c r="J77" s="847"/>
      <c r="K77" s="807" t="str">
        <f t="shared" si="2"/>
        <v>j. Long-acting permanent method for females (tubal ligation)</v>
      </c>
      <c r="L77" s="806"/>
      <c r="M77" s="806"/>
      <c r="N77" s="806"/>
      <c r="O77" s="806"/>
      <c r="P77" s="806"/>
      <c r="Q77" s="806"/>
      <c r="R77" s="807"/>
      <c r="S77" s="806"/>
      <c r="T77" s="816"/>
      <c r="U77" s="816"/>
      <c r="V77" s="816"/>
      <c r="W77" s="817"/>
      <c r="X77" s="817"/>
      <c r="Y77" s="834"/>
      <c r="Z77" s="835"/>
      <c r="AA77" s="819"/>
    </row>
    <row r="78" spans="1:27" s="266" customFormat="1" x14ac:dyDescent="0.2">
      <c r="A78" s="371"/>
      <c r="B78" s="1401" t="s">
        <v>37</v>
      </c>
      <c r="C78" s="1402"/>
      <c r="D78" s="1475" t="s">
        <v>100</v>
      </c>
      <c r="E78" s="1475"/>
      <c r="F78" s="903" t="s">
        <v>100</v>
      </c>
      <c r="G78" s="903" t="s">
        <v>100</v>
      </c>
      <c r="H78" s="249" t="s">
        <v>100</v>
      </c>
      <c r="I78" s="829"/>
      <c r="J78" s="847"/>
      <c r="K78" s="807" t="str">
        <f t="shared" si="2"/>
        <v>k. CycleBeads</v>
      </c>
      <c r="L78" s="806"/>
      <c r="M78" s="806"/>
      <c r="N78" s="806"/>
      <c r="O78" s="806"/>
      <c r="P78" s="806"/>
      <c r="Q78" s="806"/>
      <c r="R78" s="807"/>
      <c r="S78" s="806"/>
      <c r="T78" s="816"/>
      <c r="U78" s="816"/>
      <c r="V78" s="816"/>
      <c r="W78" s="817"/>
      <c r="X78" s="817"/>
      <c r="Y78" s="834"/>
      <c r="Z78" s="835"/>
      <c r="AA78" s="819"/>
    </row>
    <row r="79" spans="1:27" s="266" customFormat="1" ht="45" x14ac:dyDescent="0.2">
      <c r="A79" s="372"/>
      <c r="B79" s="1404" t="s">
        <v>280</v>
      </c>
      <c r="C79" s="1405"/>
      <c r="D79" s="1475"/>
      <c r="E79" s="1475"/>
      <c r="F79" s="903"/>
      <c r="G79" s="903"/>
      <c r="H79" s="249"/>
      <c r="I79" s="829"/>
      <c r="J79" s="847"/>
      <c r="K79" s="807" t="str">
        <f t="shared" si="2"/>
        <v>l. Other contraceptive methods - specify 
(Please provide the name of the other contraceptive(s) offered, by sector.)</v>
      </c>
      <c r="L79" s="806"/>
      <c r="M79" s="806"/>
      <c r="N79" s="806"/>
      <c r="O79" s="806"/>
      <c r="P79" s="806"/>
      <c r="Q79" s="806"/>
      <c r="R79" s="807"/>
      <c r="S79" s="806"/>
      <c r="T79" s="816"/>
      <c r="U79" s="816"/>
      <c r="V79" s="816"/>
      <c r="W79" s="817"/>
      <c r="X79" s="817"/>
      <c r="Y79" s="834"/>
      <c r="Z79" s="835"/>
      <c r="AA79" s="819"/>
    </row>
    <row r="80" spans="1:27" s="266" customFormat="1" ht="30.75" thickBot="1" x14ac:dyDescent="0.25">
      <c r="A80" s="1386" t="s">
        <v>152</v>
      </c>
      <c r="B80" s="1310"/>
      <c r="C80" s="1311"/>
      <c r="D80" s="1314"/>
      <c r="E80" s="1315"/>
      <c r="F80" s="1315"/>
      <c r="G80" s="1315"/>
      <c r="H80" s="1316"/>
      <c r="I80" s="829"/>
      <c r="J80" s="847"/>
      <c r="K80" s="807" t="str">
        <f>A80</f>
        <v>C2. Please note any comments about the commodities offered.</v>
      </c>
      <c r="L80" s="806"/>
      <c r="M80" s="806"/>
      <c r="N80" s="806"/>
      <c r="O80" s="807">
        <f>D80</f>
        <v>0</v>
      </c>
      <c r="P80" s="806"/>
      <c r="Q80" s="806"/>
      <c r="R80" s="807"/>
      <c r="S80" s="806"/>
      <c r="T80" s="816"/>
      <c r="U80" s="816"/>
      <c r="V80" s="816"/>
      <c r="W80" s="817"/>
      <c r="X80" s="817"/>
      <c r="Y80" s="834"/>
      <c r="Z80" s="835"/>
      <c r="AA80" s="819"/>
    </row>
    <row r="81" spans="1:28" s="284" customFormat="1" ht="16.5" customHeight="1" thickBot="1" x14ac:dyDescent="0.3">
      <c r="A81" s="1387" t="s">
        <v>19</v>
      </c>
      <c r="B81" s="1388"/>
      <c r="C81" s="1388"/>
      <c r="D81" s="1388"/>
      <c r="E81" s="1388"/>
      <c r="F81" s="1388"/>
      <c r="G81" s="1388"/>
      <c r="H81" s="373"/>
      <c r="I81" s="821"/>
      <c r="J81" s="862"/>
      <c r="K81" s="807"/>
      <c r="L81" s="831"/>
      <c r="M81" s="831"/>
      <c r="N81" s="831"/>
      <c r="O81" s="831"/>
      <c r="P81" s="831"/>
      <c r="Q81" s="831"/>
      <c r="R81" s="842"/>
      <c r="S81" s="831"/>
      <c r="T81" s="863"/>
      <c r="U81" s="863"/>
      <c r="V81" s="863"/>
      <c r="W81" s="864"/>
      <c r="X81" s="864"/>
      <c r="Y81" s="867"/>
      <c r="Z81" s="868"/>
      <c r="AA81" s="819"/>
    </row>
    <row r="82" spans="1:28" s="266" customFormat="1" ht="30" customHeight="1" x14ac:dyDescent="0.2">
      <c r="A82" s="1389" t="s">
        <v>281</v>
      </c>
      <c r="B82" s="1390"/>
      <c r="C82" s="1390"/>
      <c r="D82" s="1390"/>
      <c r="E82" s="1390"/>
      <c r="F82" s="1390"/>
      <c r="G82" s="1391"/>
      <c r="H82" s="265" t="s">
        <v>99</v>
      </c>
      <c r="I82" s="869" t="str">
        <f>A82</f>
        <v>D1. Is there a contraceptive security or reproductive health commodity security strategy or is contraceptive security explicitly included in a country strategy? (Please select from the dropdown list.)</v>
      </c>
      <c r="J82" s="847"/>
      <c r="K82" s="807"/>
      <c r="L82" s="806"/>
      <c r="M82" s="806"/>
      <c r="N82" s="806"/>
      <c r="O82" s="806"/>
      <c r="P82" s="806"/>
      <c r="Q82" s="806"/>
      <c r="R82" s="807"/>
      <c r="S82" s="806"/>
      <c r="T82" s="816"/>
      <c r="U82" s="816"/>
      <c r="V82" s="816"/>
      <c r="W82" s="817"/>
      <c r="X82" s="817"/>
      <c r="Y82" s="834"/>
      <c r="Z82" s="835"/>
      <c r="AA82" s="819"/>
    </row>
    <row r="83" spans="1:28" s="266" customFormat="1" ht="15.75" thickBot="1" x14ac:dyDescent="0.25">
      <c r="A83" s="1392" t="s">
        <v>117</v>
      </c>
      <c r="B83" s="1393"/>
      <c r="C83" s="1393"/>
      <c r="D83" s="374"/>
      <c r="E83" s="374"/>
      <c r="F83" s="374"/>
      <c r="G83" s="374"/>
      <c r="H83" s="375"/>
      <c r="I83" s="870"/>
      <c r="J83" s="847"/>
      <c r="K83" s="807"/>
      <c r="L83" s="806"/>
      <c r="M83" s="806"/>
      <c r="N83" s="806"/>
      <c r="O83" s="806"/>
      <c r="P83" s="806"/>
      <c r="Q83" s="806"/>
      <c r="R83" s="807"/>
      <c r="S83" s="806"/>
      <c r="T83" s="816"/>
      <c r="U83" s="816"/>
      <c r="V83" s="816"/>
      <c r="W83" s="817"/>
      <c r="X83" s="817"/>
      <c r="Y83" s="834"/>
      <c r="Z83" s="835"/>
      <c r="AA83" s="819"/>
    </row>
    <row r="84" spans="1:28" s="266" customFormat="1" ht="64.5" customHeight="1" x14ac:dyDescent="0.2">
      <c r="A84" s="1394"/>
      <c r="B84" s="1396" t="s">
        <v>54</v>
      </c>
      <c r="C84" s="1397"/>
      <c r="D84" s="1397" t="s">
        <v>282</v>
      </c>
      <c r="E84" s="1397"/>
      <c r="F84" s="900" t="s">
        <v>52</v>
      </c>
      <c r="G84" s="1397" t="s">
        <v>53</v>
      </c>
      <c r="H84" s="1398"/>
      <c r="I84" s="869"/>
      <c r="J84" s="857" t="str">
        <f>G84</f>
        <v>Is the contraceptive security strategy being implemented?</v>
      </c>
      <c r="K84" s="807" t="str">
        <f>B84</f>
        <v>Strategy name</v>
      </c>
      <c r="L84" s="806"/>
      <c r="M84" s="836">
        <f>E84</f>
        <v>0</v>
      </c>
      <c r="N84" s="806"/>
      <c r="O84" s="806"/>
      <c r="P84" s="806"/>
      <c r="Q84" s="806"/>
      <c r="R84" s="807"/>
      <c r="S84" s="807" t="str">
        <f>D84</f>
        <v>Years Covered (including strategy updates)</v>
      </c>
      <c r="T84" s="816"/>
      <c r="U84" s="816"/>
      <c r="V84" s="816"/>
      <c r="W84" s="817"/>
      <c r="X84" s="817"/>
      <c r="Y84" s="834"/>
      <c r="Z84" s="835"/>
      <c r="AA84" s="819"/>
    </row>
    <row r="85" spans="1:28" s="266" customFormat="1" ht="15.75" thickBot="1" x14ac:dyDescent="0.25">
      <c r="A85" s="1395"/>
      <c r="B85" s="377" t="s">
        <v>27</v>
      </c>
      <c r="C85" s="904" t="s">
        <v>1100</v>
      </c>
      <c r="D85" s="1755" t="s">
        <v>932</v>
      </c>
      <c r="E85" s="1756"/>
      <c r="F85" s="894" t="s">
        <v>99</v>
      </c>
      <c r="G85" s="1351" t="s">
        <v>99</v>
      </c>
      <c r="H85" s="1757"/>
      <c r="I85" s="869"/>
      <c r="J85" s="857" t="str">
        <f>G85</f>
        <v>Yes</v>
      </c>
      <c r="K85" s="807" t="str">
        <f>B85</f>
        <v>a</v>
      </c>
      <c r="L85" s="806"/>
      <c r="M85" s="836">
        <f>E85</f>
        <v>0</v>
      </c>
      <c r="N85" s="806"/>
      <c r="O85" s="806"/>
      <c r="P85" s="806"/>
      <c r="Q85" s="806"/>
      <c r="R85" s="807"/>
      <c r="S85" s="807" t="str">
        <f>D85</f>
        <v>2011-2015</v>
      </c>
      <c r="T85" s="816"/>
      <c r="U85" s="816"/>
      <c r="V85" s="816"/>
      <c r="W85" s="817"/>
      <c r="X85" s="817"/>
      <c r="Y85" s="834"/>
      <c r="Z85" s="835"/>
      <c r="AA85" s="819"/>
    </row>
    <row r="86" spans="1:28" s="266" customFormat="1" ht="28.5" customHeight="1" x14ac:dyDescent="0.2">
      <c r="A86" s="1381" t="s">
        <v>118</v>
      </c>
      <c r="B86" s="1382"/>
      <c r="C86" s="1382"/>
      <c r="D86" s="1382"/>
      <c r="E86" s="1382"/>
      <c r="F86" s="1835" t="s">
        <v>99</v>
      </c>
      <c r="G86" s="1836"/>
      <c r="H86" s="1837"/>
      <c r="I86" s="869"/>
      <c r="J86" s="857"/>
      <c r="K86" s="807"/>
      <c r="L86" s="806"/>
      <c r="M86" s="806"/>
      <c r="N86" s="806"/>
      <c r="O86" s="806"/>
      <c r="P86" s="806"/>
      <c r="Q86" s="808" t="str">
        <f>F86</f>
        <v>Yes</v>
      </c>
      <c r="R86" s="807" t="str">
        <f>A86</f>
        <v>D2. Are any family planning commodities subject to duties, import taxes, or other fees?</v>
      </c>
      <c r="S86" s="806"/>
      <c r="T86" s="816"/>
      <c r="U86" s="816"/>
      <c r="V86" s="816"/>
      <c r="W86" s="817"/>
      <c r="X86" s="817"/>
      <c r="Y86" s="834"/>
      <c r="Z86" s="835"/>
      <c r="AA86" s="819"/>
    </row>
    <row r="87" spans="1:28" s="266" customFormat="1" ht="30" x14ac:dyDescent="0.2">
      <c r="A87" s="314"/>
      <c r="B87" s="1293" t="s">
        <v>153</v>
      </c>
      <c r="C87" s="1293"/>
      <c r="D87" s="1294"/>
      <c r="E87" s="1368" t="s">
        <v>1101</v>
      </c>
      <c r="F87" s="1476"/>
      <c r="G87" s="1476"/>
      <c r="H87" s="1369"/>
      <c r="I87" s="869"/>
      <c r="J87" s="857"/>
      <c r="K87" s="807"/>
      <c r="L87" s="806"/>
      <c r="M87" s="836"/>
      <c r="N87" s="836" t="str">
        <f>E87</f>
        <v>NGOs and social marketing</v>
      </c>
      <c r="O87" s="806"/>
      <c r="P87" s="807" t="str">
        <f>B87</f>
        <v>a. If yes, for which sectors (public, NGO, social marketing, commercial)?</v>
      </c>
      <c r="Q87" s="806"/>
      <c r="R87" s="807"/>
      <c r="S87" s="806"/>
      <c r="T87" s="816"/>
      <c r="U87" s="816"/>
      <c r="V87" s="816"/>
      <c r="W87" s="817"/>
      <c r="X87" s="817"/>
      <c r="Y87" s="834"/>
      <c r="Z87" s="835"/>
      <c r="AA87" s="819"/>
    </row>
    <row r="88" spans="1:28" s="266" customFormat="1" x14ac:dyDescent="0.2">
      <c r="A88" s="314"/>
      <c r="B88" s="1293" t="s">
        <v>38</v>
      </c>
      <c r="C88" s="1293"/>
      <c r="D88" s="1294"/>
      <c r="E88" s="1368">
        <v>0.1</v>
      </c>
      <c r="F88" s="1476"/>
      <c r="G88" s="1476"/>
      <c r="H88" s="1369"/>
      <c r="I88" s="869"/>
      <c r="J88" s="857"/>
      <c r="K88" s="807"/>
      <c r="L88" s="806"/>
      <c r="M88" s="836"/>
      <c r="N88" s="836">
        <f>E88</f>
        <v>0.1</v>
      </c>
      <c r="O88" s="806"/>
      <c r="P88" s="807" t="str">
        <f>B88</f>
        <v>b. If yes, how much are the duties, taxes, or fees?</v>
      </c>
      <c r="Q88" s="806"/>
      <c r="R88" s="807"/>
      <c r="S88" s="806"/>
      <c r="T88" s="816"/>
      <c r="U88" s="816"/>
      <c r="V88" s="816"/>
      <c r="W88" s="817"/>
      <c r="X88" s="817"/>
      <c r="Y88" s="834"/>
      <c r="Z88" s="835"/>
      <c r="AA88" s="819"/>
    </row>
    <row r="89" spans="1:28" s="266" customFormat="1" ht="30" customHeight="1" x14ac:dyDescent="0.2">
      <c r="A89" s="1308" t="s">
        <v>283</v>
      </c>
      <c r="B89" s="1293"/>
      <c r="C89" s="1293"/>
      <c r="D89" s="1293"/>
      <c r="E89" s="1293"/>
      <c r="F89" s="1293"/>
      <c r="G89" s="1294"/>
      <c r="H89" s="247" t="s">
        <v>100</v>
      </c>
      <c r="I89" s="869" t="str">
        <f>A89</f>
        <v>D3. Are there policies that hinder the ability of the private sector (commercial sector, NGOs, or social marketing) to provide contraceptive methods (for example: price controls, distribution limitations, taxes/duties, advertising bans, etc.)?</v>
      </c>
      <c r="J89" s="857"/>
      <c r="K89" s="807"/>
      <c r="L89" s="806"/>
      <c r="M89" s="806"/>
      <c r="N89" s="806"/>
      <c r="O89" s="806"/>
      <c r="P89" s="807"/>
      <c r="Q89" s="806"/>
      <c r="R89" s="807"/>
      <c r="S89" s="806"/>
      <c r="T89" s="816"/>
      <c r="U89" s="816"/>
      <c r="V89" s="816"/>
      <c r="W89" s="817"/>
      <c r="X89" s="817"/>
      <c r="Y89" s="834"/>
      <c r="Z89" s="835"/>
      <c r="AA89" s="819"/>
    </row>
    <row r="90" spans="1:28" s="266" customFormat="1" x14ac:dyDescent="0.2">
      <c r="A90" s="314"/>
      <c r="B90" s="1293" t="s">
        <v>39</v>
      </c>
      <c r="C90" s="1293"/>
      <c r="D90" s="1340" t="s">
        <v>320</v>
      </c>
      <c r="E90" s="1341"/>
      <c r="F90" s="1341"/>
      <c r="G90" s="1341"/>
      <c r="H90" s="1342"/>
      <c r="I90" s="869"/>
      <c r="J90" s="857"/>
      <c r="K90" s="807" t="str">
        <f>B90</f>
        <v>a. If yes, describe the policies.</v>
      </c>
      <c r="L90" s="806"/>
      <c r="M90" s="806"/>
      <c r="N90" s="871"/>
      <c r="O90" s="808" t="str">
        <f>D90</f>
        <v>Not applicable</v>
      </c>
      <c r="P90" s="807"/>
      <c r="Q90" s="806"/>
      <c r="R90" s="806"/>
      <c r="S90" s="806"/>
      <c r="T90" s="816"/>
      <c r="U90" s="816"/>
      <c r="V90" s="816"/>
      <c r="W90" s="817"/>
      <c r="X90" s="817"/>
      <c r="Y90" s="834"/>
      <c r="Z90" s="835"/>
      <c r="AA90" s="819"/>
    </row>
    <row r="91" spans="1:28" s="266" customFormat="1" ht="30" customHeight="1" x14ac:dyDescent="0.2">
      <c r="A91" s="1308" t="s">
        <v>284</v>
      </c>
      <c r="B91" s="1293"/>
      <c r="C91" s="1293"/>
      <c r="D91" s="1293"/>
      <c r="E91" s="1293"/>
      <c r="F91" s="1293"/>
      <c r="G91" s="1294"/>
      <c r="H91" s="247" t="s">
        <v>100</v>
      </c>
      <c r="I91" s="869" t="str">
        <f>A91</f>
        <v>D4. Are there policies that enable the private sector (commercial sector, NGOs, or social marketing) to provide contraceptive methods?</v>
      </c>
      <c r="J91" s="857"/>
      <c r="K91" s="807"/>
      <c r="L91" s="806"/>
      <c r="M91" s="806"/>
      <c r="N91" s="806"/>
      <c r="O91" s="806"/>
      <c r="P91" s="807"/>
      <c r="Q91" s="806"/>
      <c r="R91" s="807"/>
      <c r="S91" s="806"/>
      <c r="T91" s="816"/>
      <c r="U91" s="816"/>
      <c r="V91" s="816"/>
      <c r="W91" s="817"/>
      <c r="X91" s="817"/>
      <c r="Y91" s="834"/>
      <c r="Z91" s="835"/>
      <c r="AA91" s="819"/>
    </row>
    <row r="92" spans="1:28" s="266" customFormat="1" x14ac:dyDescent="0.2">
      <c r="A92" s="314"/>
      <c r="B92" s="1293" t="s">
        <v>39</v>
      </c>
      <c r="C92" s="1293"/>
      <c r="D92" s="1340" t="s">
        <v>320</v>
      </c>
      <c r="E92" s="1341"/>
      <c r="F92" s="1341"/>
      <c r="G92" s="1341"/>
      <c r="H92" s="1342"/>
      <c r="I92" s="869"/>
      <c r="J92" s="857"/>
      <c r="K92" s="807" t="str">
        <f>B92</f>
        <v>a. If yes, describe the policies.</v>
      </c>
      <c r="L92" s="806"/>
      <c r="M92" s="806"/>
      <c r="N92" s="871"/>
      <c r="O92" s="808" t="str">
        <f>D92</f>
        <v>Not applicable</v>
      </c>
      <c r="P92" s="807"/>
      <c r="Q92" s="806"/>
      <c r="R92" s="806"/>
      <c r="S92" s="806"/>
      <c r="T92" s="816"/>
      <c r="U92" s="816"/>
      <c r="V92" s="816"/>
      <c r="W92" s="817"/>
      <c r="X92" s="817"/>
      <c r="Y92" s="834"/>
      <c r="Z92" s="835"/>
      <c r="AA92" s="819"/>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872"/>
      <c r="J94" s="873" t="str">
        <f t="shared" ref="J94:J102" si="3">G94</f>
        <v>Note the lowest level provider that is allowed to sell or dispense the method in the private sector</v>
      </c>
      <c r="K94" s="807"/>
      <c r="L94" s="806"/>
      <c r="M94" s="836"/>
      <c r="N94" s="806"/>
      <c r="O94" s="807"/>
      <c r="P94" s="807"/>
      <c r="Q94" s="806"/>
      <c r="R94" s="806"/>
      <c r="S94" s="806"/>
      <c r="T94" s="874" t="str">
        <f>D94</f>
        <v>Note the lowest level provider that is allowed to sell or dispense the method in the public sector</v>
      </c>
      <c r="U94" s="875"/>
      <c r="V94" s="816"/>
      <c r="W94" s="817"/>
      <c r="X94" s="817"/>
      <c r="Y94" s="834"/>
      <c r="Z94" s="835"/>
      <c r="AA94" s="819"/>
    </row>
    <row r="95" spans="1:28" s="266" customFormat="1" ht="15" customHeight="1" x14ac:dyDescent="0.2">
      <c r="A95" s="285"/>
      <c r="B95" s="239" t="s">
        <v>27</v>
      </c>
      <c r="C95" s="235" t="s">
        <v>296</v>
      </c>
      <c r="D95" s="1365" t="s">
        <v>315</v>
      </c>
      <c r="E95" s="1366"/>
      <c r="F95" s="1367"/>
      <c r="G95" s="1368" t="s">
        <v>1102</v>
      </c>
      <c r="H95" s="1369"/>
      <c r="I95" s="876"/>
      <c r="J95" s="857" t="str">
        <f t="shared" si="3"/>
        <v>Pharmacy dependent</v>
      </c>
      <c r="K95" s="807"/>
      <c r="L95" s="806"/>
      <c r="M95" s="836"/>
      <c r="N95" s="806"/>
      <c r="O95" s="807"/>
      <c r="P95" s="807"/>
      <c r="Q95" s="806"/>
      <c r="R95" s="806"/>
      <c r="S95" s="806"/>
      <c r="T95" s="874" t="str">
        <f>D95</f>
        <v>Auxiliary nurse</v>
      </c>
      <c r="U95" s="875"/>
      <c r="V95" s="816"/>
      <c r="W95" s="817"/>
      <c r="X95" s="817"/>
      <c r="Y95" s="834"/>
      <c r="Z95" s="835"/>
      <c r="AA95" s="819"/>
    </row>
    <row r="96" spans="1:28" s="266" customFormat="1" ht="15" customHeight="1" x14ac:dyDescent="0.2">
      <c r="A96" s="285"/>
      <c r="B96" s="239" t="s">
        <v>28</v>
      </c>
      <c r="C96" s="236" t="s">
        <v>303</v>
      </c>
      <c r="D96" s="1365" t="s">
        <v>315</v>
      </c>
      <c r="E96" s="1366"/>
      <c r="F96" s="1367"/>
      <c r="G96" s="1368" t="s">
        <v>1102</v>
      </c>
      <c r="H96" s="1369"/>
      <c r="I96" s="876"/>
      <c r="J96" s="857" t="str">
        <f t="shared" si="3"/>
        <v>Pharmacy dependent</v>
      </c>
      <c r="K96" s="807"/>
      <c r="L96" s="806"/>
      <c r="M96" s="836"/>
      <c r="N96" s="806"/>
      <c r="O96" s="807"/>
      <c r="P96" s="807"/>
      <c r="Q96" s="806"/>
      <c r="R96" s="806"/>
      <c r="S96" s="806"/>
      <c r="T96" s="874" t="str">
        <f t="shared" ref="T96:T102" si="4">D96</f>
        <v>Auxiliary nurse</v>
      </c>
      <c r="U96" s="875"/>
      <c r="V96" s="816"/>
      <c r="W96" s="817"/>
      <c r="X96" s="817"/>
      <c r="Y96" s="834"/>
      <c r="Z96" s="835"/>
      <c r="AA96" s="819"/>
    </row>
    <row r="97" spans="1:27" s="266" customFormat="1" ht="15" customHeight="1" x14ac:dyDescent="0.2">
      <c r="A97" s="285"/>
      <c r="B97" s="239" t="s">
        <v>29</v>
      </c>
      <c r="C97" s="236" t="s">
        <v>304</v>
      </c>
      <c r="D97" s="1365" t="s">
        <v>320</v>
      </c>
      <c r="E97" s="1366"/>
      <c r="F97" s="1367"/>
      <c r="G97" s="1368" t="s">
        <v>320</v>
      </c>
      <c r="H97" s="1369"/>
      <c r="I97" s="876"/>
      <c r="J97" s="857" t="str">
        <f t="shared" si="3"/>
        <v>Not applicable</v>
      </c>
      <c r="K97" s="807"/>
      <c r="L97" s="806"/>
      <c r="M97" s="836"/>
      <c r="N97" s="806"/>
      <c r="O97" s="807"/>
      <c r="P97" s="807"/>
      <c r="Q97" s="806"/>
      <c r="R97" s="806"/>
      <c r="S97" s="806"/>
      <c r="T97" s="874" t="str">
        <f t="shared" si="4"/>
        <v>Not applicable</v>
      </c>
      <c r="U97" s="875"/>
      <c r="V97" s="816"/>
      <c r="W97" s="817"/>
      <c r="X97" s="817"/>
      <c r="Y97" s="834"/>
      <c r="Z97" s="835"/>
      <c r="AA97" s="819"/>
    </row>
    <row r="98" spans="1:27" s="266" customFormat="1" ht="15" customHeight="1" x14ac:dyDescent="0.2">
      <c r="A98" s="285"/>
      <c r="B98" s="238" t="s">
        <v>297</v>
      </c>
      <c r="C98" s="236" t="s">
        <v>305</v>
      </c>
      <c r="D98" s="1365" t="s">
        <v>1103</v>
      </c>
      <c r="E98" s="1366"/>
      <c r="F98" s="1367"/>
      <c r="G98" s="1368" t="s">
        <v>104</v>
      </c>
      <c r="H98" s="1369"/>
      <c r="I98" s="876"/>
      <c r="J98" s="857" t="str">
        <f t="shared" si="3"/>
        <v>Don't know</v>
      </c>
      <c r="K98" s="807"/>
      <c r="L98" s="806"/>
      <c r="M98" s="836"/>
      <c r="N98" s="806"/>
      <c r="O98" s="807"/>
      <c r="P98" s="807"/>
      <c r="Q98" s="806"/>
      <c r="R98" s="806"/>
      <c r="S98" s="806"/>
      <c r="T98" s="874" t="str">
        <f t="shared" si="4"/>
        <v>Obstetric auxiliary nurse</v>
      </c>
      <c r="U98" s="875"/>
      <c r="V98" s="816"/>
      <c r="W98" s="817"/>
      <c r="X98" s="817"/>
      <c r="Y98" s="834"/>
      <c r="Z98" s="835"/>
      <c r="AA98" s="819"/>
    </row>
    <row r="99" spans="1:27" s="266" customFormat="1" ht="15" customHeight="1" x14ac:dyDescent="0.2">
      <c r="A99" s="285"/>
      <c r="B99" s="239" t="s">
        <v>298</v>
      </c>
      <c r="C99" s="236" t="s">
        <v>306</v>
      </c>
      <c r="D99" s="1365" t="s">
        <v>314</v>
      </c>
      <c r="E99" s="1366"/>
      <c r="F99" s="1367"/>
      <c r="G99" s="1368" t="s">
        <v>314</v>
      </c>
      <c r="H99" s="1369"/>
      <c r="I99" s="876"/>
      <c r="J99" s="857" t="str">
        <f t="shared" si="3"/>
        <v>Community health worker</v>
      </c>
      <c r="K99" s="807"/>
      <c r="L99" s="806"/>
      <c r="M99" s="836"/>
      <c r="N99" s="806"/>
      <c r="O99" s="807"/>
      <c r="P99" s="807"/>
      <c r="Q99" s="806"/>
      <c r="R99" s="806"/>
      <c r="S99" s="806"/>
      <c r="T99" s="874" t="str">
        <f t="shared" si="4"/>
        <v>Community health worker</v>
      </c>
      <c r="U99" s="875"/>
      <c r="V99" s="816"/>
      <c r="W99" s="817"/>
      <c r="X99" s="817"/>
      <c r="Y99" s="834"/>
      <c r="Z99" s="835"/>
      <c r="AA99" s="819"/>
    </row>
    <row r="100" spans="1:27" s="266" customFormat="1" ht="15" customHeight="1" x14ac:dyDescent="0.2">
      <c r="A100" s="285"/>
      <c r="B100" s="239" t="s">
        <v>299</v>
      </c>
      <c r="C100" s="236" t="s">
        <v>307</v>
      </c>
      <c r="D100" s="1365" t="s">
        <v>315</v>
      </c>
      <c r="E100" s="1366"/>
      <c r="F100" s="1367"/>
      <c r="G100" s="1368" t="s">
        <v>1102</v>
      </c>
      <c r="H100" s="1369"/>
      <c r="I100" s="876"/>
      <c r="J100" s="857" t="str">
        <f t="shared" si="3"/>
        <v>Pharmacy dependent</v>
      </c>
      <c r="K100" s="807"/>
      <c r="L100" s="806"/>
      <c r="M100" s="836"/>
      <c r="N100" s="806"/>
      <c r="O100" s="807"/>
      <c r="P100" s="807"/>
      <c r="Q100" s="806"/>
      <c r="R100" s="806"/>
      <c r="S100" s="806"/>
      <c r="T100" s="874" t="str">
        <f t="shared" si="4"/>
        <v>Auxiliary nurse</v>
      </c>
      <c r="U100" s="875"/>
      <c r="V100" s="816"/>
      <c r="W100" s="817"/>
      <c r="X100" s="817"/>
      <c r="Y100" s="834"/>
      <c r="Z100" s="835"/>
      <c r="AA100" s="819"/>
    </row>
    <row r="101" spans="1:27" s="266" customFormat="1" ht="15" customHeight="1" x14ac:dyDescent="0.2">
      <c r="A101" s="285"/>
      <c r="B101" s="239" t="s">
        <v>300</v>
      </c>
      <c r="C101" s="236" t="s">
        <v>308</v>
      </c>
      <c r="D101" s="1365" t="s">
        <v>318</v>
      </c>
      <c r="E101" s="1366"/>
      <c r="F101" s="1367"/>
      <c r="G101" s="1368" t="s">
        <v>318</v>
      </c>
      <c r="H101" s="1369"/>
      <c r="I101" s="876"/>
      <c r="J101" s="857" t="str">
        <f t="shared" si="3"/>
        <v>Doctor</v>
      </c>
      <c r="K101" s="807"/>
      <c r="L101" s="806"/>
      <c r="M101" s="836"/>
      <c r="N101" s="806"/>
      <c r="O101" s="807"/>
      <c r="P101" s="807"/>
      <c r="Q101" s="806"/>
      <c r="R101" s="806"/>
      <c r="S101" s="806"/>
      <c r="T101" s="874" t="str">
        <f t="shared" si="4"/>
        <v>Doctor</v>
      </c>
      <c r="U101" s="875"/>
      <c r="V101" s="816"/>
      <c r="W101" s="817"/>
      <c r="X101" s="817"/>
      <c r="Y101" s="834"/>
      <c r="Z101" s="835"/>
      <c r="AA101" s="819"/>
    </row>
    <row r="102" spans="1:27" s="266" customFormat="1" ht="15" customHeight="1" thickBot="1" x14ac:dyDescent="0.25">
      <c r="A102" s="285"/>
      <c r="B102" s="240" t="s">
        <v>301</v>
      </c>
      <c r="C102" s="237" t="s">
        <v>309</v>
      </c>
      <c r="D102" s="1351" t="s">
        <v>320</v>
      </c>
      <c r="E102" s="1352"/>
      <c r="F102" s="1353"/>
      <c r="G102" s="1354" t="s">
        <v>320</v>
      </c>
      <c r="H102" s="1355"/>
      <c r="I102" s="876"/>
      <c r="J102" s="857" t="str">
        <f t="shared" si="3"/>
        <v>Not applicable</v>
      </c>
      <c r="K102" s="807"/>
      <c r="L102" s="806"/>
      <c r="M102" s="836"/>
      <c r="N102" s="806"/>
      <c r="O102" s="807"/>
      <c r="P102" s="807"/>
      <c r="Q102" s="806"/>
      <c r="R102" s="806"/>
      <c r="S102" s="806"/>
      <c r="T102" s="874" t="str">
        <f t="shared" si="4"/>
        <v>Not applicable</v>
      </c>
      <c r="U102" s="875"/>
      <c r="V102" s="816"/>
      <c r="W102" s="817"/>
      <c r="X102" s="817"/>
      <c r="Y102" s="834"/>
      <c r="Z102" s="835"/>
      <c r="AA102" s="819"/>
    </row>
    <row r="103" spans="1:27" s="266" customFormat="1" ht="75" x14ac:dyDescent="0.2">
      <c r="A103" s="1356" t="s">
        <v>321</v>
      </c>
      <c r="B103" s="1357"/>
      <c r="C103" s="1358"/>
      <c r="D103" s="1359"/>
      <c r="E103" s="1360"/>
      <c r="F103" s="1360"/>
      <c r="G103" s="1360"/>
      <c r="H103" s="1361"/>
      <c r="I103" s="829"/>
      <c r="J103" s="847"/>
      <c r="K103" s="80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806"/>
      <c r="M103" s="806"/>
      <c r="N103" s="806"/>
      <c r="O103" s="807">
        <f>D103</f>
        <v>0</v>
      </c>
      <c r="P103" s="806"/>
      <c r="Q103" s="806"/>
      <c r="R103" s="807"/>
      <c r="S103" s="806"/>
      <c r="T103" s="877"/>
      <c r="U103" s="816"/>
      <c r="V103" s="816"/>
      <c r="W103" s="817"/>
      <c r="X103" s="817"/>
      <c r="Y103" s="834"/>
      <c r="Z103" s="835"/>
      <c r="AA103" s="819"/>
    </row>
    <row r="104" spans="1:27" s="380" customFormat="1" ht="15.75" thickBot="1" x14ac:dyDescent="0.25">
      <c r="A104" s="1343"/>
      <c r="B104" s="1344"/>
      <c r="C104" s="1344"/>
      <c r="D104" s="1344"/>
      <c r="E104" s="1344"/>
      <c r="F104" s="1344"/>
      <c r="G104" s="1344"/>
      <c r="H104" s="1345"/>
      <c r="I104" s="878"/>
      <c r="J104" s="879"/>
      <c r="K104" s="880">
        <f>C104</f>
        <v>0</v>
      </c>
      <c r="L104" s="880"/>
      <c r="M104" s="880"/>
      <c r="N104" s="880"/>
      <c r="O104" s="880"/>
      <c r="P104" s="880"/>
      <c r="Q104" s="880"/>
      <c r="R104" s="880"/>
      <c r="S104" s="880"/>
      <c r="T104" s="880"/>
      <c r="U104" s="880"/>
      <c r="V104" s="880"/>
      <c r="W104" s="881"/>
      <c r="X104" s="881"/>
      <c r="Y104" s="882"/>
      <c r="Z104" s="882"/>
      <c r="AA104" s="883"/>
    </row>
    <row r="105" spans="1:27" s="266" customFormat="1" ht="45" customHeight="1" x14ac:dyDescent="0.2">
      <c r="A105" s="1319" t="s">
        <v>310</v>
      </c>
      <c r="B105" s="1320"/>
      <c r="C105" s="1320"/>
      <c r="D105" s="381" t="s">
        <v>49</v>
      </c>
      <c r="E105" s="1362" t="s">
        <v>55</v>
      </c>
      <c r="F105" s="1363"/>
      <c r="G105" s="1364"/>
      <c r="H105" s="382" t="s">
        <v>47</v>
      </c>
      <c r="I105" s="861"/>
      <c r="J105" s="857"/>
      <c r="K105" s="807" t="str">
        <f>A105</f>
        <v>D7. Does the country have laws, regulations, or policies that make it difficult for the following sub-populations to access effective family planning services?</v>
      </c>
      <c r="L105" s="806"/>
      <c r="M105" s="806"/>
      <c r="N105" s="806"/>
      <c r="O105" s="807"/>
      <c r="P105" s="806"/>
      <c r="Q105" s="806"/>
      <c r="R105" s="806"/>
      <c r="S105" s="806"/>
      <c r="T105" s="816"/>
      <c r="U105" s="816"/>
      <c r="V105" s="875" t="str">
        <f>E105</f>
        <v xml:space="preserve">If yes, describe laws/regulations/policies affecting access </v>
      </c>
      <c r="W105" s="817"/>
      <c r="X105" s="817"/>
      <c r="Y105" s="834"/>
      <c r="Z105" s="835"/>
      <c r="AA105" s="819"/>
    </row>
    <row r="106" spans="1:27" s="266" customFormat="1" x14ac:dyDescent="0.2">
      <c r="A106" s="314"/>
      <c r="B106" s="1293" t="s">
        <v>154</v>
      </c>
      <c r="C106" s="1293"/>
      <c r="D106" s="250" t="s">
        <v>100</v>
      </c>
      <c r="E106" s="1340"/>
      <c r="F106" s="1341"/>
      <c r="G106" s="1346"/>
      <c r="H106" s="325"/>
      <c r="I106" s="858"/>
      <c r="J106" s="857"/>
      <c r="K106" s="807" t="str">
        <f>B106</f>
        <v>a. Unmarried people</v>
      </c>
      <c r="L106" s="806"/>
      <c r="M106" s="836">
        <f>E106</f>
        <v>0</v>
      </c>
      <c r="N106" s="806"/>
      <c r="O106" s="807"/>
      <c r="P106" s="806"/>
      <c r="Q106" s="806"/>
      <c r="R106" s="806"/>
      <c r="S106" s="806"/>
      <c r="T106" s="816"/>
      <c r="U106" s="816"/>
      <c r="V106" s="875">
        <f>E106</f>
        <v>0</v>
      </c>
      <c r="W106" s="817"/>
      <c r="X106" s="817"/>
      <c r="Y106" s="834"/>
      <c r="Z106" s="835"/>
      <c r="AA106" s="819"/>
    </row>
    <row r="107" spans="1:27" s="266" customFormat="1" x14ac:dyDescent="0.2">
      <c r="A107" s="314"/>
      <c r="B107" s="1293" t="s">
        <v>40</v>
      </c>
      <c r="C107" s="1293"/>
      <c r="D107" s="250" t="s">
        <v>100</v>
      </c>
      <c r="E107" s="1340"/>
      <c r="F107" s="1341"/>
      <c r="G107" s="1346"/>
      <c r="H107" s="325"/>
      <c r="I107" s="858"/>
      <c r="J107" s="857"/>
      <c r="K107" s="807" t="str">
        <f>B107</f>
        <v>b. Young people</v>
      </c>
      <c r="L107" s="806"/>
      <c r="M107" s="836">
        <f>E107</f>
        <v>0</v>
      </c>
      <c r="N107" s="806"/>
      <c r="O107" s="807"/>
      <c r="P107" s="806"/>
      <c r="Q107" s="806"/>
      <c r="R107" s="806"/>
      <c r="S107" s="806"/>
      <c r="T107" s="816"/>
      <c r="U107" s="816"/>
      <c r="V107" s="875">
        <f>E107</f>
        <v>0</v>
      </c>
      <c r="W107" s="817"/>
      <c r="X107" s="817"/>
      <c r="Y107" s="834"/>
      <c r="Z107" s="835"/>
      <c r="AA107" s="819"/>
    </row>
    <row r="108" spans="1:27" s="266" customFormat="1" ht="15.75" thickBot="1" x14ac:dyDescent="0.25">
      <c r="A108" s="383"/>
      <c r="B108" s="1347" t="s">
        <v>41</v>
      </c>
      <c r="C108" s="1347"/>
      <c r="D108" s="286" t="s">
        <v>100</v>
      </c>
      <c r="E108" s="1348"/>
      <c r="F108" s="1349"/>
      <c r="G108" s="1350"/>
      <c r="H108" s="406"/>
      <c r="I108" s="858"/>
      <c r="J108" s="857"/>
      <c r="K108" s="807" t="str">
        <f>B108</f>
        <v>c. Other</v>
      </c>
      <c r="L108" s="806"/>
      <c r="M108" s="836">
        <f>E108</f>
        <v>0</v>
      </c>
      <c r="N108" s="806"/>
      <c r="O108" s="807"/>
      <c r="P108" s="806"/>
      <c r="Q108" s="806"/>
      <c r="R108" s="806"/>
      <c r="S108" s="806"/>
      <c r="T108" s="816"/>
      <c r="U108" s="816"/>
      <c r="V108" s="875">
        <f>E108</f>
        <v>0</v>
      </c>
      <c r="W108" s="817"/>
      <c r="X108" s="817"/>
      <c r="Y108" s="834"/>
      <c r="Z108" s="835"/>
      <c r="AA108" s="819"/>
    </row>
    <row r="109" spans="1:27" s="269" customFormat="1" x14ac:dyDescent="0.2">
      <c r="A109" s="1343"/>
      <c r="B109" s="1344"/>
      <c r="C109" s="1344"/>
      <c r="D109" s="1344"/>
      <c r="E109" s="1344"/>
      <c r="F109" s="1344"/>
      <c r="G109" s="1344"/>
      <c r="H109" s="1345"/>
      <c r="I109" s="870"/>
      <c r="J109" s="857"/>
      <c r="K109" s="813">
        <f>C109</f>
        <v>0</v>
      </c>
      <c r="L109" s="814"/>
      <c r="M109" s="814"/>
      <c r="N109" s="814"/>
      <c r="O109" s="813"/>
      <c r="P109" s="814"/>
      <c r="Q109" s="814"/>
      <c r="R109" s="814"/>
      <c r="S109" s="814"/>
      <c r="T109" s="814"/>
      <c r="U109" s="814"/>
      <c r="V109" s="814"/>
      <c r="W109" s="838"/>
      <c r="X109" s="838"/>
      <c r="Y109" s="839"/>
      <c r="Z109" s="839"/>
      <c r="AA109" s="883"/>
    </row>
    <row r="110" spans="1:27" s="266" customFormat="1" ht="45" x14ac:dyDescent="0.2">
      <c r="A110" s="1308" t="s">
        <v>311</v>
      </c>
      <c r="B110" s="1293"/>
      <c r="C110" s="1293"/>
      <c r="D110" s="1293"/>
      <c r="E110" s="1293"/>
      <c r="F110" s="1293"/>
      <c r="G110" s="1293"/>
      <c r="H110" s="1309"/>
      <c r="I110" s="861"/>
      <c r="J110" s="857"/>
      <c r="K110" s="807"/>
      <c r="L110" s="806"/>
      <c r="M110" s="806"/>
      <c r="N110" s="806"/>
      <c r="O110" s="807"/>
      <c r="P110" s="806"/>
      <c r="Q110" s="806"/>
      <c r="R110" s="806"/>
      <c r="S110" s="806"/>
      <c r="T110" s="816"/>
      <c r="U110" s="816"/>
      <c r="V110" s="816"/>
      <c r="W110" s="817"/>
      <c r="X110" s="815" t="str">
        <f>A110</f>
        <v xml:space="preserve">D8. Are there charges* to the client in the public sector for family planning:
*(This question refers to charges by policy, not under-the-table charges.)
</v>
      </c>
      <c r="Y110" s="834"/>
      <c r="Z110" s="835"/>
      <c r="AA110" s="819"/>
    </row>
    <row r="111" spans="1:27" s="266" customFormat="1" ht="15" customHeight="1" x14ac:dyDescent="0.2">
      <c r="A111" s="314"/>
      <c r="B111" s="1293" t="s">
        <v>42</v>
      </c>
      <c r="C111" s="1293"/>
      <c r="D111" s="1293"/>
      <c r="E111" s="1293"/>
      <c r="F111" s="1294"/>
      <c r="G111" s="1365" t="s">
        <v>100</v>
      </c>
      <c r="H111" s="1477"/>
      <c r="I111" s="876"/>
      <c r="J111" s="857" t="str">
        <f>G111</f>
        <v>No</v>
      </c>
      <c r="K111" s="807"/>
      <c r="L111" s="806"/>
      <c r="M111" s="806"/>
      <c r="N111" s="806"/>
      <c r="O111" s="807"/>
      <c r="P111" s="806"/>
      <c r="Q111" s="806"/>
      <c r="R111" s="806"/>
      <c r="S111" s="806"/>
      <c r="T111" s="816"/>
      <c r="U111" s="816"/>
      <c r="V111" s="816"/>
      <c r="W111" s="817"/>
      <c r="X111" s="817"/>
      <c r="Y111" s="850" t="str">
        <f>B111</f>
        <v>a. Services?</v>
      </c>
      <c r="Z111" s="835"/>
      <c r="AA111" s="819"/>
    </row>
    <row r="112" spans="1:27" s="266" customFormat="1" ht="15" customHeight="1" x14ac:dyDescent="0.2">
      <c r="A112" s="314"/>
      <c r="B112" s="1293" t="s">
        <v>43</v>
      </c>
      <c r="C112" s="1293"/>
      <c r="D112" s="1293"/>
      <c r="E112" s="1293"/>
      <c r="F112" s="1294"/>
      <c r="G112" s="1365" t="s">
        <v>100</v>
      </c>
      <c r="H112" s="1477"/>
      <c r="I112" s="876"/>
      <c r="J112" s="857" t="str">
        <f>G112</f>
        <v>No</v>
      </c>
      <c r="K112" s="807"/>
      <c r="L112" s="806"/>
      <c r="M112" s="806"/>
      <c r="N112" s="806"/>
      <c r="O112" s="807"/>
      <c r="P112" s="806"/>
      <c r="Q112" s="806"/>
      <c r="R112" s="806"/>
      <c r="S112" s="806"/>
      <c r="T112" s="816"/>
      <c r="U112" s="816"/>
      <c r="V112" s="816"/>
      <c r="W112" s="817"/>
      <c r="X112" s="817"/>
      <c r="Y112" s="850" t="str">
        <f>B112</f>
        <v>b. Commodities?</v>
      </c>
      <c r="Z112" s="835"/>
      <c r="AA112" s="819"/>
    </row>
    <row r="113" spans="1:27" s="266" customFormat="1" ht="15" customHeight="1" x14ac:dyDescent="0.2">
      <c r="A113" s="314"/>
      <c r="B113" s="1293" t="s">
        <v>44</v>
      </c>
      <c r="C113" s="1293"/>
      <c r="D113" s="1293"/>
      <c r="E113" s="1293"/>
      <c r="F113" s="1294"/>
      <c r="G113" s="1365" t="s">
        <v>320</v>
      </c>
      <c r="H113" s="1477"/>
      <c r="I113" s="876"/>
      <c r="J113" s="857" t="str">
        <f>G113</f>
        <v>Not applicable</v>
      </c>
      <c r="K113" s="807"/>
      <c r="L113" s="806"/>
      <c r="M113" s="806"/>
      <c r="N113" s="806"/>
      <c r="O113" s="807"/>
      <c r="P113" s="806"/>
      <c r="Q113" s="806"/>
      <c r="R113" s="806"/>
      <c r="S113" s="806"/>
      <c r="T113" s="816"/>
      <c r="U113" s="816"/>
      <c r="V113" s="816"/>
      <c r="W113" s="817"/>
      <c r="X113" s="817"/>
      <c r="Y113" s="850" t="str">
        <f>B113</f>
        <v>c. If yes, are there exemptions for people who cannot afford to pay?</v>
      </c>
      <c r="Z113" s="835"/>
      <c r="AA113" s="819"/>
    </row>
    <row r="114" spans="1:27" s="266" customFormat="1" x14ac:dyDescent="0.2">
      <c r="A114" s="314"/>
      <c r="B114" s="342"/>
      <c r="C114" s="343" t="s">
        <v>45</v>
      </c>
      <c r="D114" s="1340" t="s">
        <v>320</v>
      </c>
      <c r="E114" s="1341"/>
      <c r="F114" s="1341"/>
      <c r="G114" s="1341"/>
      <c r="H114" s="1342"/>
      <c r="I114" s="876"/>
      <c r="J114" s="857"/>
      <c r="K114" s="807" t="str">
        <f>C114</f>
        <v>i. If yes, describe the exemptions.</v>
      </c>
      <c r="L114" s="806"/>
      <c r="M114" s="806"/>
      <c r="N114" s="871"/>
      <c r="O114" s="808" t="str">
        <f>D114</f>
        <v>Not applicable</v>
      </c>
      <c r="P114" s="806"/>
      <c r="Q114" s="806"/>
      <c r="R114" s="806"/>
      <c r="S114" s="806"/>
      <c r="T114" s="816"/>
      <c r="U114" s="816"/>
      <c r="V114" s="816"/>
      <c r="W114" s="817"/>
      <c r="X114" s="817"/>
      <c r="Y114" s="834"/>
      <c r="Z114" s="835"/>
      <c r="AA114" s="819"/>
    </row>
    <row r="115" spans="1:27" s="287" customFormat="1" ht="30" x14ac:dyDescent="0.2">
      <c r="A115" s="1308" t="s">
        <v>312</v>
      </c>
      <c r="B115" s="1293"/>
      <c r="C115" s="1293"/>
      <c r="D115" s="1293"/>
      <c r="E115" s="1293"/>
      <c r="F115" s="1293"/>
      <c r="G115" s="1293"/>
      <c r="H115" s="1309"/>
      <c r="I115" s="831"/>
      <c r="J115" s="884"/>
      <c r="K115" s="807"/>
      <c r="L115" s="807"/>
      <c r="M115" s="806"/>
      <c r="N115" s="806"/>
      <c r="O115" s="807"/>
      <c r="P115" s="806"/>
      <c r="Q115" s="885"/>
      <c r="R115" s="806"/>
      <c r="S115" s="822"/>
      <c r="T115" s="823"/>
      <c r="U115" s="823"/>
      <c r="V115" s="823"/>
      <c r="W115" s="824"/>
      <c r="X115" s="815" t="str">
        <f>A115</f>
        <v>D9. Are the following contraceptives included in the country's National Essential Medicine List (NEML) or other equivalent priority list? (for example, the National Medical Device List)</v>
      </c>
      <c r="Y115" s="885"/>
      <c r="Z115" s="886"/>
      <c r="AA115" s="819"/>
    </row>
    <row r="116" spans="1:27" s="287" customFormat="1" ht="15.75" customHeight="1" x14ac:dyDescent="0.2">
      <c r="A116" s="384"/>
      <c r="B116" s="1293" t="s">
        <v>155</v>
      </c>
      <c r="C116" s="1293"/>
      <c r="D116" s="1293"/>
      <c r="E116" s="1293"/>
      <c r="F116" s="1294"/>
      <c r="G116" s="1365" t="s">
        <v>99</v>
      </c>
      <c r="H116" s="1477"/>
      <c r="I116" s="831"/>
      <c r="J116" s="857" t="str">
        <f t="shared" ref="J116:J127" si="5">G116</f>
        <v>Yes</v>
      </c>
      <c r="K116" s="807"/>
      <c r="L116" s="807"/>
      <c r="M116" s="806"/>
      <c r="N116" s="806"/>
      <c r="O116" s="807"/>
      <c r="P116" s="806"/>
      <c r="Q116" s="885"/>
      <c r="R116" s="806"/>
      <c r="S116" s="822"/>
      <c r="T116" s="823"/>
      <c r="U116" s="823"/>
      <c r="V116" s="823"/>
      <c r="W116" s="824"/>
      <c r="X116" s="824"/>
      <c r="Y116" s="850" t="str">
        <f t="shared" ref="Y116:Y125" si="6">B116</f>
        <v>a. Combined oral contraceptives</v>
      </c>
      <c r="Z116" s="886"/>
      <c r="AA116" s="819"/>
    </row>
    <row r="117" spans="1:27" s="287" customFormat="1" ht="15.75" customHeight="1" x14ac:dyDescent="0.2">
      <c r="A117" s="384"/>
      <c r="B117" s="1293" t="s">
        <v>156</v>
      </c>
      <c r="C117" s="1293"/>
      <c r="D117" s="1293"/>
      <c r="E117" s="1293"/>
      <c r="F117" s="1294"/>
      <c r="G117" s="1365" t="s">
        <v>100</v>
      </c>
      <c r="H117" s="1477"/>
      <c r="I117" s="831"/>
      <c r="J117" s="857" t="str">
        <f t="shared" si="5"/>
        <v>No</v>
      </c>
      <c r="K117" s="807"/>
      <c r="L117" s="807"/>
      <c r="M117" s="806"/>
      <c r="N117" s="806"/>
      <c r="O117" s="807"/>
      <c r="P117" s="806"/>
      <c r="Q117" s="885"/>
      <c r="R117" s="806"/>
      <c r="S117" s="822"/>
      <c r="T117" s="823"/>
      <c r="U117" s="823"/>
      <c r="V117" s="823"/>
      <c r="W117" s="824"/>
      <c r="X117" s="824"/>
      <c r="Y117" s="850" t="str">
        <f t="shared" si="6"/>
        <v>b. Progestin-only pills</v>
      </c>
      <c r="Z117" s="886"/>
      <c r="AA117" s="819"/>
    </row>
    <row r="118" spans="1:27" s="287" customFormat="1" ht="15.75" customHeight="1" x14ac:dyDescent="0.2">
      <c r="A118" s="384"/>
      <c r="B118" s="1293" t="s">
        <v>285</v>
      </c>
      <c r="C118" s="1293"/>
      <c r="D118" s="1293"/>
      <c r="E118" s="1293"/>
      <c r="F118" s="1294"/>
      <c r="G118" s="1365" t="s">
        <v>99</v>
      </c>
      <c r="H118" s="1477"/>
      <c r="I118" s="831"/>
      <c r="J118" s="857" t="str">
        <f t="shared" si="5"/>
        <v>Yes</v>
      </c>
      <c r="K118" s="807"/>
      <c r="L118" s="807"/>
      <c r="M118" s="806"/>
      <c r="N118" s="806"/>
      <c r="O118" s="807"/>
      <c r="P118" s="806"/>
      <c r="Q118" s="885"/>
      <c r="R118" s="806"/>
      <c r="S118" s="822"/>
      <c r="T118" s="823"/>
      <c r="U118" s="823"/>
      <c r="V118" s="823"/>
      <c r="W118" s="824"/>
      <c r="X118" s="824"/>
      <c r="Y118" s="850" t="str">
        <f t="shared" si="6"/>
        <v>c. Injectables</v>
      </c>
      <c r="Z118" s="886"/>
      <c r="AA118" s="819"/>
    </row>
    <row r="119" spans="1:27" s="287" customFormat="1" ht="15.75" customHeight="1" x14ac:dyDescent="0.2">
      <c r="A119" s="384"/>
      <c r="B119" s="1293" t="s">
        <v>286</v>
      </c>
      <c r="C119" s="1293"/>
      <c r="D119" s="1293"/>
      <c r="E119" s="1293"/>
      <c r="F119" s="1294"/>
      <c r="G119" s="1365" t="s">
        <v>100</v>
      </c>
      <c r="H119" s="1477"/>
      <c r="I119" s="831"/>
      <c r="J119" s="857" t="str">
        <f t="shared" si="5"/>
        <v>No</v>
      </c>
      <c r="K119" s="807"/>
      <c r="L119" s="807"/>
      <c r="M119" s="806"/>
      <c r="N119" s="806"/>
      <c r="O119" s="807"/>
      <c r="P119" s="806"/>
      <c r="Q119" s="885"/>
      <c r="R119" s="806"/>
      <c r="S119" s="822"/>
      <c r="T119" s="823"/>
      <c r="U119" s="823"/>
      <c r="V119" s="823"/>
      <c r="W119" s="824"/>
      <c r="X119" s="824"/>
      <c r="Y119" s="850" t="str">
        <f t="shared" si="6"/>
        <v>d. Implants</v>
      </c>
      <c r="Z119" s="886"/>
      <c r="AA119" s="819"/>
    </row>
    <row r="120" spans="1:27" s="287" customFormat="1" ht="15.75" customHeight="1" x14ac:dyDescent="0.2">
      <c r="A120" s="384"/>
      <c r="B120" s="1293" t="s">
        <v>46</v>
      </c>
      <c r="C120" s="1293"/>
      <c r="D120" s="1293"/>
      <c r="E120" s="1293"/>
      <c r="F120" s="1294"/>
      <c r="G120" s="1365" t="s">
        <v>99</v>
      </c>
      <c r="H120" s="1477"/>
      <c r="I120" s="831"/>
      <c r="J120" s="857" t="str">
        <f t="shared" si="5"/>
        <v>Yes</v>
      </c>
      <c r="K120" s="807"/>
      <c r="L120" s="807"/>
      <c r="M120" s="806"/>
      <c r="N120" s="806"/>
      <c r="O120" s="807"/>
      <c r="P120" s="806"/>
      <c r="Q120" s="885"/>
      <c r="R120" s="806"/>
      <c r="S120" s="822"/>
      <c r="T120" s="823"/>
      <c r="U120" s="823"/>
      <c r="V120" s="823"/>
      <c r="W120" s="824"/>
      <c r="X120" s="824"/>
      <c r="Y120" s="850" t="str">
        <f t="shared" si="6"/>
        <v>e. Intrauterine devices (IUDs)</v>
      </c>
      <c r="Z120" s="886"/>
      <c r="AA120" s="819"/>
    </row>
    <row r="121" spans="1:27" s="287" customFormat="1" ht="15.75" customHeight="1" x14ac:dyDescent="0.2">
      <c r="A121" s="384"/>
      <c r="B121" s="1293" t="s">
        <v>35</v>
      </c>
      <c r="C121" s="1293"/>
      <c r="D121" s="1293"/>
      <c r="E121" s="1293"/>
      <c r="F121" s="1294"/>
      <c r="G121" s="1365" t="s">
        <v>99</v>
      </c>
      <c r="H121" s="1477"/>
      <c r="I121" s="831"/>
      <c r="J121" s="857" t="str">
        <f t="shared" si="5"/>
        <v>Yes</v>
      </c>
      <c r="K121" s="807"/>
      <c r="L121" s="807"/>
      <c r="M121" s="806"/>
      <c r="N121" s="806"/>
      <c r="O121" s="807"/>
      <c r="P121" s="806"/>
      <c r="Q121" s="885"/>
      <c r="R121" s="806"/>
      <c r="S121" s="822"/>
      <c r="T121" s="823"/>
      <c r="U121" s="823"/>
      <c r="V121" s="823"/>
      <c r="W121" s="824"/>
      <c r="X121" s="824"/>
      <c r="Y121" s="850" t="str">
        <f t="shared" si="6"/>
        <v>f. Male condoms</v>
      </c>
      <c r="Z121" s="886"/>
      <c r="AA121" s="819"/>
    </row>
    <row r="122" spans="1:27" s="287" customFormat="1" ht="15.75" customHeight="1" x14ac:dyDescent="0.2">
      <c r="A122" s="384"/>
      <c r="B122" s="1293" t="s">
        <v>36</v>
      </c>
      <c r="C122" s="1293"/>
      <c r="D122" s="1293"/>
      <c r="E122" s="1293"/>
      <c r="F122" s="1294"/>
      <c r="G122" s="1365" t="s">
        <v>100</v>
      </c>
      <c r="H122" s="1477"/>
      <c r="I122" s="831"/>
      <c r="J122" s="857" t="str">
        <f t="shared" si="5"/>
        <v>No</v>
      </c>
      <c r="K122" s="807"/>
      <c r="L122" s="807"/>
      <c r="M122" s="806"/>
      <c r="N122" s="806"/>
      <c r="O122" s="807"/>
      <c r="P122" s="806"/>
      <c r="Q122" s="885"/>
      <c r="R122" s="806"/>
      <c r="S122" s="822"/>
      <c r="T122" s="823"/>
      <c r="U122" s="823"/>
      <c r="V122" s="823"/>
      <c r="W122" s="824"/>
      <c r="X122" s="824"/>
      <c r="Y122" s="850" t="str">
        <f t="shared" si="6"/>
        <v>g. Female condoms</v>
      </c>
      <c r="Z122" s="886"/>
      <c r="AA122" s="819"/>
    </row>
    <row r="123" spans="1:27" s="287" customFormat="1" ht="15.75" customHeight="1" x14ac:dyDescent="0.2">
      <c r="A123" s="384"/>
      <c r="B123" s="1293" t="s">
        <v>157</v>
      </c>
      <c r="C123" s="1293"/>
      <c r="D123" s="1293"/>
      <c r="E123" s="1293"/>
      <c r="F123" s="1294"/>
      <c r="G123" s="1365" t="s">
        <v>99</v>
      </c>
      <c r="H123" s="1477"/>
      <c r="I123" s="831"/>
      <c r="J123" s="857" t="str">
        <f t="shared" si="5"/>
        <v>Yes</v>
      </c>
      <c r="K123" s="807"/>
      <c r="L123" s="807"/>
      <c r="M123" s="806"/>
      <c r="N123" s="806"/>
      <c r="O123" s="807"/>
      <c r="P123" s="806"/>
      <c r="Q123" s="885"/>
      <c r="R123" s="806"/>
      <c r="S123" s="822"/>
      <c r="T123" s="823"/>
      <c r="U123" s="823"/>
      <c r="V123" s="823"/>
      <c r="W123" s="824"/>
      <c r="X123" s="824"/>
      <c r="Y123" s="850" t="str">
        <f t="shared" si="6"/>
        <v>h. Emergency contraceptive pills</v>
      </c>
      <c r="Z123" s="886"/>
      <c r="AA123" s="819"/>
    </row>
    <row r="124" spans="1:27" s="287" customFormat="1" ht="15.75" customHeight="1" x14ac:dyDescent="0.2">
      <c r="A124" s="384"/>
      <c r="B124" s="1293" t="s">
        <v>119</v>
      </c>
      <c r="C124" s="1293"/>
      <c r="D124" s="1293"/>
      <c r="E124" s="1293"/>
      <c r="F124" s="1294"/>
      <c r="G124" s="1365" t="s">
        <v>100</v>
      </c>
      <c r="H124" s="1477"/>
      <c r="I124" s="831"/>
      <c r="J124" s="857" t="str">
        <f>G124</f>
        <v>No</v>
      </c>
      <c r="K124" s="807"/>
      <c r="L124" s="807"/>
      <c r="M124" s="806"/>
      <c r="N124" s="806"/>
      <c r="O124" s="807"/>
      <c r="P124" s="806"/>
      <c r="Q124" s="885"/>
      <c r="R124" s="806"/>
      <c r="S124" s="822"/>
      <c r="T124" s="823"/>
      <c r="U124" s="823"/>
      <c r="V124" s="823"/>
      <c r="W124" s="824"/>
      <c r="X124" s="824"/>
      <c r="Y124" s="850" t="str">
        <f>B124</f>
        <v>i. CycleBeads</v>
      </c>
      <c r="Z124" s="886"/>
      <c r="AA124" s="819"/>
    </row>
    <row r="125" spans="1:27" s="287" customFormat="1" ht="15.75" customHeight="1" x14ac:dyDescent="0.2">
      <c r="A125" s="384"/>
      <c r="B125" s="1293" t="s">
        <v>158</v>
      </c>
      <c r="C125" s="1293"/>
      <c r="D125" s="1293"/>
      <c r="E125" s="1293"/>
      <c r="F125" s="1294"/>
      <c r="G125" s="1365" t="s">
        <v>100</v>
      </c>
      <c r="H125" s="1477"/>
      <c r="I125" s="831"/>
      <c r="J125" s="857" t="str">
        <f t="shared" si="5"/>
        <v>No</v>
      </c>
      <c r="K125" s="807"/>
      <c r="L125" s="807"/>
      <c r="M125" s="806"/>
      <c r="N125" s="806"/>
      <c r="O125" s="807"/>
      <c r="P125" s="806"/>
      <c r="Q125" s="885"/>
      <c r="R125" s="806"/>
      <c r="S125" s="822"/>
      <c r="T125" s="823"/>
      <c r="U125" s="823"/>
      <c r="V125" s="823"/>
      <c r="W125" s="824"/>
      <c r="X125" s="824"/>
      <c r="Y125" s="850" t="str">
        <f t="shared" si="6"/>
        <v>j. Any other contraceptive(s)?</v>
      </c>
      <c r="Z125" s="886"/>
      <c r="AA125" s="819"/>
    </row>
    <row r="126" spans="1:27" s="287" customFormat="1" ht="15.75" x14ac:dyDescent="0.2">
      <c r="A126" s="384"/>
      <c r="B126" s="892"/>
      <c r="C126" s="1293" t="s">
        <v>159</v>
      </c>
      <c r="D126" s="1293"/>
      <c r="E126" s="1294"/>
      <c r="F126" s="1478" t="s">
        <v>320</v>
      </c>
      <c r="G126" s="1479"/>
      <c r="H126" s="1480"/>
      <c r="I126" s="831"/>
      <c r="J126" s="857">
        <f t="shared" si="5"/>
        <v>0</v>
      </c>
      <c r="K126" s="807"/>
      <c r="L126" s="807"/>
      <c r="M126" s="806"/>
      <c r="N126" s="806"/>
      <c r="O126" s="807"/>
      <c r="P126" s="806"/>
      <c r="Q126" s="885"/>
      <c r="R126" s="807">
        <f>B126</f>
        <v>0</v>
      </c>
      <c r="S126" s="822"/>
      <c r="T126" s="823"/>
      <c r="U126" s="823"/>
      <c r="V126" s="823"/>
      <c r="W126" s="824"/>
      <c r="X126" s="824"/>
      <c r="Y126" s="885"/>
      <c r="Z126" s="886"/>
      <c r="AA126" s="819"/>
    </row>
    <row r="127" spans="1:27" s="287" customFormat="1" ht="15.75" x14ac:dyDescent="0.2">
      <c r="A127" s="1333" t="s">
        <v>313</v>
      </c>
      <c r="B127" s="1334"/>
      <c r="C127" s="1334"/>
      <c r="D127" s="1335"/>
      <c r="E127" s="1336"/>
      <c r="F127" s="1748">
        <v>2012</v>
      </c>
      <c r="G127" s="1482"/>
      <c r="H127" s="1483"/>
      <c r="I127" s="831"/>
      <c r="J127" s="857">
        <f t="shared" si="5"/>
        <v>0</v>
      </c>
      <c r="K127" s="807"/>
      <c r="L127" s="807"/>
      <c r="M127" s="806"/>
      <c r="N127" s="806"/>
      <c r="O127" s="807"/>
      <c r="P127" s="806"/>
      <c r="Q127" s="885"/>
      <c r="R127" s="807">
        <f>B127</f>
        <v>0</v>
      </c>
      <c r="S127" s="822"/>
      <c r="T127" s="823"/>
      <c r="U127" s="823"/>
      <c r="V127" s="823"/>
      <c r="W127" s="824"/>
      <c r="X127" s="824"/>
      <c r="Y127" s="885"/>
      <c r="Z127" s="886"/>
      <c r="AA127" s="819"/>
    </row>
    <row r="128" spans="1:27" s="287" customFormat="1" ht="30" x14ac:dyDescent="0.2">
      <c r="A128" s="1308" t="s">
        <v>751</v>
      </c>
      <c r="B128" s="1293"/>
      <c r="C128" s="1294"/>
      <c r="D128" s="1484" t="s">
        <v>1104</v>
      </c>
      <c r="E128" s="1485"/>
      <c r="F128" s="1485"/>
      <c r="G128" s="1485"/>
      <c r="H128" s="1486"/>
      <c r="I128" s="831"/>
      <c r="J128" s="884"/>
      <c r="K128" s="807" t="str">
        <f>A128</f>
        <v xml:space="preserve">D11. Name of the list(s)
</v>
      </c>
      <c r="L128" s="807"/>
      <c r="M128" s="806"/>
      <c r="N128" s="806"/>
      <c r="O128" s="807" t="str">
        <f>D128</f>
        <v>List of Essential Medications and List of Essential Medical Supplies</v>
      </c>
      <c r="P128" s="806"/>
      <c r="Q128" s="885"/>
      <c r="R128" s="806"/>
      <c r="S128" s="822"/>
      <c r="T128" s="823"/>
      <c r="U128" s="823"/>
      <c r="V128" s="823"/>
      <c r="W128" s="824"/>
      <c r="X128" s="824"/>
      <c r="Y128" s="885"/>
      <c r="Z128" s="886"/>
      <c r="AA128" s="819"/>
    </row>
    <row r="129" spans="1:27" s="287" customFormat="1" ht="30" x14ac:dyDescent="0.2">
      <c r="A129" s="1308" t="s">
        <v>862</v>
      </c>
      <c r="B129" s="1293"/>
      <c r="C129" s="1294"/>
      <c r="D129" s="1484"/>
      <c r="E129" s="1485"/>
      <c r="F129" s="1485"/>
      <c r="G129" s="1485"/>
      <c r="H129" s="1486"/>
      <c r="I129" s="831"/>
      <c r="J129" s="884"/>
      <c r="K129" s="807" t="str">
        <f>A129</f>
        <v xml:space="preserve">D12. Notes about the list(s)
</v>
      </c>
      <c r="L129" s="807"/>
      <c r="M129" s="806"/>
      <c r="N129" s="806"/>
      <c r="O129" s="807">
        <f>D129</f>
        <v>0</v>
      </c>
      <c r="P129" s="806"/>
      <c r="Q129" s="885"/>
      <c r="R129" s="806"/>
      <c r="S129" s="822"/>
      <c r="T129" s="823"/>
      <c r="U129" s="823"/>
      <c r="V129" s="823"/>
      <c r="W129" s="824"/>
      <c r="X129" s="824"/>
      <c r="Y129" s="885"/>
      <c r="Z129" s="886"/>
      <c r="AA129" s="819"/>
    </row>
    <row r="130" spans="1:27" s="266" customFormat="1" ht="21.75" customHeight="1" x14ac:dyDescent="0.2">
      <c r="A130" s="1308" t="s">
        <v>753</v>
      </c>
      <c r="B130" s="1293"/>
      <c r="C130" s="1293"/>
      <c r="D130" s="1293"/>
      <c r="E130" s="1293"/>
      <c r="F130" s="1293"/>
      <c r="G130" s="1293"/>
      <c r="H130" s="1309"/>
      <c r="I130" s="887"/>
      <c r="J130" s="857"/>
      <c r="K130" s="807"/>
      <c r="L130" s="806"/>
      <c r="M130" s="806"/>
      <c r="N130" s="806"/>
      <c r="O130" s="807"/>
      <c r="P130" s="806"/>
      <c r="Q130" s="806"/>
      <c r="R130" s="806"/>
      <c r="S130" s="806"/>
      <c r="T130" s="816"/>
      <c r="U130" s="816"/>
      <c r="V130" s="816"/>
      <c r="W130" s="817"/>
      <c r="X130" s="815" t="str">
        <f>A130</f>
        <v xml:space="preserve">D13.  Information on country's Poverty Reduction Strategy Paper (PRSP)
</v>
      </c>
      <c r="Y130" s="834"/>
      <c r="Z130" s="835"/>
      <c r="AA130" s="819"/>
    </row>
    <row r="131" spans="1:27" s="287" customFormat="1" ht="30.75" customHeight="1" x14ac:dyDescent="0.2">
      <c r="A131" s="386"/>
      <c r="B131" s="1324" t="s">
        <v>287</v>
      </c>
      <c r="C131" s="1325"/>
      <c r="D131" s="1325"/>
      <c r="E131" s="1326"/>
      <c r="F131" s="1327" t="s">
        <v>320</v>
      </c>
      <c r="G131" s="1328"/>
      <c r="H131" s="1329"/>
      <c r="I131" s="831"/>
      <c r="J131" s="857">
        <f>G131</f>
        <v>0</v>
      </c>
      <c r="K131" s="807"/>
      <c r="L131" s="807"/>
      <c r="M131" s="806"/>
      <c r="N131" s="806"/>
      <c r="O131" s="807"/>
      <c r="P131" s="806"/>
      <c r="Q131" s="885"/>
      <c r="R131" s="807" t="str">
        <f>B131</f>
        <v>a. What year is the Poverty Reduction Strategy Paper from? (most recent actual PRSP on IMF's site [not progress or summary report])</v>
      </c>
      <c r="S131" s="822"/>
      <c r="T131" s="823"/>
      <c r="U131" s="823"/>
      <c r="V131" s="823"/>
      <c r="W131" s="824"/>
      <c r="X131" s="824"/>
      <c r="Y131" s="885"/>
      <c r="Z131" s="886"/>
      <c r="AA131" s="819"/>
    </row>
    <row r="132" spans="1:27" s="287" customFormat="1" ht="15.75" customHeight="1" x14ac:dyDescent="0.2">
      <c r="A132" s="384"/>
      <c r="B132" s="1293" t="s">
        <v>112</v>
      </c>
      <c r="C132" s="1293"/>
      <c r="D132" s="1293"/>
      <c r="E132" s="1293"/>
      <c r="F132" s="1294"/>
      <c r="G132" s="1295" t="s">
        <v>320</v>
      </c>
      <c r="H132" s="1296"/>
      <c r="I132" s="831"/>
      <c r="J132" s="857" t="str">
        <f>G132</f>
        <v>Not applicable</v>
      </c>
      <c r="K132" s="807"/>
      <c r="L132" s="807"/>
      <c r="M132" s="806"/>
      <c r="N132" s="806"/>
      <c r="O132" s="807"/>
      <c r="P132" s="806"/>
      <c r="Q132" s="885"/>
      <c r="R132" s="806"/>
      <c r="S132" s="822"/>
      <c r="T132" s="823"/>
      <c r="U132" s="823"/>
      <c r="V132" s="823"/>
      <c r="W132" s="824"/>
      <c r="X132" s="824"/>
      <c r="Y132" s="850" t="str">
        <f>B132</f>
        <v>b. Is family planning or reproductive health a priority in the PRSP?</v>
      </c>
      <c r="Z132" s="886"/>
      <c r="AA132" s="819"/>
    </row>
    <row r="133" spans="1:27" s="287" customFormat="1" ht="15.75" customHeight="1" x14ac:dyDescent="0.2">
      <c r="A133" s="384"/>
      <c r="B133" s="1293" t="s">
        <v>113</v>
      </c>
      <c r="C133" s="1293"/>
      <c r="D133" s="1293"/>
      <c r="E133" s="1293"/>
      <c r="F133" s="1294"/>
      <c r="G133" s="1295" t="s">
        <v>320</v>
      </c>
      <c r="H133" s="1296"/>
      <c r="I133" s="831"/>
      <c r="J133" s="857" t="str">
        <f>G133</f>
        <v>Not applicable</v>
      </c>
      <c r="K133" s="807"/>
      <c r="L133" s="807"/>
      <c r="M133" s="806"/>
      <c r="N133" s="806"/>
      <c r="O133" s="807"/>
      <c r="P133" s="806"/>
      <c r="Q133" s="885"/>
      <c r="R133" s="806"/>
      <c r="S133" s="822"/>
      <c r="T133" s="823"/>
      <c r="U133" s="823"/>
      <c r="V133" s="823"/>
      <c r="W133" s="824"/>
      <c r="X133" s="824"/>
      <c r="Y133" s="850" t="str">
        <f>B133</f>
        <v>c. Is contraceptive security included in the PRSP?</v>
      </c>
      <c r="Z133" s="886"/>
      <c r="AA133" s="819"/>
    </row>
    <row r="134" spans="1:27" s="287" customFormat="1" ht="15.75" customHeight="1" x14ac:dyDescent="0.2">
      <c r="A134" s="384"/>
      <c r="B134" s="1293" t="s">
        <v>57</v>
      </c>
      <c r="C134" s="1293"/>
      <c r="D134" s="1293"/>
      <c r="E134" s="1293"/>
      <c r="F134" s="1294"/>
      <c r="G134" s="1295" t="s">
        <v>320</v>
      </c>
      <c r="H134" s="1296"/>
      <c r="I134" s="831"/>
      <c r="J134" s="857" t="str">
        <f>G134</f>
        <v>Not applicable</v>
      </c>
      <c r="K134" s="807"/>
      <c r="L134" s="807"/>
      <c r="M134" s="806"/>
      <c r="N134" s="806"/>
      <c r="O134" s="807"/>
      <c r="P134" s="806"/>
      <c r="Q134" s="885"/>
      <c r="R134" s="806"/>
      <c r="S134" s="822"/>
      <c r="T134" s="823"/>
      <c r="U134" s="823"/>
      <c r="V134" s="823"/>
      <c r="W134" s="824"/>
      <c r="X134" s="824"/>
      <c r="Y134" s="850" t="str">
        <f>B134</f>
        <v>d. Is contraceptive prevalence rate (CPR) included as an indicator in the PRSP?</v>
      </c>
      <c r="Z134" s="886"/>
      <c r="AA134" s="819"/>
    </row>
    <row r="135" spans="1:27" s="287" customFormat="1" ht="15.75" customHeight="1" x14ac:dyDescent="0.2">
      <c r="A135" s="384"/>
      <c r="B135" s="1293" t="s">
        <v>58</v>
      </c>
      <c r="C135" s="1293"/>
      <c r="D135" s="1293"/>
      <c r="E135" s="1293"/>
      <c r="F135" s="1294"/>
      <c r="G135" s="1295" t="s">
        <v>320</v>
      </c>
      <c r="H135" s="1296"/>
      <c r="I135" s="831"/>
      <c r="J135" s="857" t="str">
        <f>G135</f>
        <v>Not applicable</v>
      </c>
      <c r="K135" s="807"/>
      <c r="L135" s="807"/>
      <c r="M135" s="806"/>
      <c r="N135" s="806"/>
      <c r="O135" s="807"/>
      <c r="P135" s="806"/>
      <c r="Q135" s="885"/>
      <c r="R135" s="806"/>
      <c r="S135" s="822"/>
      <c r="T135" s="823"/>
      <c r="U135" s="823"/>
      <c r="V135" s="823"/>
      <c r="W135" s="824"/>
      <c r="X135" s="824"/>
      <c r="Y135" s="850" t="str">
        <f>B135</f>
        <v>e. Are contraceptive supply indicators included in the PRSP?</v>
      </c>
      <c r="Z135" s="886"/>
      <c r="AA135" s="819"/>
    </row>
    <row r="136" spans="1:27" s="287" customFormat="1" ht="15.75" customHeight="1" thickBot="1" x14ac:dyDescent="0.25">
      <c r="A136" s="314" t="s">
        <v>59</v>
      </c>
      <c r="B136" s="1293" t="s">
        <v>60</v>
      </c>
      <c r="C136" s="1294"/>
      <c r="D136" s="1314" t="s">
        <v>1316</v>
      </c>
      <c r="E136" s="1315"/>
      <c r="F136" s="1315"/>
      <c r="G136" s="1315"/>
      <c r="H136" s="1316"/>
      <c r="I136" s="831"/>
      <c r="J136" s="884"/>
      <c r="K136" s="807" t="str">
        <f>B136</f>
        <v>f. Notes about the Poverty Reduction Strategy Paper</v>
      </c>
      <c r="L136" s="807"/>
      <c r="M136" s="806"/>
      <c r="N136" s="806"/>
      <c r="O136" s="807" t="str">
        <f>D136</f>
        <v>Document not available on IMF's website</v>
      </c>
      <c r="P136" s="806"/>
      <c r="Q136" s="885"/>
      <c r="R136" s="806"/>
      <c r="S136" s="822"/>
      <c r="T136" s="823"/>
      <c r="U136" s="823"/>
      <c r="V136" s="823"/>
      <c r="W136" s="824"/>
      <c r="X136" s="824"/>
      <c r="Y136" s="885"/>
      <c r="Z136" s="886"/>
      <c r="AA136" s="819"/>
    </row>
    <row r="137" spans="1:27" s="266" customFormat="1" ht="16.5" customHeight="1" thickBot="1" x14ac:dyDescent="0.25">
      <c r="A137" s="1317" t="s">
        <v>20</v>
      </c>
      <c r="B137" s="1318"/>
      <c r="C137" s="1318"/>
      <c r="D137" s="1318"/>
      <c r="E137" s="1318"/>
      <c r="F137" s="1318"/>
      <c r="G137" s="1318"/>
      <c r="H137" s="387"/>
      <c r="I137" s="820"/>
      <c r="J137" s="857"/>
      <c r="K137" s="807"/>
      <c r="L137" s="806"/>
      <c r="M137" s="806"/>
      <c r="N137" s="806"/>
      <c r="O137" s="807"/>
      <c r="P137" s="806"/>
      <c r="Q137" s="806"/>
      <c r="R137" s="806"/>
      <c r="S137" s="806"/>
      <c r="T137" s="816"/>
      <c r="U137" s="816"/>
      <c r="V137" s="816"/>
      <c r="W137" s="817"/>
      <c r="X137" s="817"/>
      <c r="Y137" s="834"/>
      <c r="Z137" s="835"/>
      <c r="AA137" s="819"/>
    </row>
    <row r="138" spans="1:27" s="266" customFormat="1" ht="30" customHeight="1" x14ac:dyDescent="0.2">
      <c r="A138" s="1319" t="s">
        <v>288</v>
      </c>
      <c r="B138" s="1320"/>
      <c r="C138" s="1320"/>
      <c r="D138" s="1320"/>
      <c r="E138" s="1320"/>
      <c r="F138" s="1321"/>
      <c r="G138" s="1322" t="s">
        <v>100</v>
      </c>
      <c r="H138" s="1323"/>
      <c r="I138" s="829"/>
      <c r="J138" s="857" t="str">
        <f>G138</f>
        <v>No</v>
      </c>
      <c r="K138" s="807"/>
      <c r="L138" s="806"/>
      <c r="M138" s="806"/>
      <c r="N138" s="806"/>
      <c r="O138" s="807"/>
      <c r="P138" s="806"/>
      <c r="Q138" s="806"/>
      <c r="R138" s="806"/>
      <c r="S138" s="806"/>
      <c r="T138" s="816"/>
      <c r="U138" s="816"/>
      <c r="V138" s="816"/>
      <c r="W138" s="817"/>
      <c r="X138" s="817"/>
      <c r="Y138" s="850" t="str">
        <f>A138</f>
        <v>E1. Have stockouts occurred for any contraceptive at the central* level in the last 12 months?  
*(The central level refers to the central level warehouse for the public sector.)</v>
      </c>
      <c r="Z138" s="835"/>
      <c r="AA138" s="819"/>
    </row>
    <row r="139" spans="1:27" s="266" customFormat="1" ht="45" x14ac:dyDescent="0.2">
      <c r="A139" s="1308" t="s">
        <v>1528</v>
      </c>
      <c r="B139" s="1293"/>
      <c r="C139" s="1293"/>
      <c r="D139" s="1293"/>
      <c r="E139" s="1293"/>
      <c r="F139" s="1293"/>
      <c r="G139" s="1293"/>
      <c r="H139" s="1309"/>
      <c r="I139" s="840"/>
      <c r="J139" s="857"/>
      <c r="K139" s="807"/>
      <c r="L139" s="806"/>
      <c r="M139" s="806"/>
      <c r="N139" s="806"/>
      <c r="O139" s="807"/>
      <c r="P139" s="806"/>
      <c r="Q139" s="806"/>
      <c r="R139" s="806"/>
      <c r="S139" s="806"/>
      <c r="T139" s="816"/>
      <c r="U139" s="816"/>
      <c r="V139" s="816"/>
      <c r="W139" s="817"/>
      <c r="X139" s="81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34"/>
      <c r="Z139" s="835"/>
      <c r="AA139" s="819"/>
    </row>
    <row r="140" spans="1:27" s="266" customFormat="1" ht="15" customHeight="1" x14ac:dyDescent="0.2">
      <c r="A140" s="893"/>
      <c r="B140" s="1293" t="s">
        <v>155</v>
      </c>
      <c r="C140" s="1293"/>
      <c r="D140" s="1293"/>
      <c r="E140" s="1293"/>
      <c r="F140" s="1294"/>
      <c r="G140" s="1295" t="s">
        <v>100</v>
      </c>
      <c r="H140" s="1296"/>
      <c r="I140" s="829"/>
      <c r="J140" s="857" t="str">
        <f t="shared" ref="J140:J148" si="7">G140</f>
        <v>No</v>
      </c>
      <c r="K140" s="807"/>
      <c r="L140" s="806"/>
      <c r="M140" s="806"/>
      <c r="N140" s="806"/>
      <c r="O140" s="807"/>
      <c r="P140" s="806"/>
      <c r="Q140" s="806"/>
      <c r="R140" s="806"/>
      <c r="S140" s="806"/>
      <c r="T140" s="816"/>
      <c r="U140" s="816"/>
      <c r="V140" s="816"/>
      <c r="W140" s="817"/>
      <c r="X140" s="817"/>
      <c r="Y140" s="850" t="str">
        <f t="shared" ref="Y140:Y148" si="8">B140</f>
        <v>a. Combined oral contraceptives</v>
      </c>
      <c r="Z140" s="835"/>
      <c r="AA140" s="819"/>
    </row>
    <row r="141" spans="1:27" s="266" customFormat="1" ht="15" customHeight="1" x14ac:dyDescent="0.2">
      <c r="A141" s="899"/>
      <c r="B141" s="1293" t="s">
        <v>156</v>
      </c>
      <c r="C141" s="1293"/>
      <c r="D141" s="1293"/>
      <c r="E141" s="1293"/>
      <c r="F141" s="1294"/>
      <c r="G141" s="1295" t="s">
        <v>320</v>
      </c>
      <c r="H141" s="1296"/>
      <c r="I141" s="829"/>
      <c r="J141" s="857" t="str">
        <f t="shared" si="7"/>
        <v>Not applicable</v>
      </c>
      <c r="K141" s="807"/>
      <c r="L141" s="806"/>
      <c r="M141" s="806"/>
      <c r="N141" s="806"/>
      <c r="O141" s="806"/>
      <c r="P141" s="806"/>
      <c r="Q141" s="806"/>
      <c r="R141" s="806"/>
      <c r="S141" s="806"/>
      <c r="T141" s="816"/>
      <c r="U141" s="816"/>
      <c r="V141" s="816"/>
      <c r="W141" s="817"/>
      <c r="X141" s="817"/>
      <c r="Y141" s="850" t="str">
        <f t="shared" si="8"/>
        <v>b. Progestin-only pills</v>
      </c>
      <c r="Z141" s="835"/>
      <c r="AA141" s="819"/>
    </row>
    <row r="142" spans="1:27" s="266" customFormat="1" ht="15" customHeight="1" x14ac:dyDescent="0.2">
      <c r="A142" s="893"/>
      <c r="B142" s="1293" t="s">
        <v>285</v>
      </c>
      <c r="C142" s="1293"/>
      <c r="D142" s="1293"/>
      <c r="E142" s="1293"/>
      <c r="F142" s="1294"/>
      <c r="G142" s="1295" t="s">
        <v>100</v>
      </c>
      <c r="H142" s="1296"/>
      <c r="I142" s="829"/>
      <c r="J142" s="857" t="str">
        <f t="shared" si="7"/>
        <v>No</v>
      </c>
      <c r="K142" s="807"/>
      <c r="L142" s="806"/>
      <c r="M142" s="806"/>
      <c r="N142" s="806"/>
      <c r="O142" s="806"/>
      <c r="P142" s="806"/>
      <c r="Q142" s="806"/>
      <c r="R142" s="806"/>
      <c r="S142" s="806"/>
      <c r="T142" s="816"/>
      <c r="U142" s="816"/>
      <c r="V142" s="816"/>
      <c r="W142" s="817"/>
      <c r="X142" s="817"/>
      <c r="Y142" s="850" t="str">
        <f t="shared" si="8"/>
        <v>c. Injectables</v>
      </c>
      <c r="Z142" s="835"/>
      <c r="AA142" s="819"/>
    </row>
    <row r="143" spans="1:27" s="266" customFormat="1" ht="15" customHeight="1" x14ac:dyDescent="0.2">
      <c r="A143" s="893"/>
      <c r="B143" s="1293" t="s">
        <v>286</v>
      </c>
      <c r="C143" s="1293"/>
      <c r="D143" s="1293"/>
      <c r="E143" s="1293"/>
      <c r="F143" s="1294"/>
      <c r="G143" s="1295" t="s">
        <v>320</v>
      </c>
      <c r="H143" s="1296"/>
      <c r="I143" s="829"/>
      <c r="J143" s="857" t="str">
        <f t="shared" si="7"/>
        <v>Not applicable</v>
      </c>
      <c r="K143" s="807"/>
      <c r="L143" s="806"/>
      <c r="M143" s="806"/>
      <c r="N143" s="806"/>
      <c r="O143" s="806"/>
      <c r="P143" s="806"/>
      <c r="Q143" s="806"/>
      <c r="R143" s="806"/>
      <c r="S143" s="806"/>
      <c r="T143" s="816"/>
      <c r="U143" s="816"/>
      <c r="V143" s="816"/>
      <c r="W143" s="817"/>
      <c r="X143" s="817"/>
      <c r="Y143" s="850" t="str">
        <f t="shared" si="8"/>
        <v>d. Implants</v>
      </c>
      <c r="Z143" s="835"/>
      <c r="AA143" s="819"/>
    </row>
    <row r="144" spans="1:27" s="266" customFormat="1" ht="15" customHeight="1" x14ac:dyDescent="0.2">
      <c r="A144" s="893"/>
      <c r="B144" s="1293" t="s">
        <v>46</v>
      </c>
      <c r="C144" s="1293"/>
      <c r="D144" s="1293"/>
      <c r="E144" s="1293"/>
      <c r="F144" s="1294"/>
      <c r="G144" s="1295" t="s">
        <v>100</v>
      </c>
      <c r="H144" s="1296"/>
      <c r="I144" s="829"/>
      <c r="J144" s="857" t="str">
        <f t="shared" si="7"/>
        <v>No</v>
      </c>
      <c r="K144" s="807"/>
      <c r="L144" s="806"/>
      <c r="M144" s="806"/>
      <c r="N144" s="806"/>
      <c r="O144" s="806"/>
      <c r="P144" s="806"/>
      <c r="Q144" s="806"/>
      <c r="R144" s="806"/>
      <c r="S144" s="806"/>
      <c r="T144" s="816"/>
      <c r="U144" s="816"/>
      <c r="V144" s="816"/>
      <c r="W144" s="817"/>
      <c r="X144" s="817"/>
      <c r="Y144" s="850" t="str">
        <f t="shared" si="8"/>
        <v>e. Intrauterine devices (IUDs)</v>
      </c>
      <c r="Z144" s="835"/>
      <c r="AA144" s="819"/>
    </row>
    <row r="145" spans="1:27" s="266" customFormat="1" ht="15" customHeight="1" x14ac:dyDescent="0.2">
      <c r="A145" s="893"/>
      <c r="B145" s="1293" t="s">
        <v>35</v>
      </c>
      <c r="C145" s="1293"/>
      <c r="D145" s="1293"/>
      <c r="E145" s="1293"/>
      <c r="F145" s="1294"/>
      <c r="G145" s="1295" t="s">
        <v>100</v>
      </c>
      <c r="H145" s="1296"/>
      <c r="I145" s="829"/>
      <c r="J145" s="857" t="str">
        <f t="shared" si="7"/>
        <v>No</v>
      </c>
      <c r="K145" s="807"/>
      <c r="L145" s="806"/>
      <c r="M145" s="806"/>
      <c r="N145" s="806"/>
      <c r="O145" s="806"/>
      <c r="P145" s="806"/>
      <c r="Q145" s="806"/>
      <c r="R145" s="806"/>
      <c r="S145" s="806"/>
      <c r="T145" s="816"/>
      <c r="U145" s="816"/>
      <c r="V145" s="816"/>
      <c r="W145" s="817"/>
      <c r="X145" s="817"/>
      <c r="Y145" s="850" t="str">
        <f t="shared" si="8"/>
        <v>f. Male condoms</v>
      </c>
      <c r="Z145" s="835"/>
      <c r="AA145" s="819"/>
    </row>
    <row r="146" spans="1:27" s="266" customFormat="1" ht="15" customHeight="1" x14ac:dyDescent="0.2">
      <c r="A146" s="893"/>
      <c r="B146" s="1293" t="s">
        <v>36</v>
      </c>
      <c r="C146" s="1293"/>
      <c r="D146" s="1293"/>
      <c r="E146" s="1293"/>
      <c r="F146" s="1294"/>
      <c r="G146" s="1295" t="s">
        <v>320</v>
      </c>
      <c r="H146" s="1296"/>
      <c r="I146" s="829"/>
      <c r="J146" s="857" t="str">
        <f t="shared" si="7"/>
        <v>Not applicable</v>
      </c>
      <c r="K146" s="807"/>
      <c r="L146" s="806"/>
      <c r="M146" s="806"/>
      <c r="N146" s="806"/>
      <c r="O146" s="806"/>
      <c r="P146" s="806"/>
      <c r="Q146" s="806"/>
      <c r="R146" s="806"/>
      <c r="S146" s="806"/>
      <c r="T146" s="816"/>
      <c r="U146" s="816"/>
      <c r="V146" s="816"/>
      <c r="W146" s="817"/>
      <c r="X146" s="817"/>
      <c r="Y146" s="850" t="str">
        <f t="shared" si="8"/>
        <v>g. Female condoms</v>
      </c>
      <c r="Z146" s="835"/>
      <c r="AA146" s="819"/>
    </row>
    <row r="147" spans="1:27" s="266" customFormat="1" ht="15" customHeight="1" x14ac:dyDescent="0.2">
      <c r="A147" s="893"/>
      <c r="B147" s="1293" t="s">
        <v>157</v>
      </c>
      <c r="C147" s="1293"/>
      <c r="D147" s="1293"/>
      <c r="E147" s="1293"/>
      <c r="F147" s="1294"/>
      <c r="G147" s="1295" t="s">
        <v>100</v>
      </c>
      <c r="H147" s="1296"/>
      <c r="I147" s="829"/>
      <c r="J147" s="857" t="str">
        <f t="shared" si="7"/>
        <v>No</v>
      </c>
      <c r="K147" s="807"/>
      <c r="L147" s="806"/>
      <c r="M147" s="806"/>
      <c r="N147" s="806"/>
      <c r="O147" s="806"/>
      <c r="P147" s="806"/>
      <c r="Q147" s="806"/>
      <c r="R147" s="806"/>
      <c r="S147" s="806"/>
      <c r="T147" s="816"/>
      <c r="U147" s="816"/>
      <c r="V147" s="816"/>
      <c r="W147" s="817"/>
      <c r="X147" s="817"/>
      <c r="Y147" s="850" t="str">
        <f t="shared" si="8"/>
        <v>h. Emergency contraceptive pills</v>
      </c>
      <c r="Z147" s="835"/>
      <c r="AA147" s="819"/>
    </row>
    <row r="148" spans="1:27" s="266" customFormat="1" ht="15" customHeight="1" x14ac:dyDescent="0.2">
      <c r="A148" s="893"/>
      <c r="B148" s="1293" t="s">
        <v>119</v>
      </c>
      <c r="C148" s="1293"/>
      <c r="D148" s="1293"/>
      <c r="E148" s="1293"/>
      <c r="F148" s="1294"/>
      <c r="G148" s="1295" t="s">
        <v>320</v>
      </c>
      <c r="H148" s="1296"/>
      <c r="I148" s="829"/>
      <c r="J148" s="857" t="str">
        <f t="shared" si="7"/>
        <v>Not applicable</v>
      </c>
      <c r="K148" s="807"/>
      <c r="L148" s="806"/>
      <c r="M148" s="806"/>
      <c r="N148" s="806"/>
      <c r="O148" s="806"/>
      <c r="P148" s="806"/>
      <c r="Q148" s="806"/>
      <c r="R148" s="806"/>
      <c r="S148" s="806"/>
      <c r="T148" s="816"/>
      <c r="U148" s="816"/>
      <c r="V148" s="816"/>
      <c r="W148" s="817"/>
      <c r="X148" s="817"/>
      <c r="Y148" s="850" t="str">
        <f t="shared" si="8"/>
        <v>i. CycleBeads</v>
      </c>
      <c r="Z148" s="835"/>
      <c r="AA148" s="819"/>
    </row>
    <row r="149" spans="1:27" s="266" customFormat="1" ht="30" x14ac:dyDescent="0.2">
      <c r="A149" s="893"/>
      <c r="B149" s="1293" t="s">
        <v>289</v>
      </c>
      <c r="C149" s="1293"/>
      <c r="D149" s="1293"/>
      <c r="E149" s="1293"/>
      <c r="F149" s="1305" t="s">
        <v>381</v>
      </c>
      <c r="G149" s="1306"/>
      <c r="H149" s="1307"/>
      <c r="I149" s="829"/>
      <c r="J149" s="857"/>
      <c r="K149" s="807"/>
      <c r="L149" s="806"/>
      <c r="M149" s="807"/>
      <c r="N149" s="806"/>
      <c r="O149" s="806"/>
      <c r="P149" s="806"/>
      <c r="Q149" s="807" t="str">
        <f>F149</f>
        <v>01/12-12/12</v>
      </c>
      <c r="R149" s="807" t="str">
        <f>B149</f>
        <v xml:space="preserve">j. Time period covered by reports reviewed
(mm/yy - mm/yy) (for example, reports from 01/12-12/12) </v>
      </c>
      <c r="S149" s="806"/>
      <c r="T149" s="816"/>
      <c r="U149" s="816"/>
      <c r="V149" s="816"/>
      <c r="W149" s="817"/>
      <c r="X149" s="817"/>
      <c r="Y149" s="834"/>
      <c r="Z149" s="835"/>
      <c r="AA149" s="819"/>
    </row>
    <row r="150" spans="1:27" s="266" customFormat="1" ht="45" x14ac:dyDescent="0.2">
      <c r="A150" s="314"/>
      <c r="B150" s="1293" t="s">
        <v>290</v>
      </c>
      <c r="C150" s="1293"/>
      <c r="D150" s="1293"/>
      <c r="E150" s="1293"/>
      <c r="F150" s="1305" t="s">
        <v>1105</v>
      </c>
      <c r="G150" s="1306"/>
      <c r="H150" s="1307"/>
      <c r="I150" s="829"/>
      <c r="J150" s="857"/>
      <c r="K150" s="807"/>
      <c r="L150" s="807"/>
      <c r="M150" s="806"/>
      <c r="N150" s="806"/>
      <c r="O150" s="806"/>
      <c r="P150" s="806"/>
      <c r="Q150" s="807" t="str">
        <f>F150</f>
        <v>Logistics management information system</v>
      </c>
      <c r="R150" s="807" t="str">
        <f>B150</f>
        <v>k. Data source
(for example: Procurement Planning and Monitoring Report, Logistics Management Information System, periodic physical inventory, warehouse reports)</v>
      </c>
      <c r="S150" s="806"/>
      <c r="T150" s="816"/>
      <c r="U150" s="816"/>
      <c r="V150" s="816"/>
      <c r="W150" s="817"/>
      <c r="X150" s="817"/>
      <c r="Y150" s="834"/>
      <c r="Z150" s="835"/>
      <c r="AA150" s="819"/>
    </row>
    <row r="151" spans="1:27" s="266" customFormat="1" x14ac:dyDescent="0.2">
      <c r="A151" s="1308" t="s">
        <v>756</v>
      </c>
      <c r="B151" s="1293"/>
      <c r="C151" s="1293"/>
      <c r="D151" s="1293"/>
      <c r="E151" s="1293"/>
      <c r="F151" s="1293"/>
      <c r="G151" s="1293"/>
      <c r="H151" s="1309"/>
      <c r="I151" s="840"/>
      <c r="J151" s="847"/>
      <c r="K151" s="807"/>
      <c r="L151" s="806"/>
      <c r="M151" s="806"/>
      <c r="N151" s="806"/>
      <c r="O151" s="807"/>
      <c r="P151" s="806"/>
      <c r="Q151" s="806"/>
      <c r="R151" s="806"/>
      <c r="S151" s="806"/>
      <c r="T151" s="816"/>
      <c r="U151" s="816"/>
      <c r="V151" s="816"/>
      <c r="W151" s="817"/>
      <c r="X151" s="817"/>
      <c r="Y151" s="834"/>
      <c r="Z151" s="835"/>
      <c r="AA151" s="819"/>
    </row>
    <row r="152" spans="1:27" s="266" customFormat="1" ht="15" customHeight="1" x14ac:dyDescent="0.2">
      <c r="A152" s="898"/>
      <c r="B152" s="1310" t="s">
        <v>291</v>
      </c>
      <c r="C152" s="1310"/>
      <c r="D152" s="1310"/>
      <c r="E152" s="1310"/>
      <c r="F152" s="1311"/>
      <c r="G152" s="1312" t="s">
        <v>99</v>
      </c>
      <c r="H152" s="1313"/>
      <c r="I152" s="829"/>
      <c r="J152" s="857" t="str">
        <f>G152</f>
        <v>Yes</v>
      </c>
      <c r="K152" s="807"/>
      <c r="L152" s="806"/>
      <c r="M152" s="806"/>
      <c r="N152" s="806"/>
      <c r="O152" s="807"/>
      <c r="P152" s="806"/>
      <c r="Q152" s="806"/>
      <c r="R152" s="806"/>
      <c r="S152" s="806"/>
      <c r="T152" s="816"/>
      <c r="U152" s="816"/>
      <c r="V152" s="816"/>
      <c r="W152" s="817"/>
      <c r="X152" s="817"/>
      <c r="Y152" s="850" t="str">
        <f>B152</f>
        <v>a. service delivery point level (i.e., public sector health facilities)</v>
      </c>
      <c r="Z152" s="835"/>
      <c r="AA152" s="819"/>
    </row>
    <row r="153" spans="1:27" s="266" customFormat="1" ht="15.75" customHeight="1" x14ac:dyDescent="0.2">
      <c r="A153" s="893"/>
      <c r="B153" s="1293" t="s">
        <v>292</v>
      </c>
      <c r="C153" s="1293"/>
      <c r="D153" s="1293"/>
      <c r="E153" s="1293"/>
      <c r="F153" s="1294"/>
      <c r="G153" s="1295" t="s">
        <v>100</v>
      </c>
      <c r="H153" s="1296"/>
      <c r="I153" s="829"/>
      <c r="J153" s="813" t="str">
        <f>G153</f>
        <v>No</v>
      </c>
      <c r="K153" s="807"/>
      <c r="L153" s="806"/>
      <c r="M153" s="806"/>
      <c r="N153" s="806"/>
      <c r="O153" s="807"/>
      <c r="P153" s="806"/>
      <c r="Q153" s="806"/>
      <c r="R153" s="806"/>
      <c r="S153" s="806"/>
      <c r="T153" s="816"/>
      <c r="U153" s="816"/>
      <c r="V153" s="816"/>
      <c r="W153" s="817"/>
      <c r="X153" s="817"/>
      <c r="Y153" s="850" t="str">
        <f>B153</f>
        <v>b. central level (i.e., central level warehouse for the public sector)</v>
      </c>
      <c r="Z153" s="835"/>
      <c r="AA153" s="888"/>
    </row>
    <row r="154" spans="1:27" s="266" customFormat="1" ht="60.75" thickBot="1" x14ac:dyDescent="0.25">
      <c r="A154" s="1297" t="s">
        <v>864</v>
      </c>
      <c r="B154" s="1298"/>
      <c r="C154" s="1299"/>
      <c r="D154" s="1300" t="s">
        <v>1106</v>
      </c>
      <c r="E154" s="1301"/>
      <c r="F154" s="1301"/>
      <c r="G154" s="1301"/>
      <c r="H154" s="1302"/>
      <c r="I154" s="829"/>
      <c r="J154" s="857"/>
      <c r="K154" s="807" t="str">
        <f>A154</f>
        <v xml:space="preserve">F. Please note any overall comments about challenges and/or successes with contraceptive security in your country.
</v>
      </c>
      <c r="L154" s="806"/>
      <c r="M154" s="806"/>
      <c r="N154" s="806"/>
      <c r="O154" s="807" t="str">
        <f>D154</f>
        <v xml:space="preserve">Integration delayed the orders because of the consolidation of information about the medicines. The crucial challenge is to make sure people know and follow the procurement law for contraceptive supplies. The law allows the MOH to procure using UNFPA or other organization services, paying in advance. </v>
      </c>
      <c r="P154" s="806"/>
      <c r="Q154" s="806"/>
      <c r="R154" s="806"/>
      <c r="S154" s="806"/>
      <c r="T154" s="816"/>
      <c r="U154" s="816"/>
      <c r="V154" s="816"/>
      <c r="W154" s="817"/>
      <c r="X154" s="817"/>
      <c r="Y154" s="834"/>
      <c r="Z154" s="835"/>
      <c r="AA154" s="819"/>
    </row>
    <row r="155" spans="1:27" s="885" customFormat="1" ht="15.75" x14ac:dyDescent="0.2">
      <c r="A155" s="1795"/>
      <c r="B155" s="1795"/>
      <c r="C155" s="1795"/>
      <c r="D155" s="1795"/>
      <c r="E155" s="1795"/>
      <c r="F155" s="1795"/>
      <c r="G155" s="1795"/>
      <c r="H155" s="1795"/>
      <c r="I155" s="831"/>
      <c r="J155" s="884"/>
      <c r="K155" s="807"/>
      <c r="L155" s="807"/>
      <c r="M155" s="806"/>
      <c r="N155" s="806"/>
      <c r="O155" s="807"/>
      <c r="P155" s="806"/>
      <c r="R155" s="806"/>
      <c r="S155" s="822"/>
      <c r="T155" s="823"/>
      <c r="U155" s="823"/>
      <c r="V155" s="823"/>
      <c r="W155" s="824"/>
      <c r="X155" s="824"/>
      <c r="Z155" s="886"/>
      <c r="AA155" s="819"/>
    </row>
    <row r="156" spans="1:27" s="825" customFormat="1" ht="18" x14ac:dyDescent="0.2">
      <c r="A156" s="1304"/>
      <c r="B156" s="1304"/>
      <c r="C156" s="1304"/>
      <c r="D156" s="1304"/>
      <c r="E156" s="1304"/>
      <c r="F156" s="1304"/>
      <c r="G156" s="1304"/>
      <c r="H156" s="1304"/>
      <c r="I156" s="889"/>
      <c r="J156" s="814"/>
      <c r="K156" s="807"/>
      <c r="L156" s="806"/>
      <c r="M156" s="806"/>
      <c r="N156" s="806"/>
      <c r="O156" s="807"/>
      <c r="P156" s="806"/>
      <c r="Q156" s="806"/>
      <c r="R156" s="806"/>
      <c r="S156" s="822"/>
      <c r="T156" s="823"/>
      <c r="U156" s="823"/>
      <c r="V156" s="823"/>
      <c r="W156" s="824"/>
      <c r="X156" s="890">
        <f>A156</f>
        <v>0</v>
      </c>
      <c r="Z156" s="826"/>
      <c r="AA156" s="819"/>
    </row>
    <row r="157" spans="1:27" s="885" customFormat="1" ht="9.75" customHeight="1" x14ac:dyDescent="0.2">
      <c r="A157" s="891"/>
      <c r="B157" s="891"/>
      <c r="C157" s="891"/>
      <c r="D157" s="891"/>
      <c r="E157" s="891"/>
      <c r="F157" s="891"/>
      <c r="G157" s="891"/>
      <c r="H157" s="891"/>
      <c r="I157" s="807"/>
      <c r="J157" s="884"/>
      <c r="K157" s="807"/>
      <c r="L157" s="806"/>
      <c r="M157" s="806"/>
      <c r="N157" s="806"/>
      <c r="O157" s="807"/>
      <c r="P157" s="806"/>
      <c r="Q157" s="806"/>
      <c r="R157" s="806"/>
      <c r="S157" s="822"/>
      <c r="T157" s="823"/>
      <c r="U157" s="823"/>
      <c r="V157" s="823"/>
      <c r="W157" s="824"/>
      <c r="X157" s="824"/>
      <c r="Z157" s="886"/>
      <c r="AA157" s="819"/>
    </row>
    <row r="158" spans="1:27" s="885" customFormat="1" ht="15" customHeight="1" x14ac:dyDescent="0.2">
      <c r="A158" s="891"/>
      <c r="B158" s="891"/>
      <c r="C158" s="891"/>
      <c r="D158" s="891"/>
      <c r="E158" s="891"/>
      <c r="F158" s="891"/>
      <c r="G158" s="891"/>
      <c r="H158" s="891"/>
      <c r="I158" s="807"/>
      <c r="J158" s="814"/>
      <c r="K158" s="807"/>
      <c r="L158" s="806"/>
      <c r="M158" s="806"/>
      <c r="N158" s="806"/>
      <c r="O158" s="807"/>
      <c r="P158" s="806"/>
      <c r="Q158" s="806"/>
      <c r="R158" s="806"/>
      <c r="S158" s="822"/>
      <c r="T158" s="823"/>
      <c r="U158" s="823"/>
      <c r="V158" s="823"/>
      <c r="W158" s="824"/>
      <c r="X158" s="824"/>
      <c r="Z158" s="886"/>
      <c r="AA158" s="819"/>
    </row>
    <row r="159" spans="1:27" x14ac:dyDescent="0.2">
      <c r="A159" s="288"/>
      <c r="B159" s="289"/>
      <c r="C159" s="289"/>
      <c r="D159" s="289"/>
      <c r="E159" s="289"/>
      <c r="F159" s="289"/>
      <c r="G159" s="290"/>
      <c r="H159" s="291"/>
      <c r="I159" s="806"/>
      <c r="O159" s="807"/>
    </row>
    <row r="160" spans="1:27" x14ac:dyDescent="0.2">
      <c r="A160" s="292"/>
      <c r="B160" s="292"/>
      <c r="G160" s="293"/>
      <c r="H160" s="257"/>
      <c r="I160" s="806"/>
    </row>
    <row r="161" spans="1:134" x14ac:dyDescent="0.2">
      <c r="A161" s="292"/>
      <c r="B161" s="292"/>
      <c r="G161" s="293"/>
      <c r="H161" s="257"/>
      <c r="I161" s="806"/>
    </row>
    <row r="162" spans="1:134" x14ac:dyDescent="0.2">
      <c r="A162" s="292"/>
      <c r="B162" s="292"/>
      <c r="G162" s="293"/>
      <c r="H162" s="257"/>
      <c r="I162" s="806"/>
    </row>
    <row r="163" spans="1:134" x14ac:dyDescent="0.2">
      <c r="A163" s="292"/>
      <c r="B163" s="292"/>
      <c r="G163" s="293"/>
      <c r="H163" s="257"/>
      <c r="I163" s="806"/>
    </row>
    <row r="164" spans="1:134" x14ac:dyDescent="0.2">
      <c r="A164" s="292"/>
      <c r="B164" s="292"/>
      <c r="G164" s="293"/>
      <c r="H164" s="257"/>
      <c r="I164" s="806"/>
    </row>
    <row r="165" spans="1:134" x14ac:dyDescent="0.2">
      <c r="A165" s="292"/>
      <c r="B165" s="292"/>
      <c r="G165" s="293"/>
      <c r="H165" s="257"/>
      <c r="I165" s="806"/>
    </row>
    <row r="166" spans="1:134" x14ac:dyDescent="0.2">
      <c r="A166" s="292"/>
      <c r="B166" s="292"/>
      <c r="G166" s="293"/>
      <c r="H166" s="257"/>
      <c r="I166" s="806"/>
    </row>
    <row r="167" spans="1:134" x14ac:dyDescent="0.2">
      <c r="A167" s="292"/>
      <c r="B167" s="292"/>
      <c r="G167" s="293"/>
      <c r="H167" s="257"/>
      <c r="I167" s="806"/>
    </row>
    <row r="168" spans="1:134" x14ac:dyDescent="0.2">
      <c r="A168" s="292"/>
      <c r="B168" s="292"/>
      <c r="G168" s="293"/>
      <c r="H168" s="257"/>
      <c r="I168" s="806"/>
    </row>
    <row r="169" spans="1:134" x14ac:dyDescent="0.2">
      <c r="A169" s="292"/>
      <c r="B169" s="292"/>
      <c r="G169" s="293"/>
      <c r="H169" s="257"/>
      <c r="I169" s="806"/>
    </row>
    <row r="170" spans="1:134" x14ac:dyDescent="0.2">
      <c r="A170" s="292"/>
      <c r="B170" s="292"/>
      <c r="G170" s="293"/>
      <c r="H170" s="257"/>
      <c r="I170" s="806"/>
    </row>
    <row r="171" spans="1:134" x14ac:dyDescent="0.2">
      <c r="A171" s="292"/>
      <c r="B171" s="292"/>
      <c r="G171" s="293"/>
      <c r="H171" s="257"/>
      <c r="I171" s="806"/>
    </row>
    <row r="172" spans="1:134" x14ac:dyDescent="0.2">
      <c r="A172" s="292"/>
      <c r="B172" s="292"/>
      <c r="G172" s="293"/>
      <c r="H172" s="257"/>
      <c r="I172" s="806"/>
    </row>
    <row r="173" spans="1:134" s="292" customFormat="1" x14ac:dyDescent="0.2">
      <c r="G173" s="293"/>
      <c r="H173" s="257"/>
      <c r="I173" s="806"/>
      <c r="J173" s="814"/>
      <c r="K173" s="807"/>
      <c r="L173" s="806"/>
      <c r="M173" s="806"/>
      <c r="N173" s="806"/>
      <c r="O173" s="806"/>
      <c r="P173" s="806"/>
      <c r="Q173" s="806"/>
      <c r="R173" s="806"/>
      <c r="S173" s="822"/>
      <c r="T173" s="823"/>
      <c r="U173" s="823"/>
      <c r="V173" s="823"/>
      <c r="W173" s="824"/>
      <c r="X173" s="824"/>
      <c r="Y173" s="825"/>
      <c r="Z173" s="826"/>
      <c r="AA173" s="819"/>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806"/>
      <c r="J174" s="814"/>
      <c r="K174" s="807"/>
      <c r="L174" s="806"/>
      <c r="M174" s="806"/>
      <c r="N174" s="806"/>
      <c r="O174" s="806"/>
      <c r="P174" s="806"/>
      <c r="Q174" s="806"/>
      <c r="R174" s="806"/>
      <c r="S174" s="822"/>
      <c r="T174" s="823"/>
      <c r="U174" s="823"/>
      <c r="V174" s="823"/>
      <c r="W174" s="824"/>
      <c r="X174" s="824"/>
      <c r="Y174" s="825"/>
      <c r="Z174" s="826"/>
      <c r="AA174" s="819"/>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806"/>
      <c r="J175" s="814"/>
      <c r="K175" s="807"/>
      <c r="L175" s="806"/>
      <c r="M175" s="806"/>
      <c r="N175" s="806"/>
      <c r="O175" s="806"/>
      <c r="P175" s="806"/>
      <c r="Q175" s="806"/>
      <c r="R175" s="806"/>
      <c r="S175" s="822"/>
      <c r="T175" s="823"/>
      <c r="U175" s="823"/>
      <c r="V175" s="823"/>
      <c r="W175" s="824"/>
      <c r="X175" s="824"/>
      <c r="Y175" s="825"/>
      <c r="Z175" s="826"/>
      <c r="AA175" s="819"/>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806"/>
      <c r="J176" s="814"/>
      <c r="K176" s="807"/>
      <c r="L176" s="806"/>
      <c r="M176" s="806"/>
      <c r="N176" s="806"/>
      <c r="O176" s="806"/>
      <c r="P176" s="806"/>
      <c r="Q176" s="806"/>
      <c r="R176" s="806"/>
      <c r="S176" s="822"/>
      <c r="T176" s="823"/>
      <c r="U176" s="823"/>
      <c r="V176" s="823"/>
      <c r="W176" s="824"/>
      <c r="X176" s="824"/>
      <c r="Y176" s="825"/>
      <c r="Z176" s="826"/>
      <c r="AA176" s="819"/>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806"/>
      <c r="J177" s="814"/>
      <c r="K177" s="807"/>
      <c r="L177" s="806"/>
      <c r="M177" s="806"/>
      <c r="N177" s="806"/>
      <c r="O177" s="806"/>
      <c r="P177" s="806"/>
      <c r="Q177" s="806"/>
      <c r="R177" s="806"/>
      <c r="S177" s="822"/>
      <c r="T177" s="823"/>
      <c r="U177" s="823"/>
      <c r="V177" s="823"/>
      <c r="W177" s="824"/>
      <c r="X177" s="824"/>
      <c r="Y177" s="825"/>
      <c r="Z177" s="826"/>
      <c r="AA177" s="819"/>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806"/>
      <c r="J178" s="814"/>
      <c r="K178" s="807"/>
      <c r="L178" s="806"/>
      <c r="M178" s="806"/>
      <c r="N178" s="806"/>
      <c r="O178" s="806"/>
      <c r="P178" s="806"/>
      <c r="Q178" s="806"/>
      <c r="R178" s="806"/>
      <c r="S178" s="822"/>
      <c r="T178" s="823"/>
      <c r="U178" s="823"/>
      <c r="V178" s="823"/>
      <c r="W178" s="824"/>
      <c r="X178" s="824"/>
      <c r="Y178" s="825"/>
      <c r="Z178" s="826"/>
      <c r="AA178" s="819"/>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806"/>
      <c r="J179" s="814"/>
      <c r="K179" s="807"/>
      <c r="L179" s="806"/>
      <c r="M179" s="806"/>
      <c r="N179" s="806"/>
      <c r="O179" s="806"/>
      <c r="P179" s="806"/>
      <c r="Q179" s="806"/>
      <c r="R179" s="806"/>
      <c r="S179" s="822"/>
      <c r="T179" s="823"/>
      <c r="U179" s="823"/>
      <c r="V179" s="823"/>
      <c r="W179" s="824"/>
      <c r="X179" s="824"/>
      <c r="Y179" s="825"/>
      <c r="Z179" s="826"/>
      <c r="AA179" s="81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806"/>
      <c r="J180" s="814"/>
      <c r="K180" s="807"/>
      <c r="L180" s="806"/>
      <c r="M180" s="806"/>
      <c r="N180" s="806"/>
      <c r="O180" s="806"/>
      <c r="P180" s="806"/>
      <c r="Q180" s="806"/>
      <c r="R180" s="806"/>
      <c r="S180" s="822"/>
      <c r="T180" s="823"/>
      <c r="U180" s="823"/>
      <c r="V180" s="823"/>
      <c r="W180" s="824"/>
      <c r="X180" s="824"/>
      <c r="Y180" s="825"/>
      <c r="Z180" s="826"/>
      <c r="AA180" s="819"/>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806"/>
      <c r="J181" s="814"/>
      <c r="K181" s="807"/>
      <c r="L181" s="806"/>
      <c r="M181" s="806"/>
      <c r="N181" s="806"/>
      <c r="O181" s="806"/>
      <c r="P181" s="806"/>
      <c r="Q181" s="806"/>
      <c r="R181" s="806"/>
      <c r="S181" s="822"/>
      <c r="T181" s="823"/>
      <c r="U181" s="823"/>
      <c r="V181" s="823"/>
      <c r="W181" s="824"/>
      <c r="X181" s="824"/>
      <c r="Y181" s="825"/>
      <c r="Z181" s="826"/>
      <c r="AA181" s="819"/>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806"/>
      <c r="J182" s="814"/>
      <c r="K182" s="807"/>
      <c r="L182" s="806"/>
      <c r="M182" s="806"/>
      <c r="N182" s="806"/>
      <c r="O182" s="806"/>
      <c r="P182" s="806"/>
      <c r="Q182" s="806"/>
      <c r="R182" s="806"/>
      <c r="S182" s="822"/>
      <c r="T182" s="823"/>
      <c r="U182" s="823"/>
      <c r="V182" s="823"/>
      <c r="W182" s="824"/>
      <c r="X182" s="824"/>
      <c r="Y182" s="825"/>
      <c r="Z182" s="826"/>
      <c r="AA182" s="819"/>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806"/>
      <c r="J183" s="814"/>
      <c r="K183" s="807"/>
      <c r="L183" s="806"/>
      <c r="M183" s="806"/>
      <c r="N183" s="806"/>
      <c r="O183" s="806"/>
      <c r="P183" s="806"/>
      <c r="Q183" s="806"/>
      <c r="R183" s="806"/>
      <c r="S183" s="822"/>
      <c r="T183" s="823"/>
      <c r="U183" s="823"/>
      <c r="V183" s="823"/>
      <c r="W183" s="824"/>
      <c r="X183" s="824"/>
      <c r="Y183" s="825"/>
      <c r="Z183" s="826"/>
      <c r="AA183" s="819"/>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2" fitToHeight="4" orientation="portrait" r:id="rId1"/>
  <rowBreaks count="1" manualBreakCount="1">
    <brk id="92" max="7"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9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1355</v>
      </c>
      <c r="B8" s="1451"/>
      <c r="C8" s="1451"/>
      <c r="D8" s="1452"/>
      <c r="E8" s="1452"/>
      <c r="F8" s="306"/>
      <c r="G8" s="1452"/>
      <c r="H8" s="1452"/>
      <c r="I8" s="6"/>
      <c r="J8" s="40"/>
      <c r="K8" s="755" t="str">
        <f>A8</f>
        <v>Country: Philippines</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265"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679</v>
      </c>
      <c r="E13" s="1476"/>
      <c r="F13" s="1476"/>
      <c r="G13" s="1476"/>
      <c r="H13" s="1369"/>
      <c r="I13" s="6"/>
      <c r="J13" s="26"/>
      <c r="K13" s="7" t="str">
        <f>B13</f>
        <v>a. What is the name of the committee?</v>
      </c>
      <c r="L13" s="32" t="str">
        <f>D13</f>
        <v>Contraceptive Self-Reliance (CSR) Technical Working Group</v>
      </c>
      <c r="M13" s="22"/>
      <c r="N13" s="22"/>
      <c r="O13" s="25" t="str">
        <f>D13</f>
        <v>Contraceptive Self-Reliance (CSR) Technical Working Group</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6" t="s">
        <v>99</v>
      </c>
      <c r="E15" s="313" t="s">
        <v>93</v>
      </c>
      <c r="F15" s="1484" t="s">
        <v>680</v>
      </c>
      <c r="G15" s="1485"/>
      <c r="H15" s="1486"/>
      <c r="I15" s="6"/>
      <c r="J15" s="26"/>
      <c r="K15" s="7" t="str">
        <f t="shared" ref="K15:K23" si="0">B15</f>
        <v>a. Social marketing</v>
      </c>
      <c r="L15" s="22"/>
      <c r="M15" s="22"/>
      <c r="N15" s="22"/>
      <c r="O15" s="7"/>
      <c r="P15" s="22"/>
      <c r="Q15" s="7" t="str">
        <f t="shared" ref="Q15:Q23" si="1">F15</f>
        <v>Family Planning Organization of the Philippines, League of Municipalities, DKT Philippines</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77.25" customHeight="1" x14ac:dyDescent="0.2">
      <c r="A16" s="314"/>
      <c r="B16" s="1293" t="s">
        <v>232</v>
      </c>
      <c r="C16" s="1294"/>
      <c r="D16" s="626" t="s">
        <v>99</v>
      </c>
      <c r="E16" s="315" t="s">
        <v>93</v>
      </c>
      <c r="F16" s="1484" t="s">
        <v>681</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Philippine NGO Council, Family Planning Organization of the Philippines, League of Municipalities, Union of Local Authorities of the Philippines, League of Cities, Likhaan, FriendlyCare, Philippine Legislators Committee on Population and Development</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626" t="s">
        <v>99</v>
      </c>
      <c r="E17" s="315" t="s">
        <v>93</v>
      </c>
      <c r="F17" s="1484" t="s">
        <v>682</v>
      </c>
      <c r="G17" s="1485"/>
      <c r="H17" s="1486"/>
      <c r="I17" s="6"/>
      <c r="J17" s="26"/>
      <c r="K17" s="7" t="str">
        <f t="shared" si="0"/>
        <v>c. Commercial sector (for example: pharmacy associations, manufacturers, etc.)</v>
      </c>
      <c r="L17" s="22"/>
      <c r="M17" s="22"/>
      <c r="N17" s="22"/>
      <c r="O17" s="7"/>
      <c r="P17" s="22"/>
      <c r="Q17" s="7" t="str">
        <f t="shared" si="1"/>
        <v>Philippine Chamber of Commerce and Industry, Drugstores Association of the Philippines, DKT Philippines, Alphamed</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6" t="s">
        <v>99</v>
      </c>
      <c r="E18" s="315" t="s">
        <v>94</v>
      </c>
      <c r="F18" s="1484" t="s">
        <v>683</v>
      </c>
      <c r="G18" s="1485"/>
      <c r="H18" s="1486"/>
      <c r="I18" s="6"/>
      <c r="J18" s="26"/>
      <c r="K18" s="7" t="str">
        <f t="shared" si="0"/>
        <v>d. Donors</v>
      </c>
      <c r="L18" s="22"/>
      <c r="M18" s="22"/>
      <c r="N18" s="22"/>
      <c r="O18" s="7"/>
      <c r="P18" s="22"/>
      <c r="Q18" s="7" t="str">
        <f t="shared" si="1"/>
        <v>USAID, WHO</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6" t="s">
        <v>99</v>
      </c>
      <c r="E19" s="315" t="s">
        <v>95</v>
      </c>
      <c r="F19" s="1484" t="s">
        <v>339</v>
      </c>
      <c r="G19" s="1485"/>
      <c r="H19" s="1486"/>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165" x14ac:dyDescent="0.2">
      <c r="A20" s="314"/>
      <c r="B20" s="1293" t="s">
        <v>234</v>
      </c>
      <c r="C20" s="1294"/>
      <c r="D20" s="626" t="s">
        <v>99</v>
      </c>
      <c r="E20" s="315" t="s">
        <v>96</v>
      </c>
      <c r="F20" s="1484" t="s">
        <v>684</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626" t="s">
        <v>99</v>
      </c>
      <c r="E21" s="315" t="s">
        <v>97</v>
      </c>
      <c r="F21" s="1484" t="s">
        <v>685</v>
      </c>
      <c r="G21" s="1485"/>
      <c r="H21" s="1486"/>
      <c r="I21" s="6"/>
      <c r="J21" s="26"/>
      <c r="K21" s="7" t="str">
        <f t="shared" si="0"/>
        <v>g. Central Medical Store or Central Warehouse</v>
      </c>
      <c r="L21" s="22"/>
      <c r="M21" s="22"/>
      <c r="N21" s="22"/>
      <c r="O21" s="7"/>
      <c r="P21" s="22"/>
      <c r="Q21" s="7" t="str">
        <f t="shared" si="1"/>
        <v>DOH Materials Management Division</v>
      </c>
      <c r="R21" s="22"/>
      <c r="S21" s="22"/>
      <c r="T21" s="17"/>
      <c r="U21" s="17"/>
      <c r="V21" s="17"/>
      <c r="W21" s="45"/>
      <c r="X21" s="45"/>
      <c r="Y21" s="46"/>
      <c r="Z21" s="54"/>
      <c r="AA21"/>
    </row>
    <row r="22" spans="1:134" s="266" customFormat="1" x14ac:dyDescent="0.2">
      <c r="A22" s="314"/>
      <c r="B22" s="1390" t="s">
        <v>56</v>
      </c>
      <c r="C22" s="1390"/>
      <c r="D22" s="626" t="s">
        <v>100</v>
      </c>
      <c r="E22" s="315" t="s">
        <v>97</v>
      </c>
      <c r="F22" s="1484"/>
      <c r="G22" s="1485"/>
      <c r="H22" s="1486"/>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x14ac:dyDescent="0.2">
      <c r="A23" s="314"/>
      <c r="B23" s="1390" t="s">
        <v>235</v>
      </c>
      <c r="C23" s="1390"/>
      <c r="D23" s="626"/>
      <c r="E23" s="315" t="s">
        <v>97</v>
      </c>
      <c r="F23" s="1484"/>
      <c r="G23" s="1485"/>
      <c r="H23" s="1486"/>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25</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25"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270" t="s">
        <v>99</v>
      </c>
      <c r="E26" s="317" t="s">
        <v>91</v>
      </c>
      <c r="F26" s="271" t="s">
        <v>686</v>
      </c>
      <c r="G26" s="319" t="s">
        <v>51</v>
      </c>
      <c r="H26" s="272" t="s">
        <v>687</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274" t="s">
        <v>132</v>
      </c>
      <c r="G28" s="321" t="s">
        <v>145</v>
      </c>
      <c r="H28" s="265"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8924195.1199999992</v>
      </c>
      <c r="H29" s="1441"/>
      <c r="I29" s="10"/>
      <c r="J29" s="40">
        <f>G29</f>
        <v>8924195.1199999992</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275" t="s">
        <v>381</v>
      </c>
      <c r="F30" s="324" t="s">
        <v>241</v>
      </c>
      <c r="G30" s="1764" t="s">
        <v>688</v>
      </c>
      <c r="H30" s="1765"/>
      <c r="I30" s="10"/>
      <c r="J30" s="40" t="str">
        <f>G30</f>
        <v>Family Planning Program Manager of the Department of Health</v>
      </c>
      <c r="K30" s="7"/>
      <c r="L30" s="22"/>
      <c r="M30" s="38" t="str">
        <f>E30</f>
        <v>01/12-12/12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247" t="s">
        <v>100</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247"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745">
        <v>5712025.2800000003</v>
      </c>
      <c r="F35" s="331" t="s">
        <v>381</v>
      </c>
      <c r="G35" s="332" t="s">
        <v>689</v>
      </c>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381</v>
      </c>
      <c r="G36" s="332"/>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5712025.2800000003</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278" t="s">
        <v>99</v>
      </c>
      <c r="E41" s="276">
        <v>5712025.2800000003</v>
      </c>
      <c r="F41" s="598" t="s">
        <v>381</v>
      </c>
      <c r="G41" s="279" t="s">
        <v>690</v>
      </c>
      <c r="H41" s="277"/>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68" t="s">
        <v>691</v>
      </c>
      <c r="E42" s="1476"/>
      <c r="F42" s="1476"/>
      <c r="G42" s="1476"/>
      <c r="H42" s="1369"/>
      <c r="I42" s="30"/>
      <c r="J42" s="27"/>
      <c r="K42" s="7" t="str">
        <f>C42</f>
        <v>i. Specify source(s) of internally generated funds spent (for example, from taxes)</v>
      </c>
      <c r="L42" s="22"/>
      <c r="M42" s="22"/>
      <c r="N42" s="22"/>
      <c r="O42" s="25" t="str">
        <f>D42</f>
        <v>2012 General Appropriations Act for Department of Health under the Family Health Office</v>
      </c>
      <c r="P42" s="22"/>
      <c r="Q42" s="22"/>
      <c r="R42" s="22"/>
      <c r="S42" s="22"/>
      <c r="T42" s="17"/>
      <c r="U42" s="17"/>
      <c r="V42" s="17"/>
      <c r="W42" s="45"/>
      <c r="X42" s="45"/>
      <c r="Y42" s="46"/>
      <c r="Z42" s="54"/>
      <c r="AA42"/>
    </row>
    <row r="43" spans="1:27" s="266" customFormat="1" ht="78.75" customHeight="1" x14ac:dyDescent="0.2">
      <c r="A43" s="326"/>
      <c r="B43" s="1293" t="s">
        <v>255</v>
      </c>
      <c r="C43" s="1294"/>
      <c r="D43" s="635" t="s">
        <v>100</v>
      </c>
      <c r="E43" s="330">
        <v>0</v>
      </c>
      <c r="F43" s="598" t="s">
        <v>381</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5712025.2800000003</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60" x14ac:dyDescent="0.2">
      <c r="A49" s="326"/>
      <c r="B49" s="1293" t="s">
        <v>146</v>
      </c>
      <c r="C49" s="1294"/>
      <c r="D49" s="635" t="s">
        <v>99</v>
      </c>
      <c r="E49" s="330">
        <v>1837863.96</v>
      </c>
      <c r="F49" s="340" t="s">
        <v>381</v>
      </c>
      <c r="G49" s="353" t="s">
        <v>692</v>
      </c>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339</v>
      </c>
      <c r="E50" s="1429"/>
      <c r="F50" s="1429"/>
      <c r="G50" s="1429"/>
      <c r="H50" s="1430"/>
      <c r="I50" s="282"/>
      <c r="J50" s="27"/>
      <c r="K50" s="7" t="str">
        <f>C50</f>
        <v xml:space="preserve">i. Specify source(s) of in-kind donations </v>
      </c>
      <c r="L50" s="22"/>
      <c r="M50" s="22"/>
      <c r="N50" s="22"/>
      <c r="O50" s="25" t="str">
        <f>D50</f>
        <v>UNFPA</v>
      </c>
      <c r="P50" s="22"/>
      <c r="Q50" s="22"/>
      <c r="R50" s="22"/>
      <c r="S50" s="22"/>
      <c r="T50" s="17"/>
      <c r="U50" s="17"/>
      <c r="V50" s="17"/>
      <c r="W50" s="45"/>
      <c r="X50" s="45"/>
      <c r="Y50" s="46"/>
      <c r="Z50" s="54"/>
      <c r="AA50"/>
    </row>
    <row r="51" spans="1:27" s="266" customFormat="1" ht="30" x14ac:dyDescent="0.2">
      <c r="A51" s="326"/>
      <c r="B51" s="1293" t="s">
        <v>264</v>
      </c>
      <c r="C51" s="1294"/>
      <c r="D51" s="635" t="s">
        <v>104</v>
      </c>
      <c r="E51" s="330"/>
      <c r="F51" s="340" t="s">
        <v>381</v>
      </c>
      <c r="G51" s="353"/>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104</v>
      </c>
      <c r="E52" s="330"/>
      <c r="F52" s="340" t="s">
        <v>381</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1837863.96</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0.75657073877814929</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1</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0.84600225997748024</v>
      </c>
      <c r="G58" s="1944" t="s">
        <v>693</v>
      </c>
      <c r="H58" s="1945"/>
      <c r="I58" s="10"/>
      <c r="J58" s="31" t="str">
        <f>G58</f>
        <v>Comments: Please note that in 2012, the national government has included budgets for procurement of commodities.</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150" x14ac:dyDescent="0.2">
      <c r="A59" s="1425" t="s">
        <v>326</v>
      </c>
      <c r="B59" s="1426"/>
      <c r="C59" s="1426"/>
      <c r="D59" s="1426"/>
      <c r="E59" s="1427"/>
      <c r="F59" s="634" t="s">
        <v>99</v>
      </c>
      <c r="G59" s="1420" t="s">
        <v>694</v>
      </c>
      <c r="H59" s="1421"/>
      <c r="I59" s="10"/>
      <c r="J59" s="31" t="str">
        <f>G59</f>
        <v xml:space="preserve">Comments: The allocation was forecasted based only on the number of poor MWRA in the National Household Targeting System for Poverty Reduction (NHTS-PR) and not on the total number of unmet need. The amount noted as needed in B2 was based on the total unmet need computed.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340" t="s">
        <v>17</v>
      </c>
      <c r="G61" s="1341"/>
      <c r="H61" s="1342"/>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695</v>
      </c>
      <c r="G62" s="1306"/>
      <c r="H62" s="1307"/>
      <c r="I62" s="10"/>
      <c r="J62" s="27"/>
      <c r="K62" s="7"/>
      <c r="L62" s="22"/>
      <c r="M62" s="39">
        <f>E62</f>
        <v>0</v>
      </c>
      <c r="N62" s="22"/>
      <c r="O62" s="22"/>
      <c r="P62" s="22"/>
      <c r="Q62" s="7" t="str">
        <f>F62</f>
        <v>Department of Health Procurement System</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340" t="s">
        <v>100</v>
      </c>
      <c r="G63" s="1341"/>
      <c r="H63" s="1342"/>
      <c r="I63" s="10"/>
      <c r="J63" s="27"/>
      <c r="K63" s="7"/>
      <c r="L63" s="22"/>
      <c r="M63" s="22"/>
      <c r="N63" s="22"/>
      <c r="O63" s="22"/>
      <c r="P63" s="22"/>
      <c r="Q63" s="7" t="str">
        <f>F63</f>
        <v>No</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628" t="s">
        <v>99</v>
      </c>
      <c r="G68" s="628"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628" t="s">
        <v>99</v>
      </c>
      <c r="G69" s="628" t="s">
        <v>99</v>
      </c>
      <c r="H69" s="249" t="s">
        <v>99</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628" t="s">
        <v>99</v>
      </c>
      <c r="G70" s="628"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104</v>
      </c>
      <c r="E71" s="1475"/>
      <c r="F71" s="628" t="s">
        <v>100</v>
      </c>
      <c r="G71" s="628" t="s">
        <v>104</v>
      </c>
      <c r="H71" s="249"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628" t="s">
        <v>99</v>
      </c>
      <c r="G72" s="628" t="s">
        <v>99</v>
      </c>
      <c r="H72" s="249"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628" t="s">
        <v>99</v>
      </c>
      <c r="G73" s="628"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100</v>
      </c>
      <c r="E74" s="1475"/>
      <c r="F74" s="628" t="s">
        <v>100</v>
      </c>
      <c r="G74" s="628" t="s">
        <v>104</v>
      </c>
      <c r="H74" s="249" t="s">
        <v>104</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104</v>
      </c>
      <c r="E75" s="1475"/>
      <c r="F75" s="628" t="s">
        <v>100</v>
      </c>
      <c r="G75" s="628" t="s">
        <v>104</v>
      </c>
      <c r="H75" s="249" t="s">
        <v>104</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99</v>
      </c>
      <c r="E76" s="1475"/>
      <c r="F76" s="628" t="s">
        <v>99</v>
      </c>
      <c r="G76" s="628" t="s">
        <v>99</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628" t="s">
        <v>99</v>
      </c>
      <c r="G77" s="628" t="s">
        <v>99</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99</v>
      </c>
      <c r="E78" s="1475"/>
      <c r="F78" s="628" t="s">
        <v>99</v>
      </c>
      <c r="G78" s="628" t="s">
        <v>99</v>
      </c>
      <c r="H78" s="249" t="s">
        <v>104</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75" t="s">
        <v>696</v>
      </c>
      <c r="E79" s="1475"/>
      <c r="F79" s="628"/>
      <c r="G79" s="628"/>
      <c r="H79" s="249" t="s">
        <v>569</v>
      </c>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767" t="s">
        <v>697</v>
      </c>
      <c r="E80" s="1768"/>
      <c r="F80" s="1768"/>
      <c r="G80" s="1768"/>
      <c r="H80" s="1769"/>
      <c r="I80" s="6"/>
      <c r="J80" s="27"/>
      <c r="K80" s="7" t="str">
        <f>A80</f>
        <v>C2. Please note any comments about the commodities offered.</v>
      </c>
      <c r="L80" s="22"/>
      <c r="M80" s="22"/>
      <c r="N80" s="22"/>
      <c r="O80" s="7" t="str">
        <f>D80</f>
        <v>The subdermal implant is now in a clinical study for future inclusion as part of the government's FP Program.</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265"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270.75" thickBot="1" x14ac:dyDescent="0.25">
      <c r="A85" s="1395"/>
      <c r="B85" s="377" t="s">
        <v>27</v>
      </c>
      <c r="C85" s="630" t="s">
        <v>698</v>
      </c>
      <c r="D85" s="1755" t="s">
        <v>699</v>
      </c>
      <c r="E85" s="1756"/>
      <c r="F85" s="627" t="s">
        <v>99</v>
      </c>
      <c r="G85" s="1351" t="s">
        <v>99</v>
      </c>
      <c r="H85" s="1757"/>
      <c r="I85" s="13"/>
      <c r="J85" s="31" t="str">
        <f>G85</f>
        <v>Yes</v>
      </c>
      <c r="K85" s="7" t="str">
        <f>B85</f>
        <v>a</v>
      </c>
      <c r="L85" s="22"/>
      <c r="M85" s="32">
        <f>E85</f>
        <v>0</v>
      </c>
      <c r="N85" s="22"/>
      <c r="O85" s="22"/>
      <c r="P85" s="22"/>
      <c r="Q85" s="22"/>
      <c r="R85" s="7"/>
      <c r="S85" s="7" t="str">
        <f>D85</f>
        <v>2004 to date</v>
      </c>
      <c r="T85" s="17"/>
      <c r="U85" s="17"/>
      <c r="V85" s="17"/>
      <c r="W85" s="45"/>
      <c r="X85" s="45"/>
      <c r="Y85" s="46"/>
      <c r="Z85" s="54"/>
      <c r="AA85"/>
    </row>
    <row r="86" spans="1:28" s="266" customFormat="1" ht="28.5" customHeight="1" x14ac:dyDescent="0.2">
      <c r="A86" s="1381" t="s">
        <v>118</v>
      </c>
      <c r="B86" s="1382"/>
      <c r="C86" s="1382"/>
      <c r="D86" s="1382"/>
      <c r="E86" s="1382"/>
      <c r="F86" s="1835" t="s">
        <v>99</v>
      </c>
      <c r="G86" s="1836"/>
      <c r="H86" s="1837"/>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51.75" customHeight="1" x14ac:dyDescent="0.2">
      <c r="A87" s="314"/>
      <c r="B87" s="1293" t="s">
        <v>153</v>
      </c>
      <c r="C87" s="1293"/>
      <c r="D87" s="1294"/>
      <c r="E87" s="1368" t="s">
        <v>700</v>
      </c>
      <c r="F87" s="1476"/>
      <c r="G87" s="1476"/>
      <c r="H87" s="1369"/>
      <c r="I87" s="13"/>
      <c r="J87" s="31"/>
      <c r="K87" s="7"/>
      <c r="L87" s="22"/>
      <c r="M87" s="32"/>
      <c r="N87" s="32" t="str">
        <f>E87</f>
        <v>All sectors - however, if an NGO has obtained a tax exemption, the payment of taxes and duties may be waived. The DOH pays for taxes and duties for donations and social marketing.</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68" t="s">
        <v>104</v>
      </c>
      <c r="F88" s="1476"/>
      <c r="G88" s="1476"/>
      <c r="H88" s="1369"/>
      <c r="I88" s="13"/>
      <c r="J88" s="31"/>
      <c r="K88" s="7"/>
      <c r="L88" s="22"/>
      <c r="M88" s="32"/>
      <c r="N88" s="32" t="str">
        <f>E88</f>
        <v>Don't know</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247"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ht="105" x14ac:dyDescent="0.2">
      <c r="A90" s="314"/>
      <c r="B90" s="1293" t="s">
        <v>39</v>
      </c>
      <c r="C90" s="1293"/>
      <c r="D90" s="1368" t="s">
        <v>701</v>
      </c>
      <c r="E90" s="1476"/>
      <c r="F90" s="1476"/>
      <c r="G90" s="1476"/>
      <c r="H90" s="1369"/>
      <c r="I90" s="13"/>
      <c r="J90" s="31"/>
      <c r="K90" s="7" t="str">
        <f>B90</f>
        <v>a. If yes, describe the policies.</v>
      </c>
      <c r="L90" s="22"/>
      <c r="M90" s="22"/>
      <c r="N90" s="24"/>
      <c r="O90" s="25" t="str">
        <f>D90</f>
        <v xml:space="preserve">Pharmacy law - this law bans brand advertising of ethical/regulated drugs. Hormonal contraceptives (oral pills, injectables and hormonal IUDs) are classified as ethical/regulated drugs; therefore, brand advertising is banned. Copper T IUDs are classified as a medical device and registered as an unregulated product and not subject to the same restrictions. There is no prohibition on brand advertising of Copper T IUDs. The pharmacy law also prohibits dispensing of ethical/regulated drugs without a prescription. </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247"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60" x14ac:dyDescent="0.2">
      <c r="A92" s="314"/>
      <c r="B92" s="1293" t="s">
        <v>39</v>
      </c>
      <c r="C92" s="1293"/>
      <c r="D92" s="1368" t="s">
        <v>702</v>
      </c>
      <c r="E92" s="1476"/>
      <c r="F92" s="1476"/>
      <c r="G92" s="1476"/>
      <c r="H92" s="1369"/>
      <c r="I92" s="13"/>
      <c r="J92" s="31"/>
      <c r="K92" s="7" t="str">
        <f>B92</f>
        <v>a. If yes, describe the policies.</v>
      </c>
      <c r="L92" s="22"/>
      <c r="M92" s="22"/>
      <c r="N92" s="24"/>
      <c r="O92" s="25" t="str">
        <f>D92</f>
        <v>Policy on Public-Private Partnership specified under the DOH Administrative Order 2006-08, signed in May 2006, which describes the guidelines on public-private collaboration in delivery of health services, including family planning for women of reproductive age.</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316</v>
      </c>
      <c r="E95" s="1366"/>
      <c r="F95" s="1367"/>
      <c r="G95" s="1368" t="s">
        <v>316</v>
      </c>
      <c r="H95" s="1369"/>
      <c r="I95" s="12"/>
      <c r="J95" s="31" t="str">
        <f t="shared" si="3"/>
        <v>Midwife</v>
      </c>
      <c r="K95" s="7"/>
      <c r="L95" s="22"/>
      <c r="M95" s="32"/>
      <c r="N95" s="22"/>
      <c r="O95" s="7"/>
      <c r="P95" s="7"/>
      <c r="Q95" s="22"/>
      <c r="R95" s="22"/>
      <c r="S95" s="22"/>
      <c r="T95" s="219" t="str">
        <f>D95</f>
        <v>Midwife</v>
      </c>
      <c r="U95" s="53"/>
      <c r="V95" s="17"/>
      <c r="W95" s="45"/>
      <c r="X95" s="45"/>
      <c r="Y95" s="46"/>
      <c r="Z95" s="54"/>
      <c r="AA95"/>
    </row>
    <row r="96" spans="1:28" s="266" customFormat="1" ht="15" customHeight="1" x14ac:dyDescent="0.2">
      <c r="A96" s="285"/>
      <c r="B96" s="239" t="s">
        <v>28</v>
      </c>
      <c r="C96" s="236" t="s">
        <v>303</v>
      </c>
      <c r="D96" s="1365" t="s">
        <v>316</v>
      </c>
      <c r="E96" s="1366"/>
      <c r="F96" s="1367"/>
      <c r="G96" s="1368" t="s">
        <v>316</v>
      </c>
      <c r="H96" s="1369"/>
      <c r="I96" s="12"/>
      <c r="J96" s="31" t="str">
        <f t="shared" si="3"/>
        <v>Midwife</v>
      </c>
      <c r="K96" s="7"/>
      <c r="L96" s="22"/>
      <c r="M96" s="32"/>
      <c r="N96" s="22"/>
      <c r="O96" s="7"/>
      <c r="P96" s="7"/>
      <c r="Q96" s="22"/>
      <c r="R96" s="22"/>
      <c r="S96" s="22"/>
      <c r="T96" s="219" t="str">
        <f t="shared" ref="T96:T102" si="4">D96</f>
        <v>Midwife</v>
      </c>
      <c r="U96" s="53"/>
      <c r="V96" s="17"/>
      <c r="W96" s="45"/>
      <c r="X96" s="45"/>
      <c r="Y96" s="46"/>
      <c r="Z96" s="54"/>
      <c r="AA96"/>
    </row>
    <row r="97" spans="1:27" s="266" customFormat="1" ht="15" customHeight="1" x14ac:dyDescent="0.2">
      <c r="A97" s="285"/>
      <c r="B97" s="239" t="s">
        <v>29</v>
      </c>
      <c r="C97" s="236" t="s">
        <v>304</v>
      </c>
      <c r="D97" s="1365" t="s">
        <v>320</v>
      </c>
      <c r="E97" s="1366"/>
      <c r="F97" s="1367"/>
      <c r="G97" s="1368" t="s">
        <v>320</v>
      </c>
      <c r="H97" s="1369"/>
      <c r="I97" s="12"/>
      <c r="J97" s="31" t="str">
        <f t="shared" si="3"/>
        <v>Not applicable</v>
      </c>
      <c r="K97" s="7"/>
      <c r="L97" s="22"/>
      <c r="M97" s="32"/>
      <c r="N97" s="22"/>
      <c r="O97" s="7"/>
      <c r="P97" s="7"/>
      <c r="Q97" s="22"/>
      <c r="R97" s="22"/>
      <c r="S97" s="22"/>
      <c r="T97" s="219" t="str">
        <f t="shared" si="4"/>
        <v>Not applicable</v>
      </c>
      <c r="U97" s="53"/>
      <c r="V97" s="17"/>
      <c r="W97" s="45"/>
      <c r="X97" s="45"/>
      <c r="Y97" s="46"/>
      <c r="Z97" s="54"/>
      <c r="AA97"/>
    </row>
    <row r="98" spans="1:27" s="266" customFormat="1" ht="15" customHeight="1" x14ac:dyDescent="0.2">
      <c r="A98" s="285"/>
      <c r="B98" s="238" t="s">
        <v>297</v>
      </c>
      <c r="C98" s="236" t="s">
        <v>305</v>
      </c>
      <c r="D98" s="1365" t="s">
        <v>316</v>
      </c>
      <c r="E98" s="1366"/>
      <c r="F98" s="1367"/>
      <c r="G98" s="1368" t="s">
        <v>316</v>
      </c>
      <c r="H98" s="1369"/>
      <c r="I98" s="12"/>
      <c r="J98" s="31" t="str">
        <f t="shared" si="3"/>
        <v>Midwife</v>
      </c>
      <c r="K98" s="7"/>
      <c r="L98" s="22"/>
      <c r="M98" s="32"/>
      <c r="N98" s="22"/>
      <c r="O98" s="7"/>
      <c r="P98" s="7"/>
      <c r="Q98" s="22"/>
      <c r="R98" s="22"/>
      <c r="S98" s="22"/>
      <c r="T98" s="219" t="str">
        <f t="shared" si="4"/>
        <v>Midwife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314</v>
      </c>
      <c r="H99" s="1369"/>
      <c r="I99" s="12"/>
      <c r="J99" s="31" t="str">
        <f t="shared" si="3"/>
        <v>Community health worker</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320</v>
      </c>
      <c r="H100" s="1369"/>
      <c r="I100" s="12"/>
      <c r="J100" s="31" t="str">
        <f t="shared" si="3"/>
        <v>Not applicable</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316</v>
      </c>
      <c r="E102" s="1352"/>
      <c r="F102" s="1353"/>
      <c r="G102" s="1354" t="s">
        <v>316</v>
      </c>
      <c r="H102" s="1355"/>
      <c r="I102" s="12"/>
      <c r="J102" s="31" t="str">
        <f t="shared" si="3"/>
        <v>Midwife</v>
      </c>
      <c r="K102" s="7"/>
      <c r="L102" s="22"/>
      <c r="M102" s="32"/>
      <c r="N102" s="22"/>
      <c r="O102" s="7"/>
      <c r="P102" s="7"/>
      <c r="Q102" s="22"/>
      <c r="R102" s="22"/>
      <c r="S102" s="22"/>
      <c r="T102" s="219" t="str">
        <f t="shared" si="4"/>
        <v>Midwife</v>
      </c>
      <c r="U102" s="53"/>
      <c r="V102" s="17"/>
      <c r="W102" s="45"/>
      <c r="X102" s="45"/>
      <c r="Y102" s="46"/>
      <c r="Z102" s="54"/>
      <c r="AA102"/>
    </row>
    <row r="103" spans="1:27" s="266" customFormat="1" ht="90" x14ac:dyDescent="0.2">
      <c r="A103" s="1356" t="s">
        <v>321</v>
      </c>
      <c r="B103" s="1357"/>
      <c r="C103" s="1358"/>
      <c r="D103" s="1359" t="s">
        <v>703</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25.5" customHeight="1" thickBot="1" x14ac:dyDescent="0.25">
      <c r="A108" s="383"/>
      <c r="B108" s="1347" t="s">
        <v>41</v>
      </c>
      <c r="C108" s="1347"/>
      <c r="D108" s="286" t="s">
        <v>100</v>
      </c>
      <c r="E108" s="1941"/>
      <c r="F108" s="1942"/>
      <c r="G108" s="1943"/>
      <c r="H108" s="74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68" t="s">
        <v>320</v>
      </c>
      <c r="E114" s="1476"/>
      <c r="F114" s="1476"/>
      <c r="G114" s="1476"/>
      <c r="H114" s="1369"/>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100</v>
      </c>
      <c r="H119" s="1477"/>
      <c r="I119" s="34"/>
      <c r="J119" s="31" t="str">
        <f t="shared" si="5"/>
        <v>No</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100</v>
      </c>
      <c r="H121" s="1477"/>
      <c r="I121" s="34"/>
      <c r="J121" s="31" t="str">
        <f t="shared" si="5"/>
        <v>No</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100</v>
      </c>
      <c r="H123" s="1477"/>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99</v>
      </c>
      <c r="H124" s="1477"/>
      <c r="I124" s="34"/>
      <c r="J124" s="31" t="str">
        <f>G124</f>
        <v>Yes</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330" t="s">
        <v>320</v>
      </c>
      <c r="G126" s="1331"/>
      <c r="H126" s="1332"/>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2008</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704</v>
      </c>
      <c r="E128" s="1485"/>
      <c r="F128" s="1485"/>
      <c r="G128" s="1485"/>
      <c r="H128" s="1486"/>
      <c r="I128" s="34"/>
      <c r="J128" s="21"/>
      <c r="K128" s="7" t="str">
        <f>A128</f>
        <v xml:space="preserve">D11. Name of the list(s)
</v>
      </c>
      <c r="L128" s="7"/>
      <c r="M128" s="22"/>
      <c r="N128" s="22"/>
      <c r="O128" s="7" t="str">
        <f>D128</f>
        <v xml:space="preserve">Phil National Drug Formulary 7th Edition 2008 (current) </v>
      </c>
      <c r="P128" s="22"/>
      <c r="Q128" s="1"/>
      <c r="R128" s="22"/>
      <c r="S128" s="23"/>
      <c r="T128" s="2"/>
      <c r="U128" s="2"/>
      <c r="V128" s="2"/>
      <c r="W128" s="41"/>
      <c r="X128" s="41"/>
      <c r="Y128" s="1"/>
      <c r="Z128" s="58"/>
      <c r="AA128"/>
    </row>
    <row r="129" spans="1:27" s="287" customFormat="1" ht="30" x14ac:dyDescent="0.2">
      <c r="A129" s="1308" t="s">
        <v>862</v>
      </c>
      <c r="B129" s="1293"/>
      <c r="C129" s="1294"/>
      <c r="D129" s="1484" t="s">
        <v>705</v>
      </c>
      <c r="E129" s="1485"/>
      <c r="F129" s="1485"/>
      <c r="G129" s="1485"/>
      <c r="H129" s="1486"/>
      <c r="I129" s="34"/>
      <c r="J129" s="21"/>
      <c r="K129" s="7" t="str">
        <f>A129</f>
        <v xml:space="preserve">D12. Notes about the list(s)
</v>
      </c>
      <c r="L129" s="7"/>
      <c r="M129" s="22"/>
      <c r="N129" s="22"/>
      <c r="O129" s="7" t="str">
        <f>D129</f>
        <v>IUDs and Cycle Beads are included in the DOH's Bureau of Health Devices and Technology list.</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t="s">
        <v>320</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320</v>
      </c>
      <c r="H132" s="1296"/>
      <c r="I132" s="34"/>
      <c r="J132" s="31" t="str">
        <f>G132</f>
        <v>Not applicable</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320</v>
      </c>
      <c r="H133" s="1296"/>
      <c r="I133" s="34"/>
      <c r="J133" s="31" t="str">
        <f>G133</f>
        <v>Not applicable</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320</v>
      </c>
      <c r="H134" s="1296"/>
      <c r="I134" s="34"/>
      <c r="J134" s="31" t="str">
        <f>G134</f>
        <v>Not applicable</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320</v>
      </c>
      <c r="H135" s="1296"/>
      <c r="I135" s="34"/>
      <c r="J135" s="31" t="str">
        <f>G135</f>
        <v>Not applicable</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t="s">
        <v>1316</v>
      </c>
      <c r="E136" s="1315"/>
      <c r="F136" s="1315"/>
      <c r="G136" s="1315"/>
      <c r="H136" s="1316"/>
      <c r="I136" s="34"/>
      <c r="J136" s="21"/>
      <c r="K136" s="7" t="str">
        <f>B136</f>
        <v>f. Notes about the Poverty Reduction Strategy Paper</v>
      </c>
      <c r="L136" s="7"/>
      <c r="M136" s="22"/>
      <c r="N136" s="22"/>
      <c r="O136" s="7" t="str">
        <f>D136</f>
        <v>Document not available on IMF's website</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320</v>
      </c>
      <c r="H143" s="1296"/>
      <c r="I143" s="6"/>
      <c r="J143" s="31" t="str">
        <f t="shared" si="7"/>
        <v>Not applicable</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99</v>
      </c>
      <c r="H145" s="1296"/>
      <c r="I145" s="6"/>
      <c r="J145" s="31" t="str">
        <f t="shared" si="7"/>
        <v>Yes</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320</v>
      </c>
      <c r="H146" s="1296"/>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320</v>
      </c>
      <c r="H147" s="1296"/>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100</v>
      </c>
      <c r="H148" s="1296"/>
      <c r="I148" s="6"/>
      <c r="J148" s="31" t="str">
        <f t="shared" si="7"/>
        <v>No</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484" t="s">
        <v>381</v>
      </c>
      <c r="G149" s="1485"/>
      <c r="H149" s="1486"/>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484" t="s">
        <v>706</v>
      </c>
      <c r="G150" s="1485"/>
      <c r="H150" s="1486"/>
      <c r="I150" s="6"/>
      <c r="J150" s="31"/>
      <c r="K150" s="7"/>
      <c r="L150" s="7"/>
      <c r="M150" s="22"/>
      <c r="N150" s="22"/>
      <c r="O150" s="22"/>
      <c r="P150" s="22"/>
      <c r="Q150" s="7" t="str">
        <f>F150</f>
        <v xml:space="preserve">Information from Program Officer and Logistics Information </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925" t="s">
        <v>99</v>
      </c>
      <c r="H152" s="1926"/>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thickBot="1" x14ac:dyDescent="0.25">
      <c r="A153" s="1019"/>
      <c r="B153" s="1347" t="s">
        <v>292</v>
      </c>
      <c r="C153" s="1347"/>
      <c r="D153" s="1347"/>
      <c r="E153" s="1347"/>
      <c r="F153" s="1937"/>
      <c r="G153" s="1351" t="s">
        <v>100</v>
      </c>
      <c r="H153" s="1757"/>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180.75" thickBot="1" x14ac:dyDescent="0.25">
      <c r="A154" s="1938" t="s">
        <v>864</v>
      </c>
      <c r="B154" s="1939"/>
      <c r="C154" s="1940"/>
      <c r="D154" s="1904" t="s">
        <v>1527</v>
      </c>
      <c r="E154" s="1905"/>
      <c r="F154" s="1905"/>
      <c r="G154" s="1905"/>
      <c r="H154" s="1906"/>
      <c r="I154" s="6"/>
      <c r="J154" s="31"/>
      <c r="K154" s="7" t="str">
        <f>A154</f>
        <v xml:space="preserve">F. Please note any overall comments about challenges and/or successes with contraceptive security in your country.
</v>
      </c>
      <c r="L154" s="22"/>
      <c r="M154" s="22"/>
      <c r="N154" s="22"/>
      <c r="O154" s="7" t="str">
        <f>D154</f>
        <v xml:space="preserve">In 2012, the National Government made a big leap forward when, for the very first time, it initiated the procurement of commodities at the Central level. A big sum of money was allocated by the government to procure commodities (i.e., pills and DMPA) to reach the poorest families. While the goods have been allocated and distributed up to the regional and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47" fitToHeight="4" orientation="portrait" r:id="rId1"/>
  <rowBreaks count="2" manualBreakCount="2">
    <brk id="33" max="7" man="1"/>
    <brk id="88" max="7"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256" width="9.140625" style="264"/>
    <col min="257" max="258" width="2.140625" style="264" customWidth="1"/>
    <col min="259" max="259" width="63" style="264" customWidth="1"/>
    <col min="260" max="260" width="7.140625" style="264" customWidth="1"/>
    <col min="261" max="262" width="19" style="264" customWidth="1"/>
    <col min="263" max="264" width="19.7109375" style="264" customWidth="1"/>
    <col min="265" max="281" width="0" style="264" hidden="1" customWidth="1"/>
    <col min="282" max="282" width="1.28515625" style="264" customWidth="1"/>
    <col min="283" max="283" width="13.42578125" style="264" customWidth="1"/>
    <col min="284" max="284" width="13.28515625" style="264" customWidth="1"/>
    <col min="285" max="285" width="15.85546875" style="264" customWidth="1"/>
    <col min="286" max="291" width="11.7109375" style="264" customWidth="1"/>
    <col min="292" max="292" width="24.7109375" style="264" customWidth="1"/>
    <col min="293" max="295" width="11.7109375" style="264" customWidth="1"/>
    <col min="296" max="296" width="20" style="264" customWidth="1"/>
    <col min="297" max="297" width="25.85546875" style="264" customWidth="1"/>
    <col min="298" max="298" width="23.85546875" style="264" customWidth="1"/>
    <col min="299" max="299" width="14.140625" style="264" customWidth="1"/>
    <col min="300" max="325" width="11.7109375" style="264" customWidth="1"/>
    <col min="326" max="326" width="12.42578125" style="264" customWidth="1"/>
    <col min="327" max="330" width="11.7109375" style="264" customWidth="1"/>
    <col min="331" max="331" width="20.7109375" style="264" customWidth="1"/>
    <col min="332" max="332" width="11.7109375" style="264" customWidth="1"/>
    <col min="333" max="333" width="17.42578125" style="264" customWidth="1"/>
    <col min="334" max="347" width="11.7109375" style="264" customWidth="1"/>
    <col min="348" max="348" width="13.42578125" style="264" customWidth="1"/>
    <col min="349" max="363" width="11.7109375" style="264" customWidth="1"/>
    <col min="364" max="364" width="16.28515625" style="264" customWidth="1"/>
    <col min="365" max="373" width="11.7109375" style="264" customWidth="1"/>
    <col min="374" max="374" width="13.42578125" style="264" customWidth="1"/>
    <col min="375" max="375" width="11.7109375" style="264" customWidth="1"/>
    <col min="376" max="376" width="15.140625" style="264" customWidth="1"/>
    <col min="377" max="377" width="13.42578125" style="264" customWidth="1"/>
    <col min="378" max="386" width="11.7109375" style="264" customWidth="1"/>
    <col min="387" max="387" width="13.7109375" style="264" customWidth="1"/>
    <col min="388" max="388" width="12" style="264" customWidth="1"/>
    <col min="389" max="512" width="9.140625" style="264"/>
    <col min="513" max="514" width="2.140625" style="264" customWidth="1"/>
    <col min="515" max="515" width="63" style="264" customWidth="1"/>
    <col min="516" max="516" width="7.140625" style="264" customWidth="1"/>
    <col min="517" max="518" width="19" style="264" customWidth="1"/>
    <col min="519" max="520" width="19.7109375" style="264" customWidth="1"/>
    <col min="521" max="537" width="0" style="264" hidden="1" customWidth="1"/>
    <col min="538" max="538" width="1.28515625" style="264" customWidth="1"/>
    <col min="539" max="539" width="13.42578125" style="264" customWidth="1"/>
    <col min="540" max="540" width="13.28515625" style="264" customWidth="1"/>
    <col min="541" max="541" width="15.85546875" style="264" customWidth="1"/>
    <col min="542" max="547" width="11.7109375" style="264" customWidth="1"/>
    <col min="548" max="548" width="24.7109375" style="264" customWidth="1"/>
    <col min="549" max="551" width="11.7109375" style="264" customWidth="1"/>
    <col min="552" max="552" width="20" style="264" customWidth="1"/>
    <col min="553" max="553" width="25.85546875" style="264" customWidth="1"/>
    <col min="554" max="554" width="23.85546875" style="264" customWidth="1"/>
    <col min="555" max="555" width="14.140625" style="264" customWidth="1"/>
    <col min="556" max="581" width="11.7109375" style="264" customWidth="1"/>
    <col min="582" max="582" width="12.42578125" style="264" customWidth="1"/>
    <col min="583" max="586" width="11.7109375" style="264" customWidth="1"/>
    <col min="587" max="587" width="20.7109375" style="264" customWidth="1"/>
    <col min="588" max="588" width="11.7109375" style="264" customWidth="1"/>
    <col min="589" max="589" width="17.42578125" style="264" customWidth="1"/>
    <col min="590" max="603" width="11.7109375" style="264" customWidth="1"/>
    <col min="604" max="604" width="13.42578125" style="264" customWidth="1"/>
    <col min="605" max="619" width="11.7109375" style="264" customWidth="1"/>
    <col min="620" max="620" width="16.28515625" style="264" customWidth="1"/>
    <col min="621" max="629" width="11.7109375" style="264" customWidth="1"/>
    <col min="630" max="630" width="13.42578125" style="264" customWidth="1"/>
    <col min="631" max="631" width="11.7109375" style="264" customWidth="1"/>
    <col min="632" max="632" width="15.140625" style="264" customWidth="1"/>
    <col min="633" max="633" width="13.42578125" style="264" customWidth="1"/>
    <col min="634" max="642" width="11.7109375" style="264" customWidth="1"/>
    <col min="643" max="643" width="13.7109375" style="264" customWidth="1"/>
    <col min="644" max="644" width="12" style="264" customWidth="1"/>
    <col min="645" max="768" width="9.140625" style="264"/>
    <col min="769" max="770" width="2.140625" style="264" customWidth="1"/>
    <col min="771" max="771" width="63" style="264" customWidth="1"/>
    <col min="772" max="772" width="7.140625" style="264" customWidth="1"/>
    <col min="773" max="774" width="19" style="264" customWidth="1"/>
    <col min="775" max="776" width="19.7109375" style="264" customWidth="1"/>
    <col min="777" max="793" width="0" style="264" hidden="1" customWidth="1"/>
    <col min="794" max="794" width="1.28515625" style="264" customWidth="1"/>
    <col min="795" max="795" width="13.42578125" style="264" customWidth="1"/>
    <col min="796" max="796" width="13.28515625" style="264" customWidth="1"/>
    <col min="797" max="797" width="15.85546875" style="264" customWidth="1"/>
    <col min="798" max="803" width="11.7109375" style="264" customWidth="1"/>
    <col min="804" max="804" width="24.7109375" style="264" customWidth="1"/>
    <col min="805" max="807" width="11.7109375" style="264" customWidth="1"/>
    <col min="808" max="808" width="20" style="264" customWidth="1"/>
    <col min="809" max="809" width="25.85546875" style="264" customWidth="1"/>
    <col min="810" max="810" width="23.85546875" style="264" customWidth="1"/>
    <col min="811" max="811" width="14.140625" style="264" customWidth="1"/>
    <col min="812" max="837" width="11.7109375" style="264" customWidth="1"/>
    <col min="838" max="838" width="12.42578125" style="264" customWidth="1"/>
    <col min="839" max="842" width="11.7109375" style="264" customWidth="1"/>
    <col min="843" max="843" width="20.7109375" style="264" customWidth="1"/>
    <col min="844" max="844" width="11.7109375" style="264" customWidth="1"/>
    <col min="845" max="845" width="17.42578125" style="264" customWidth="1"/>
    <col min="846" max="859" width="11.7109375" style="264" customWidth="1"/>
    <col min="860" max="860" width="13.42578125" style="264" customWidth="1"/>
    <col min="861" max="875" width="11.7109375" style="264" customWidth="1"/>
    <col min="876" max="876" width="16.28515625" style="264" customWidth="1"/>
    <col min="877" max="885" width="11.7109375" style="264" customWidth="1"/>
    <col min="886" max="886" width="13.42578125" style="264" customWidth="1"/>
    <col min="887" max="887" width="11.7109375" style="264" customWidth="1"/>
    <col min="888" max="888" width="15.140625" style="264" customWidth="1"/>
    <col min="889" max="889" width="13.42578125" style="264" customWidth="1"/>
    <col min="890" max="898" width="11.7109375" style="264" customWidth="1"/>
    <col min="899" max="899" width="13.7109375" style="264" customWidth="1"/>
    <col min="900" max="900" width="12" style="264" customWidth="1"/>
    <col min="901" max="1024" width="9.140625" style="264"/>
    <col min="1025" max="1026" width="2.140625" style="264" customWidth="1"/>
    <col min="1027" max="1027" width="63" style="264" customWidth="1"/>
    <col min="1028" max="1028" width="7.140625" style="264" customWidth="1"/>
    <col min="1029" max="1030" width="19" style="264" customWidth="1"/>
    <col min="1031" max="1032" width="19.7109375" style="264" customWidth="1"/>
    <col min="1033" max="1049" width="0" style="264" hidden="1" customWidth="1"/>
    <col min="1050" max="1050" width="1.28515625" style="264" customWidth="1"/>
    <col min="1051" max="1051" width="13.42578125" style="264" customWidth="1"/>
    <col min="1052" max="1052" width="13.28515625" style="264" customWidth="1"/>
    <col min="1053" max="1053" width="15.85546875" style="264" customWidth="1"/>
    <col min="1054" max="1059" width="11.7109375" style="264" customWidth="1"/>
    <col min="1060" max="1060" width="24.7109375" style="264" customWidth="1"/>
    <col min="1061" max="1063" width="11.7109375" style="264" customWidth="1"/>
    <col min="1064" max="1064" width="20" style="264" customWidth="1"/>
    <col min="1065" max="1065" width="25.85546875" style="264" customWidth="1"/>
    <col min="1066" max="1066" width="23.85546875" style="264" customWidth="1"/>
    <col min="1067" max="1067" width="14.140625" style="264" customWidth="1"/>
    <col min="1068" max="1093" width="11.7109375" style="264" customWidth="1"/>
    <col min="1094" max="1094" width="12.42578125" style="264" customWidth="1"/>
    <col min="1095" max="1098" width="11.7109375" style="264" customWidth="1"/>
    <col min="1099" max="1099" width="20.7109375" style="264" customWidth="1"/>
    <col min="1100" max="1100" width="11.7109375" style="264" customWidth="1"/>
    <col min="1101" max="1101" width="17.42578125" style="264" customWidth="1"/>
    <col min="1102" max="1115" width="11.7109375" style="264" customWidth="1"/>
    <col min="1116" max="1116" width="13.42578125" style="264" customWidth="1"/>
    <col min="1117" max="1131" width="11.7109375" style="264" customWidth="1"/>
    <col min="1132" max="1132" width="16.28515625" style="264" customWidth="1"/>
    <col min="1133" max="1141" width="11.7109375" style="264" customWidth="1"/>
    <col min="1142" max="1142" width="13.42578125" style="264" customWidth="1"/>
    <col min="1143" max="1143" width="11.7109375" style="264" customWidth="1"/>
    <col min="1144" max="1144" width="15.140625" style="264" customWidth="1"/>
    <col min="1145" max="1145" width="13.42578125" style="264" customWidth="1"/>
    <col min="1146" max="1154" width="11.7109375" style="264" customWidth="1"/>
    <col min="1155" max="1155" width="13.7109375" style="264" customWidth="1"/>
    <col min="1156" max="1156" width="12" style="264" customWidth="1"/>
    <col min="1157" max="1280" width="9.140625" style="264"/>
    <col min="1281" max="1282" width="2.140625" style="264" customWidth="1"/>
    <col min="1283" max="1283" width="63" style="264" customWidth="1"/>
    <col min="1284" max="1284" width="7.140625" style="264" customWidth="1"/>
    <col min="1285" max="1286" width="19" style="264" customWidth="1"/>
    <col min="1287" max="1288" width="19.7109375" style="264" customWidth="1"/>
    <col min="1289" max="1305" width="0" style="264" hidden="1" customWidth="1"/>
    <col min="1306" max="1306" width="1.28515625" style="264" customWidth="1"/>
    <col min="1307" max="1307" width="13.42578125" style="264" customWidth="1"/>
    <col min="1308" max="1308" width="13.28515625" style="264" customWidth="1"/>
    <col min="1309" max="1309" width="15.85546875" style="264" customWidth="1"/>
    <col min="1310" max="1315" width="11.7109375" style="264" customWidth="1"/>
    <col min="1316" max="1316" width="24.7109375" style="264" customWidth="1"/>
    <col min="1317" max="1319" width="11.7109375" style="264" customWidth="1"/>
    <col min="1320" max="1320" width="20" style="264" customWidth="1"/>
    <col min="1321" max="1321" width="25.85546875" style="264" customWidth="1"/>
    <col min="1322" max="1322" width="23.85546875" style="264" customWidth="1"/>
    <col min="1323" max="1323" width="14.140625" style="264" customWidth="1"/>
    <col min="1324" max="1349" width="11.7109375" style="264" customWidth="1"/>
    <col min="1350" max="1350" width="12.42578125" style="264" customWidth="1"/>
    <col min="1351" max="1354" width="11.7109375" style="264" customWidth="1"/>
    <col min="1355" max="1355" width="20.7109375" style="264" customWidth="1"/>
    <col min="1356" max="1356" width="11.7109375" style="264" customWidth="1"/>
    <col min="1357" max="1357" width="17.42578125" style="264" customWidth="1"/>
    <col min="1358" max="1371" width="11.7109375" style="264" customWidth="1"/>
    <col min="1372" max="1372" width="13.42578125" style="264" customWidth="1"/>
    <col min="1373" max="1387" width="11.7109375" style="264" customWidth="1"/>
    <col min="1388" max="1388" width="16.28515625" style="264" customWidth="1"/>
    <col min="1389" max="1397" width="11.7109375" style="264" customWidth="1"/>
    <col min="1398" max="1398" width="13.42578125" style="264" customWidth="1"/>
    <col min="1399" max="1399" width="11.7109375" style="264" customWidth="1"/>
    <col min="1400" max="1400" width="15.140625" style="264" customWidth="1"/>
    <col min="1401" max="1401" width="13.42578125" style="264" customWidth="1"/>
    <col min="1402" max="1410" width="11.7109375" style="264" customWidth="1"/>
    <col min="1411" max="1411" width="13.7109375" style="264" customWidth="1"/>
    <col min="1412" max="1412" width="12" style="264" customWidth="1"/>
    <col min="1413" max="1536" width="9.140625" style="264"/>
    <col min="1537" max="1538" width="2.140625" style="264" customWidth="1"/>
    <col min="1539" max="1539" width="63" style="264" customWidth="1"/>
    <col min="1540" max="1540" width="7.140625" style="264" customWidth="1"/>
    <col min="1541" max="1542" width="19" style="264" customWidth="1"/>
    <col min="1543" max="1544" width="19.7109375" style="264" customWidth="1"/>
    <col min="1545" max="1561" width="0" style="264" hidden="1" customWidth="1"/>
    <col min="1562" max="1562" width="1.28515625" style="264" customWidth="1"/>
    <col min="1563" max="1563" width="13.42578125" style="264" customWidth="1"/>
    <col min="1564" max="1564" width="13.28515625" style="264" customWidth="1"/>
    <col min="1565" max="1565" width="15.85546875" style="264" customWidth="1"/>
    <col min="1566" max="1571" width="11.7109375" style="264" customWidth="1"/>
    <col min="1572" max="1572" width="24.7109375" style="264" customWidth="1"/>
    <col min="1573" max="1575" width="11.7109375" style="264" customWidth="1"/>
    <col min="1576" max="1576" width="20" style="264" customWidth="1"/>
    <col min="1577" max="1577" width="25.85546875" style="264" customWidth="1"/>
    <col min="1578" max="1578" width="23.85546875" style="264" customWidth="1"/>
    <col min="1579" max="1579" width="14.140625" style="264" customWidth="1"/>
    <col min="1580" max="1605" width="11.7109375" style="264" customWidth="1"/>
    <col min="1606" max="1606" width="12.42578125" style="264" customWidth="1"/>
    <col min="1607" max="1610" width="11.7109375" style="264" customWidth="1"/>
    <col min="1611" max="1611" width="20.7109375" style="264" customWidth="1"/>
    <col min="1612" max="1612" width="11.7109375" style="264" customWidth="1"/>
    <col min="1613" max="1613" width="17.42578125" style="264" customWidth="1"/>
    <col min="1614" max="1627" width="11.7109375" style="264" customWidth="1"/>
    <col min="1628" max="1628" width="13.42578125" style="264" customWidth="1"/>
    <col min="1629" max="1643" width="11.7109375" style="264" customWidth="1"/>
    <col min="1644" max="1644" width="16.28515625" style="264" customWidth="1"/>
    <col min="1645" max="1653" width="11.7109375" style="264" customWidth="1"/>
    <col min="1654" max="1654" width="13.42578125" style="264" customWidth="1"/>
    <col min="1655" max="1655" width="11.7109375" style="264" customWidth="1"/>
    <col min="1656" max="1656" width="15.140625" style="264" customWidth="1"/>
    <col min="1657" max="1657" width="13.42578125" style="264" customWidth="1"/>
    <col min="1658" max="1666" width="11.7109375" style="264" customWidth="1"/>
    <col min="1667" max="1667" width="13.7109375" style="264" customWidth="1"/>
    <col min="1668" max="1668" width="12" style="264" customWidth="1"/>
    <col min="1669" max="1792" width="9.140625" style="264"/>
    <col min="1793" max="1794" width="2.140625" style="264" customWidth="1"/>
    <col min="1795" max="1795" width="63" style="264" customWidth="1"/>
    <col min="1796" max="1796" width="7.140625" style="264" customWidth="1"/>
    <col min="1797" max="1798" width="19" style="264" customWidth="1"/>
    <col min="1799" max="1800" width="19.7109375" style="264" customWidth="1"/>
    <col min="1801" max="1817" width="0" style="264" hidden="1" customWidth="1"/>
    <col min="1818" max="1818" width="1.28515625" style="264" customWidth="1"/>
    <col min="1819" max="1819" width="13.42578125" style="264" customWidth="1"/>
    <col min="1820" max="1820" width="13.28515625" style="264" customWidth="1"/>
    <col min="1821" max="1821" width="15.85546875" style="264" customWidth="1"/>
    <col min="1822" max="1827" width="11.7109375" style="264" customWidth="1"/>
    <col min="1828" max="1828" width="24.7109375" style="264" customWidth="1"/>
    <col min="1829" max="1831" width="11.7109375" style="264" customWidth="1"/>
    <col min="1832" max="1832" width="20" style="264" customWidth="1"/>
    <col min="1833" max="1833" width="25.85546875" style="264" customWidth="1"/>
    <col min="1834" max="1834" width="23.85546875" style="264" customWidth="1"/>
    <col min="1835" max="1835" width="14.140625" style="264" customWidth="1"/>
    <col min="1836" max="1861" width="11.7109375" style="264" customWidth="1"/>
    <col min="1862" max="1862" width="12.42578125" style="264" customWidth="1"/>
    <col min="1863" max="1866" width="11.7109375" style="264" customWidth="1"/>
    <col min="1867" max="1867" width="20.7109375" style="264" customWidth="1"/>
    <col min="1868" max="1868" width="11.7109375" style="264" customWidth="1"/>
    <col min="1869" max="1869" width="17.42578125" style="264" customWidth="1"/>
    <col min="1870" max="1883" width="11.7109375" style="264" customWidth="1"/>
    <col min="1884" max="1884" width="13.42578125" style="264" customWidth="1"/>
    <col min="1885" max="1899" width="11.7109375" style="264" customWidth="1"/>
    <col min="1900" max="1900" width="16.28515625" style="264" customWidth="1"/>
    <col min="1901" max="1909" width="11.7109375" style="264" customWidth="1"/>
    <col min="1910" max="1910" width="13.42578125" style="264" customWidth="1"/>
    <col min="1911" max="1911" width="11.7109375" style="264" customWidth="1"/>
    <col min="1912" max="1912" width="15.140625" style="264" customWidth="1"/>
    <col min="1913" max="1913" width="13.42578125" style="264" customWidth="1"/>
    <col min="1914" max="1922" width="11.7109375" style="264" customWidth="1"/>
    <col min="1923" max="1923" width="13.7109375" style="264" customWidth="1"/>
    <col min="1924" max="1924" width="12" style="264" customWidth="1"/>
    <col min="1925" max="2048" width="9.140625" style="264"/>
    <col min="2049" max="2050" width="2.140625" style="264" customWidth="1"/>
    <col min="2051" max="2051" width="63" style="264" customWidth="1"/>
    <col min="2052" max="2052" width="7.140625" style="264" customWidth="1"/>
    <col min="2053" max="2054" width="19" style="264" customWidth="1"/>
    <col min="2055" max="2056" width="19.7109375" style="264" customWidth="1"/>
    <col min="2057" max="2073" width="0" style="264" hidden="1" customWidth="1"/>
    <col min="2074" max="2074" width="1.28515625" style="264" customWidth="1"/>
    <col min="2075" max="2075" width="13.42578125" style="264" customWidth="1"/>
    <col min="2076" max="2076" width="13.28515625" style="264" customWidth="1"/>
    <col min="2077" max="2077" width="15.85546875" style="264" customWidth="1"/>
    <col min="2078" max="2083" width="11.7109375" style="264" customWidth="1"/>
    <col min="2084" max="2084" width="24.7109375" style="264" customWidth="1"/>
    <col min="2085" max="2087" width="11.7109375" style="264" customWidth="1"/>
    <col min="2088" max="2088" width="20" style="264" customWidth="1"/>
    <col min="2089" max="2089" width="25.85546875" style="264" customWidth="1"/>
    <col min="2090" max="2090" width="23.85546875" style="264" customWidth="1"/>
    <col min="2091" max="2091" width="14.140625" style="264" customWidth="1"/>
    <col min="2092" max="2117" width="11.7109375" style="264" customWidth="1"/>
    <col min="2118" max="2118" width="12.42578125" style="264" customWidth="1"/>
    <col min="2119" max="2122" width="11.7109375" style="264" customWidth="1"/>
    <col min="2123" max="2123" width="20.7109375" style="264" customWidth="1"/>
    <col min="2124" max="2124" width="11.7109375" style="264" customWidth="1"/>
    <col min="2125" max="2125" width="17.42578125" style="264" customWidth="1"/>
    <col min="2126" max="2139" width="11.7109375" style="264" customWidth="1"/>
    <col min="2140" max="2140" width="13.42578125" style="264" customWidth="1"/>
    <col min="2141" max="2155" width="11.7109375" style="264" customWidth="1"/>
    <col min="2156" max="2156" width="16.28515625" style="264" customWidth="1"/>
    <col min="2157" max="2165" width="11.7109375" style="264" customWidth="1"/>
    <col min="2166" max="2166" width="13.42578125" style="264" customWidth="1"/>
    <col min="2167" max="2167" width="11.7109375" style="264" customWidth="1"/>
    <col min="2168" max="2168" width="15.140625" style="264" customWidth="1"/>
    <col min="2169" max="2169" width="13.42578125" style="264" customWidth="1"/>
    <col min="2170" max="2178" width="11.7109375" style="264" customWidth="1"/>
    <col min="2179" max="2179" width="13.7109375" style="264" customWidth="1"/>
    <col min="2180" max="2180" width="12" style="264" customWidth="1"/>
    <col min="2181" max="2304" width="9.140625" style="264"/>
    <col min="2305" max="2306" width="2.140625" style="264" customWidth="1"/>
    <col min="2307" max="2307" width="63" style="264" customWidth="1"/>
    <col min="2308" max="2308" width="7.140625" style="264" customWidth="1"/>
    <col min="2309" max="2310" width="19" style="264" customWidth="1"/>
    <col min="2311" max="2312" width="19.7109375" style="264" customWidth="1"/>
    <col min="2313" max="2329" width="0" style="264" hidden="1" customWidth="1"/>
    <col min="2330" max="2330" width="1.28515625" style="264" customWidth="1"/>
    <col min="2331" max="2331" width="13.42578125" style="264" customWidth="1"/>
    <col min="2332" max="2332" width="13.28515625" style="264" customWidth="1"/>
    <col min="2333" max="2333" width="15.85546875" style="264" customWidth="1"/>
    <col min="2334" max="2339" width="11.7109375" style="264" customWidth="1"/>
    <col min="2340" max="2340" width="24.7109375" style="264" customWidth="1"/>
    <col min="2341" max="2343" width="11.7109375" style="264" customWidth="1"/>
    <col min="2344" max="2344" width="20" style="264" customWidth="1"/>
    <col min="2345" max="2345" width="25.85546875" style="264" customWidth="1"/>
    <col min="2346" max="2346" width="23.85546875" style="264" customWidth="1"/>
    <col min="2347" max="2347" width="14.140625" style="264" customWidth="1"/>
    <col min="2348" max="2373" width="11.7109375" style="264" customWidth="1"/>
    <col min="2374" max="2374" width="12.42578125" style="264" customWidth="1"/>
    <col min="2375" max="2378" width="11.7109375" style="264" customWidth="1"/>
    <col min="2379" max="2379" width="20.7109375" style="264" customWidth="1"/>
    <col min="2380" max="2380" width="11.7109375" style="264" customWidth="1"/>
    <col min="2381" max="2381" width="17.42578125" style="264" customWidth="1"/>
    <col min="2382" max="2395" width="11.7109375" style="264" customWidth="1"/>
    <col min="2396" max="2396" width="13.42578125" style="264" customWidth="1"/>
    <col min="2397" max="2411" width="11.7109375" style="264" customWidth="1"/>
    <col min="2412" max="2412" width="16.28515625" style="264" customWidth="1"/>
    <col min="2413" max="2421" width="11.7109375" style="264" customWidth="1"/>
    <col min="2422" max="2422" width="13.42578125" style="264" customWidth="1"/>
    <col min="2423" max="2423" width="11.7109375" style="264" customWidth="1"/>
    <col min="2424" max="2424" width="15.140625" style="264" customWidth="1"/>
    <col min="2425" max="2425" width="13.42578125" style="264" customWidth="1"/>
    <col min="2426" max="2434" width="11.7109375" style="264" customWidth="1"/>
    <col min="2435" max="2435" width="13.7109375" style="264" customWidth="1"/>
    <col min="2436" max="2436" width="12" style="264" customWidth="1"/>
    <col min="2437" max="2560" width="9.140625" style="264"/>
    <col min="2561" max="2562" width="2.140625" style="264" customWidth="1"/>
    <col min="2563" max="2563" width="63" style="264" customWidth="1"/>
    <col min="2564" max="2564" width="7.140625" style="264" customWidth="1"/>
    <col min="2565" max="2566" width="19" style="264" customWidth="1"/>
    <col min="2567" max="2568" width="19.7109375" style="264" customWidth="1"/>
    <col min="2569" max="2585" width="0" style="264" hidden="1" customWidth="1"/>
    <col min="2586" max="2586" width="1.28515625" style="264" customWidth="1"/>
    <col min="2587" max="2587" width="13.42578125" style="264" customWidth="1"/>
    <col min="2588" max="2588" width="13.28515625" style="264" customWidth="1"/>
    <col min="2589" max="2589" width="15.85546875" style="264" customWidth="1"/>
    <col min="2590" max="2595" width="11.7109375" style="264" customWidth="1"/>
    <col min="2596" max="2596" width="24.7109375" style="264" customWidth="1"/>
    <col min="2597" max="2599" width="11.7109375" style="264" customWidth="1"/>
    <col min="2600" max="2600" width="20" style="264" customWidth="1"/>
    <col min="2601" max="2601" width="25.85546875" style="264" customWidth="1"/>
    <col min="2602" max="2602" width="23.85546875" style="264" customWidth="1"/>
    <col min="2603" max="2603" width="14.140625" style="264" customWidth="1"/>
    <col min="2604" max="2629" width="11.7109375" style="264" customWidth="1"/>
    <col min="2630" max="2630" width="12.42578125" style="264" customWidth="1"/>
    <col min="2631" max="2634" width="11.7109375" style="264" customWidth="1"/>
    <col min="2635" max="2635" width="20.7109375" style="264" customWidth="1"/>
    <col min="2636" max="2636" width="11.7109375" style="264" customWidth="1"/>
    <col min="2637" max="2637" width="17.42578125" style="264" customWidth="1"/>
    <col min="2638" max="2651" width="11.7109375" style="264" customWidth="1"/>
    <col min="2652" max="2652" width="13.42578125" style="264" customWidth="1"/>
    <col min="2653" max="2667" width="11.7109375" style="264" customWidth="1"/>
    <col min="2668" max="2668" width="16.28515625" style="264" customWidth="1"/>
    <col min="2669" max="2677" width="11.7109375" style="264" customWidth="1"/>
    <col min="2678" max="2678" width="13.42578125" style="264" customWidth="1"/>
    <col min="2679" max="2679" width="11.7109375" style="264" customWidth="1"/>
    <col min="2680" max="2680" width="15.140625" style="264" customWidth="1"/>
    <col min="2681" max="2681" width="13.42578125" style="264" customWidth="1"/>
    <col min="2682" max="2690" width="11.7109375" style="264" customWidth="1"/>
    <col min="2691" max="2691" width="13.7109375" style="264" customWidth="1"/>
    <col min="2692" max="2692" width="12" style="264" customWidth="1"/>
    <col min="2693" max="2816" width="9.140625" style="264"/>
    <col min="2817" max="2818" width="2.140625" style="264" customWidth="1"/>
    <col min="2819" max="2819" width="63" style="264" customWidth="1"/>
    <col min="2820" max="2820" width="7.140625" style="264" customWidth="1"/>
    <col min="2821" max="2822" width="19" style="264" customWidth="1"/>
    <col min="2823" max="2824" width="19.7109375" style="264" customWidth="1"/>
    <col min="2825" max="2841" width="0" style="264" hidden="1" customWidth="1"/>
    <col min="2842" max="2842" width="1.28515625" style="264" customWidth="1"/>
    <col min="2843" max="2843" width="13.42578125" style="264" customWidth="1"/>
    <col min="2844" max="2844" width="13.28515625" style="264" customWidth="1"/>
    <col min="2845" max="2845" width="15.85546875" style="264" customWidth="1"/>
    <col min="2846" max="2851" width="11.7109375" style="264" customWidth="1"/>
    <col min="2852" max="2852" width="24.7109375" style="264" customWidth="1"/>
    <col min="2853" max="2855" width="11.7109375" style="264" customWidth="1"/>
    <col min="2856" max="2856" width="20" style="264" customWidth="1"/>
    <col min="2857" max="2857" width="25.85546875" style="264" customWidth="1"/>
    <col min="2858" max="2858" width="23.85546875" style="264" customWidth="1"/>
    <col min="2859" max="2859" width="14.140625" style="264" customWidth="1"/>
    <col min="2860" max="2885" width="11.7109375" style="264" customWidth="1"/>
    <col min="2886" max="2886" width="12.42578125" style="264" customWidth="1"/>
    <col min="2887" max="2890" width="11.7109375" style="264" customWidth="1"/>
    <col min="2891" max="2891" width="20.7109375" style="264" customWidth="1"/>
    <col min="2892" max="2892" width="11.7109375" style="264" customWidth="1"/>
    <col min="2893" max="2893" width="17.42578125" style="264" customWidth="1"/>
    <col min="2894" max="2907" width="11.7109375" style="264" customWidth="1"/>
    <col min="2908" max="2908" width="13.42578125" style="264" customWidth="1"/>
    <col min="2909" max="2923" width="11.7109375" style="264" customWidth="1"/>
    <col min="2924" max="2924" width="16.28515625" style="264" customWidth="1"/>
    <col min="2925" max="2933" width="11.7109375" style="264" customWidth="1"/>
    <col min="2934" max="2934" width="13.42578125" style="264" customWidth="1"/>
    <col min="2935" max="2935" width="11.7109375" style="264" customWidth="1"/>
    <col min="2936" max="2936" width="15.140625" style="264" customWidth="1"/>
    <col min="2937" max="2937" width="13.42578125" style="264" customWidth="1"/>
    <col min="2938" max="2946" width="11.7109375" style="264" customWidth="1"/>
    <col min="2947" max="2947" width="13.7109375" style="264" customWidth="1"/>
    <col min="2948" max="2948" width="12" style="264" customWidth="1"/>
    <col min="2949" max="3072" width="9.140625" style="264"/>
    <col min="3073" max="3074" width="2.140625" style="264" customWidth="1"/>
    <col min="3075" max="3075" width="63" style="264" customWidth="1"/>
    <col min="3076" max="3076" width="7.140625" style="264" customWidth="1"/>
    <col min="3077" max="3078" width="19" style="264" customWidth="1"/>
    <col min="3079" max="3080" width="19.7109375" style="264" customWidth="1"/>
    <col min="3081" max="3097" width="0" style="264" hidden="1" customWidth="1"/>
    <col min="3098" max="3098" width="1.28515625" style="264" customWidth="1"/>
    <col min="3099" max="3099" width="13.42578125" style="264" customWidth="1"/>
    <col min="3100" max="3100" width="13.28515625" style="264" customWidth="1"/>
    <col min="3101" max="3101" width="15.85546875" style="264" customWidth="1"/>
    <col min="3102" max="3107" width="11.7109375" style="264" customWidth="1"/>
    <col min="3108" max="3108" width="24.7109375" style="264" customWidth="1"/>
    <col min="3109" max="3111" width="11.7109375" style="264" customWidth="1"/>
    <col min="3112" max="3112" width="20" style="264" customWidth="1"/>
    <col min="3113" max="3113" width="25.85546875" style="264" customWidth="1"/>
    <col min="3114" max="3114" width="23.85546875" style="264" customWidth="1"/>
    <col min="3115" max="3115" width="14.140625" style="264" customWidth="1"/>
    <col min="3116" max="3141" width="11.7109375" style="264" customWidth="1"/>
    <col min="3142" max="3142" width="12.42578125" style="264" customWidth="1"/>
    <col min="3143" max="3146" width="11.7109375" style="264" customWidth="1"/>
    <col min="3147" max="3147" width="20.7109375" style="264" customWidth="1"/>
    <col min="3148" max="3148" width="11.7109375" style="264" customWidth="1"/>
    <col min="3149" max="3149" width="17.42578125" style="264" customWidth="1"/>
    <col min="3150" max="3163" width="11.7109375" style="264" customWidth="1"/>
    <col min="3164" max="3164" width="13.42578125" style="264" customWidth="1"/>
    <col min="3165" max="3179" width="11.7109375" style="264" customWidth="1"/>
    <col min="3180" max="3180" width="16.28515625" style="264" customWidth="1"/>
    <col min="3181" max="3189" width="11.7109375" style="264" customWidth="1"/>
    <col min="3190" max="3190" width="13.42578125" style="264" customWidth="1"/>
    <col min="3191" max="3191" width="11.7109375" style="264" customWidth="1"/>
    <col min="3192" max="3192" width="15.140625" style="264" customWidth="1"/>
    <col min="3193" max="3193" width="13.42578125" style="264" customWidth="1"/>
    <col min="3194" max="3202" width="11.7109375" style="264" customWidth="1"/>
    <col min="3203" max="3203" width="13.7109375" style="264" customWidth="1"/>
    <col min="3204" max="3204" width="12" style="264" customWidth="1"/>
    <col min="3205" max="3328" width="9.140625" style="264"/>
    <col min="3329" max="3330" width="2.140625" style="264" customWidth="1"/>
    <col min="3331" max="3331" width="63" style="264" customWidth="1"/>
    <col min="3332" max="3332" width="7.140625" style="264" customWidth="1"/>
    <col min="3333" max="3334" width="19" style="264" customWidth="1"/>
    <col min="3335" max="3336" width="19.7109375" style="264" customWidth="1"/>
    <col min="3337" max="3353" width="0" style="264" hidden="1" customWidth="1"/>
    <col min="3354" max="3354" width="1.28515625" style="264" customWidth="1"/>
    <col min="3355" max="3355" width="13.42578125" style="264" customWidth="1"/>
    <col min="3356" max="3356" width="13.28515625" style="264" customWidth="1"/>
    <col min="3357" max="3357" width="15.85546875" style="264" customWidth="1"/>
    <col min="3358" max="3363" width="11.7109375" style="264" customWidth="1"/>
    <col min="3364" max="3364" width="24.7109375" style="264" customWidth="1"/>
    <col min="3365" max="3367" width="11.7109375" style="264" customWidth="1"/>
    <col min="3368" max="3368" width="20" style="264" customWidth="1"/>
    <col min="3369" max="3369" width="25.85546875" style="264" customWidth="1"/>
    <col min="3370" max="3370" width="23.85546875" style="264" customWidth="1"/>
    <col min="3371" max="3371" width="14.140625" style="264" customWidth="1"/>
    <col min="3372" max="3397" width="11.7109375" style="264" customWidth="1"/>
    <col min="3398" max="3398" width="12.42578125" style="264" customWidth="1"/>
    <col min="3399" max="3402" width="11.7109375" style="264" customWidth="1"/>
    <col min="3403" max="3403" width="20.7109375" style="264" customWidth="1"/>
    <col min="3404" max="3404" width="11.7109375" style="264" customWidth="1"/>
    <col min="3405" max="3405" width="17.42578125" style="264" customWidth="1"/>
    <col min="3406" max="3419" width="11.7109375" style="264" customWidth="1"/>
    <col min="3420" max="3420" width="13.42578125" style="264" customWidth="1"/>
    <col min="3421" max="3435" width="11.7109375" style="264" customWidth="1"/>
    <col min="3436" max="3436" width="16.28515625" style="264" customWidth="1"/>
    <col min="3437" max="3445" width="11.7109375" style="264" customWidth="1"/>
    <col min="3446" max="3446" width="13.42578125" style="264" customWidth="1"/>
    <col min="3447" max="3447" width="11.7109375" style="264" customWidth="1"/>
    <col min="3448" max="3448" width="15.140625" style="264" customWidth="1"/>
    <col min="3449" max="3449" width="13.42578125" style="264" customWidth="1"/>
    <col min="3450" max="3458" width="11.7109375" style="264" customWidth="1"/>
    <col min="3459" max="3459" width="13.7109375" style="264" customWidth="1"/>
    <col min="3460" max="3460" width="12" style="264" customWidth="1"/>
    <col min="3461" max="3584" width="9.140625" style="264"/>
    <col min="3585" max="3586" width="2.140625" style="264" customWidth="1"/>
    <col min="3587" max="3587" width="63" style="264" customWidth="1"/>
    <col min="3588" max="3588" width="7.140625" style="264" customWidth="1"/>
    <col min="3589" max="3590" width="19" style="264" customWidth="1"/>
    <col min="3591" max="3592" width="19.7109375" style="264" customWidth="1"/>
    <col min="3593" max="3609" width="0" style="264" hidden="1" customWidth="1"/>
    <col min="3610" max="3610" width="1.28515625" style="264" customWidth="1"/>
    <col min="3611" max="3611" width="13.42578125" style="264" customWidth="1"/>
    <col min="3612" max="3612" width="13.28515625" style="264" customWidth="1"/>
    <col min="3613" max="3613" width="15.85546875" style="264" customWidth="1"/>
    <col min="3614" max="3619" width="11.7109375" style="264" customWidth="1"/>
    <col min="3620" max="3620" width="24.7109375" style="264" customWidth="1"/>
    <col min="3621" max="3623" width="11.7109375" style="264" customWidth="1"/>
    <col min="3624" max="3624" width="20" style="264" customWidth="1"/>
    <col min="3625" max="3625" width="25.85546875" style="264" customWidth="1"/>
    <col min="3626" max="3626" width="23.85546875" style="264" customWidth="1"/>
    <col min="3627" max="3627" width="14.140625" style="264" customWidth="1"/>
    <col min="3628" max="3653" width="11.7109375" style="264" customWidth="1"/>
    <col min="3654" max="3654" width="12.42578125" style="264" customWidth="1"/>
    <col min="3655" max="3658" width="11.7109375" style="264" customWidth="1"/>
    <col min="3659" max="3659" width="20.7109375" style="264" customWidth="1"/>
    <col min="3660" max="3660" width="11.7109375" style="264" customWidth="1"/>
    <col min="3661" max="3661" width="17.42578125" style="264" customWidth="1"/>
    <col min="3662" max="3675" width="11.7109375" style="264" customWidth="1"/>
    <col min="3676" max="3676" width="13.42578125" style="264" customWidth="1"/>
    <col min="3677" max="3691" width="11.7109375" style="264" customWidth="1"/>
    <col min="3692" max="3692" width="16.28515625" style="264" customWidth="1"/>
    <col min="3693" max="3701" width="11.7109375" style="264" customWidth="1"/>
    <col min="3702" max="3702" width="13.42578125" style="264" customWidth="1"/>
    <col min="3703" max="3703" width="11.7109375" style="264" customWidth="1"/>
    <col min="3704" max="3704" width="15.140625" style="264" customWidth="1"/>
    <col min="3705" max="3705" width="13.42578125" style="264" customWidth="1"/>
    <col min="3706" max="3714" width="11.7109375" style="264" customWidth="1"/>
    <col min="3715" max="3715" width="13.7109375" style="264" customWidth="1"/>
    <col min="3716" max="3716" width="12" style="264" customWidth="1"/>
    <col min="3717" max="3840" width="9.140625" style="264"/>
    <col min="3841" max="3842" width="2.140625" style="264" customWidth="1"/>
    <col min="3843" max="3843" width="63" style="264" customWidth="1"/>
    <col min="3844" max="3844" width="7.140625" style="264" customWidth="1"/>
    <col min="3845" max="3846" width="19" style="264" customWidth="1"/>
    <col min="3847" max="3848" width="19.7109375" style="264" customWidth="1"/>
    <col min="3849" max="3865" width="0" style="264" hidden="1" customWidth="1"/>
    <col min="3866" max="3866" width="1.28515625" style="264" customWidth="1"/>
    <col min="3867" max="3867" width="13.42578125" style="264" customWidth="1"/>
    <col min="3868" max="3868" width="13.28515625" style="264" customWidth="1"/>
    <col min="3869" max="3869" width="15.85546875" style="264" customWidth="1"/>
    <col min="3870" max="3875" width="11.7109375" style="264" customWidth="1"/>
    <col min="3876" max="3876" width="24.7109375" style="264" customWidth="1"/>
    <col min="3877" max="3879" width="11.7109375" style="264" customWidth="1"/>
    <col min="3880" max="3880" width="20" style="264" customWidth="1"/>
    <col min="3881" max="3881" width="25.85546875" style="264" customWidth="1"/>
    <col min="3882" max="3882" width="23.85546875" style="264" customWidth="1"/>
    <col min="3883" max="3883" width="14.140625" style="264" customWidth="1"/>
    <col min="3884" max="3909" width="11.7109375" style="264" customWidth="1"/>
    <col min="3910" max="3910" width="12.42578125" style="264" customWidth="1"/>
    <col min="3911" max="3914" width="11.7109375" style="264" customWidth="1"/>
    <col min="3915" max="3915" width="20.7109375" style="264" customWidth="1"/>
    <col min="3916" max="3916" width="11.7109375" style="264" customWidth="1"/>
    <col min="3917" max="3917" width="17.42578125" style="264" customWidth="1"/>
    <col min="3918" max="3931" width="11.7109375" style="264" customWidth="1"/>
    <col min="3932" max="3932" width="13.42578125" style="264" customWidth="1"/>
    <col min="3933" max="3947" width="11.7109375" style="264" customWidth="1"/>
    <col min="3948" max="3948" width="16.28515625" style="264" customWidth="1"/>
    <col min="3949" max="3957" width="11.7109375" style="264" customWidth="1"/>
    <col min="3958" max="3958" width="13.42578125" style="264" customWidth="1"/>
    <col min="3959" max="3959" width="11.7109375" style="264" customWidth="1"/>
    <col min="3960" max="3960" width="15.140625" style="264" customWidth="1"/>
    <col min="3961" max="3961" width="13.42578125" style="264" customWidth="1"/>
    <col min="3962" max="3970" width="11.7109375" style="264" customWidth="1"/>
    <col min="3971" max="3971" width="13.7109375" style="264" customWidth="1"/>
    <col min="3972" max="3972" width="12" style="264" customWidth="1"/>
    <col min="3973" max="4096" width="9.140625" style="264"/>
    <col min="4097" max="4098" width="2.140625" style="264" customWidth="1"/>
    <col min="4099" max="4099" width="63" style="264" customWidth="1"/>
    <col min="4100" max="4100" width="7.140625" style="264" customWidth="1"/>
    <col min="4101" max="4102" width="19" style="264" customWidth="1"/>
    <col min="4103" max="4104" width="19.7109375" style="264" customWidth="1"/>
    <col min="4105" max="4121" width="0" style="264" hidden="1" customWidth="1"/>
    <col min="4122" max="4122" width="1.28515625" style="264" customWidth="1"/>
    <col min="4123" max="4123" width="13.42578125" style="264" customWidth="1"/>
    <col min="4124" max="4124" width="13.28515625" style="264" customWidth="1"/>
    <col min="4125" max="4125" width="15.85546875" style="264" customWidth="1"/>
    <col min="4126" max="4131" width="11.7109375" style="264" customWidth="1"/>
    <col min="4132" max="4132" width="24.7109375" style="264" customWidth="1"/>
    <col min="4133" max="4135" width="11.7109375" style="264" customWidth="1"/>
    <col min="4136" max="4136" width="20" style="264" customWidth="1"/>
    <col min="4137" max="4137" width="25.85546875" style="264" customWidth="1"/>
    <col min="4138" max="4138" width="23.85546875" style="264" customWidth="1"/>
    <col min="4139" max="4139" width="14.140625" style="264" customWidth="1"/>
    <col min="4140" max="4165" width="11.7109375" style="264" customWidth="1"/>
    <col min="4166" max="4166" width="12.42578125" style="264" customWidth="1"/>
    <col min="4167" max="4170" width="11.7109375" style="264" customWidth="1"/>
    <col min="4171" max="4171" width="20.7109375" style="264" customWidth="1"/>
    <col min="4172" max="4172" width="11.7109375" style="264" customWidth="1"/>
    <col min="4173" max="4173" width="17.42578125" style="264" customWidth="1"/>
    <col min="4174" max="4187" width="11.7109375" style="264" customWidth="1"/>
    <col min="4188" max="4188" width="13.42578125" style="264" customWidth="1"/>
    <col min="4189" max="4203" width="11.7109375" style="264" customWidth="1"/>
    <col min="4204" max="4204" width="16.28515625" style="264" customWidth="1"/>
    <col min="4205" max="4213" width="11.7109375" style="264" customWidth="1"/>
    <col min="4214" max="4214" width="13.42578125" style="264" customWidth="1"/>
    <col min="4215" max="4215" width="11.7109375" style="264" customWidth="1"/>
    <col min="4216" max="4216" width="15.140625" style="264" customWidth="1"/>
    <col min="4217" max="4217" width="13.42578125" style="264" customWidth="1"/>
    <col min="4218" max="4226" width="11.7109375" style="264" customWidth="1"/>
    <col min="4227" max="4227" width="13.7109375" style="264" customWidth="1"/>
    <col min="4228" max="4228" width="12" style="264" customWidth="1"/>
    <col min="4229" max="4352" width="9.140625" style="264"/>
    <col min="4353" max="4354" width="2.140625" style="264" customWidth="1"/>
    <col min="4355" max="4355" width="63" style="264" customWidth="1"/>
    <col min="4356" max="4356" width="7.140625" style="264" customWidth="1"/>
    <col min="4357" max="4358" width="19" style="264" customWidth="1"/>
    <col min="4359" max="4360" width="19.7109375" style="264" customWidth="1"/>
    <col min="4361" max="4377" width="0" style="264" hidden="1" customWidth="1"/>
    <col min="4378" max="4378" width="1.28515625" style="264" customWidth="1"/>
    <col min="4379" max="4379" width="13.42578125" style="264" customWidth="1"/>
    <col min="4380" max="4380" width="13.28515625" style="264" customWidth="1"/>
    <col min="4381" max="4381" width="15.85546875" style="264" customWidth="1"/>
    <col min="4382" max="4387" width="11.7109375" style="264" customWidth="1"/>
    <col min="4388" max="4388" width="24.7109375" style="264" customWidth="1"/>
    <col min="4389" max="4391" width="11.7109375" style="264" customWidth="1"/>
    <col min="4392" max="4392" width="20" style="264" customWidth="1"/>
    <col min="4393" max="4393" width="25.85546875" style="264" customWidth="1"/>
    <col min="4394" max="4394" width="23.85546875" style="264" customWidth="1"/>
    <col min="4395" max="4395" width="14.140625" style="264" customWidth="1"/>
    <col min="4396" max="4421" width="11.7109375" style="264" customWidth="1"/>
    <col min="4422" max="4422" width="12.42578125" style="264" customWidth="1"/>
    <col min="4423" max="4426" width="11.7109375" style="264" customWidth="1"/>
    <col min="4427" max="4427" width="20.7109375" style="264" customWidth="1"/>
    <col min="4428" max="4428" width="11.7109375" style="264" customWidth="1"/>
    <col min="4429" max="4429" width="17.42578125" style="264" customWidth="1"/>
    <col min="4430" max="4443" width="11.7109375" style="264" customWidth="1"/>
    <col min="4444" max="4444" width="13.42578125" style="264" customWidth="1"/>
    <col min="4445" max="4459" width="11.7109375" style="264" customWidth="1"/>
    <col min="4460" max="4460" width="16.28515625" style="264" customWidth="1"/>
    <col min="4461" max="4469" width="11.7109375" style="264" customWidth="1"/>
    <col min="4470" max="4470" width="13.42578125" style="264" customWidth="1"/>
    <col min="4471" max="4471" width="11.7109375" style="264" customWidth="1"/>
    <col min="4472" max="4472" width="15.140625" style="264" customWidth="1"/>
    <col min="4473" max="4473" width="13.42578125" style="264" customWidth="1"/>
    <col min="4474" max="4482" width="11.7109375" style="264" customWidth="1"/>
    <col min="4483" max="4483" width="13.7109375" style="264" customWidth="1"/>
    <col min="4484" max="4484" width="12" style="264" customWidth="1"/>
    <col min="4485" max="4608" width="9.140625" style="264"/>
    <col min="4609" max="4610" width="2.140625" style="264" customWidth="1"/>
    <col min="4611" max="4611" width="63" style="264" customWidth="1"/>
    <col min="4612" max="4612" width="7.140625" style="264" customWidth="1"/>
    <col min="4613" max="4614" width="19" style="264" customWidth="1"/>
    <col min="4615" max="4616" width="19.7109375" style="264" customWidth="1"/>
    <col min="4617" max="4633" width="0" style="264" hidden="1" customWidth="1"/>
    <col min="4634" max="4634" width="1.28515625" style="264" customWidth="1"/>
    <col min="4635" max="4635" width="13.42578125" style="264" customWidth="1"/>
    <col min="4636" max="4636" width="13.28515625" style="264" customWidth="1"/>
    <col min="4637" max="4637" width="15.85546875" style="264" customWidth="1"/>
    <col min="4638" max="4643" width="11.7109375" style="264" customWidth="1"/>
    <col min="4644" max="4644" width="24.7109375" style="264" customWidth="1"/>
    <col min="4645" max="4647" width="11.7109375" style="264" customWidth="1"/>
    <col min="4648" max="4648" width="20" style="264" customWidth="1"/>
    <col min="4649" max="4649" width="25.85546875" style="264" customWidth="1"/>
    <col min="4650" max="4650" width="23.85546875" style="264" customWidth="1"/>
    <col min="4651" max="4651" width="14.140625" style="264" customWidth="1"/>
    <col min="4652" max="4677" width="11.7109375" style="264" customWidth="1"/>
    <col min="4678" max="4678" width="12.42578125" style="264" customWidth="1"/>
    <col min="4679" max="4682" width="11.7109375" style="264" customWidth="1"/>
    <col min="4683" max="4683" width="20.7109375" style="264" customWidth="1"/>
    <col min="4684" max="4684" width="11.7109375" style="264" customWidth="1"/>
    <col min="4685" max="4685" width="17.42578125" style="264" customWidth="1"/>
    <col min="4686" max="4699" width="11.7109375" style="264" customWidth="1"/>
    <col min="4700" max="4700" width="13.42578125" style="264" customWidth="1"/>
    <col min="4701" max="4715" width="11.7109375" style="264" customWidth="1"/>
    <col min="4716" max="4716" width="16.28515625" style="264" customWidth="1"/>
    <col min="4717" max="4725" width="11.7109375" style="264" customWidth="1"/>
    <col min="4726" max="4726" width="13.42578125" style="264" customWidth="1"/>
    <col min="4727" max="4727" width="11.7109375" style="264" customWidth="1"/>
    <col min="4728" max="4728" width="15.140625" style="264" customWidth="1"/>
    <col min="4729" max="4729" width="13.42578125" style="264" customWidth="1"/>
    <col min="4730" max="4738" width="11.7109375" style="264" customWidth="1"/>
    <col min="4739" max="4739" width="13.7109375" style="264" customWidth="1"/>
    <col min="4740" max="4740" width="12" style="264" customWidth="1"/>
    <col min="4741" max="4864" width="9.140625" style="264"/>
    <col min="4865" max="4866" width="2.140625" style="264" customWidth="1"/>
    <col min="4867" max="4867" width="63" style="264" customWidth="1"/>
    <col min="4868" max="4868" width="7.140625" style="264" customWidth="1"/>
    <col min="4869" max="4870" width="19" style="264" customWidth="1"/>
    <col min="4871" max="4872" width="19.7109375" style="264" customWidth="1"/>
    <col min="4873" max="4889" width="0" style="264" hidden="1" customWidth="1"/>
    <col min="4890" max="4890" width="1.28515625" style="264" customWidth="1"/>
    <col min="4891" max="4891" width="13.42578125" style="264" customWidth="1"/>
    <col min="4892" max="4892" width="13.28515625" style="264" customWidth="1"/>
    <col min="4893" max="4893" width="15.85546875" style="264" customWidth="1"/>
    <col min="4894" max="4899" width="11.7109375" style="264" customWidth="1"/>
    <col min="4900" max="4900" width="24.7109375" style="264" customWidth="1"/>
    <col min="4901" max="4903" width="11.7109375" style="264" customWidth="1"/>
    <col min="4904" max="4904" width="20" style="264" customWidth="1"/>
    <col min="4905" max="4905" width="25.85546875" style="264" customWidth="1"/>
    <col min="4906" max="4906" width="23.85546875" style="264" customWidth="1"/>
    <col min="4907" max="4907" width="14.140625" style="264" customWidth="1"/>
    <col min="4908" max="4933" width="11.7109375" style="264" customWidth="1"/>
    <col min="4934" max="4934" width="12.42578125" style="264" customWidth="1"/>
    <col min="4935" max="4938" width="11.7109375" style="264" customWidth="1"/>
    <col min="4939" max="4939" width="20.7109375" style="264" customWidth="1"/>
    <col min="4940" max="4940" width="11.7109375" style="264" customWidth="1"/>
    <col min="4941" max="4941" width="17.42578125" style="264" customWidth="1"/>
    <col min="4942" max="4955" width="11.7109375" style="264" customWidth="1"/>
    <col min="4956" max="4956" width="13.42578125" style="264" customWidth="1"/>
    <col min="4957" max="4971" width="11.7109375" style="264" customWidth="1"/>
    <col min="4972" max="4972" width="16.28515625" style="264" customWidth="1"/>
    <col min="4973" max="4981" width="11.7109375" style="264" customWidth="1"/>
    <col min="4982" max="4982" width="13.42578125" style="264" customWidth="1"/>
    <col min="4983" max="4983" width="11.7109375" style="264" customWidth="1"/>
    <col min="4984" max="4984" width="15.140625" style="264" customWidth="1"/>
    <col min="4985" max="4985" width="13.42578125" style="264" customWidth="1"/>
    <col min="4986" max="4994" width="11.7109375" style="264" customWidth="1"/>
    <col min="4995" max="4995" width="13.7109375" style="264" customWidth="1"/>
    <col min="4996" max="4996" width="12" style="264" customWidth="1"/>
    <col min="4997" max="5120" width="9.140625" style="264"/>
    <col min="5121" max="5122" width="2.140625" style="264" customWidth="1"/>
    <col min="5123" max="5123" width="63" style="264" customWidth="1"/>
    <col min="5124" max="5124" width="7.140625" style="264" customWidth="1"/>
    <col min="5125" max="5126" width="19" style="264" customWidth="1"/>
    <col min="5127" max="5128" width="19.7109375" style="264" customWidth="1"/>
    <col min="5129" max="5145" width="0" style="264" hidden="1" customWidth="1"/>
    <col min="5146" max="5146" width="1.28515625" style="264" customWidth="1"/>
    <col min="5147" max="5147" width="13.42578125" style="264" customWidth="1"/>
    <col min="5148" max="5148" width="13.28515625" style="264" customWidth="1"/>
    <col min="5149" max="5149" width="15.85546875" style="264" customWidth="1"/>
    <col min="5150" max="5155" width="11.7109375" style="264" customWidth="1"/>
    <col min="5156" max="5156" width="24.7109375" style="264" customWidth="1"/>
    <col min="5157" max="5159" width="11.7109375" style="264" customWidth="1"/>
    <col min="5160" max="5160" width="20" style="264" customWidth="1"/>
    <col min="5161" max="5161" width="25.85546875" style="264" customWidth="1"/>
    <col min="5162" max="5162" width="23.85546875" style="264" customWidth="1"/>
    <col min="5163" max="5163" width="14.140625" style="264" customWidth="1"/>
    <col min="5164" max="5189" width="11.7109375" style="264" customWidth="1"/>
    <col min="5190" max="5190" width="12.42578125" style="264" customWidth="1"/>
    <col min="5191" max="5194" width="11.7109375" style="264" customWidth="1"/>
    <col min="5195" max="5195" width="20.7109375" style="264" customWidth="1"/>
    <col min="5196" max="5196" width="11.7109375" style="264" customWidth="1"/>
    <col min="5197" max="5197" width="17.42578125" style="264" customWidth="1"/>
    <col min="5198" max="5211" width="11.7109375" style="264" customWidth="1"/>
    <col min="5212" max="5212" width="13.42578125" style="264" customWidth="1"/>
    <col min="5213" max="5227" width="11.7109375" style="264" customWidth="1"/>
    <col min="5228" max="5228" width="16.28515625" style="264" customWidth="1"/>
    <col min="5229" max="5237" width="11.7109375" style="264" customWidth="1"/>
    <col min="5238" max="5238" width="13.42578125" style="264" customWidth="1"/>
    <col min="5239" max="5239" width="11.7109375" style="264" customWidth="1"/>
    <col min="5240" max="5240" width="15.140625" style="264" customWidth="1"/>
    <col min="5241" max="5241" width="13.42578125" style="264" customWidth="1"/>
    <col min="5242" max="5250" width="11.7109375" style="264" customWidth="1"/>
    <col min="5251" max="5251" width="13.7109375" style="264" customWidth="1"/>
    <col min="5252" max="5252" width="12" style="264" customWidth="1"/>
    <col min="5253" max="5376" width="9.140625" style="264"/>
    <col min="5377" max="5378" width="2.140625" style="264" customWidth="1"/>
    <col min="5379" max="5379" width="63" style="264" customWidth="1"/>
    <col min="5380" max="5380" width="7.140625" style="264" customWidth="1"/>
    <col min="5381" max="5382" width="19" style="264" customWidth="1"/>
    <col min="5383" max="5384" width="19.7109375" style="264" customWidth="1"/>
    <col min="5385" max="5401" width="0" style="264" hidden="1" customWidth="1"/>
    <col min="5402" max="5402" width="1.28515625" style="264" customWidth="1"/>
    <col min="5403" max="5403" width="13.42578125" style="264" customWidth="1"/>
    <col min="5404" max="5404" width="13.28515625" style="264" customWidth="1"/>
    <col min="5405" max="5405" width="15.85546875" style="264" customWidth="1"/>
    <col min="5406" max="5411" width="11.7109375" style="264" customWidth="1"/>
    <col min="5412" max="5412" width="24.7109375" style="264" customWidth="1"/>
    <col min="5413" max="5415" width="11.7109375" style="264" customWidth="1"/>
    <col min="5416" max="5416" width="20" style="264" customWidth="1"/>
    <col min="5417" max="5417" width="25.85546875" style="264" customWidth="1"/>
    <col min="5418" max="5418" width="23.85546875" style="264" customWidth="1"/>
    <col min="5419" max="5419" width="14.140625" style="264" customWidth="1"/>
    <col min="5420" max="5445" width="11.7109375" style="264" customWidth="1"/>
    <col min="5446" max="5446" width="12.42578125" style="264" customWidth="1"/>
    <col min="5447" max="5450" width="11.7109375" style="264" customWidth="1"/>
    <col min="5451" max="5451" width="20.7109375" style="264" customWidth="1"/>
    <col min="5452" max="5452" width="11.7109375" style="264" customWidth="1"/>
    <col min="5453" max="5453" width="17.42578125" style="264" customWidth="1"/>
    <col min="5454" max="5467" width="11.7109375" style="264" customWidth="1"/>
    <col min="5468" max="5468" width="13.42578125" style="264" customWidth="1"/>
    <col min="5469" max="5483" width="11.7109375" style="264" customWidth="1"/>
    <col min="5484" max="5484" width="16.28515625" style="264" customWidth="1"/>
    <col min="5485" max="5493" width="11.7109375" style="264" customWidth="1"/>
    <col min="5494" max="5494" width="13.42578125" style="264" customWidth="1"/>
    <col min="5495" max="5495" width="11.7109375" style="264" customWidth="1"/>
    <col min="5496" max="5496" width="15.140625" style="264" customWidth="1"/>
    <col min="5497" max="5497" width="13.42578125" style="264" customWidth="1"/>
    <col min="5498" max="5506" width="11.7109375" style="264" customWidth="1"/>
    <col min="5507" max="5507" width="13.7109375" style="264" customWidth="1"/>
    <col min="5508" max="5508" width="12" style="264" customWidth="1"/>
    <col min="5509" max="5632" width="9.140625" style="264"/>
    <col min="5633" max="5634" width="2.140625" style="264" customWidth="1"/>
    <col min="5635" max="5635" width="63" style="264" customWidth="1"/>
    <col min="5636" max="5636" width="7.140625" style="264" customWidth="1"/>
    <col min="5637" max="5638" width="19" style="264" customWidth="1"/>
    <col min="5639" max="5640" width="19.7109375" style="264" customWidth="1"/>
    <col min="5641" max="5657" width="0" style="264" hidden="1" customWidth="1"/>
    <col min="5658" max="5658" width="1.28515625" style="264" customWidth="1"/>
    <col min="5659" max="5659" width="13.42578125" style="264" customWidth="1"/>
    <col min="5660" max="5660" width="13.28515625" style="264" customWidth="1"/>
    <col min="5661" max="5661" width="15.85546875" style="264" customWidth="1"/>
    <col min="5662" max="5667" width="11.7109375" style="264" customWidth="1"/>
    <col min="5668" max="5668" width="24.7109375" style="264" customWidth="1"/>
    <col min="5669" max="5671" width="11.7109375" style="264" customWidth="1"/>
    <col min="5672" max="5672" width="20" style="264" customWidth="1"/>
    <col min="5673" max="5673" width="25.85546875" style="264" customWidth="1"/>
    <col min="5674" max="5674" width="23.85546875" style="264" customWidth="1"/>
    <col min="5675" max="5675" width="14.140625" style="264" customWidth="1"/>
    <col min="5676" max="5701" width="11.7109375" style="264" customWidth="1"/>
    <col min="5702" max="5702" width="12.42578125" style="264" customWidth="1"/>
    <col min="5703" max="5706" width="11.7109375" style="264" customWidth="1"/>
    <col min="5707" max="5707" width="20.7109375" style="264" customWidth="1"/>
    <col min="5708" max="5708" width="11.7109375" style="264" customWidth="1"/>
    <col min="5709" max="5709" width="17.42578125" style="264" customWidth="1"/>
    <col min="5710" max="5723" width="11.7109375" style="264" customWidth="1"/>
    <col min="5724" max="5724" width="13.42578125" style="264" customWidth="1"/>
    <col min="5725" max="5739" width="11.7109375" style="264" customWidth="1"/>
    <col min="5740" max="5740" width="16.28515625" style="264" customWidth="1"/>
    <col min="5741" max="5749" width="11.7109375" style="264" customWidth="1"/>
    <col min="5750" max="5750" width="13.42578125" style="264" customWidth="1"/>
    <col min="5751" max="5751" width="11.7109375" style="264" customWidth="1"/>
    <col min="5752" max="5752" width="15.140625" style="264" customWidth="1"/>
    <col min="5753" max="5753" width="13.42578125" style="264" customWidth="1"/>
    <col min="5754" max="5762" width="11.7109375" style="264" customWidth="1"/>
    <col min="5763" max="5763" width="13.7109375" style="264" customWidth="1"/>
    <col min="5764" max="5764" width="12" style="264" customWidth="1"/>
    <col min="5765" max="5888" width="9.140625" style="264"/>
    <col min="5889" max="5890" width="2.140625" style="264" customWidth="1"/>
    <col min="5891" max="5891" width="63" style="264" customWidth="1"/>
    <col min="5892" max="5892" width="7.140625" style="264" customWidth="1"/>
    <col min="5893" max="5894" width="19" style="264" customWidth="1"/>
    <col min="5895" max="5896" width="19.7109375" style="264" customWidth="1"/>
    <col min="5897" max="5913" width="0" style="264" hidden="1" customWidth="1"/>
    <col min="5914" max="5914" width="1.28515625" style="264" customWidth="1"/>
    <col min="5915" max="5915" width="13.42578125" style="264" customWidth="1"/>
    <col min="5916" max="5916" width="13.28515625" style="264" customWidth="1"/>
    <col min="5917" max="5917" width="15.85546875" style="264" customWidth="1"/>
    <col min="5918" max="5923" width="11.7109375" style="264" customWidth="1"/>
    <col min="5924" max="5924" width="24.7109375" style="264" customWidth="1"/>
    <col min="5925" max="5927" width="11.7109375" style="264" customWidth="1"/>
    <col min="5928" max="5928" width="20" style="264" customWidth="1"/>
    <col min="5929" max="5929" width="25.85546875" style="264" customWidth="1"/>
    <col min="5930" max="5930" width="23.85546875" style="264" customWidth="1"/>
    <col min="5931" max="5931" width="14.140625" style="264" customWidth="1"/>
    <col min="5932" max="5957" width="11.7109375" style="264" customWidth="1"/>
    <col min="5958" max="5958" width="12.42578125" style="264" customWidth="1"/>
    <col min="5959" max="5962" width="11.7109375" style="264" customWidth="1"/>
    <col min="5963" max="5963" width="20.7109375" style="264" customWidth="1"/>
    <col min="5964" max="5964" width="11.7109375" style="264" customWidth="1"/>
    <col min="5965" max="5965" width="17.42578125" style="264" customWidth="1"/>
    <col min="5966" max="5979" width="11.7109375" style="264" customWidth="1"/>
    <col min="5980" max="5980" width="13.42578125" style="264" customWidth="1"/>
    <col min="5981" max="5995" width="11.7109375" style="264" customWidth="1"/>
    <col min="5996" max="5996" width="16.28515625" style="264" customWidth="1"/>
    <col min="5997" max="6005" width="11.7109375" style="264" customWidth="1"/>
    <col min="6006" max="6006" width="13.42578125" style="264" customWidth="1"/>
    <col min="6007" max="6007" width="11.7109375" style="264" customWidth="1"/>
    <col min="6008" max="6008" width="15.140625" style="264" customWidth="1"/>
    <col min="6009" max="6009" width="13.42578125" style="264" customWidth="1"/>
    <col min="6010" max="6018" width="11.7109375" style="264" customWidth="1"/>
    <col min="6019" max="6019" width="13.7109375" style="264" customWidth="1"/>
    <col min="6020" max="6020" width="12" style="264" customWidth="1"/>
    <col min="6021" max="6144" width="9.140625" style="264"/>
    <col min="6145" max="6146" width="2.140625" style="264" customWidth="1"/>
    <col min="6147" max="6147" width="63" style="264" customWidth="1"/>
    <col min="6148" max="6148" width="7.140625" style="264" customWidth="1"/>
    <col min="6149" max="6150" width="19" style="264" customWidth="1"/>
    <col min="6151" max="6152" width="19.7109375" style="264" customWidth="1"/>
    <col min="6153" max="6169" width="0" style="264" hidden="1" customWidth="1"/>
    <col min="6170" max="6170" width="1.28515625" style="264" customWidth="1"/>
    <col min="6171" max="6171" width="13.42578125" style="264" customWidth="1"/>
    <col min="6172" max="6172" width="13.28515625" style="264" customWidth="1"/>
    <col min="6173" max="6173" width="15.85546875" style="264" customWidth="1"/>
    <col min="6174" max="6179" width="11.7109375" style="264" customWidth="1"/>
    <col min="6180" max="6180" width="24.7109375" style="264" customWidth="1"/>
    <col min="6181" max="6183" width="11.7109375" style="264" customWidth="1"/>
    <col min="6184" max="6184" width="20" style="264" customWidth="1"/>
    <col min="6185" max="6185" width="25.85546875" style="264" customWidth="1"/>
    <col min="6186" max="6186" width="23.85546875" style="264" customWidth="1"/>
    <col min="6187" max="6187" width="14.140625" style="264" customWidth="1"/>
    <col min="6188" max="6213" width="11.7109375" style="264" customWidth="1"/>
    <col min="6214" max="6214" width="12.42578125" style="264" customWidth="1"/>
    <col min="6215" max="6218" width="11.7109375" style="264" customWidth="1"/>
    <col min="6219" max="6219" width="20.7109375" style="264" customWidth="1"/>
    <col min="6220" max="6220" width="11.7109375" style="264" customWidth="1"/>
    <col min="6221" max="6221" width="17.42578125" style="264" customWidth="1"/>
    <col min="6222" max="6235" width="11.7109375" style="264" customWidth="1"/>
    <col min="6236" max="6236" width="13.42578125" style="264" customWidth="1"/>
    <col min="6237" max="6251" width="11.7109375" style="264" customWidth="1"/>
    <col min="6252" max="6252" width="16.28515625" style="264" customWidth="1"/>
    <col min="6253" max="6261" width="11.7109375" style="264" customWidth="1"/>
    <col min="6262" max="6262" width="13.42578125" style="264" customWidth="1"/>
    <col min="6263" max="6263" width="11.7109375" style="264" customWidth="1"/>
    <col min="6264" max="6264" width="15.140625" style="264" customWidth="1"/>
    <col min="6265" max="6265" width="13.42578125" style="264" customWidth="1"/>
    <col min="6266" max="6274" width="11.7109375" style="264" customWidth="1"/>
    <col min="6275" max="6275" width="13.7109375" style="264" customWidth="1"/>
    <col min="6276" max="6276" width="12" style="264" customWidth="1"/>
    <col min="6277" max="6400" width="9.140625" style="264"/>
    <col min="6401" max="6402" width="2.140625" style="264" customWidth="1"/>
    <col min="6403" max="6403" width="63" style="264" customWidth="1"/>
    <col min="6404" max="6404" width="7.140625" style="264" customWidth="1"/>
    <col min="6405" max="6406" width="19" style="264" customWidth="1"/>
    <col min="6407" max="6408" width="19.7109375" style="264" customWidth="1"/>
    <col min="6409" max="6425" width="0" style="264" hidden="1" customWidth="1"/>
    <col min="6426" max="6426" width="1.28515625" style="264" customWidth="1"/>
    <col min="6427" max="6427" width="13.42578125" style="264" customWidth="1"/>
    <col min="6428" max="6428" width="13.28515625" style="264" customWidth="1"/>
    <col min="6429" max="6429" width="15.85546875" style="264" customWidth="1"/>
    <col min="6430" max="6435" width="11.7109375" style="264" customWidth="1"/>
    <col min="6436" max="6436" width="24.7109375" style="264" customWidth="1"/>
    <col min="6437" max="6439" width="11.7109375" style="264" customWidth="1"/>
    <col min="6440" max="6440" width="20" style="264" customWidth="1"/>
    <col min="6441" max="6441" width="25.85546875" style="264" customWidth="1"/>
    <col min="6442" max="6442" width="23.85546875" style="264" customWidth="1"/>
    <col min="6443" max="6443" width="14.140625" style="264" customWidth="1"/>
    <col min="6444" max="6469" width="11.7109375" style="264" customWidth="1"/>
    <col min="6470" max="6470" width="12.42578125" style="264" customWidth="1"/>
    <col min="6471" max="6474" width="11.7109375" style="264" customWidth="1"/>
    <col min="6475" max="6475" width="20.7109375" style="264" customWidth="1"/>
    <col min="6476" max="6476" width="11.7109375" style="264" customWidth="1"/>
    <col min="6477" max="6477" width="17.42578125" style="264" customWidth="1"/>
    <col min="6478" max="6491" width="11.7109375" style="264" customWidth="1"/>
    <col min="6492" max="6492" width="13.42578125" style="264" customWidth="1"/>
    <col min="6493" max="6507" width="11.7109375" style="264" customWidth="1"/>
    <col min="6508" max="6508" width="16.28515625" style="264" customWidth="1"/>
    <col min="6509" max="6517" width="11.7109375" style="264" customWidth="1"/>
    <col min="6518" max="6518" width="13.42578125" style="264" customWidth="1"/>
    <col min="6519" max="6519" width="11.7109375" style="264" customWidth="1"/>
    <col min="6520" max="6520" width="15.140625" style="264" customWidth="1"/>
    <col min="6521" max="6521" width="13.42578125" style="264" customWidth="1"/>
    <col min="6522" max="6530" width="11.7109375" style="264" customWidth="1"/>
    <col min="6531" max="6531" width="13.7109375" style="264" customWidth="1"/>
    <col min="6532" max="6532" width="12" style="264" customWidth="1"/>
    <col min="6533" max="6656" width="9.140625" style="264"/>
    <col min="6657" max="6658" width="2.140625" style="264" customWidth="1"/>
    <col min="6659" max="6659" width="63" style="264" customWidth="1"/>
    <col min="6660" max="6660" width="7.140625" style="264" customWidth="1"/>
    <col min="6661" max="6662" width="19" style="264" customWidth="1"/>
    <col min="6663" max="6664" width="19.7109375" style="264" customWidth="1"/>
    <col min="6665" max="6681" width="0" style="264" hidden="1" customWidth="1"/>
    <col min="6682" max="6682" width="1.28515625" style="264" customWidth="1"/>
    <col min="6683" max="6683" width="13.42578125" style="264" customWidth="1"/>
    <col min="6684" max="6684" width="13.28515625" style="264" customWidth="1"/>
    <col min="6685" max="6685" width="15.85546875" style="264" customWidth="1"/>
    <col min="6686" max="6691" width="11.7109375" style="264" customWidth="1"/>
    <col min="6692" max="6692" width="24.7109375" style="264" customWidth="1"/>
    <col min="6693" max="6695" width="11.7109375" style="264" customWidth="1"/>
    <col min="6696" max="6696" width="20" style="264" customWidth="1"/>
    <col min="6697" max="6697" width="25.85546875" style="264" customWidth="1"/>
    <col min="6698" max="6698" width="23.85546875" style="264" customWidth="1"/>
    <col min="6699" max="6699" width="14.140625" style="264" customWidth="1"/>
    <col min="6700" max="6725" width="11.7109375" style="264" customWidth="1"/>
    <col min="6726" max="6726" width="12.42578125" style="264" customWidth="1"/>
    <col min="6727" max="6730" width="11.7109375" style="264" customWidth="1"/>
    <col min="6731" max="6731" width="20.7109375" style="264" customWidth="1"/>
    <col min="6732" max="6732" width="11.7109375" style="264" customWidth="1"/>
    <col min="6733" max="6733" width="17.42578125" style="264" customWidth="1"/>
    <col min="6734" max="6747" width="11.7109375" style="264" customWidth="1"/>
    <col min="6748" max="6748" width="13.42578125" style="264" customWidth="1"/>
    <col min="6749" max="6763" width="11.7109375" style="264" customWidth="1"/>
    <col min="6764" max="6764" width="16.28515625" style="264" customWidth="1"/>
    <col min="6765" max="6773" width="11.7109375" style="264" customWidth="1"/>
    <col min="6774" max="6774" width="13.42578125" style="264" customWidth="1"/>
    <col min="6775" max="6775" width="11.7109375" style="264" customWidth="1"/>
    <col min="6776" max="6776" width="15.140625" style="264" customWidth="1"/>
    <col min="6777" max="6777" width="13.42578125" style="264" customWidth="1"/>
    <col min="6778" max="6786" width="11.7109375" style="264" customWidth="1"/>
    <col min="6787" max="6787" width="13.7109375" style="264" customWidth="1"/>
    <col min="6788" max="6788" width="12" style="264" customWidth="1"/>
    <col min="6789" max="6912" width="9.140625" style="264"/>
    <col min="6913" max="6914" width="2.140625" style="264" customWidth="1"/>
    <col min="6915" max="6915" width="63" style="264" customWidth="1"/>
    <col min="6916" max="6916" width="7.140625" style="264" customWidth="1"/>
    <col min="6917" max="6918" width="19" style="264" customWidth="1"/>
    <col min="6919" max="6920" width="19.7109375" style="264" customWidth="1"/>
    <col min="6921" max="6937" width="0" style="264" hidden="1" customWidth="1"/>
    <col min="6938" max="6938" width="1.28515625" style="264" customWidth="1"/>
    <col min="6939" max="6939" width="13.42578125" style="264" customWidth="1"/>
    <col min="6940" max="6940" width="13.28515625" style="264" customWidth="1"/>
    <col min="6941" max="6941" width="15.85546875" style="264" customWidth="1"/>
    <col min="6942" max="6947" width="11.7109375" style="264" customWidth="1"/>
    <col min="6948" max="6948" width="24.7109375" style="264" customWidth="1"/>
    <col min="6949" max="6951" width="11.7109375" style="264" customWidth="1"/>
    <col min="6952" max="6952" width="20" style="264" customWidth="1"/>
    <col min="6953" max="6953" width="25.85546875" style="264" customWidth="1"/>
    <col min="6954" max="6954" width="23.85546875" style="264" customWidth="1"/>
    <col min="6955" max="6955" width="14.140625" style="264" customWidth="1"/>
    <col min="6956" max="6981" width="11.7109375" style="264" customWidth="1"/>
    <col min="6982" max="6982" width="12.42578125" style="264" customWidth="1"/>
    <col min="6983" max="6986" width="11.7109375" style="264" customWidth="1"/>
    <col min="6987" max="6987" width="20.7109375" style="264" customWidth="1"/>
    <col min="6988" max="6988" width="11.7109375" style="264" customWidth="1"/>
    <col min="6989" max="6989" width="17.42578125" style="264" customWidth="1"/>
    <col min="6990" max="7003" width="11.7109375" style="264" customWidth="1"/>
    <col min="7004" max="7004" width="13.42578125" style="264" customWidth="1"/>
    <col min="7005" max="7019" width="11.7109375" style="264" customWidth="1"/>
    <col min="7020" max="7020" width="16.28515625" style="264" customWidth="1"/>
    <col min="7021" max="7029" width="11.7109375" style="264" customWidth="1"/>
    <col min="7030" max="7030" width="13.42578125" style="264" customWidth="1"/>
    <col min="7031" max="7031" width="11.7109375" style="264" customWidth="1"/>
    <col min="7032" max="7032" width="15.140625" style="264" customWidth="1"/>
    <col min="7033" max="7033" width="13.42578125" style="264" customWidth="1"/>
    <col min="7034" max="7042" width="11.7109375" style="264" customWidth="1"/>
    <col min="7043" max="7043" width="13.7109375" style="264" customWidth="1"/>
    <col min="7044" max="7044" width="12" style="264" customWidth="1"/>
    <col min="7045" max="7168" width="9.140625" style="264"/>
    <col min="7169" max="7170" width="2.140625" style="264" customWidth="1"/>
    <col min="7171" max="7171" width="63" style="264" customWidth="1"/>
    <col min="7172" max="7172" width="7.140625" style="264" customWidth="1"/>
    <col min="7173" max="7174" width="19" style="264" customWidth="1"/>
    <col min="7175" max="7176" width="19.7109375" style="264" customWidth="1"/>
    <col min="7177" max="7193" width="0" style="264" hidden="1" customWidth="1"/>
    <col min="7194" max="7194" width="1.28515625" style="264" customWidth="1"/>
    <col min="7195" max="7195" width="13.42578125" style="264" customWidth="1"/>
    <col min="7196" max="7196" width="13.28515625" style="264" customWidth="1"/>
    <col min="7197" max="7197" width="15.85546875" style="264" customWidth="1"/>
    <col min="7198" max="7203" width="11.7109375" style="264" customWidth="1"/>
    <col min="7204" max="7204" width="24.7109375" style="264" customWidth="1"/>
    <col min="7205" max="7207" width="11.7109375" style="264" customWidth="1"/>
    <col min="7208" max="7208" width="20" style="264" customWidth="1"/>
    <col min="7209" max="7209" width="25.85546875" style="264" customWidth="1"/>
    <col min="7210" max="7210" width="23.85546875" style="264" customWidth="1"/>
    <col min="7211" max="7211" width="14.140625" style="264" customWidth="1"/>
    <col min="7212" max="7237" width="11.7109375" style="264" customWidth="1"/>
    <col min="7238" max="7238" width="12.42578125" style="264" customWidth="1"/>
    <col min="7239" max="7242" width="11.7109375" style="264" customWidth="1"/>
    <col min="7243" max="7243" width="20.7109375" style="264" customWidth="1"/>
    <col min="7244" max="7244" width="11.7109375" style="264" customWidth="1"/>
    <col min="7245" max="7245" width="17.42578125" style="264" customWidth="1"/>
    <col min="7246" max="7259" width="11.7109375" style="264" customWidth="1"/>
    <col min="7260" max="7260" width="13.42578125" style="264" customWidth="1"/>
    <col min="7261" max="7275" width="11.7109375" style="264" customWidth="1"/>
    <col min="7276" max="7276" width="16.28515625" style="264" customWidth="1"/>
    <col min="7277" max="7285" width="11.7109375" style="264" customWidth="1"/>
    <col min="7286" max="7286" width="13.42578125" style="264" customWidth="1"/>
    <col min="7287" max="7287" width="11.7109375" style="264" customWidth="1"/>
    <col min="7288" max="7288" width="15.140625" style="264" customWidth="1"/>
    <col min="7289" max="7289" width="13.42578125" style="264" customWidth="1"/>
    <col min="7290" max="7298" width="11.7109375" style="264" customWidth="1"/>
    <col min="7299" max="7299" width="13.7109375" style="264" customWidth="1"/>
    <col min="7300" max="7300" width="12" style="264" customWidth="1"/>
    <col min="7301" max="7424" width="9.140625" style="264"/>
    <col min="7425" max="7426" width="2.140625" style="264" customWidth="1"/>
    <col min="7427" max="7427" width="63" style="264" customWidth="1"/>
    <col min="7428" max="7428" width="7.140625" style="264" customWidth="1"/>
    <col min="7429" max="7430" width="19" style="264" customWidth="1"/>
    <col min="7431" max="7432" width="19.7109375" style="264" customWidth="1"/>
    <col min="7433" max="7449" width="0" style="264" hidden="1" customWidth="1"/>
    <col min="7450" max="7450" width="1.28515625" style="264" customWidth="1"/>
    <col min="7451" max="7451" width="13.42578125" style="264" customWidth="1"/>
    <col min="7452" max="7452" width="13.28515625" style="264" customWidth="1"/>
    <col min="7453" max="7453" width="15.85546875" style="264" customWidth="1"/>
    <col min="7454" max="7459" width="11.7109375" style="264" customWidth="1"/>
    <col min="7460" max="7460" width="24.7109375" style="264" customWidth="1"/>
    <col min="7461" max="7463" width="11.7109375" style="264" customWidth="1"/>
    <col min="7464" max="7464" width="20" style="264" customWidth="1"/>
    <col min="7465" max="7465" width="25.85546875" style="264" customWidth="1"/>
    <col min="7466" max="7466" width="23.85546875" style="264" customWidth="1"/>
    <col min="7467" max="7467" width="14.140625" style="264" customWidth="1"/>
    <col min="7468" max="7493" width="11.7109375" style="264" customWidth="1"/>
    <col min="7494" max="7494" width="12.42578125" style="264" customWidth="1"/>
    <col min="7495" max="7498" width="11.7109375" style="264" customWidth="1"/>
    <col min="7499" max="7499" width="20.7109375" style="264" customWidth="1"/>
    <col min="7500" max="7500" width="11.7109375" style="264" customWidth="1"/>
    <col min="7501" max="7501" width="17.42578125" style="264" customWidth="1"/>
    <col min="7502" max="7515" width="11.7109375" style="264" customWidth="1"/>
    <col min="7516" max="7516" width="13.42578125" style="264" customWidth="1"/>
    <col min="7517" max="7531" width="11.7109375" style="264" customWidth="1"/>
    <col min="7532" max="7532" width="16.28515625" style="264" customWidth="1"/>
    <col min="7533" max="7541" width="11.7109375" style="264" customWidth="1"/>
    <col min="7542" max="7542" width="13.42578125" style="264" customWidth="1"/>
    <col min="7543" max="7543" width="11.7109375" style="264" customWidth="1"/>
    <col min="7544" max="7544" width="15.140625" style="264" customWidth="1"/>
    <col min="7545" max="7545" width="13.42578125" style="264" customWidth="1"/>
    <col min="7546" max="7554" width="11.7109375" style="264" customWidth="1"/>
    <col min="7555" max="7555" width="13.7109375" style="264" customWidth="1"/>
    <col min="7556" max="7556" width="12" style="264" customWidth="1"/>
    <col min="7557" max="7680" width="9.140625" style="264"/>
    <col min="7681" max="7682" width="2.140625" style="264" customWidth="1"/>
    <col min="7683" max="7683" width="63" style="264" customWidth="1"/>
    <col min="7684" max="7684" width="7.140625" style="264" customWidth="1"/>
    <col min="7685" max="7686" width="19" style="264" customWidth="1"/>
    <col min="7687" max="7688" width="19.7109375" style="264" customWidth="1"/>
    <col min="7689" max="7705" width="0" style="264" hidden="1" customWidth="1"/>
    <col min="7706" max="7706" width="1.28515625" style="264" customWidth="1"/>
    <col min="7707" max="7707" width="13.42578125" style="264" customWidth="1"/>
    <col min="7708" max="7708" width="13.28515625" style="264" customWidth="1"/>
    <col min="7709" max="7709" width="15.85546875" style="264" customWidth="1"/>
    <col min="7710" max="7715" width="11.7109375" style="264" customWidth="1"/>
    <col min="7716" max="7716" width="24.7109375" style="264" customWidth="1"/>
    <col min="7717" max="7719" width="11.7109375" style="264" customWidth="1"/>
    <col min="7720" max="7720" width="20" style="264" customWidth="1"/>
    <col min="7721" max="7721" width="25.85546875" style="264" customWidth="1"/>
    <col min="7722" max="7722" width="23.85546875" style="264" customWidth="1"/>
    <col min="7723" max="7723" width="14.140625" style="264" customWidth="1"/>
    <col min="7724" max="7749" width="11.7109375" style="264" customWidth="1"/>
    <col min="7750" max="7750" width="12.42578125" style="264" customWidth="1"/>
    <col min="7751" max="7754" width="11.7109375" style="264" customWidth="1"/>
    <col min="7755" max="7755" width="20.7109375" style="264" customWidth="1"/>
    <col min="7756" max="7756" width="11.7109375" style="264" customWidth="1"/>
    <col min="7757" max="7757" width="17.42578125" style="264" customWidth="1"/>
    <col min="7758" max="7771" width="11.7109375" style="264" customWidth="1"/>
    <col min="7772" max="7772" width="13.42578125" style="264" customWidth="1"/>
    <col min="7773" max="7787" width="11.7109375" style="264" customWidth="1"/>
    <col min="7788" max="7788" width="16.28515625" style="264" customWidth="1"/>
    <col min="7789" max="7797" width="11.7109375" style="264" customWidth="1"/>
    <col min="7798" max="7798" width="13.42578125" style="264" customWidth="1"/>
    <col min="7799" max="7799" width="11.7109375" style="264" customWidth="1"/>
    <col min="7800" max="7800" width="15.140625" style="264" customWidth="1"/>
    <col min="7801" max="7801" width="13.42578125" style="264" customWidth="1"/>
    <col min="7802" max="7810" width="11.7109375" style="264" customWidth="1"/>
    <col min="7811" max="7811" width="13.7109375" style="264" customWidth="1"/>
    <col min="7812" max="7812" width="12" style="264" customWidth="1"/>
    <col min="7813" max="7936" width="9.140625" style="264"/>
    <col min="7937" max="7938" width="2.140625" style="264" customWidth="1"/>
    <col min="7939" max="7939" width="63" style="264" customWidth="1"/>
    <col min="7940" max="7940" width="7.140625" style="264" customWidth="1"/>
    <col min="7941" max="7942" width="19" style="264" customWidth="1"/>
    <col min="7943" max="7944" width="19.7109375" style="264" customWidth="1"/>
    <col min="7945" max="7961" width="0" style="264" hidden="1" customWidth="1"/>
    <col min="7962" max="7962" width="1.28515625" style="264" customWidth="1"/>
    <col min="7963" max="7963" width="13.42578125" style="264" customWidth="1"/>
    <col min="7964" max="7964" width="13.28515625" style="264" customWidth="1"/>
    <col min="7965" max="7965" width="15.85546875" style="264" customWidth="1"/>
    <col min="7966" max="7971" width="11.7109375" style="264" customWidth="1"/>
    <col min="7972" max="7972" width="24.7109375" style="264" customWidth="1"/>
    <col min="7973" max="7975" width="11.7109375" style="264" customWidth="1"/>
    <col min="7976" max="7976" width="20" style="264" customWidth="1"/>
    <col min="7977" max="7977" width="25.85546875" style="264" customWidth="1"/>
    <col min="7978" max="7978" width="23.85546875" style="264" customWidth="1"/>
    <col min="7979" max="7979" width="14.140625" style="264" customWidth="1"/>
    <col min="7980" max="8005" width="11.7109375" style="264" customWidth="1"/>
    <col min="8006" max="8006" width="12.42578125" style="264" customWidth="1"/>
    <col min="8007" max="8010" width="11.7109375" style="264" customWidth="1"/>
    <col min="8011" max="8011" width="20.7109375" style="264" customWidth="1"/>
    <col min="8012" max="8012" width="11.7109375" style="264" customWidth="1"/>
    <col min="8013" max="8013" width="17.42578125" style="264" customWidth="1"/>
    <col min="8014" max="8027" width="11.7109375" style="264" customWidth="1"/>
    <col min="8028" max="8028" width="13.42578125" style="264" customWidth="1"/>
    <col min="8029" max="8043" width="11.7109375" style="264" customWidth="1"/>
    <col min="8044" max="8044" width="16.28515625" style="264" customWidth="1"/>
    <col min="8045" max="8053" width="11.7109375" style="264" customWidth="1"/>
    <col min="8054" max="8054" width="13.42578125" style="264" customWidth="1"/>
    <col min="8055" max="8055" width="11.7109375" style="264" customWidth="1"/>
    <col min="8056" max="8056" width="15.140625" style="264" customWidth="1"/>
    <col min="8057" max="8057" width="13.42578125" style="264" customWidth="1"/>
    <col min="8058" max="8066" width="11.7109375" style="264" customWidth="1"/>
    <col min="8067" max="8067" width="13.7109375" style="264" customWidth="1"/>
    <col min="8068" max="8068" width="12" style="264" customWidth="1"/>
    <col min="8069" max="8192" width="9.140625" style="264"/>
    <col min="8193" max="8194" width="2.140625" style="264" customWidth="1"/>
    <col min="8195" max="8195" width="63" style="264" customWidth="1"/>
    <col min="8196" max="8196" width="7.140625" style="264" customWidth="1"/>
    <col min="8197" max="8198" width="19" style="264" customWidth="1"/>
    <col min="8199" max="8200" width="19.7109375" style="264" customWidth="1"/>
    <col min="8201" max="8217" width="0" style="264" hidden="1" customWidth="1"/>
    <col min="8218" max="8218" width="1.28515625" style="264" customWidth="1"/>
    <col min="8219" max="8219" width="13.42578125" style="264" customWidth="1"/>
    <col min="8220" max="8220" width="13.28515625" style="264" customWidth="1"/>
    <col min="8221" max="8221" width="15.85546875" style="264" customWidth="1"/>
    <col min="8222" max="8227" width="11.7109375" style="264" customWidth="1"/>
    <col min="8228" max="8228" width="24.7109375" style="264" customWidth="1"/>
    <col min="8229" max="8231" width="11.7109375" style="264" customWidth="1"/>
    <col min="8232" max="8232" width="20" style="264" customWidth="1"/>
    <col min="8233" max="8233" width="25.85546875" style="264" customWidth="1"/>
    <col min="8234" max="8234" width="23.85546875" style="264" customWidth="1"/>
    <col min="8235" max="8235" width="14.140625" style="264" customWidth="1"/>
    <col min="8236" max="8261" width="11.7109375" style="264" customWidth="1"/>
    <col min="8262" max="8262" width="12.42578125" style="264" customWidth="1"/>
    <col min="8263" max="8266" width="11.7109375" style="264" customWidth="1"/>
    <col min="8267" max="8267" width="20.7109375" style="264" customWidth="1"/>
    <col min="8268" max="8268" width="11.7109375" style="264" customWidth="1"/>
    <col min="8269" max="8269" width="17.42578125" style="264" customWidth="1"/>
    <col min="8270" max="8283" width="11.7109375" style="264" customWidth="1"/>
    <col min="8284" max="8284" width="13.42578125" style="264" customWidth="1"/>
    <col min="8285" max="8299" width="11.7109375" style="264" customWidth="1"/>
    <col min="8300" max="8300" width="16.28515625" style="264" customWidth="1"/>
    <col min="8301" max="8309" width="11.7109375" style="264" customWidth="1"/>
    <col min="8310" max="8310" width="13.42578125" style="264" customWidth="1"/>
    <col min="8311" max="8311" width="11.7109375" style="264" customWidth="1"/>
    <col min="8312" max="8312" width="15.140625" style="264" customWidth="1"/>
    <col min="8313" max="8313" width="13.42578125" style="264" customWidth="1"/>
    <col min="8314" max="8322" width="11.7109375" style="264" customWidth="1"/>
    <col min="8323" max="8323" width="13.7109375" style="264" customWidth="1"/>
    <col min="8324" max="8324" width="12" style="264" customWidth="1"/>
    <col min="8325" max="8448" width="9.140625" style="264"/>
    <col min="8449" max="8450" width="2.140625" style="264" customWidth="1"/>
    <col min="8451" max="8451" width="63" style="264" customWidth="1"/>
    <col min="8452" max="8452" width="7.140625" style="264" customWidth="1"/>
    <col min="8453" max="8454" width="19" style="264" customWidth="1"/>
    <col min="8455" max="8456" width="19.7109375" style="264" customWidth="1"/>
    <col min="8457" max="8473" width="0" style="264" hidden="1" customWidth="1"/>
    <col min="8474" max="8474" width="1.28515625" style="264" customWidth="1"/>
    <col min="8475" max="8475" width="13.42578125" style="264" customWidth="1"/>
    <col min="8476" max="8476" width="13.28515625" style="264" customWidth="1"/>
    <col min="8477" max="8477" width="15.85546875" style="264" customWidth="1"/>
    <col min="8478" max="8483" width="11.7109375" style="264" customWidth="1"/>
    <col min="8484" max="8484" width="24.7109375" style="264" customWidth="1"/>
    <col min="8485" max="8487" width="11.7109375" style="264" customWidth="1"/>
    <col min="8488" max="8488" width="20" style="264" customWidth="1"/>
    <col min="8489" max="8489" width="25.85546875" style="264" customWidth="1"/>
    <col min="8490" max="8490" width="23.85546875" style="264" customWidth="1"/>
    <col min="8491" max="8491" width="14.140625" style="264" customWidth="1"/>
    <col min="8492" max="8517" width="11.7109375" style="264" customWidth="1"/>
    <col min="8518" max="8518" width="12.42578125" style="264" customWidth="1"/>
    <col min="8519" max="8522" width="11.7109375" style="264" customWidth="1"/>
    <col min="8523" max="8523" width="20.7109375" style="264" customWidth="1"/>
    <col min="8524" max="8524" width="11.7109375" style="264" customWidth="1"/>
    <col min="8525" max="8525" width="17.42578125" style="264" customWidth="1"/>
    <col min="8526" max="8539" width="11.7109375" style="264" customWidth="1"/>
    <col min="8540" max="8540" width="13.42578125" style="264" customWidth="1"/>
    <col min="8541" max="8555" width="11.7109375" style="264" customWidth="1"/>
    <col min="8556" max="8556" width="16.28515625" style="264" customWidth="1"/>
    <col min="8557" max="8565" width="11.7109375" style="264" customWidth="1"/>
    <col min="8566" max="8566" width="13.42578125" style="264" customWidth="1"/>
    <col min="8567" max="8567" width="11.7109375" style="264" customWidth="1"/>
    <col min="8568" max="8568" width="15.140625" style="264" customWidth="1"/>
    <col min="8569" max="8569" width="13.42578125" style="264" customWidth="1"/>
    <col min="8570" max="8578" width="11.7109375" style="264" customWidth="1"/>
    <col min="8579" max="8579" width="13.7109375" style="264" customWidth="1"/>
    <col min="8580" max="8580" width="12" style="264" customWidth="1"/>
    <col min="8581" max="8704" width="9.140625" style="264"/>
    <col min="8705" max="8706" width="2.140625" style="264" customWidth="1"/>
    <col min="8707" max="8707" width="63" style="264" customWidth="1"/>
    <col min="8708" max="8708" width="7.140625" style="264" customWidth="1"/>
    <col min="8709" max="8710" width="19" style="264" customWidth="1"/>
    <col min="8711" max="8712" width="19.7109375" style="264" customWidth="1"/>
    <col min="8713" max="8729" width="0" style="264" hidden="1" customWidth="1"/>
    <col min="8730" max="8730" width="1.28515625" style="264" customWidth="1"/>
    <col min="8731" max="8731" width="13.42578125" style="264" customWidth="1"/>
    <col min="8732" max="8732" width="13.28515625" style="264" customWidth="1"/>
    <col min="8733" max="8733" width="15.85546875" style="264" customWidth="1"/>
    <col min="8734" max="8739" width="11.7109375" style="264" customWidth="1"/>
    <col min="8740" max="8740" width="24.7109375" style="264" customWidth="1"/>
    <col min="8741" max="8743" width="11.7109375" style="264" customWidth="1"/>
    <col min="8744" max="8744" width="20" style="264" customWidth="1"/>
    <col min="8745" max="8745" width="25.85546875" style="264" customWidth="1"/>
    <col min="8746" max="8746" width="23.85546875" style="264" customWidth="1"/>
    <col min="8747" max="8747" width="14.140625" style="264" customWidth="1"/>
    <col min="8748" max="8773" width="11.7109375" style="264" customWidth="1"/>
    <col min="8774" max="8774" width="12.42578125" style="264" customWidth="1"/>
    <col min="8775" max="8778" width="11.7109375" style="264" customWidth="1"/>
    <col min="8779" max="8779" width="20.7109375" style="264" customWidth="1"/>
    <col min="8780" max="8780" width="11.7109375" style="264" customWidth="1"/>
    <col min="8781" max="8781" width="17.42578125" style="264" customWidth="1"/>
    <col min="8782" max="8795" width="11.7109375" style="264" customWidth="1"/>
    <col min="8796" max="8796" width="13.42578125" style="264" customWidth="1"/>
    <col min="8797" max="8811" width="11.7109375" style="264" customWidth="1"/>
    <col min="8812" max="8812" width="16.28515625" style="264" customWidth="1"/>
    <col min="8813" max="8821" width="11.7109375" style="264" customWidth="1"/>
    <col min="8822" max="8822" width="13.42578125" style="264" customWidth="1"/>
    <col min="8823" max="8823" width="11.7109375" style="264" customWidth="1"/>
    <col min="8824" max="8824" width="15.140625" style="264" customWidth="1"/>
    <col min="8825" max="8825" width="13.42578125" style="264" customWidth="1"/>
    <col min="8826" max="8834" width="11.7109375" style="264" customWidth="1"/>
    <col min="8835" max="8835" width="13.7109375" style="264" customWidth="1"/>
    <col min="8836" max="8836" width="12" style="264" customWidth="1"/>
    <col min="8837" max="8960" width="9.140625" style="264"/>
    <col min="8961" max="8962" width="2.140625" style="264" customWidth="1"/>
    <col min="8963" max="8963" width="63" style="264" customWidth="1"/>
    <col min="8964" max="8964" width="7.140625" style="264" customWidth="1"/>
    <col min="8965" max="8966" width="19" style="264" customWidth="1"/>
    <col min="8967" max="8968" width="19.7109375" style="264" customWidth="1"/>
    <col min="8969" max="8985" width="0" style="264" hidden="1" customWidth="1"/>
    <col min="8986" max="8986" width="1.28515625" style="264" customWidth="1"/>
    <col min="8987" max="8987" width="13.42578125" style="264" customWidth="1"/>
    <col min="8988" max="8988" width="13.28515625" style="264" customWidth="1"/>
    <col min="8989" max="8989" width="15.85546875" style="264" customWidth="1"/>
    <col min="8990" max="8995" width="11.7109375" style="264" customWidth="1"/>
    <col min="8996" max="8996" width="24.7109375" style="264" customWidth="1"/>
    <col min="8997" max="8999" width="11.7109375" style="264" customWidth="1"/>
    <col min="9000" max="9000" width="20" style="264" customWidth="1"/>
    <col min="9001" max="9001" width="25.85546875" style="264" customWidth="1"/>
    <col min="9002" max="9002" width="23.85546875" style="264" customWidth="1"/>
    <col min="9003" max="9003" width="14.140625" style="264" customWidth="1"/>
    <col min="9004" max="9029" width="11.7109375" style="264" customWidth="1"/>
    <col min="9030" max="9030" width="12.42578125" style="264" customWidth="1"/>
    <col min="9031" max="9034" width="11.7109375" style="264" customWidth="1"/>
    <col min="9035" max="9035" width="20.7109375" style="264" customWidth="1"/>
    <col min="9036" max="9036" width="11.7109375" style="264" customWidth="1"/>
    <col min="9037" max="9037" width="17.42578125" style="264" customWidth="1"/>
    <col min="9038" max="9051" width="11.7109375" style="264" customWidth="1"/>
    <col min="9052" max="9052" width="13.42578125" style="264" customWidth="1"/>
    <col min="9053" max="9067" width="11.7109375" style="264" customWidth="1"/>
    <col min="9068" max="9068" width="16.28515625" style="264" customWidth="1"/>
    <col min="9069" max="9077" width="11.7109375" style="264" customWidth="1"/>
    <col min="9078" max="9078" width="13.42578125" style="264" customWidth="1"/>
    <col min="9079" max="9079" width="11.7109375" style="264" customWidth="1"/>
    <col min="9080" max="9080" width="15.140625" style="264" customWidth="1"/>
    <col min="9081" max="9081" width="13.42578125" style="264" customWidth="1"/>
    <col min="9082" max="9090" width="11.7109375" style="264" customWidth="1"/>
    <col min="9091" max="9091" width="13.7109375" style="264" customWidth="1"/>
    <col min="9092" max="9092" width="12" style="264" customWidth="1"/>
    <col min="9093" max="9216" width="9.140625" style="264"/>
    <col min="9217" max="9218" width="2.140625" style="264" customWidth="1"/>
    <col min="9219" max="9219" width="63" style="264" customWidth="1"/>
    <col min="9220" max="9220" width="7.140625" style="264" customWidth="1"/>
    <col min="9221" max="9222" width="19" style="264" customWidth="1"/>
    <col min="9223" max="9224" width="19.7109375" style="264" customWidth="1"/>
    <col min="9225" max="9241" width="0" style="264" hidden="1" customWidth="1"/>
    <col min="9242" max="9242" width="1.28515625" style="264" customWidth="1"/>
    <col min="9243" max="9243" width="13.42578125" style="264" customWidth="1"/>
    <col min="9244" max="9244" width="13.28515625" style="264" customWidth="1"/>
    <col min="9245" max="9245" width="15.85546875" style="264" customWidth="1"/>
    <col min="9246" max="9251" width="11.7109375" style="264" customWidth="1"/>
    <col min="9252" max="9252" width="24.7109375" style="264" customWidth="1"/>
    <col min="9253" max="9255" width="11.7109375" style="264" customWidth="1"/>
    <col min="9256" max="9256" width="20" style="264" customWidth="1"/>
    <col min="9257" max="9257" width="25.85546875" style="264" customWidth="1"/>
    <col min="9258" max="9258" width="23.85546875" style="264" customWidth="1"/>
    <col min="9259" max="9259" width="14.140625" style="264" customWidth="1"/>
    <col min="9260" max="9285" width="11.7109375" style="264" customWidth="1"/>
    <col min="9286" max="9286" width="12.42578125" style="264" customWidth="1"/>
    <col min="9287" max="9290" width="11.7109375" style="264" customWidth="1"/>
    <col min="9291" max="9291" width="20.7109375" style="264" customWidth="1"/>
    <col min="9292" max="9292" width="11.7109375" style="264" customWidth="1"/>
    <col min="9293" max="9293" width="17.42578125" style="264" customWidth="1"/>
    <col min="9294" max="9307" width="11.7109375" style="264" customWidth="1"/>
    <col min="9308" max="9308" width="13.42578125" style="264" customWidth="1"/>
    <col min="9309" max="9323" width="11.7109375" style="264" customWidth="1"/>
    <col min="9324" max="9324" width="16.28515625" style="264" customWidth="1"/>
    <col min="9325" max="9333" width="11.7109375" style="264" customWidth="1"/>
    <col min="9334" max="9334" width="13.42578125" style="264" customWidth="1"/>
    <col min="9335" max="9335" width="11.7109375" style="264" customWidth="1"/>
    <col min="9336" max="9336" width="15.140625" style="264" customWidth="1"/>
    <col min="9337" max="9337" width="13.42578125" style="264" customWidth="1"/>
    <col min="9338" max="9346" width="11.7109375" style="264" customWidth="1"/>
    <col min="9347" max="9347" width="13.7109375" style="264" customWidth="1"/>
    <col min="9348" max="9348" width="12" style="264" customWidth="1"/>
    <col min="9349" max="9472" width="9.140625" style="264"/>
    <col min="9473" max="9474" width="2.140625" style="264" customWidth="1"/>
    <col min="9475" max="9475" width="63" style="264" customWidth="1"/>
    <col min="9476" max="9476" width="7.140625" style="264" customWidth="1"/>
    <col min="9477" max="9478" width="19" style="264" customWidth="1"/>
    <col min="9479" max="9480" width="19.7109375" style="264" customWidth="1"/>
    <col min="9481" max="9497" width="0" style="264" hidden="1" customWidth="1"/>
    <col min="9498" max="9498" width="1.28515625" style="264" customWidth="1"/>
    <col min="9499" max="9499" width="13.42578125" style="264" customWidth="1"/>
    <col min="9500" max="9500" width="13.28515625" style="264" customWidth="1"/>
    <col min="9501" max="9501" width="15.85546875" style="264" customWidth="1"/>
    <col min="9502" max="9507" width="11.7109375" style="264" customWidth="1"/>
    <col min="9508" max="9508" width="24.7109375" style="264" customWidth="1"/>
    <col min="9509" max="9511" width="11.7109375" style="264" customWidth="1"/>
    <col min="9512" max="9512" width="20" style="264" customWidth="1"/>
    <col min="9513" max="9513" width="25.85546875" style="264" customWidth="1"/>
    <col min="9514" max="9514" width="23.85546875" style="264" customWidth="1"/>
    <col min="9515" max="9515" width="14.140625" style="264" customWidth="1"/>
    <col min="9516" max="9541" width="11.7109375" style="264" customWidth="1"/>
    <col min="9542" max="9542" width="12.42578125" style="264" customWidth="1"/>
    <col min="9543" max="9546" width="11.7109375" style="264" customWidth="1"/>
    <col min="9547" max="9547" width="20.7109375" style="264" customWidth="1"/>
    <col min="9548" max="9548" width="11.7109375" style="264" customWidth="1"/>
    <col min="9549" max="9549" width="17.42578125" style="264" customWidth="1"/>
    <col min="9550" max="9563" width="11.7109375" style="264" customWidth="1"/>
    <col min="9564" max="9564" width="13.42578125" style="264" customWidth="1"/>
    <col min="9565" max="9579" width="11.7109375" style="264" customWidth="1"/>
    <col min="9580" max="9580" width="16.28515625" style="264" customWidth="1"/>
    <col min="9581" max="9589" width="11.7109375" style="264" customWidth="1"/>
    <col min="9590" max="9590" width="13.42578125" style="264" customWidth="1"/>
    <col min="9591" max="9591" width="11.7109375" style="264" customWidth="1"/>
    <col min="9592" max="9592" width="15.140625" style="264" customWidth="1"/>
    <col min="9593" max="9593" width="13.42578125" style="264" customWidth="1"/>
    <col min="9594" max="9602" width="11.7109375" style="264" customWidth="1"/>
    <col min="9603" max="9603" width="13.7109375" style="264" customWidth="1"/>
    <col min="9604" max="9604" width="12" style="264" customWidth="1"/>
    <col min="9605" max="9728" width="9.140625" style="264"/>
    <col min="9729" max="9730" width="2.140625" style="264" customWidth="1"/>
    <col min="9731" max="9731" width="63" style="264" customWidth="1"/>
    <col min="9732" max="9732" width="7.140625" style="264" customWidth="1"/>
    <col min="9733" max="9734" width="19" style="264" customWidth="1"/>
    <col min="9735" max="9736" width="19.7109375" style="264" customWidth="1"/>
    <col min="9737" max="9753" width="0" style="264" hidden="1" customWidth="1"/>
    <col min="9754" max="9754" width="1.28515625" style="264" customWidth="1"/>
    <col min="9755" max="9755" width="13.42578125" style="264" customWidth="1"/>
    <col min="9756" max="9756" width="13.28515625" style="264" customWidth="1"/>
    <col min="9757" max="9757" width="15.85546875" style="264" customWidth="1"/>
    <col min="9758" max="9763" width="11.7109375" style="264" customWidth="1"/>
    <col min="9764" max="9764" width="24.7109375" style="264" customWidth="1"/>
    <col min="9765" max="9767" width="11.7109375" style="264" customWidth="1"/>
    <col min="9768" max="9768" width="20" style="264" customWidth="1"/>
    <col min="9769" max="9769" width="25.85546875" style="264" customWidth="1"/>
    <col min="9770" max="9770" width="23.85546875" style="264" customWidth="1"/>
    <col min="9771" max="9771" width="14.140625" style="264" customWidth="1"/>
    <col min="9772" max="9797" width="11.7109375" style="264" customWidth="1"/>
    <col min="9798" max="9798" width="12.42578125" style="264" customWidth="1"/>
    <col min="9799" max="9802" width="11.7109375" style="264" customWidth="1"/>
    <col min="9803" max="9803" width="20.7109375" style="264" customWidth="1"/>
    <col min="9804" max="9804" width="11.7109375" style="264" customWidth="1"/>
    <col min="9805" max="9805" width="17.42578125" style="264" customWidth="1"/>
    <col min="9806" max="9819" width="11.7109375" style="264" customWidth="1"/>
    <col min="9820" max="9820" width="13.42578125" style="264" customWidth="1"/>
    <col min="9821" max="9835" width="11.7109375" style="264" customWidth="1"/>
    <col min="9836" max="9836" width="16.28515625" style="264" customWidth="1"/>
    <col min="9837" max="9845" width="11.7109375" style="264" customWidth="1"/>
    <col min="9846" max="9846" width="13.42578125" style="264" customWidth="1"/>
    <col min="9847" max="9847" width="11.7109375" style="264" customWidth="1"/>
    <col min="9848" max="9848" width="15.140625" style="264" customWidth="1"/>
    <col min="9849" max="9849" width="13.42578125" style="264" customWidth="1"/>
    <col min="9850" max="9858" width="11.7109375" style="264" customWidth="1"/>
    <col min="9859" max="9859" width="13.7109375" style="264" customWidth="1"/>
    <col min="9860" max="9860" width="12" style="264" customWidth="1"/>
    <col min="9861" max="9984" width="9.140625" style="264"/>
    <col min="9985" max="9986" width="2.140625" style="264" customWidth="1"/>
    <col min="9987" max="9987" width="63" style="264" customWidth="1"/>
    <col min="9988" max="9988" width="7.140625" style="264" customWidth="1"/>
    <col min="9989" max="9990" width="19" style="264" customWidth="1"/>
    <col min="9991" max="9992" width="19.7109375" style="264" customWidth="1"/>
    <col min="9993" max="10009" width="0" style="264" hidden="1" customWidth="1"/>
    <col min="10010" max="10010" width="1.28515625" style="264" customWidth="1"/>
    <col min="10011" max="10011" width="13.42578125" style="264" customWidth="1"/>
    <col min="10012" max="10012" width="13.28515625" style="264" customWidth="1"/>
    <col min="10013" max="10013" width="15.85546875" style="264" customWidth="1"/>
    <col min="10014" max="10019" width="11.7109375" style="264" customWidth="1"/>
    <col min="10020" max="10020" width="24.7109375" style="264" customWidth="1"/>
    <col min="10021" max="10023" width="11.7109375" style="264" customWidth="1"/>
    <col min="10024" max="10024" width="20" style="264" customWidth="1"/>
    <col min="10025" max="10025" width="25.85546875" style="264" customWidth="1"/>
    <col min="10026" max="10026" width="23.85546875" style="264" customWidth="1"/>
    <col min="10027" max="10027" width="14.140625" style="264" customWidth="1"/>
    <col min="10028" max="10053" width="11.7109375" style="264" customWidth="1"/>
    <col min="10054" max="10054" width="12.42578125" style="264" customWidth="1"/>
    <col min="10055" max="10058" width="11.7109375" style="264" customWidth="1"/>
    <col min="10059" max="10059" width="20.7109375" style="264" customWidth="1"/>
    <col min="10060" max="10060" width="11.7109375" style="264" customWidth="1"/>
    <col min="10061" max="10061" width="17.42578125" style="264" customWidth="1"/>
    <col min="10062" max="10075" width="11.7109375" style="264" customWidth="1"/>
    <col min="10076" max="10076" width="13.42578125" style="264" customWidth="1"/>
    <col min="10077" max="10091" width="11.7109375" style="264" customWidth="1"/>
    <col min="10092" max="10092" width="16.28515625" style="264" customWidth="1"/>
    <col min="10093" max="10101" width="11.7109375" style="264" customWidth="1"/>
    <col min="10102" max="10102" width="13.42578125" style="264" customWidth="1"/>
    <col min="10103" max="10103" width="11.7109375" style="264" customWidth="1"/>
    <col min="10104" max="10104" width="15.140625" style="264" customWidth="1"/>
    <col min="10105" max="10105" width="13.42578125" style="264" customWidth="1"/>
    <col min="10106" max="10114" width="11.7109375" style="264" customWidth="1"/>
    <col min="10115" max="10115" width="13.7109375" style="264" customWidth="1"/>
    <col min="10116" max="10116" width="12" style="264" customWidth="1"/>
    <col min="10117" max="10240" width="9.140625" style="264"/>
    <col min="10241" max="10242" width="2.140625" style="264" customWidth="1"/>
    <col min="10243" max="10243" width="63" style="264" customWidth="1"/>
    <col min="10244" max="10244" width="7.140625" style="264" customWidth="1"/>
    <col min="10245" max="10246" width="19" style="264" customWidth="1"/>
    <col min="10247" max="10248" width="19.7109375" style="264" customWidth="1"/>
    <col min="10249" max="10265" width="0" style="264" hidden="1" customWidth="1"/>
    <col min="10266" max="10266" width="1.28515625" style="264" customWidth="1"/>
    <col min="10267" max="10267" width="13.42578125" style="264" customWidth="1"/>
    <col min="10268" max="10268" width="13.28515625" style="264" customWidth="1"/>
    <col min="10269" max="10269" width="15.85546875" style="264" customWidth="1"/>
    <col min="10270" max="10275" width="11.7109375" style="264" customWidth="1"/>
    <col min="10276" max="10276" width="24.7109375" style="264" customWidth="1"/>
    <col min="10277" max="10279" width="11.7109375" style="264" customWidth="1"/>
    <col min="10280" max="10280" width="20" style="264" customWidth="1"/>
    <col min="10281" max="10281" width="25.85546875" style="264" customWidth="1"/>
    <col min="10282" max="10282" width="23.85546875" style="264" customWidth="1"/>
    <col min="10283" max="10283" width="14.140625" style="264" customWidth="1"/>
    <col min="10284" max="10309" width="11.7109375" style="264" customWidth="1"/>
    <col min="10310" max="10310" width="12.42578125" style="264" customWidth="1"/>
    <col min="10311" max="10314" width="11.7109375" style="264" customWidth="1"/>
    <col min="10315" max="10315" width="20.7109375" style="264" customWidth="1"/>
    <col min="10316" max="10316" width="11.7109375" style="264" customWidth="1"/>
    <col min="10317" max="10317" width="17.42578125" style="264" customWidth="1"/>
    <col min="10318" max="10331" width="11.7109375" style="264" customWidth="1"/>
    <col min="10332" max="10332" width="13.42578125" style="264" customWidth="1"/>
    <col min="10333" max="10347" width="11.7109375" style="264" customWidth="1"/>
    <col min="10348" max="10348" width="16.28515625" style="264" customWidth="1"/>
    <col min="10349" max="10357" width="11.7109375" style="264" customWidth="1"/>
    <col min="10358" max="10358" width="13.42578125" style="264" customWidth="1"/>
    <col min="10359" max="10359" width="11.7109375" style="264" customWidth="1"/>
    <col min="10360" max="10360" width="15.140625" style="264" customWidth="1"/>
    <col min="10361" max="10361" width="13.42578125" style="264" customWidth="1"/>
    <col min="10362" max="10370" width="11.7109375" style="264" customWidth="1"/>
    <col min="10371" max="10371" width="13.7109375" style="264" customWidth="1"/>
    <col min="10372" max="10372" width="12" style="264" customWidth="1"/>
    <col min="10373" max="10496" width="9.140625" style="264"/>
    <col min="10497" max="10498" width="2.140625" style="264" customWidth="1"/>
    <col min="10499" max="10499" width="63" style="264" customWidth="1"/>
    <col min="10500" max="10500" width="7.140625" style="264" customWidth="1"/>
    <col min="10501" max="10502" width="19" style="264" customWidth="1"/>
    <col min="10503" max="10504" width="19.7109375" style="264" customWidth="1"/>
    <col min="10505" max="10521" width="0" style="264" hidden="1" customWidth="1"/>
    <col min="10522" max="10522" width="1.28515625" style="264" customWidth="1"/>
    <col min="10523" max="10523" width="13.42578125" style="264" customWidth="1"/>
    <col min="10524" max="10524" width="13.28515625" style="264" customWidth="1"/>
    <col min="10525" max="10525" width="15.85546875" style="264" customWidth="1"/>
    <col min="10526" max="10531" width="11.7109375" style="264" customWidth="1"/>
    <col min="10532" max="10532" width="24.7109375" style="264" customWidth="1"/>
    <col min="10533" max="10535" width="11.7109375" style="264" customWidth="1"/>
    <col min="10536" max="10536" width="20" style="264" customWidth="1"/>
    <col min="10537" max="10537" width="25.85546875" style="264" customWidth="1"/>
    <col min="10538" max="10538" width="23.85546875" style="264" customWidth="1"/>
    <col min="10539" max="10539" width="14.140625" style="264" customWidth="1"/>
    <col min="10540" max="10565" width="11.7109375" style="264" customWidth="1"/>
    <col min="10566" max="10566" width="12.42578125" style="264" customWidth="1"/>
    <col min="10567" max="10570" width="11.7109375" style="264" customWidth="1"/>
    <col min="10571" max="10571" width="20.7109375" style="264" customWidth="1"/>
    <col min="10572" max="10572" width="11.7109375" style="264" customWidth="1"/>
    <col min="10573" max="10573" width="17.42578125" style="264" customWidth="1"/>
    <col min="10574" max="10587" width="11.7109375" style="264" customWidth="1"/>
    <col min="10588" max="10588" width="13.42578125" style="264" customWidth="1"/>
    <col min="10589" max="10603" width="11.7109375" style="264" customWidth="1"/>
    <col min="10604" max="10604" width="16.28515625" style="264" customWidth="1"/>
    <col min="10605" max="10613" width="11.7109375" style="264" customWidth="1"/>
    <col min="10614" max="10614" width="13.42578125" style="264" customWidth="1"/>
    <col min="10615" max="10615" width="11.7109375" style="264" customWidth="1"/>
    <col min="10616" max="10616" width="15.140625" style="264" customWidth="1"/>
    <col min="10617" max="10617" width="13.42578125" style="264" customWidth="1"/>
    <col min="10618" max="10626" width="11.7109375" style="264" customWidth="1"/>
    <col min="10627" max="10627" width="13.7109375" style="264" customWidth="1"/>
    <col min="10628" max="10628" width="12" style="264" customWidth="1"/>
    <col min="10629" max="10752" width="9.140625" style="264"/>
    <col min="10753" max="10754" width="2.140625" style="264" customWidth="1"/>
    <col min="10755" max="10755" width="63" style="264" customWidth="1"/>
    <col min="10756" max="10756" width="7.140625" style="264" customWidth="1"/>
    <col min="10757" max="10758" width="19" style="264" customWidth="1"/>
    <col min="10759" max="10760" width="19.7109375" style="264" customWidth="1"/>
    <col min="10761" max="10777" width="0" style="264" hidden="1" customWidth="1"/>
    <col min="10778" max="10778" width="1.28515625" style="264" customWidth="1"/>
    <col min="10779" max="10779" width="13.42578125" style="264" customWidth="1"/>
    <col min="10780" max="10780" width="13.28515625" style="264" customWidth="1"/>
    <col min="10781" max="10781" width="15.85546875" style="264" customWidth="1"/>
    <col min="10782" max="10787" width="11.7109375" style="264" customWidth="1"/>
    <col min="10788" max="10788" width="24.7109375" style="264" customWidth="1"/>
    <col min="10789" max="10791" width="11.7109375" style="264" customWidth="1"/>
    <col min="10792" max="10792" width="20" style="264" customWidth="1"/>
    <col min="10793" max="10793" width="25.85546875" style="264" customWidth="1"/>
    <col min="10794" max="10794" width="23.85546875" style="264" customWidth="1"/>
    <col min="10795" max="10795" width="14.140625" style="264" customWidth="1"/>
    <col min="10796" max="10821" width="11.7109375" style="264" customWidth="1"/>
    <col min="10822" max="10822" width="12.42578125" style="264" customWidth="1"/>
    <col min="10823" max="10826" width="11.7109375" style="264" customWidth="1"/>
    <col min="10827" max="10827" width="20.7109375" style="264" customWidth="1"/>
    <col min="10828" max="10828" width="11.7109375" style="264" customWidth="1"/>
    <col min="10829" max="10829" width="17.42578125" style="264" customWidth="1"/>
    <col min="10830" max="10843" width="11.7109375" style="264" customWidth="1"/>
    <col min="10844" max="10844" width="13.42578125" style="264" customWidth="1"/>
    <col min="10845" max="10859" width="11.7109375" style="264" customWidth="1"/>
    <col min="10860" max="10860" width="16.28515625" style="264" customWidth="1"/>
    <col min="10861" max="10869" width="11.7109375" style="264" customWidth="1"/>
    <col min="10870" max="10870" width="13.42578125" style="264" customWidth="1"/>
    <col min="10871" max="10871" width="11.7109375" style="264" customWidth="1"/>
    <col min="10872" max="10872" width="15.140625" style="264" customWidth="1"/>
    <col min="10873" max="10873" width="13.42578125" style="264" customWidth="1"/>
    <col min="10874" max="10882" width="11.7109375" style="264" customWidth="1"/>
    <col min="10883" max="10883" width="13.7109375" style="264" customWidth="1"/>
    <col min="10884" max="10884" width="12" style="264" customWidth="1"/>
    <col min="10885" max="11008" width="9.140625" style="264"/>
    <col min="11009" max="11010" width="2.140625" style="264" customWidth="1"/>
    <col min="11011" max="11011" width="63" style="264" customWidth="1"/>
    <col min="11012" max="11012" width="7.140625" style="264" customWidth="1"/>
    <col min="11013" max="11014" width="19" style="264" customWidth="1"/>
    <col min="11015" max="11016" width="19.7109375" style="264" customWidth="1"/>
    <col min="11017" max="11033" width="0" style="264" hidden="1" customWidth="1"/>
    <col min="11034" max="11034" width="1.28515625" style="264" customWidth="1"/>
    <col min="11035" max="11035" width="13.42578125" style="264" customWidth="1"/>
    <col min="11036" max="11036" width="13.28515625" style="264" customWidth="1"/>
    <col min="11037" max="11037" width="15.85546875" style="264" customWidth="1"/>
    <col min="11038" max="11043" width="11.7109375" style="264" customWidth="1"/>
    <col min="11044" max="11044" width="24.7109375" style="264" customWidth="1"/>
    <col min="11045" max="11047" width="11.7109375" style="264" customWidth="1"/>
    <col min="11048" max="11048" width="20" style="264" customWidth="1"/>
    <col min="11049" max="11049" width="25.85546875" style="264" customWidth="1"/>
    <col min="11050" max="11050" width="23.85546875" style="264" customWidth="1"/>
    <col min="11051" max="11051" width="14.140625" style="264" customWidth="1"/>
    <col min="11052" max="11077" width="11.7109375" style="264" customWidth="1"/>
    <col min="11078" max="11078" width="12.42578125" style="264" customWidth="1"/>
    <col min="11079" max="11082" width="11.7109375" style="264" customWidth="1"/>
    <col min="11083" max="11083" width="20.7109375" style="264" customWidth="1"/>
    <col min="11084" max="11084" width="11.7109375" style="264" customWidth="1"/>
    <col min="11085" max="11085" width="17.42578125" style="264" customWidth="1"/>
    <col min="11086" max="11099" width="11.7109375" style="264" customWidth="1"/>
    <col min="11100" max="11100" width="13.42578125" style="264" customWidth="1"/>
    <col min="11101" max="11115" width="11.7109375" style="264" customWidth="1"/>
    <col min="11116" max="11116" width="16.28515625" style="264" customWidth="1"/>
    <col min="11117" max="11125" width="11.7109375" style="264" customWidth="1"/>
    <col min="11126" max="11126" width="13.42578125" style="264" customWidth="1"/>
    <col min="11127" max="11127" width="11.7109375" style="264" customWidth="1"/>
    <col min="11128" max="11128" width="15.140625" style="264" customWidth="1"/>
    <col min="11129" max="11129" width="13.42578125" style="264" customWidth="1"/>
    <col min="11130" max="11138" width="11.7109375" style="264" customWidth="1"/>
    <col min="11139" max="11139" width="13.7109375" style="264" customWidth="1"/>
    <col min="11140" max="11140" width="12" style="264" customWidth="1"/>
    <col min="11141" max="11264" width="9.140625" style="264"/>
    <col min="11265" max="11266" width="2.140625" style="264" customWidth="1"/>
    <col min="11267" max="11267" width="63" style="264" customWidth="1"/>
    <col min="11268" max="11268" width="7.140625" style="264" customWidth="1"/>
    <col min="11269" max="11270" width="19" style="264" customWidth="1"/>
    <col min="11271" max="11272" width="19.7109375" style="264" customWidth="1"/>
    <col min="11273" max="11289" width="0" style="264" hidden="1" customWidth="1"/>
    <col min="11290" max="11290" width="1.28515625" style="264" customWidth="1"/>
    <col min="11291" max="11291" width="13.42578125" style="264" customWidth="1"/>
    <col min="11292" max="11292" width="13.28515625" style="264" customWidth="1"/>
    <col min="11293" max="11293" width="15.85546875" style="264" customWidth="1"/>
    <col min="11294" max="11299" width="11.7109375" style="264" customWidth="1"/>
    <col min="11300" max="11300" width="24.7109375" style="264" customWidth="1"/>
    <col min="11301" max="11303" width="11.7109375" style="264" customWidth="1"/>
    <col min="11304" max="11304" width="20" style="264" customWidth="1"/>
    <col min="11305" max="11305" width="25.85546875" style="264" customWidth="1"/>
    <col min="11306" max="11306" width="23.85546875" style="264" customWidth="1"/>
    <col min="11307" max="11307" width="14.140625" style="264" customWidth="1"/>
    <col min="11308" max="11333" width="11.7109375" style="264" customWidth="1"/>
    <col min="11334" max="11334" width="12.42578125" style="264" customWidth="1"/>
    <col min="11335" max="11338" width="11.7109375" style="264" customWidth="1"/>
    <col min="11339" max="11339" width="20.7109375" style="264" customWidth="1"/>
    <col min="11340" max="11340" width="11.7109375" style="264" customWidth="1"/>
    <col min="11341" max="11341" width="17.42578125" style="264" customWidth="1"/>
    <col min="11342" max="11355" width="11.7109375" style="264" customWidth="1"/>
    <col min="11356" max="11356" width="13.42578125" style="264" customWidth="1"/>
    <col min="11357" max="11371" width="11.7109375" style="264" customWidth="1"/>
    <col min="11372" max="11372" width="16.28515625" style="264" customWidth="1"/>
    <col min="11373" max="11381" width="11.7109375" style="264" customWidth="1"/>
    <col min="11382" max="11382" width="13.42578125" style="264" customWidth="1"/>
    <col min="11383" max="11383" width="11.7109375" style="264" customWidth="1"/>
    <col min="11384" max="11384" width="15.140625" style="264" customWidth="1"/>
    <col min="11385" max="11385" width="13.42578125" style="264" customWidth="1"/>
    <col min="11386" max="11394" width="11.7109375" style="264" customWidth="1"/>
    <col min="11395" max="11395" width="13.7109375" style="264" customWidth="1"/>
    <col min="11396" max="11396" width="12" style="264" customWidth="1"/>
    <col min="11397" max="11520" width="9.140625" style="264"/>
    <col min="11521" max="11522" width="2.140625" style="264" customWidth="1"/>
    <col min="11523" max="11523" width="63" style="264" customWidth="1"/>
    <col min="11524" max="11524" width="7.140625" style="264" customWidth="1"/>
    <col min="11525" max="11526" width="19" style="264" customWidth="1"/>
    <col min="11527" max="11528" width="19.7109375" style="264" customWidth="1"/>
    <col min="11529" max="11545" width="0" style="264" hidden="1" customWidth="1"/>
    <col min="11546" max="11546" width="1.28515625" style="264" customWidth="1"/>
    <col min="11547" max="11547" width="13.42578125" style="264" customWidth="1"/>
    <col min="11548" max="11548" width="13.28515625" style="264" customWidth="1"/>
    <col min="11549" max="11549" width="15.85546875" style="264" customWidth="1"/>
    <col min="11550" max="11555" width="11.7109375" style="264" customWidth="1"/>
    <col min="11556" max="11556" width="24.7109375" style="264" customWidth="1"/>
    <col min="11557" max="11559" width="11.7109375" style="264" customWidth="1"/>
    <col min="11560" max="11560" width="20" style="264" customWidth="1"/>
    <col min="11561" max="11561" width="25.85546875" style="264" customWidth="1"/>
    <col min="11562" max="11562" width="23.85546875" style="264" customWidth="1"/>
    <col min="11563" max="11563" width="14.140625" style="264" customWidth="1"/>
    <col min="11564" max="11589" width="11.7109375" style="264" customWidth="1"/>
    <col min="11590" max="11590" width="12.42578125" style="264" customWidth="1"/>
    <col min="11591" max="11594" width="11.7109375" style="264" customWidth="1"/>
    <col min="11595" max="11595" width="20.7109375" style="264" customWidth="1"/>
    <col min="11596" max="11596" width="11.7109375" style="264" customWidth="1"/>
    <col min="11597" max="11597" width="17.42578125" style="264" customWidth="1"/>
    <col min="11598" max="11611" width="11.7109375" style="264" customWidth="1"/>
    <col min="11612" max="11612" width="13.42578125" style="264" customWidth="1"/>
    <col min="11613" max="11627" width="11.7109375" style="264" customWidth="1"/>
    <col min="11628" max="11628" width="16.28515625" style="264" customWidth="1"/>
    <col min="11629" max="11637" width="11.7109375" style="264" customWidth="1"/>
    <col min="11638" max="11638" width="13.42578125" style="264" customWidth="1"/>
    <col min="11639" max="11639" width="11.7109375" style="264" customWidth="1"/>
    <col min="11640" max="11640" width="15.140625" style="264" customWidth="1"/>
    <col min="11641" max="11641" width="13.42578125" style="264" customWidth="1"/>
    <col min="11642" max="11650" width="11.7109375" style="264" customWidth="1"/>
    <col min="11651" max="11651" width="13.7109375" style="264" customWidth="1"/>
    <col min="11652" max="11652" width="12" style="264" customWidth="1"/>
    <col min="11653" max="11776" width="9.140625" style="264"/>
    <col min="11777" max="11778" width="2.140625" style="264" customWidth="1"/>
    <col min="11779" max="11779" width="63" style="264" customWidth="1"/>
    <col min="11780" max="11780" width="7.140625" style="264" customWidth="1"/>
    <col min="11781" max="11782" width="19" style="264" customWidth="1"/>
    <col min="11783" max="11784" width="19.7109375" style="264" customWidth="1"/>
    <col min="11785" max="11801" width="0" style="264" hidden="1" customWidth="1"/>
    <col min="11802" max="11802" width="1.28515625" style="264" customWidth="1"/>
    <col min="11803" max="11803" width="13.42578125" style="264" customWidth="1"/>
    <col min="11804" max="11804" width="13.28515625" style="264" customWidth="1"/>
    <col min="11805" max="11805" width="15.85546875" style="264" customWidth="1"/>
    <col min="11806" max="11811" width="11.7109375" style="264" customWidth="1"/>
    <col min="11812" max="11812" width="24.7109375" style="264" customWidth="1"/>
    <col min="11813" max="11815" width="11.7109375" style="264" customWidth="1"/>
    <col min="11816" max="11816" width="20" style="264" customWidth="1"/>
    <col min="11817" max="11817" width="25.85546875" style="264" customWidth="1"/>
    <col min="11818" max="11818" width="23.85546875" style="264" customWidth="1"/>
    <col min="11819" max="11819" width="14.140625" style="264" customWidth="1"/>
    <col min="11820" max="11845" width="11.7109375" style="264" customWidth="1"/>
    <col min="11846" max="11846" width="12.42578125" style="264" customWidth="1"/>
    <col min="11847" max="11850" width="11.7109375" style="264" customWidth="1"/>
    <col min="11851" max="11851" width="20.7109375" style="264" customWidth="1"/>
    <col min="11852" max="11852" width="11.7109375" style="264" customWidth="1"/>
    <col min="11853" max="11853" width="17.42578125" style="264" customWidth="1"/>
    <col min="11854" max="11867" width="11.7109375" style="264" customWidth="1"/>
    <col min="11868" max="11868" width="13.42578125" style="264" customWidth="1"/>
    <col min="11869" max="11883" width="11.7109375" style="264" customWidth="1"/>
    <col min="11884" max="11884" width="16.28515625" style="264" customWidth="1"/>
    <col min="11885" max="11893" width="11.7109375" style="264" customWidth="1"/>
    <col min="11894" max="11894" width="13.42578125" style="264" customWidth="1"/>
    <col min="11895" max="11895" width="11.7109375" style="264" customWidth="1"/>
    <col min="11896" max="11896" width="15.140625" style="264" customWidth="1"/>
    <col min="11897" max="11897" width="13.42578125" style="264" customWidth="1"/>
    <col min="11898" max="11906" width="11.7109375" style="264" customWidth="1"/>
    <col min="11907" max="11907" width="13.7109375" style="264" customWidth="1"/>
    <col min="11908" max="11908" width="12" style="264" customWidth="1"/>
    <col min="11909" max="12032" width="9.140625" style="264"/>
    <col min="12033" max="12034" width="2.140625" style="264" customWidth="1"/>
    <col min="12035" max="12035" width="63" style="264" customWidth="1"/>
    <col min="12036" max="12036" width="7.140625" style="264" customWidth="1"/>
    <col min="12037" max="12038" width="19" style="264" customWidth="1"/>
    <col min="12039" max="12040" width="19.7109375" style="264" customWidth="1"/>
    <col min="12041" max="12057" width="0" style="264" hidden="1" customWidth="1"/>
    <col min="12058" max="12058" width="1.28515625" style="264" customWidth="1"/>
    <col min="12059" max="12059" width="13.42578125" style="264" customWidth="1"/>
    <col min="12060" max="12060" width="13.28515625" style="264" customWidth="1"/>
    <col min="12061" max="12061" width="15.85546875" style="264" customWidth="1"/>
    <col min="12062" max="12067" width="11.7109375" style="264" customWidth="1"/>
    <col min="12068" max="12068" width="24.7109375" style="264" customWidth="1"/>
    <col min="12069" max="12071" width="11.7109375" style="264" customWidth="1"/>
    <col min="12072" max="12072" width="20" style="264" customWidth="1"/>
    <col min="12073" max="12073" width="25.85546875" style="264" customWidth="1"/>
    <col min="12074" max="12074" width="23.85546875" style="264" customWidth="1"/>
    <col min="12075" max="12075" width="14.140625" style="264" customWidth="1"/>
    <col min="12076" max="12101" width="11.7109375" style="264" customWidth="1"/>
    <col min="12102" max="12102" width="12.42578125" style="264" customWidth="1"/>
    <col min="12103" max="12106" width="11.7109375" style="264" customWidth="1"/>
    <col min="12107" max="12107" width="20.7109375" style="264" customWidth="1"/>
    <col min="12108" max="12108" width="11.7109375" style="264" customWidth="1"/>
    <col min="12109" max="12109" width="17.42578125" style="264" customWidth="1"/>
    <col min="12110" max="12123" width="11.7109375" style="264" customWidth="1"/>
    <col min="12124" max="12124" width="13.42578125" style="264" customWidth="1"/>
    <col min="12125" max="12139" width="11.7109375" style="264" customWidth="1"/>
    <col min="12140" max="12140" width="16.28515625" style="264" customWidth="1"/>
    <col min="12141" max="12149" width="11.7109375" style="264" customWidth="1"/>
    <col min="12150" max="12150" width="13.42578125" style="264" customWidth="1"/>
    <col min="12151" max="12151" width="11.7109375" style="264" customWidth="1"/>
    <col min="12152" max="12152" width="15.140625" style="264" customWidth="1"/>
    <col min="12153" max="12153" width="13.42578125" style="264" customWidth="1"/>
    <col min="12154" max="12162" width="11.7109375" style="264" customWidth="1"/>
    <col min="12163" max="12163" width="13.7109375" style="264" customWidth="1"/>
    <col min="12164" max="12164" width="12" style="264" customWidth="1"/>
    <col min="12165" max="12288" width="9.140625" style="264"/>
    <col min="12289" max="12290" width="2.140625" style="264" customWidth="1"/>
    <col min="12291" max="12291" width="63" style="264" customWidth="1"/>
    <col min="12292" max="12292" width="7.140625" style="264" customWidth="1"/>
    <col min="12293" max="12294" width="19" style="264" customWidth="1"/>
    <col min="12295" max="12296" width="19.7109375" style="264" customWidth="1"/>
    <col min="12297" max="12313" width="0" style="264" hidden="1" customWidth="1"/>
    <col min="12314" max="12314" width="1.28515625" style="264" customWidth="1"/>
    <col min="12315" max="12315" width="13.42578125" style="264" customWidth="1"/>
    <col min="12316" max="12316" width="13.28515625" style="264" customWidth="1"/>
    <col min="12317" max="12317" width="15.85546875" style="264" customWidth="1"/>
    <col min="12318" max="12323" width="11.7109375" style="264" customWidth="1"/>
    <col min="12324" max="12324" width="24.7109375" style="264" customWidth="1"/>
    <col min="12325" max="12327" width="11.7109375" style="264" customWidth="1"/>
    <col min="12328" max="12328" width="20" style="264" customWidth="1"/>
    <col min="12329" max="12329" width="25.85546875" style="264" customWidth="1"/>
    <col min="12330" max="12330" width="23.85546875" style="264" customWidth="1"/>
    <col min="12331" max="12331" width="14.140625" style="264" customWidth="1"/>
    <col min="12332" max="12357" width="11.7109375" style="264" customWidth="1"/>
    <col min="12358" max="12358" width="12.42578125" style="264" customWidth="1"/>
    <col min="12359" max="12362" width="11.7109375" style="264" customWidth="1"/>
    <col min="12363" max="12363" width="20.7109375" style="264" customWidth="1"/>
    <col min="12364" max="12364" width="11.7109375" style="264" customWidth="1"/>
    <col min="12365" max="12365" width="17.42578125" style="264" customWidth="1"/>
    <col min="12366" max="12379" width="11.7109375" style="264" customWidth="1"/>
    <col min="12380" max="12380" width="13.42578125" style="264" customWidth="1"/>
    <col min="12381" max="12395" width="11.7109375" style="264" customWidth="1"/>
    <col min="12396" max="12396" width="16.28515625" style="264" customWidth="1"/>
    <col min="12397" max="12405" width="11.7109375" style="264" customWidth="1"/>
    <col min="12406" max="12406" width="13.42578125" style="264" customWidth="1"/>
    <col min="12407" max="12407" width="11.7109375" style="264" customWidth="1"/>
    <col min="12408" max="12408" width="15.140625" style="264" customWidth="1"/>
    <col min="12409" max="12409" width="13.42578125" style="264" customWidth="1"/>
    <col min="12410" max="12418" width="11.7109375" style="264" customWidth="1"/>
    <col min="12419" max="12419" width="13.7109375" style="264" customWidth="1"/>
    <col min="12420" max="12420" width="12" style="264" customWidth="1"/>
    <col min="12421" max="12544" width="9.140625" style="264"/>
    <col min="12545" max="12546" width="2.140625" style="264" customWidth="1"/>
    <col min="12547" max="12547" width="63" style="264" customWidth="1"/>
    <col min="12548" max="12548" width="7.140625" style="264" customWidth="1"/>
    <col min="12549" max="12550" width="19" style="264" customWidth="1"/>
    <col min="12551" max="12552" width="19.7109375" style="264" customWidth="1"/>
    <col min="12553" max="12569" width="0" style="264" hidden="1" customWidth="1"/>
    <col min="12570" max="12570" width="1.28515625" style="264" customWidth="1"/>
    <col min="12571" max="12571" width="13.42578125" style="264" customWidth="1"/>
    <col min="12572" max="12572" width="13.28515625" style="264" customWidth="1"/>
    <col min="12573" max="12573" width="15.85546875" style="264" customWidth="1"/>
    <col min="12574" max="12579" width="11.7109375" style="264" customWidth="1"/>
    <col min="12580" max="12580" width="24.7109375" style="264" customWidth="1"/>
    <col min="12581" max="12583" width="11.7109375" style="264" customWidth="1"/>
    <col min="12584" max="12584" width="20" style="264" customWidth="1"/>
    <col min="12585" max="12585" width="25.85546875" style="264" customWidth="1"/>
    <col min="12586" max="12586" width="23.85546875" style="264" customWidth="1"/>
    <col min="12587" max="12587" width="14.140625" style="264" customWidth="1"/>
    <col min="12588" max="12613" width="11.7109375" style="264" customWidth="1"/>
    <col min="12614" max="12614" width="12.42578125" style="264" customWidth="1"/>
    <col min="12615" max="12618" width="11.7109375" style="264" customWidth="1"/>
    <col min="12619" max="12619" width="20.7109375" style="264" customWidth="1"/>
    <col min="12620" max="12620" width="11.7109375" style="264" customWidth="1"/>
    <col min="12621" max="12621" width="17.42578125" style="264" customWidth="1"/>
    <col min="12622" max="12635" width="11.7109375" style="264" customWidth="1"/>
    <col min="12636" max="12636" width="13.42578125" style="264" customWidth="1"/>
    <col min="12637" max="12651" width="11.7109375" style="264" customWidth="1"/>
    <col min="12652" max="12652" width="16.28515625" style="264" customWidth="1"/>
    <col min="12653" max="12661" width="11.7109375" style="264" customWidth="1"/>
    <col min="12662" max="12662" width="13.42578125" style="264" customWidth="1"/>
    <col min="12663" max="12663" width="11.7109375" style="264" customWidth="1"/>
    <col min="12664" max="12664" width="15.140625" style="264" customWidth="1"/>
    <col min="12665" max="12665" width="13.42578125" style="264" customWidth="1"/>
    <col min="12666" max="12674" width="11.7109375" style="264" customWidth="1"/>
    <col min="12675" max="12675" width="13.7109375" style="264" customWidth="1"/>
    <col min="12676" max="12676" width="12" style="264" customWidth="1"/>
    <col min="12677" max="12800" width="9.140625" style="264"/>
    <col min="12801" max="12802" width="2.140625" style="264" customWidth="1"/>
    <col min="12803" max="12803" width="63" style="264" customWidth="1"/>
    <col min="12804" max="12804" width="7.140625" style="264" customWidth="1"/>
    <col min="12805" max="12806" width="19" style="264" customWidth="1"/>
    <col min="12807" max="12808" width="19.7109375" style="264" customWidth="1"/>
    <col min="12809" max="12825" width="0" style="264" hidden="1" customWidth="1"/>
    <col min="12826" max="12826" width="1.28515625" style="264" customWidth="1"/>
    <col min="12827" max="12827" width="13.42578125" style="264" customWidth="1"/>
    <col min="12828" max="12828" width="13.28515625" style="264" customWidth="1"/>
    <col min="12829" max="12829" width="15.85546875" style="264" customWidth="1"/>
    <col min="12830" max="12835" width="11.7109375" style="264" customWidth="1"/>
    <col min="12836" max="12836" width="24.7109375" style="264" customWidth="1"/>
    <col min="12837" max="12839" width="11.7109375" style="264" customWidth="1"/>
    <col min="12840" max="12840" width="20" style="264" customWidth="1"/>
    <col min="12841" max="12841" width="25.85546875" style="264" customWidth="1"/>
    <col min="12842" max="12842" width="23.85546875" style="264" customWidth="1"/>
    <col min="12843" max="12843" width="14.140625" style="264" customWidth="1"/>
    <col min="12844" max="12869" width="11.7109375" style="264" customWidth="1"/>
    <col min="12870" max="12870" width="12.42578125" style="264" customWidth="1"/>
    <col min="12871" max="12874" width="11.7109375" style="264" customWidth="1"/>
    <col min="12875" max="12875" width="20.7109375" style="264" customWidth="1"/>
    <col min="12876" max="12876" width="11.7109375" style="264" customWidth="1"/>
    <col min="12877" max="12877" width="17.42578125" style="264" customWidth="1"/>
    <col min="12878" max="12891" width="11.7109375" style="264" customWidth="1"/>
    <col min="12892" max="12892" width="13.42578125" style="264" customWidth="1"/>
    <col min="12893" max="12907" width="11.7109375" style="264" customWidth="1"/>
    <col min="12908" max="12908" width="16.28515625" style="264" customWidth="1"/>
    <col min="12909" max="12917" width="11.7109375" style="264" customWidth="1"/>
    <col min="12918" max="12918" width="13.42578125" style="264" customWidth="1"/>
    <col min="12919" max="12919" width="11.7109375" style="264" customWidth="1"/>
    <col min="12920" max="12920" width="15.140625" style="264" customWidth="1"/>
    <col min="12921" max="12921" width="13.42578125" style="264" customWidth="1"/>
    <col min="12922" max="12930" width="11.7109375" style="264" customWidth="1"/>
    <col min="12931" max="12931" width="13.7109375" style="264" customWidth="1"/>
    <col min="12932" max="12932" width="12" style="264" customWidth="1"/>
    <col min="12933" max="13056" width="9.140625" style="264"/>
    <col min="13057" max="13058" width="2.140625" style="264" customWidth="1"/>
    <col min="13059" max="13059" width="63" style="264" customWidth="1"/>
    <col min="13060" max="13060" width="7.140625" style="264" customWidth="1"/>
    <col min="13061" max="13062" width="19" style="264" customWidth="1"/>
    <col min="13063" max="13064" width="19.7109375" style="264" customWidth="1"/>
    <col min="13065" max="13081" width="0" style="264" hidden="1" customWidth="1"/>
    <col min="13082" max="13082" width="1.28515625" style="264" customWidth="1"/>
    <col min="13083" max="13083" width="13.42578125" style="264" customWidth="1"/>
    <col min="13084" max="13084" width="13.28515625" style="264" customWidth="1"/>
    <col min="13085" max="13085" width="15.85546875" style="264" customWidth="1"/>
    <col min="13086" max="13091" width="11.7109375" style="264" customWidth="1"/>
    <col min="13092" max="13092" width="24.7109375" style="264" customWidth="1"/>
    <col min="13093" max="13095" width="11.7109375" style="264" customWidth="1"/>
    <col min="13096" max="13096" width="20" style="264" customWidth="1"/>
    <col min="13097" max="13097" width="25.85546875" style="264" customWidth="1"/>
    <col min="13098" max="13098" width="23.85546875" style="264" customWidth="1"/>
    <col min="13099" max="13099" width="14.140625" style="264" customWidth="1"/>
    <col min="13100" max="13125" width="11.7109375" style="264" customWidth="1"/>
    <col min="13126" max="13126" width="12.42578125" style="264" customWidth="1"/>
    <col min="13127" max="13130" width="11.7109375" style="264" customWidth="1"/>
    <col min="13131" max="13131" width="20.7109375" style="264" customWidth="1"/>
    <col min="13132" max="13132" width="11.7109375" style="264" customWidth="1"/>
    <col min="13133" max="13133" width="17.42578125" style="264" customWidth="1"/>
    <col min="13134" max="13147" width="11.7109375" style="264" customWidth="1"/>
    <col min="13148" max="13148" width="13.42578125" style="264" customWidth="1"/>
    <col min="13149" max="13163" width="11.7109375" style="264" customWidth="1"/>
    <col min="13164" max="13164" width="16.28515625" style="264" customWidth="1"/>
    <col min="13165" max="13173" width="11.7109375" style="264" customWidth="1"/>
    <col min="13174" max="13174" width="13.42578125" style="264" customWidth="1"/>
    <col min="13175" max="13175" width="11.7109375" style="264" customWidth="1"/>
    <col min="13176" max="13176" width="15.140625" style="264" customWidth="1"/>
    <col min="13177" max="13177" width="13.42578125" style="264" customWidth="1"/>
    <col min="13178" max="13186" width="11.7109375" style="264" customWidth="1"/>
    <col min="13187" max="13187" width="13.7109375" style="264" customWidth="1"/>
    <col min="13188" max="13188" width="12" style="264" customWidth="1"/>
    <col min="13189" max="13312" width="9.140625" style="264"/>
    <col min="13313" max="13314" width="2.140625" style="264" customWidth="1"/>
    <col min="13315" max="13315" width="63" style="264" customWidth="1"/>
    <col min="13316" max="13316" width="7.140625" style="264" customWidth="1"/>
    <col min="13317" max="13318" width="19" style="264" customWidth="1"/>
    <col min="13319" max="13320" width="19.7109375" style="264" customWidth="1"/>
    <col min="13321" max="13337" width="0" style="264" hidden="1" customWidth="1"/>
    <col min="13338" max="13338" width="1.28515625" style="264" customWidth="1"/>
    <col min="13339" max="13339" width="13.42578125" style="264" customWidth="1"/>
    <col min="13340" max="13340" width="13.28515625" style="264" customWidth="1"/>
    <col min="13341" max="13341" width="15.85546875" style="264" customWidth="1"/>
    <col min="13342" max="13347" width="11.7109375" style="264" customWidth="1"/>
    <col min="13348" max="13348" width="24.7109375" style="264" customWidth="1"/>
    <col min="13349" max="13351" width="11.7109375" style="264" customWidth="1"/>
    <col min="13352" max="13352" width="20" style="264" customWidth="1"/>
    <col min="13353" max="13353" width="25.85546875" style="264" customWidth="1"/>
    <col min="13354" max="13354" width="23.85546875" style="264" customWidth="1"/>
    <col min="13355" max="13355" width="14.140625" style="264" customWidth="1"/>
    <col min="13356" max="13381" width="11.7109375" style="264" customWidth="1"/>
    <col min="13382" max="13382" width="12.42578125" style="264" customWidth="1"/>
    <col min="13383" max="13386" width="11.7109375" style="264" customWidth="1"/>
    <col min="13387" max="13387" width="20.7109375" style="264" customWidth="1"/>
    <col min="13388" max="13388" width="11.7109375" style="264" customWidth="1"/>
    <col min="13389" max="13389" width="17.42578125" style="264" customWidth="1"/>
    <col min="13390" max="13403" width="11.7109375" style="264" customWidth="1"/>
    <col min="13404" max="13404" width="13.42578125" style="264" customWidth="1"/>
    <col min="13405" max="13419" width="11.7109375" style="264" customWidth="1"/>
    <col min="13420" max="13420" width="16.28515625" style="264" customWidth="1"/>
    <col min="13421" max="13429" width="11.7109375" style="264" customWidth="1"/>
    <col min="13430" max="13430" width="13.42578125" style="264" customWidth="1"/>
    <col min="13431" max="13431" width="11.7109375" style="264" customWidth="1"/>
    <col min="13432" max="13432" width="15.140625" style="264" customWidth="1"/>
    <col min="13433" max="13433" width="13.42578125" style="264" customWidth="1"/>
    <col min="13434" max="13442" width="11.7109375" style="264" customWidth="1"/>
    <col min="13443" max="13443" width="13.7109375" style="264" customWidth="1"/>
    <col min="13444" max="13444" width="12" style="264" customWidth="1"/>
    <col min="13445" max="13568" width="9.140625" style="264"/>
    <col min="13569" max="13570" width="2.140625" style="264" customWidth="1"/>
    <col min="13571" max="13571" width="63" style="264" customWidth="1"/>
    <col min="13572" max="13572" width="7.140625" style="264" customWidth="1"/>
    <col min="13573" max="13574" width="19" style="264" customWidth="1"/>
    <col min="13575" max="13576" width="19.7109375" style="264" customWidth="1"/>
    <col min="13577" max="13593" width="0" style="264" hidden="1" customWidth="1"/>
    <col min="13594" max="13594" width="1.28515625" style="264" customWidth="1"/>
    <col min="13595" max="13595" width="13.42578125" style="264" customWidth="1"/>
    <col min="13596" max="13596" width="13.28515625" style="264" customWidth="1"/>
    <col min="13597" max="13597" width="15.85546875" style="264" customWidth="1"/>
    <col min="13598" max="13603" width="11.7109375" style="264" customWidth="1"/>
    <col min="13604" max="13604" width="24.7109375" style="264" customWidth="1"/>
    <col min="13605" max="13607" width="11.7109375" style="264" customWidth="1"/>
    <col min="13608" max="13608" width="20" style="264" customWidth="1"/>
    <col min="13609" max="13609" width="25.85546875" style="264" customWidth="1"/>
    <col min="13610" max="13610" width="23.85546875" style="264" customWidth="1"/>
    <col min="13611" max="13611" width="14.140625" style="264" customWidth="1"/>
    <col min="13612" max="13637" width="11.7109375" style="264" customWidth="1"/>
    <col min="13638" max="13638" width="12.42578125" style="264" customWidth="1"/>
    <col min="13639" max="13642" width="11.7109375" style="264" customWidth="1"/>
    <col min="13643" max="13643" width="20.7109375" style="264" customWidth="1"/>
    <col min="13644" max="13644" width="11.7109375" style="264" customWidth="1"/>
    <col min="13645" max="13645" width="17.42578125" style="264" customWidth="1"/>
    <col min="13646" max="13659" width="11.7109375" style="264" customWidth="1"/>
    <col min="13660" max="13660" width="13.42578125" style="264" customWidth="1"/>
    <col min="13661" max="13675" width="11.7109375" style="264" customWidth="1"/>
    <col min="13676" max="13676" width="16.28515625" style="264" customWidth="1"/>
    <col min="13677" max="13685" width="11.7109375" style="264" customWidth="1"/>
    <col min="13686" max="13686" width="13.42578125" style="264" customWidth="1"/>
    <col min="13687" max="13687" width="11.7109375" style="264" customWidth="1"/>
    <col min="13688" max="13688" width="15.140625" style="264" customWidth="1"/>
    <col min="13689" max="13689" width="13.42578125" style="264" customWidth="1"/>
    <col min="13690" max="13698" width="11.7109375" style="264" customWidth="1"/>
    <col min="13699" max="13699" width="13.7109375" style="264" customWidth="1"/>
    <col min="13700" max="13700" width="12" style="264" customWidth="1"/>
    <col min="13701" max="13824" width="9.140625" style="264"/>
    <col min="13825" max="13826" width="2.140625" style="264" customWidth="1"/>
    <col min="13827" max="13827" width="63" style="264" customWidth="1"/>
    <col min="13828" max="13828" width="7.140625" style="264" customWidth="1"/>
    <col min="13829" max="13830" width="19" style="264" customWidth="1"/>
    <col min="13831" max="13832" width="19.7109375" style="264" customWidth="1"/>
    <col min="13833" max="13849" width="0" style="264" hidden="1" customWidth="1"/>
    <col min="13850" max="13850" width="1.28515625" style="264" customWidth="1"/>
    <col min="13851" max="13851" width="13.42578125" style="264" customWidth="1"/>
    <col min="13852" max="13852" width="13.28515625" style="264" customWidth="1"/>
    <col min="13853" max="13853" width="15.85546875" style="264" customWidth="1"/>
    <col min="13854" max="13859" width="11.7109375" style="264" customWidth="1"/>
    <col min="13860" max="13860" width="24.7109375" style="264" customWidth="1"/>
    <col min="13861" max="13863" width="11.7109375" style="264" customWidth="1"/>
    <col min="13864" max="13864" width="20" style="264" customWidth="1"/>
    <col min="13865" max="13865" width="25.85546875" style="264" customWidth="1"/>
    <col min="13866" max="13866" width="23.85546875" style="264" customWidth="1"/>
    <col min="13867" max="13867" width="14.140625" style="264" customWidth="1"/>
    <col min="13868" max="13893" width="11.7109375" style="264" customWidth="1"/>
    <col min="13894" max="13894" width="12.42578125" style="264" customWidth="1"/>
    <col min="13895" max="13898" width="11.7109375" style="264" customWidth="1"/>
    <col min="13899" max="13899" width="20.7109375" style="264" customWidth="1"/>
    <col min="13900" max="13900" width="11.7109375" style="264" customWidth="1"/>
    <col min="13901" max="13901" width="17.42578125" style="264" customWidth="1"/>
    <col min="13902" max="13915" width="11.7109375" style="264" customWidth="1"/>
    <col min="13916" max="13916" width="13.42578125" style="264" customWidth="1"/>
    <col min="13917" max="13931" width="11.7109375" style="264" customWidth="1"/>
    <col min="13932" max="13932" width="16.28515625" style="264" customWidth="1"/>
    <col min="13933" max="13941" width="11.7109375" style="264" customWidth="1"/>
    <col min="13942" max="13942" width="13.42578125" style="264" customWidth="1"/>
    <col min="13943" max="13943" width="11.7109375" style="264" customWidth="1"/>
    <col min="13944" max="13944" width="15.140625" style="264" customWidth="1"/>
    <col min="13945" max="13945" width="13.42578125" style="264" customWidth="1"/>
    <col min="13946" max="13954" width="11.7109375" style="264" customWidth="1"/>
    <col min="13955" max="13955" width="13.7109375" style="264" customWidth="1"/>
    <col min="13956" max="13956" width="12" style="264" customWidth="1"/>
    <col min="13957" max="14080" width="9.140625" style="264"/>
    <col min="14081" max="14082" width="2.140625" style="264" customWidth="1"/>
    <col min="14083" max="14083" width="63" style="264" customWidth="1"/>
    <col min="14084" max="14084" width="7.140625" style="264" customWidth="1"/>
    <col min="14085" max="14086" width="19" style="264" customWidth="1"/>
    <col min="14087" max="14088" width="19.7109375" style="264" customWidth="1"/>
    <col min="14089" max="14105" width="0" style="264" hidden="1" customWidth="1"/>
    <col min="14106" max="14106" width="1.28515625" style="264" customWidth="1"/>
    <col min="14107" max="14107" width="13.42578125" style="264" customWidth="1"/>
    <col min="14108" max="14108" width="13.28515625" style="264" customWidth="1"/>
    <col min="14109" max="14109" width="15.85546875" style="264" customWidth="1"/>
    <col min="14110" max="14115" width="11.7109375" style="264" customWidth="1"/>
    <col min="14116" max="14116" width="24.7109375" style="264" customWidth="1"/>
    <col min="14117" max="14119" width="11.7109375" style="264" customWidth="1"/>
    <col min="14120" max="14120" width="20" style="264" customWidth="1"/>
    <col min="14121" max="14121" width="25.85546875" style="264" customWidth="1"/>
    <col min="14122" max="14122" width="23.85546875" style="264" customWidth="1"/>
    <col min="14123" max="14123" width="14.140625" style="264" customWidth="1"/>
    <col min="14124" max="14149" width="11.7109375" style="264" customWidth="1"/>
    <col min="14150" max="14150" width="12.42578125" style="264" customWidth="1"/>
    <col min="14151" max="14154" width="11.7109375" style="264" customWidth="1"/>
    <col min="14155" max="14155" width="20.7109375" style="264" customWidth="1"/>
    <col min="14156" max="14156" width="11.7109375" style="264" customWidth="1"/>
    <col min="14157" max="14157" width="17.42578125" style="264" customWidth="1"/>
    <col min="14158" max="14171" width="11.7109375" style="264" customWidth="1"/>
    <col min="14172" max="14172" width="13.42578125" style="264" customWidth="1"/>
    <col min="14173" max="14187" width="11.7109375" style="264" customWidth="1"/>
    <col min="14188" max="14188" width="16.28515625" style="264" customWidth="1"/>
    <col min="14189" max="14197" width="11.7109375" style="264" customWidth="1"/>
    <col min="14198" max="14198" width="13.42578125" style="264" customWidth="1"/>
    <col min="14199" max="14199" width="11.7109375" style="264" customWidth="1"/>
    <col min="14200" max="14200" width="15.140625" style="264" customWidth="1"/>
    <col min="14201" max="14201" width="13.42578125" style="264" customWidth="1"/>
    <col min="14202" max="14210" width="11.7109375" style="264" customWidth="1"/>
    <col min="14211" max="14211" width="13.7109375" style="264" customWidth="1"/>
    <col min="14212" max="14212" width="12" style="264" customWidth="1"/>
    <col min="14213" max="14336" width="9.140625" style="264"/>
    <col min="14337" max="14338" width="2.140625" style="264" customWidth="1"/>
    <col min="14339" max="14339" width="63" style="264" customWidth="1"/>
    <col min="14340" max="14340" width="7.140625" style="264" customWidth="1"/>
    <col min="14341" max="14342" width="19" style="264" customWidth="1"/>
    <col min="14343" max="14344" width="19.7109375" style="264" customWidth="1"/>
    <col min="14345" max="14361" width="0" style="264" hidden="1" customWidth="1"/>
    <col min="14362" max="14362" width="1.28515625" style="264" customWidth="1"/>
    <col min="14363" max="14363" width="13.42578125" style="264" customWidth="1"/>
    <col min="14364" max="14364" width="13.28515625" style="264" customWidth="1"/>
    <col min="14365" max="14365" width="15.85546875" style="264" customWidth="1"/>
    <col min="14366" max="14371" width="11.7109375" style="264" customWidth="1"/>
    <col min="14372" max="14372" width="24.7109375" style="264" customWidth="1"/>
    <col min="14373" max="14375" width="11.7109375" style="264" customWidth="1"/>
    <col min="14376" max="14376" width="20" style="264" customWidth="1"/>
    <col min="14377" max="14377" width="25.85546875" style="264" customWidth="1"/>
    <col min="14378" max="14378" width="23.85546875" style="264" customWidth="1"/>
    <col min="14379" max="14379" width="14.140625" style="264" customWidth="1"/>
    <col min="14380" max="14405" width="11.7109375" style="264" customWidth="1"/>
    <col min="14406" max="14406" width="12.42578125" style="264" customWidth="1"/>
    <col min="14407" max="14410" width="11.7109375" style="264" customWidth="1"/>
    <col min="14411" max="14411" width="20.7109375" style="264" customWidth="1"/>
    <col min="14412" max="14412" width="11.7109375" style="264" customWidth="1"/>
    <col min="14413" max="14413" width="17.42578125" style="264" customWidth="1"/>
    <col min="14414" max="14427" width="11.7109375" style="264" customWidth="1"/>
    <col min="14428" max="14428" width="13.42578125" style="264" customWidth="1"/>
    <col min="14429" max="14443" width="11.7109375" style="264" customWidth="1"/>
    <col min="14444" max="14444" width="16.28515625" style="264" customWidth="1"/>
    <col min="14445" max="14453" width="11.7109375" style="264" customWidth="1"/>
    <col min="14454" max="14454" width="13.42578125" style="264" customWidth="1"/>
    <col min="14455" max="14455" width="11.7109375" style="264" customWidth="1"/>
    <col min="14456" max="14456" width="15.140625" style="264" customWidth="1"/>
    <col min="14457" max="14457" width="13.42578125" style="264" customWidth="1"/>
    <col min="14458" max="14466" width="11.7109375" style="264" customWidth="1"/>
    <col min="14467" max="14467" width="13.7109375" style="264" customWidth="1"/>
    <col min="14468" max="14468" width="12" style="264" customWidth="1"/>
    <col min="14469" max="14592" width="9.140625" style="264"/>
    <col min="14593" max="14594" width="2.140625" style="264" customWidth="1"/>
    <col min="14595" max="14595" width="63" style="264" customWidth="1"/>
    <col min="14596" max="14596" width="7.140625" style="264" customWidth="1"/>
    <col min="14597" max="14598" width="19" style="264" customWidth="1"/>
    <col min="14599" max="14600" width="19.7109375" style="264" customWidth="1"/>
    <col min="14601" max="14617" width="0" style="264" hidden="1" customWidth="1"/>
    <col min="14618" max="14618" width="1.28515625" style="264" customWidth="1"/>
    <col min="14619" max="14619" width="13.42578125" style="264" customWidth="1"/>
    <col min="14620" max="14620" width="13.28515625" style="264" customWidth="1"/>
    <col min="14621" max="14621" width="15.85546875" style="264" customWidth="1"/>
    <col min="14622" max="14627" width="11.7109375" style="264" customWidth="1"/>
    <col min="14628" max="14628" width="24.7109375" style="264" customWidth="1"/>
    <col min="14629" max="14631" width="11.7109375" style="264" customWidth="1"/>
    <col min="14632" max="14632" width="20" style="264" customWidth="1"/>
    <col min="14633" max="14633" width="25.85546875" style="264" customWidth="1"/>
    <col min="14634" max="14634" width="23.85546875" style="264" customWidth="1"/>
    <col min="14635" max="14635" width="14.140625" style="264" customWidth="1"/>
    <col min="14636" max="14661" width="11.7109375" style="264" customWidth="1"/>
    <col min="14662" max="14662" width="12.42578125" style="264" customWidth="1"/>
    <col min="14663" max="14666" width="11.7109375" style="264" customWidth="1"/>
    <col min="14667" max="14667" width="20.7109375" style="264" customWidth="1"/>
    <col min="14668" max="14668" width="11.7109375" style="264" customWidth="1"/>
    <col min="14669" max="14669" width="17.42578125" style="264" customWidth="1"/>
    <col min="14670" max="14683" width="11.7109375" style="264" customWidth="1"/>
    <col min="14684" max="14684" width="13.42578125" style="264" customWidth="1"/>
    <col min="14685" max="14699" width="11.7109375" style="264" customWidth="1"/>
    <col min="14700" max="14700" width="16.28515625" style="264" customWidth="1"/>
    <col min="14701" max="14709" width="11.7109375" style="264" customWidth="1"/>
    <col min="14710" max="14710" width="13.42578125" style="264" customWidth="1"/>
    <col min="14711" max="14711" width="11.7109375" style="264" customWidth="1"/>
    <col min="14712" max="14712" width="15.140625" style="264" customWidth="1"/>
    <col min="14713" max="14713" width="13.42578125" style="264" customWidth="1"/>
    <col min="14714" max="14722" width="11.7109375" style="264" customWidth="1"/>
    <col min="14723" max="14723" width="13.7109375" style="264" customWidth="1"/>
    <col min="14724" max="14724" width="12" style="264" customWidth="1"/>
    <col min="14725" max="14848" width="9.140625" style="264"/>
    <col min="14849" max="14850" width="2.140625" style="264" customWidth="1"/>
    <col min="14851" max="14851" width="63" style="264" customWidth="1"/>
    <col min="14852" max="14852" width="7.140625" style="264" customWidth="1"/>
    <col min="14853" max="14854" width="19" style="264" customWidth="1"/>
    <col min="14855" max="14856" width="19.7109375" style="264" customWidth="1"/>
    <col min="14857" max="14873" width="0" style="264" hidden="1" customWidth="1"/>
    <col min="14874" max="14874" width="1.28515625" style="264" customWidth="1"/>
    <col min="14875" max="14875" width="13.42578125" style="264" customWidth="1"/>
    <col min="14876" max="14876" width="13.28515625" style="264" customWidth="1"/>
    <col min="14877" max="14877" width="15.85546875" style="264" customWidth="1"/>
    <col min="14878" max="14883" width="11.7109375" style="264" customWidth="1"/>
    <col min="14884" max="14884" width="24.7109375" style="264" customWidth="1"/>
    <col min="14885" max="14887" width="11.7109375" style="264" customWidth="1"/>
    <col min="14888" max="14888" width="20" style="264" customWidth="1"/>
    <col min="14889" max="14889" width="25.85546875" style="264" customWidth="1"/>
    <col min="14890" max="14890" width="23.85546875" style="264" customWidth="1"/>
    <col min="14891" max="14891" width="14.140625" style="264" customWidth="1"/>
    <col min="14892" max="14917" width="11.7109375" style="264" customWidth="1"/>
    <col min="14918" max="14918" width="12.42578125" style="264" customWidth="1"/>
    <col min="14919" max="14922" width="11.7109375" style="264" customWidth="1"/>
    <col min="14923" max="14923" width="20.7109375" style="264" customWidth="1"/>
    <col min="14924" max="14924" width="11.7109375" style="264" customWidth="1"/>
    <col min="14925" max="14925" width="17.42578125" style="264" customWidth="1"/>
    <col min="14926" max="14939" width="11.7109375" style="264" customWidth="1"/>
    <col min="14940" max="14940" width="13.42578125" style="264" customWidth="1"/>
    <col min="14941" max="14955" width="11.7109375" style="264" customWidth="1"/>
    <col min="14956" max="14956" width="16.28515625" style="264" customWidth="1"/>
    <col min="14957" max="14965" width="11.7109375" style="264" customWidth="1"/>
    <col min="14966" max="14966" width="13.42578125" style="264" customWidth="1"/>
    <col min="14967" max="14967" width="11.7109375" style="264" customWidth="1"/>
    <col min="14968" max="14968" width="15.140625" style="264" customWidth="1"/>
    <col min="14969" max="14969" width="13.42578125" style="264" customWidth="1"/>
    <col min="14970" max="14978" width="11.7109375" style="264" customWidth="1"/>
    <col min="14979" max="14979" width="13.7109375" style="264" customWidth="1"/>
    <col min="14980" max="14980" width="12" style="264" customWidth="1"/>
    <col min="14981" max="15104" width="9.140625" style="264"/>
    <col min="15105" max="15106" width="2.140625" style="264" customWidth="1"/>
    <col min="15107" max="15107" width="63" style="264" customWidth="1"/>
    <col min="15108" max="15108" width="7.140625" style="264" customWidth="1"/>
    <col min="15109" max="15110" width="19" style="264" customWidth="1"/>
    <col min="15111" max="15112" width="19.7109375" style="264" customWidth="1"/>
    <col min="15113" max="15129" width="0" style="264" hidden="1" customWidth="1"/>
    <col min="15130" max="15130" width="1.28515625" style="264" customWidth="1"/>
    <col min="15131" max="15131" width="13.42578125" style="264" customWidth="1"/>
    <col min="15132" max="15132" width="13.28515625" style="264" customWidth="1"/>
    <col min="15133" max="15133" width="15.85546875" style="264" customWidth="1"/>
    <col min="15134" max="15139" width="11.7109375" style="264" customWidth="1"/>
    <col min="15140" max="15140" width="24.7109375" style="264" customWidth="1"/>
    <col min="15141" max="15143" width="11.7109375" style="264" customWidth="1"/>
    <col min="15144" max="15144" width="20" style="264" customWidth="1"/>
    <col min="15145" max="15145" width="25.85546875" style="264" customWidth="1"/>
    <col min="15146" max="15146" width="23.85546875" style="264" customWidth="1"/>
    <col min="15147" max="15147" width="14.140625" style="264" customWidth="1"/>
    <col min="15148" max="15173" width="11.7109375" style="264" customWidth="1"/>
    <col min="15174" max="15174" width="12.42578125" style="264" customWidth="1"/>
    <col min="15175" max="15178" width="11.7109375" style="264" customWidth="1"/>
    <col min="15179" max="15179" width="20.7109375" style="264" customWidth="1"/>
    <col min="15180" max="15180" width="11.7109375" style="264" customWidth="1"/>
    <col min="15181" max="15181" width="17.42578125" style="264" customWidth="1"/>
    <col min="15182" max="15195" width="11.7109375" style="264" customWidth="1"/>
    <col min="15196" max="15196" width="13.42578125" style="264" customWidth="1"/>
    <col min="15197" max="15211" width="11.7109375" style="264" customWidth="1"/>
    <col min="15212" max="15212" width="16.28515625" style="264" customWidth="1"/>
    <col min="15213" max="15221" width="11.7109375" style="264" customWidth="1"/>
    <col min="15222" max="15222" width="13.42578125" style="264" customWidth="1"/>
    <col min="15223" max="15223" width="11.7109375" style="264" customWidth="1"/>
    <col min="15224" max="15224" width="15.140625" style="264" customWidth="1"/>
    <col min="15225" max="15225" width="13.42578125" style="264" customWidth="1"/>
    <col min="15226" max="15234" width="11.7109375" style="264" customWidth="1"/>
    <col min="15235" max="15235" width="13.7109375" style="264" customWidth="1"/>
    <col min="15236" max="15236" width="12" style="264" customWidth="1"/>
    <col min="15237" max="15360" width="9.140625" style="264"/>
    <col min="15361" max="15362" width="2.140625" style="264" customWidth="1"/>
    <col min="15363" max="15363" width="63" style="264" customWidth="1"/>
    <col min="15364" max="15364" width="7.140625" style="264" customWidth="1"/>
    <col min="15365" max="15366" width="19" style="264" customWidth="1"/>
    <col min="15367" max="15368" width="19.7109375" style="264" customWidth="1"/>
    <col min="15369" max="15385" width="0" style="264" hidden="1" customWidth="1"/>
    <col min="15386" max="15386" width="1.28515625" style="264" customWidth="1"/>
    <col min="15387" max="15387" width="13.42578125" style="264" customWidth="1"/>
    <col min="15388" max="15388" width="13.28515625" style="264" customWidth="1"/>
    <col min="15389" max="15389" width="15.85546875" style="264" customWidth="1"/>
    <col min="15390" max="15395" width="11.7109375" style="264" customWidth="1"/>
    <col min="15396" max="15396" width="24.7109375" style="264" customWidth="1"/>
    <col min="15397" max="15399" width="11.7109375" style="264" customWidth="1"/>
    <col min="15400" max="15400" width="20" style="264" customWidth="1"/>
    <col min="15401" max="15401" width="25.85546875" style="264" customWidth="1"/>
    <col min="15402" max="15402" width="23.85546875" style="264" customWidth="1"/>
    <col min="15403" max="15403" width="14.140625" style="264" customWidth="1"/>
    <col min="15404" max="15429" width="11.7109375" style="264" customWidth="1"/>
    <col min="15430" max="15430" width="12.42578125" style="264" customWidth="1"/>
    <col min="15431" max="15434" width="11.7109375" style="264" customWidth="1"/>
    <col min="15435" max="15435" width="20.7109375" style="264" customWidth="1"/>
    <col min="15436" max="15436" width="11.7109375" style="264" customWidth="1"/>
    <col min="15437" max="15437" width="17.42578125" style="264" customWidth="1"/>
    <col min="15438" max="15451" width="11.7109375" style="264" customWidth="1"/>
    <col min="15452" max="15452" width="13.42578125" style="264" customWidth="1"/>
    <col min="15453" max="15467" width="11.7109375" style="264" customWidth="1"/>
    <col min="15468" max="15468" width="16.28515625" style="264" customWidth="1"/>
    <col min="15469" max="15477" width="11.7109375" style="264" customWidth="1"/>
    <col min="15478" max="15478" width="13.42578125" style="264" customWidth="1"/>
    <col min="15479" max="15479" width="11.7109375" style="264" customWidth="1"/>
    <col min="15480" max="15480" width="15.140625" style="264" customWidth="1"/>
    <col min="15481" max="15481" width="13.42578125" style="264" customWidth="1"/>
    <col min="15482" max="15490" width="11.7109375" style="264" customWidth="1"/>
    <col min="15491" max="15491" width="13.7109375" style="264" customWidth="1"/>
    <col min="15492" max="15492" width="12" style="264" customWidth="1"/>
    <col min="15493" max="15616" width="9.140625" style="264"/>
    <col min="15617" max="15618" width="2.140625" style="264" customWidth="1"/>
    <col min="15619" max="15619" width="63" style="264" customWidth="1"/>
    <col min="15620" max="15620" width="7.140625" style="264" customWidth="1"/>
    <col min="15621" max="15622" width="19" style="264" customWidth="1"/>
    <col min="15623" max="15624" width="19.7109375" style="264" customWidth="1"/>
    <col min="15625" max="15641" width="0" style="264" hidden="1" customWidth="1"/>
    <col min="15642" max="15642" width="1.28515625" style="264" customWidth="1"/>
    <col min="15643" max="15643" width="13.42578125" style="264" customWidth="1"/>
    <col min="15644" max="15644" width="13.28515625" style="264" customWidth="1"/>
    <col min="15645" max="15645" width="15.85546875" style="264" customWidth="1"/>
    <col min="15646" max="15651" width="11.7109375" style="264" customWidth="1"/>
    <col min="15652" max="15652" width="24.7109375" style="264" customWidth="1"/>
    <col min="15653" max="15655" width="11.7109375" style="264" customWidth="1"/>
    <col min="15656" max="15656" width="20" style="264" customWidth="1"/>
    <col min="15657" max="15657" width="25.85546875" style="264" customWidth="1"/>
    <col min="15658" max="15658" width="23.85546875" style="264" customWidth="1"/>
    <col min="15659" max="15659" width="14.140625" style="264" customWidth="1"/>
    <col min="15660" max="15685" width="11.7109375" style="264" customWidth="1"/>
    <col min="15686" max="15686" width="12.42578125" style="264" customWidth="1"/>
    <col min="15687" max="15690" width="11.7109375" style="264" customWidth="1"/>
    <col min="15691" max="15691" width="20.7109375" style="264" customWidth="1"/>
    <col min="15692" max="15692" width="11.7109375" style="264" customWidth="1"/>
    <col min="15693" max="15693" width="17.42578125" style="264" customWidth="1"/>
    <col min="15694" max="15707" width="11.7109375" style="264" customWidth="1"/>
    <col min="15708" max="15708" width="13.42578125" style="264" customWidth="1"/>
    <col min="15709" max="15723" width="11.7109375" style="264" customWidth="1"/>
    <col min="15724" max="15724" width="16.28515625" style="264" customWidth="1"/>
    <col min="15725" max="15733" width="11.7109375" style="264" customWidth="1"/>
    <col min="15734" max="15734" width="13.42578125" style="264" customWidth="1"/>
    <col min="15735" max="15735" width="11.7109375" style="264" customWidth="1"/>
    <col min="15736" max="15736" width="15.140625" style="264" customWidth="1"/>
    <col min="15737" max="15737" width="13.42578125" style="264" customWidth="1"/>
    <col min="15738" max="15746" width="11.7109375" style="264" customWidth="1"/>
    <col min="15747" max="15747" width="13.7109375" style="264" customWidth="1"/>
    <col min="15748" max="15748" width="12" style="264" customWidth="1"/>
    <col min="15749" max="15872" width="9.140625" style="264"/>
    <col min="15873" max="15874" width="2.140625" style="264" customWidth="1"/>
    <col min="15875" max="15875" width="63" style="264" customWidth="1"/>
    <col min="15876" max="15876" width="7.140625" style="264" customWidth="1"/>
    <col min="15877" max="15878" width="19" style="264" customWidth="1"/>
    <col min="15879" max="15880" width="19.7109375" style="264" customWidth="1"/>
    <col min="15881" max="15897" width="0" style="264" hidden="1" customWidth="1"/>
    <col min="15898" max="15898" width="1.28515625" style="264" customWidth="1"/>
    <col min="15899" max="15899" width="13.42578125" style="264" customWidth="1"/>
    <col min="15900" max="15900" width="13.28515625" style="264" customWidth="1"/>
    <col min="15901" max="15901" width="15.85546875" style="264" customWidth="1"/>
    <col min="15902" max="15907" width="11.7109375" style="264" customWidth="1"/>
    <col min="15908" max="15908" width="24.7109375" style="264" customWidth="1"/>
    <col min="15909" max="15911" width="11.7109375" style="264" customWidth="1"/>
    <col min="15912" max="15912" width="20" style="264" customWidth="1"/>
    <col min="15913" max="15913" width="25.85546875" style="264" customWidth="1"/>
    <col min="15914" max="15914" width="23.85546875" style="264" customWidth="1"/>
    <col min="15915" max="15915" width="14.140625" style="264" customWidth="1"/>
    <col min="15916" max="15941" width="11.7109375" style="264" customWidth="1"/>
    <col min="15942" max="15942" width="12.42578125" style="264" customWidth="1"/>
    <col min="15943" max="15946" width="11.7109375" style="264" customWidth="1"/>
    <col min="15947" max="15947" width="20.7109375" style="264" customWidth="1"/>
    <col min="15948" max="15948" width="11.7109375" style="264" customWidth="1"/>
    <col min="15949" max="15949" width="17.42578125" style="264" customWidth="1"/>
    <col min="15950" max="15963" width="11.7109375" style="264" customWidth="1"/>
    <col min="15964" max="15964" width="13.42578125" style="264" customWidth="1"/>
    <col min="15965" max="15979" width="11.7109375" style="264" customWidth="1"/>
    <col min="15980" max="15980" width="16.28515625" style="264" customWidth="1"/>
    <col min="15981" max="15989" width="11.7109375" style="264" customWidth="1"/>
    <col min="15990" max="15990" width="13.42578125" style="264" customWidth="1"/>
    <col min="15991" max="15991" width="11.7109375" style="264" customWidth="1"/>
    <col min="15992" max="15992" width="15.140625" style="264" customWidth="1"/>
    <col min="15993" max="15993" width="13.42578125" style="264" customWidth="1"/>
    <col min="15994" max="16002" width="11.7109375" style="264" customWidth="1"/>
    <col min="16003" max="16003" width="13.7109375" style="264" customWidth="1"/>
    <col min="16004" max="16004" width="12" style="264" customWidth="1"/>
    <col min="16005" max="16128" width="9.140625" style="264"/>
    <col min="16129" max="16130" width="2.140625" style="264" customWidth="1"/>
    <col min="16131" max="16131" width="63" style="264" customWidth="1"/>
    <col min="16132" max="16132" width="7.140625" style="264" customWidth="1"/>
    <col min="16133" max="16134" width="19" style="264" customWidth="1"/>
    <col min="16135" max="16136" width="19.7109375" style="264" customWidth="1"/>
    <col min="16137" max="16153" width="0" style="264" hidden="1" customWidth="1"/>
    <col min="16154" max="16154" width="1.28515625" style="264" customWidth="1"/>
    <col min="16155" max="16155" width="13.42578125" style="264" customWidth="1"/>
    <col min="16156" max="16156" width="13.28515625" style="264" customWidth="1"/>
    <col min="16157" max="16157" width="15.85546875" style="264" customWidth="1"/>
    <col min="16158" max="16163" width="11.7109375" style="264" customWidth="1"/>
    <col min="16164" max="16164" width="24.7109375" style="264" customWidth="1"/>
    <col min="16165" max="16167" width="11.7109375" style="264" customWidth="1"/>
    <col min="16168" max="16168" width="20" style="264" customWidth="1"/>
    <col min="16169" max="16169" width="25.85546875" style="264" customWidth="1"/>
    <col min="16170" max="16170" width="23.85546875" style="264" customWidth="1"/>
    <col min="16171" max="16171" width="14.140625" style="264" customWidth="1"/>
    <col min="16172" max="16197" width="11.7109375" style="264" customWidth="1"/>
    <col min="16198" max="16198" width="12.42578125" style="264" customWidth="1"/>
    <col min="16199" max="16202" width="11.7109375" style="264" customWidth="1"/>
    <col min="16203" max="16203" width="20.7109375" style="264" customWidth="1"/>
    <col min="16204" max="16204" width="11.7109375" style="264" customWidth="1"/>
    <col min="16205" max="16205" width="17.42578125" style="264" customWidth="1"/>
    <col min="16206" max="16219" width="11.7109375" style="264" customWidth="1"/>
    <col min="16220" max="16220" width="13.42578125" style="264" customWidth="1"/>
    <col min="16221" max="16235" width="11.7109375" style="264" customWidth="1"/>
    <col min="16236" max="16236" width="16.28515625" style="264" customWidth="1"/>
    <col min="16237" max="16245" width="11.7109375" style="264" customWidth="1"/>
    <col min="16246" max="16246" width="13.42578125" style="264" customWidth="1"/>
    <col min="16247" max="16247" width="11.7109375" style="264" customWidth="1"/>
    <col min="16248" max="16248" width="15.140625" style="264" customWidth="1"/>
    <col min="16249" max="16249" width="13.42578125" style="264" customWidth="1"/>
    <col min="16250" max="16258" width="11.7109375" style="264" customWidth="1"/>
    <col min="16259" max="16259" width="13.7109375" style="264" customWidth="1"/>
    <col min="16260" max="16260" width="12" style="264" customWidth="1"/>
    <col min="16261"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579"/>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1356</v>
      </c>
      <c r="B8" s="1451"/>
      <c r="C8" s="1451"/>
      <c r="D8" s="1452"/>
      <c r="E8" s="1452"/>
      <c r="F8" s="306"/>
      <c r="G8" s="1452"/>
      <c r="H8" s="1452"/>
      <c r="I8" s="6"/>
      <c r="J8" s="40"/>
      <c r="K8" s="755" t="str">
        <f>A8</f>
        <v>Country: Rwanda</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408</v>
      </c>
      <c r="B12" s="1320"/>
      <c r="C12" s="1320"/>
      <c r="D12" s="1320"/>
      <c r="E12" s="1320"/>
      <c r="F12" s="1320"/>
      <c r="G12" s="1321"/>
      <c r="H12" s="265"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x14ac:dyDescent="0.2">
      <c r="A13" s="311"/>
      <c r="B13" s="1293" t="s">
        <v>30</v>
      </c>
      <c r="C13" s="1294"/>
      <c r="D13" s="1466" t="s">
        <v>621</v>
      </c>
      <c r="E13" s="1467"/>
      <c r="F13" s="1467"/>
      <c r="G13" s="1467"/>
      <c r="H13" s="1770"/>
      <c r="I13" s="6"/>
      <c r="J13" s="26"/>
      <c r="K13" s="7" t="str">
        <f>B13</f>
        <v>a. What is the name of the committee?</v>
      </c>
      <c r="L13" s="32" t="str">
        <f>D13</f>
        <v>Family Planning Logistics Committee</v>
      </c>
      <c r="M13" s="22"/>
      <c r="N13" s="22"/>
      <c r="O13" s="25" t="str">
        <f>D13</f>
        <v>Family Planning Logistics Committee</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575" t="s">
        <v>99</v>
      </c>
      <c r="E15" s="313" t="s">
        <v>93</v>
      </c>
      <c r="F15" s="1472" t="s">
        <v>1458</v>
      </c>
      <c r="G15" s="1473"/>
      <c r="H15" s="1868"/>
      <c r="I15" s="6"/>
      <c r="J15" s="26"/>
      <c r="K15" s="7" t="str">
        <f t="shared" ref="K15:K23" si="0">B15</f>
        <v>a. Social marketing</v>
      </c>
      <c r="L15" s="22"/>
      <c r="M15" s="22"/>
      <c r="N15" s="22"/>
      <c r="O15" s="7"/>
      <c r="P15" s="22"/>
      <c r="Q15" s="7" t="str">
        <f t="shared" ref="Q15:Q23" si="1">F15</f>
        <v>Society for Family Health (SFH)</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411</v>
      </c>
      <c r="C16" s="1294"/>
      <c r="D16" s="575" t="s">
        <v>99</v>
      </c>
      <c r="E16" s="315" t="s">
        <v>93</v>
      </c>
      <c r="F16" s="1472" t="s">
        <v>1459</v>
      </c>
      <c r="G16" s="1473"/>
      <c r="H16" s="1868"/>
      <c r="I16" s="6"/>
      <c r="J16" s="26"/>
      <c r="K16" s="7" t="str">
        <f t="shared" si="0"/>
        <v>b. NGO (for example: service delivery, advocacy, Planned Parenthood affiliate, Marie Stopes affiliate, faith-based organizations, etc.)</v>
      </c>
      <c r="L16" s="22"/>
      <c r="M16" s="22"/>
      <c r="N16" s="22"/>
      <c r="O16" s="7"/>
      <c r="P16" s="22"/>
      <c r="Q16" s="7" t="str">
        <f t="shared" si="1"/>
        <v>Association Rwandaise pour le Bien Etre Familiale (ARBEF) (Rwandan Association for Family Well-being)</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60" x14ac:dyDescent="0.2">
      <c r="A17" s="314"/>
      <c r="B17" s="1293" t="s">
        <v>412</v>
      </c>
      <c r="C17" s="1294"/>
      <c r="D17" s="575" t="s">
        <v>99</v>
      </c>
      <c r="E17" s="315" t="s">
        <v>93</v>
      </c>
      <c r="F17" s="1472" t="s">
        <v>1460</v>
      </c>
      <c r="G17" s="1473"/>
      <c r="H17" s="1868"/>
      <c r="I17" s="6"/>
      <c r="J17" s="26"/>
      <c r="K17" s="7" t="str">
        <f t="shared" si="0"/>
        <v>c. Commercial sector (for example: pharmacy associations, manufacturers, etc.)</v>
      </c>
      <c r="L17" s="22"/>
      <c r="M17" s="22"/>
      <c r="N17" s="22"/>
      <c r="O17" s="7"/>
      <c r="P17" s="22"/>
      <c r="Q17" s="7" t="str">
        <f t="shared" si="1"/>
        <v>Association Rwandaise des Pharmacies (ARPHA) (Rwandan Association of Pharmacists), Association Rwandaise des Medecins Prives (Rwandan Association of Private Doctors)</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575" t="s">
        <v>99</v>
      </c>
      <c r="E18" s="315" t="s">
        <v>94</v>
      </c>
      <c r="F18" s="1472" t="s">
        <v>622</v>
      </c>
      <c r="G18" s="1473"/>
      <c r="H18" s="1868"/>
      <c r="I18" s="6"/>
      <c r="J18" s="26"/>
      <c r="K18" s="7" t="str">
        <f t="shared" si="0"/>
        <v>d. Donors</v>
      </c>
      <c r="L18" s="22"/>
      <c r="M18" s="22"/>
      <c r="N18" s="22"/>
      <c r="O18" s="7"/>
      <c r="P18" s="22"/>
      <c r="Q18" s="7" t="str">
        <f t="shared" si="1"/>
        <v>UNFPA, USAID, GFATM</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575" t="s">
        <v>99</v>
      </c>
      <c r="E19" s="315" t="s">
        <v>95</v>
      </c>
      <c r="F19" s="1472" t="s">
        <v>339</v>
      </c>
      <c r="G19" s="1473"/>
      <c r="H19" s="1868"/>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75" x14ac:dyDescent="0.2">
      <c r="A20" s="314"/>
      <c r="B20" s="1293" t="s">
        <v>415</v>
      </c>
      <c r="C20" s="1294"/>
      <c r="D20" s="575" t="s">
        <v>99</v>
      </c>
      <c r="E20" s="315" t="s">
        <v>96</v>
      </c>
      <c r="F20" s="1472" t="s">
        <v>1461</v>
      </c>
      <c r="G20" s="1473"/>
      <c r="H20" s="1868"/>
      <c r="I20" s="6"/>
      <c r="J20" s="26"/>
      <c r="K20" s="7" t="str">
        <f t="shared" si="0"/>
        <v>f. Ministry of Health (for example: logistics, reproductive health, family planning, maternal and child health, HIV/AIDS, pharmacy units, etc.)</v>
      </c>
      <c r="L20" s="22"/>
      <c r="M20" s="22"/>
      <c r="N20" s="22"/>
      <c r="O20" s="7"/>
      <c r="P20" s="22"/>
      <c r="Q20" s="19" t="str">
        <f t="shared" si="1"/>
        <v>Maternal and Child Health (MCH), HIV/AIDS and FP Integration, Pharmacy Task Force, Family Planning Officer, Commission National de Lutte Contre le SIDA (CNLS) (National Commission for the Fight against AIDS)</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575" t="s">
        <v>99</v>
      </c>
      <c r="E21" s="315" t="s">
        <v>97</v>
      </c>
      <c r="F21" s="1472" t="s">
        <v>623</v>
      </c>
      <c r="G21" s="1473"/>
      <c r="H21" s="1868"/>
      <c r="I21" s="6"/>
      <c r="J21" s="26"/>
      <c r="K21" s="7" t="str">
        <f t="shared" si="0"/>
        <v>g. Central Medical Store or Central Warehouse</v>
      </c>
      <c r="L21" s="22"/>
      <c r="M21" s="22"/>
      <c r="N21" s="22"/>
      <c r="O21" s="7"/>
      <c r="P21" s="22"/>
      <c r="Q21" s="7" t="str">
        <f t="shared" si="1"/>
        <v>Medical Procurement Distribution Division (MPDD)</v>
      </c>
      <c r="R21" s="22"/>
      <c r="S21" s="22"/>
      <c r="T21" s="17"/>
      <c r="U21" s="17"/>
      <c r="V21" s="17"/>
      <c r="W21" s="45"/>
      <c r="X21" s="45"/>
      <c r="Y21" s="46"/>
      <c r="Z21" s="54"/>
      <c r="AA21"/>
    </row>
    <row r="22" spans="1:134" s="266" customFormat="1" x14ac:dyDescent="0.2">
      <c r="A22" s="314"/>
      <c r="B22" s="1390" t="s">
        <v>56</v>
      </c>
      <c r="C22" s="1390"/>
      <c r="D22" s="575" t="s">
        <v>100</v>
      </c>
      <c r="E22" s="315" t="s">
        <v>97</v>
      </c>
      <c r="F22" s="1305"/>
      <c r="G22" s="1306"/>
      <c r="H22" s="1307"/>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ht="30" x14ac:dyDescent="0.2">
      <c r="A23" s="314"/>
      <c r="B23" s="1390" t="s">
        <v>418</v>
      </c>
      <c r="C23" s="1390"/>
      <c r="D23" s="586" t="s">
        <v>104</v>
      </c>
      <c r="E23" s="315" t="s">
        <v>97</v>
      </c>
      <c r="F23" s="1305"/>
      <c r="G23" s="1306"/>
      <c r="H23" s="1307"/>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419</v>
      </c>
      <c r="B24" s="1293"/>
      <c r="C24" s="1293"/>
      <c r="D24" s="1293"/>
      <c r="E24" s="1293"/>
      <c r="F24" s="1293"/>
      <c r="G24" s="1293"/>
      <c r="H24" s="325" t="s">
        <v>102</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420</v>
      </c>
      <c r="B25" s="1382"/>
      <c r="C25" s="1382"/>
      <c r="D25" s="1390"/>
      <c r="E25" s="1390"/>
      <c r="F25" s="1390"/>
      <c r="G25" s="1391"/>
      <c r="H25" s="325"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60.75" thickBot="1" x14ac:dyDescent="0.25">
      <c r="A26" s="1386" t="s">
        <v>421</v>
      </c>
      <c r="B26" s="1310"/>
      <c r="C26" s="1311"/>
      <c r="D26" s="316" t="s">
        <v>99</v>
      </c>
      <c r="E26" s="317" t="s">
        <v>91</v>
      </c>
      <c r="F26" s="318" t="s">
        <v>624</v>
      </c>
      <c r="G26" s="319" t="s">
        <v>51</v>
      </c>
      <c r="H26" s="408" t="s">
        <v>1456</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138</v>
      </c>
      <c r="G28" s="321" t="s">
        <v>145</v>
      </c>
      <c r="H28" s="322" t="s">
        <v>137</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423</v>
      </c>
      <c r="B29" s="1293"/>
      <c r="C29" s="1293"/>
      <c r="D29" s="1293"/>
      <c r="E29" s="1293"/>
      <c r="F29" s="1294"/>
      <c r="G29" s="1440">
        <v>2760725</v>
      </c>
      <c r="H29" s="1441"/>
      <c r="I29" s="10"/>
      <c r="J29" s="40">
        <f>G29</f>
        <v>2760725</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424</v>
      </c>
      <c r="B30" s="1293"/>
      <c r="C30" s="1293"/>
      <c r="D30" s="1293"/>
      <c r="E30" s="323" t="s">
        <v>625</v>
      </c>
      <c r="F30" s="324" t="s">
        <v>425</v>
      </c>
      <c r="G30" s="1442" t="s">
        <v>626</v>
      </c>
      <c r="H30" s="1443"/>
      <c r="I30" s="10"/>
      <c r="J30" s="40" t="str">
        <f>G30</f>
        <v>USAID | DELIVER PROJECT</v>
      </c>
      <c r="K30" s="7"/>
      <c r="L30" s="22"/>
      <c r="M30" s="38" t="str">
        <f>E30</f>
        <v>07/11 - 06/12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426</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427</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428</v>
      </c>
      <c r="F34" s="327" t="s">
        <v>429</v>
      </c>
      <c r="G34" s="328" t="s">
        <v>430</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276">
        <v>621212</v>
      </c>
      <c r="F35" s="331" t="s">
        <v>625</v>
      </c>
      <c r="G35" s="332" t="s">
        <v>431</v>
      </c>
      <c r="H35" s="612"/>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276">
        <v>0</v>
      </c>
      <c r="F36" s="331" t="s">
        <v>625</v>
      </c>
      <c r="G36" s="332" t="s">
        <v>431</v>
      </c>
      <c r="H36" s="612"/>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432</v>
      </c>
      <c r="C37" s="1310"/>
      <c r="D37" s="1311"/>
      <c r="E37" s="335">
        <f>E35+E36</f>
        <v>621212</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433</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434</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435</v>
      </c>
      <c r="C40" s="1434"/>
      <c r="D40" s="338" t="s">
        <v>436</v>
      </c>
      <c r="E40" s="327" t="s">
        <v>437</v>
      </c>
      <c r="F40" s="327" t="s">
        <v>438</v>
      </c>
      <c r="G40" s="328" t="s">
        <v>439</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440</v>
      </c>
      <c r="C41" s="1294"/>
      <c r="D41" s="339" t="s">
        <v>99</v>
      </c>
      <c r="E41" s="330">
        <v>574367</v>
      </c>
      <c r="F41" s="340" t="s">
        <v>625</v>
      </c>
      <c r="G41" s="341" t="s">
        <v>616</v>
      </c>
      <c r="H41" s="355"/>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441</v>
      </c>
      <c r="D42" s="1340" t="s">
        <v>627</v>
      </c>
      <c r="E42" s="1341"/>
      <c r="F42" s="1341"/>
      <c r="G42" s="1341"/>
      <c r="H42" s="1342"/>
      <c r="I42" s="30"/>
      <c r="J42" s="27"/>
      <c r="K42" s="7" t="str">
        <f>C42</f>
        <v>i. Specify source(s) of internally generated funds spent (for example, from taxes)</v>
      </c>
      <c r="L42" s="22"/>
      <c r="M42" s="22"/>
      <c r="N42" s="22"/>
      <c r="O42" s="25" t="str">
        <f>D42</f>
        <v>From taxes</v>
      </c>
      <c r="P42" s="22"/>
      <c r="Q42" s="22"/>
      <c r="R42" s="22"/>
      <c r="S42" s="22"/>
      <c r="T42" s="17"/>
      <c r="U42" s="17"/>
      <c r="V42" s="17"/>
      <c r="W42" s="45"/>
      <c r="X42" s="45"/>
      <c r="Y42" s="46"/>
      <c r="Z42" s="54"/>
      <c r="AA42"/>
    </row>
    <row r="43" spans="1:27" s="266" customFormat="1" ht="78.75" customHeight="1" x14ac:dyDescent="0.2">
      <c r="A43" s="326"/>
      <c r="B43" s="1293" t="s">
        <v>442</v>
      </c>
      <c r="C43" s="1294"/>
      <c r="D43" s="339" t="s">
        <v>100</v>
      </c>
      <c r="E43" s="330">
        <v>0</v>
      </c>
      <c r="F43" s="340" t="s">
        <v>625</v>
      </c>
      <c r="G43" s="341" t="s">
        <v>616</v>
      </c>
      <c r="H43" s="355"/>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443</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444</v>
      </c>
      <c r="C45" s="1294"/>
      <c r="D45" s="344"/>
      <c r="E45" s="345">
        <f>E41+E43</f>
        <v>574367</v>
      </c>
      <c r="F45" s="346"/>
      <c r="G45" s="346"/>
      <c r="H45" s="355"/>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445</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446</v>
      </c>
      <c r="C48" s="1294"/>
      <c r="D48" s="338" t="s">
        <v>447</v>
      </c>
      <c r="E48" s="327" t="s">
        <v>448</v>
      </c>
      <c r="F48" s="327" t="s">
        <v>449</v>
      </c>
      <c r="G48" s="328" t="s">
        <v>450</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x14ac:dyDescent="0.2">
      <c r="A49" s="326"/>
      <c r="B49" s="1293" t="s">
        <v>146</v>
      </c>
      <c r="C49" s="1294"/>
      <c r="D49" s="339" t="s">
        <v>99</v>
      </c>
      <c r="E49" s="330">
        <v>1545285</v>
      </c>
      <c r="F49" s="340" t="s">
        <v>625</v>
      </c>
      <c r="G49" s="353" t="s">
        <v>616</v>
      </c>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628</v>
      </c>
      <c r="E50" s="1429"/>
      <c r="F50" s="1429"/>
      <c r="G50" s="1429"/>
      <c r="H50" s="1430"/>
      <c r="I50" s="282"/>
      <c r="J50" s="27"/>
      <c r="K50" s="7" t="str">
        <f>C50</f>
        <v xml:space="preserve">i. Specify source(s) of in-kind donations </v>
      </c>
      <c r="L50" s="22"/>
      <c r="M50" s="22"/>
      <c r="N50" s="22"/>
      <c r="O50" s="25" t="str">
        <f>D50</f>
        <v>USAID and UNFPA</v>
      </c>
      <c r="P50" s="22"/>
      <c r="Q50" s="22"/>
      <c r="R50" s="22"/>
      <c r="S50" s="22"/>
      <c r="T50" s="17"/>
      <c r="U50" s="17"/>
      <c r="V50" s="17"/>
      <c r="W50" s="45"/>
      <c r="X50" s="45"/>
      <c r="Y50" s="46"/>
      <c r="Z50" s="54"/>
      <c r="AA50"/>
    </row>
    <row r="51" spans="1:27" s="266" customFormat="1" x14ac:dyDescent="0.2">
      <c r="A51" s="326"/>
      <c r="B51" s="1293" t="s">
        <v>452</v>
      </c>
      <c r="C51" s="1294"/>
      <c r="D51" s="339" t="s">
        <v>99</v>
      </c>
      <c r="E51" s="330">
        <v>303619</v>
      </c>
      <c r="F51" s="340" t="s">
        <v>625</v>
      </c>
      <c r="G51" s="353" t="s">
        <v>616</v>
      </c>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453</v>
      </c>
      <c r="C52" s="1294"/>
      <c r="D52" s="339" t="s">
        <v>99</v>
      </c>
      <c r="E52" s="330">
        <v>337453</v>
      </c>
      <c r="F52" s="340" t="s">
        <v>625</v>
      </c>
      <c r="G52" s="353" t="s">
        <v>616</v>
      </c>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454</v>
      </c>
      <c r="C53" s="1294"/>
      <c r="D53" s="344"/>
      <c r="E53" s="345">
        <f>E49+E51+E52</f>
        <v>2186357</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455</v>
      </c>
      <c r="B56" s="1431"/>
      <c r="C56" s="1431"/>
      <c r="D56" s="1431"/>
      <c r="E56" s="1432"/>
      <c r="F56" s="356">
        <f>E45/(E45+E53)</f>
        <v>0.2080494102271723</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1</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456</v>
      </c>
      <c r="B58" s="1423"/>
      <c r="C58" s="1423"/>
      <c r="D58" s="1423"/>
      <c r="E58" s="1424"/>
      <c r="F58" s="356">
        <f>(E45+E53)/G29</f>
        <v>0.99999963777630874</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357" t="s">
        <v>100</v>
      </c>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457</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623</v>
      </c>
      <c r="G62" s="1306"/>
      <c r="H62" s="1307"/>
      <c r="I62" s="10"/>
      <c r="J62" s="27"/>
      <c r="K62" s="7"/>
      <c r="L62" s="22"/>
      <c r="M62" s="39">
        <f>E62</f>
        <v>0</v>
      </c>
      <c r="N62" s="22"/>
      <c r="O62" s="22"/>
      <c r="P62" s="22"/>
      <c r="Q62" s="7" t="str">
        <f>F62</f>
        <v>Medical Procurement Distribution Division (MPDD)</v>
      </c>
      <c r="R62" s="25" t="str">
        <f>B62</f>
        <v>a. Specify entity</v>
      </c>
      <c r="S62" s="22"/>
      <c r="T62" s="17"/>
      <c r="U62" s="17"/>
      <c r="V62" s="17"/>
      <c r="W62" s="45"/>
      <c r="X62" s="45"/>
      <c r="Y62" s="46"/>
      <c r="Z62" s="54"/>
      <c r="AA62"/>
    </row>
    <row r="63" spans="1:27" s="266" customFormat="1" ht="30.75" customHeight="1" x14ac:dyDescent="0.2">
      <c r="A63" s="584"/>
      <c r="B63" s="583"/>
      <c r="C63" s="1293" t="s">
        <v>293</v>
      </c>
      <c r="D63" s="1293"/>
      <c r="E63" s="1294"/>
      <c r="F63" s="1295" t="s">
        <v>100</v>
      </c>
      <c r="G63" s="1416"/>
      <c r="H63" s="1296"/>
      <c r="I63" s="10"/>
      <c r="J63" s="27"/>
      <c r="K63" s="7"/>
      <c r="L63" s="22"/>
      <c r="M63" s="22"/>
      <c r="N63" s="22"/>
      <c r="O63" s="22"/>
      <c r="P63" s="22"/>
      <c r="Q63" s="7" t="str">
        <f>F63</f>
        <v>No</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458</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459</v>
      </c>
      <c r="C68" s="1402"/>
      <c r="D68" s="1766" t="s">
        <v>99</v>
      </c>
      <c r="E68" s="1766"/>
      <c r="F68" s="591" t="s">
        <v>99</v>
      </c>
      <c r="G68" s="591" t="s">
        <v>99</v>
      </c>
      <c r="H68" s="591"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460</v>
      </c>
      <c r="C69" s="1402"/>
      <c r="D69" s="1766" t="s">
        <v>99</v>
      </c>
      <c r="E69" s="1766"/>
      <c r="F69" s="591" t="s">
        <v>99</v>
      </c>
      <c r="G69" s="591" t="s">
        <v>99</v>
      </c>
      <c r="H69" s="591"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461</v>
      </c>
      <c r="C70" s="1402"/>
      <c r="D70" s="1766" t="s">
        <v>99</v>
      </c>
      <c r="E70" s="1766"/>
      <c r="F70" s="591" t="s">
        <v>99</v>
      </c>
      <c r="G70" s="591" t="s">
        <v>99</v>
      </c>
      <c r="H70" s="591"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462</v>
      </c>
      <c r="C71" s="1402"/>
      <c r="D71" s="1766" t="s">
        <v>99</v>
      </c>
      <c r="E71" s="1766"/>
      <c r="F71" s="591" t="s">
        <v>99</v>
      </c>
      <c r="G71" s="591" t="s">
        <v>99</v>
      </c>
      <c r="H71" s="591"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463</v>
      </c>
      <c r="C72" s="1402"/>
      <c r="D72" s="1766" t="s">
        <v>99</v>
      </c>
      <c r="E72" s="1766"/>
      <c r="F72" s="591" t="s">
        <v>99</v>
      </c>
      <c r="G72" s="591" t="s">
        <v>99</v>
      </c>
      <c r="H72" s="591"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766" t="s">
        <v>99</v>
      </c>
      <c r="E73" s="1766"/>
      <c r="F73" s="591" t="s">
        <v>99</v>
      </c>
      <c r="G73" s="591" t="s">
        <v>99</v>
      </c>
      <c r="H73" s="591"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766" t="s">
        <v>99</v>
      </c>
      <c r="E74" s="1766"/>
      <c r="F74" s="591" t="s">
        <v>99</v>
      </c>
      <c r="G74" s="591" t="s">
        <v>99</v>
      </c>
      <c r="H74" s="591"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464</v>
      </c>
      <c r="C75" s="1402"/>
      <c r="D75" s="1766" t="s">
        <v>99</v>
      </c>
      <c r="E75" s="1766"/>
      <c r="F75" s="591" t="s">
        <v>100</v>
      </c>
      <c r="G75" s="591" t="s">
        <v>99</v>
      </c>
      <c r="H75" s="591"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465</v>
      </c>
      <c r="C76" s="1402"/>
      <c r="D76" s="1766" t="s">
        <v>99</v>
      </c>
      <c r="E76" s="1766"/>
      <c r="F76" s="591" t="s">
        <v>99</v>
      </c>
      <c r="G76" s="591" t="s">
        <v>100</v>
      </c>
      <c r="H76" s="591"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466</v>
      </c>
      <c r="C77" s="1402"/>
      <c r="D77" s="1766" t="s">
        <v>99</v>
      </c>
      <c r="E77" s="1766"/>
      <c r="F77" s="591" t="s">
        <v>99</v>
      </c>
      <c r="G77" s="591" t="s">
        <v>100</v>
      </c>
      <c r="H77" s="591"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766" t="s">
        <v>99</v>
      </c>
      <c r="E78" s="1766"/>
      <c r="F78" s="591" t="s">
        <v>99</v>
      </c>
      <c r="G78" s="591" t="s">
        <v>99</v>
      </c>
      <c r="H78" s="591"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467</v>
      </c>
      <c r="C79" s="1405"/>
      <c r="D79" s="1403" t="s">
        <v>100</v>
      </c>
      <c r="E79" s="1403"/>
      <c r="F79" s="594" t="s">
        <v>100</v>
      </c>
      <c r="G79" s="594" t="s">
        <v>100</v>
      </c>
      <c r="H79" s="595" t="s">
        <v>100</v>
      </c>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468</v>
      </c>
      <c r="B82" s="1390"/>
      <c r="C82" s="1390"/>
      <c r="D82" s="1390"/>
      <c r="E82" s="1390"/>
      <c r="F82" s="1390"/>
      <c r="G82" s="1391"/>
      <c r="H82" s="265"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469</v>
      </c>
      <c r="E84" s="1397"/>
      <c r="F84" s="588"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613" t="s">
        <v>618</v>
      </c>
      <c r="D85" s="1948" t="s">
        <v>1238</v>
      </c>
      <c r="E85" s="1949"/>
      <c r="F85" s="614" t="s">
        <v>100</v>
      </c>
      <c r="G85" s="1946" t="s">
        <v>99</v>
      </c>
      <c r="H85" s="1947"/>
      <c r="I85" s="13"/>
      <c r="J85" s="31" t="str">
        <f>G85</f>
        <v>Yes</v>
      </c>
      <c r="K85" s="7" t="str">
        <f>B85</f>
        <v>a</v>
      </c>
      <c r="L85" s="22"/>
      <c r="M85" s="32">
        <f>E85</f>
        <v>0</v>
      </c>
      <c r="N85" s="22"/>
      <c r="O85" s="22"/>
      <c r="P85" s="22"/>
      <c r="Q85" s="22"/>
      <c r="R85" s="7"/>
      <c r="S85" s="7" t="str">
        <f>D85</f>
        <v>11/08-12/12</v>
      </c>
      <c r="T85" s="17"/>
      <c r="U85" s="17"/>
      <c r="V85" s="17"/>
      <c r="W85" s="45"/>
      <c r="X85" s="45"/>
      <c r="Y85" s="46"/>
      <c r="Z85" s="54"/>
      <c r="AA85"/>
    </row>
    <row r="86" spans="1:28" s="266" customFormat="1" ht="28.5" customHeight="1" x14ac:dyDescent="0.2">
      <c r="A86" s="1381" t="s">
        <v>118</v>
      </c>
      <c r="B86" s="1382"/>
      <c r="C86" s="1382"/>
      <c r="D86" s="1382"/>
      <c r="E86" s="1382"/>
      <c r="F86" s="1835" t="s">
        <v>100</v>
      </c>
      <c r="G86" s="1836"/>
      <c r="H86" s="1837"/>
      <c r="I86" s="13"/>
      <c r="J86" s="31"/>
      <c r="K86" s="7"/>
      <c r="L86" s="22"/>
      <c r="M86" s="22"/>
      <c r="N86" s="22"/>
      <c r="O86" s="22"/>
      <c r="P86" s="22"/>
      <c r="Q86" s="25" t="str">
        <f>F86</f>
        <v>No</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40" t="s">
        <v>320</v>
      </c>
      <c r="F87" s="1341"/>
      <c r="G87" s="1341"/>
      <c r="H87" s="1342"/>
      <c r="I87" s="13"/>
      <c r="J87" s="31"/>
      <c r="K87" s="7"/>
      <c r="L87" s="22"/>
      <c r="M87" s="32"/>
      <c r="N87" s="32" t="str">
        <f>E87</f>
        <v>Not applicable</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40" t="s">
        <v>320</v>
      </c>
      <c r="F88" s="1341"/>
      <c r="G88" s="1341"/>
      <c r="H88" s="1342"/>
      <c r="I88" s="13"/>
      <c r="J88" s="31"/>
      <c r="K88" s="7"/>
      <c r="L88" s="22"/>
      <c r="M88" s="32"/>
      <c r="N88" s="32" t="str">
        <f>E88</f>
        <v>Not applicable</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474</v>
      </c>
      <c r="B89" s="1293"/>
      <c r="C89" s="1293"/>
      <c r="D89" s="1293"/>
      <c r="E89" s="1293"/>
      <c r="F89" s="1293"/>
      <c r="G89" s="1294"/>
      <c r="H89" s="325"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40" t="s">
        <v>320</v>
      </c>
      <c r="E90" s="1341"/>
      <c r="F90" s="1341"/>
      <c r="G90" s="1341"/>
      <c r="H90" s="1342"/>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475</v>
      </c>
      <c r="B91" s="1293"/>
      <c r="C91" s="1293"/>
      <c r="D91" s="1293"/>
      <c r="E91" s="1293"/>
      <c r="F91" s="1293"/>
      <c r="G91" s="1294"/>
      <c r="H91" s="325" t="s">
        <v>100</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x14ac:dyDescent="0.2">
      <c r="A92" s="314"/>
      <c r="B92" s="1293" t="s">
        <v>39</v>
      </c>
      <c r="C92" s="1293"/>
      <c r="D92" s="1340" t="s">
        <v>320</v>
      </c>
      <c r="E92" s="1341"/>
      <c r="F92" s="1341"/>
      <c r="G92" s="1341"/>
      <c r="H92" s="1342"/>
      <c r="I92" s="13"/>
      <c r="J92" s="31"/>
      <c r="K92" s="7" t="str">
        <f>B92</f>
        <v>a. If yes, describe the policies.</v>
      </c>
      <c r="L92" s="22"/>
      <c r="M92" s="22"/>
      <c r="N92" s="24"/>
      <c r="O92" s="25" t="str">
        <f>D92</f>
        <v>Not applicable</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317</v>
      </c>
      <c r="H95" s="1369"/>
      <c r="I95" s="12"/>
      <c r="J95" s="31" t="str">
        <f t="shared" si="3"/>
        <v>Nurse</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314</v>
      </c>
      <c r="E96" s="1366"/>
      <c r="F96" s="1367"/>
      <c r="G96" s="1368" t="s">
        <v>317</v>
      </c>
      <c r="H96" s="1369"/>
      <c r="I96" s="12"/>
      <c r="J96" s="31" t="str">
        <f t="shared" si="3"/>
        <v>Nurse</v>
      </c>
      <c r="K96" s="7"/>
      <c r="L96" s="22"/>
      <c r="M96" s="32"/>
      <c r="N96" s="22"/>
      <c r="O96" s="7"/>
      <c r="P96" s="7"/>
      <c r="Q96" s="22"/>
      <c r="R96" s="22"/>
      <c r="S96" s="22"/>
      <c r="T96" s="219" t="str">
        <f t="shared" ref="T96:T102" si="4">D96</f>
        <v>Community health worker</v>
      </c>
      <c r="U96" s="53"/>
      <c r="V96" s="17"/>
      <c r="W96" s="45"/>
      <c r="X96" s="45"/>
      <c r="Y96" s="46"/>
      <c r="Z96" s="54"/>
      <c r="AA96"/>
    </row>
    <row r="97" spans="1:27" s="266" customFormat="1" ht="15" customHeight="1" x14ac:dyDescent="0.2">
      <c r="A97" s="285"/>
      <c r="B97" s="239" t="s">
        <v>29</v>
      </c>
      <c r="C97" s="236" t="s">
        <v>304</v>
      </c>
      <c r="D97" s="1365" t="s">
        <v>317</v>
      </c>
      <c r="E97" s="1366"/>
      <c r="F97" s="1367"/>
      <c r="G97" s="1368" t="s">
        <v>317</v>
      </c>
      <c r="H97" s="1369"/>
      <c r="I97" s="12"/>
      <c r="J97" s="31" t="str">
        <f t="shared" si="3"/>
        <v>Nurse</v>
      </c>
      <c r="K97" s="7"/>
      <c r="L97" s="22"/>
      <c r="M97" s="32"/>
      <c r="N97" s="22"/>
      <c r="O97" s="7"/>
      <c r="P97" s="7"/>
      <c r="Q97" s="22"/>
      <c r="R97" s="22"/>
      <c r="S97" s="22"/>
      <c r="T97" s="219" t="str">
        <f t="shared" si="4"/>
        <v>Nurse</v>
      </c>
      <c r="U97" s="53"/>
      <c r="V97" s="17"/>
      <c r="W97" s="45"/>
      <c r="X97" s="45"/>
      <c r="Y97" s="46"/>
      <c r="Z97" s="54"/>
      <c r="AA97"/>
    </row>
    <row r="98" spans="1:27" s="266" customFormat="1" ht="15" customHeight="1" x14ac:dyDescent="0.2">
      <c r="A98" s="285"/>
      <c r="B98" s="238" t="s">
        <v>297</v>
      </c>
      <c r="C98" s="236" t="s">
        <v>305</v>
      </c>
      <c r="D98" s="1365" t="s">
        <v>317</v>
      </c>
      <c r="E98" s="1366"/>
      <c r="F98" s="1367"/>
      <c r="G98" s="1368" t="s">
        <v>317</v>
      </c>
      <c r="H98" s="1369"/>
      <c r="I98" s="12"/>
      <c r="J98" s="31" t="str">
        <f t="shared" si="3"/>
        <v>Nurse</v>
      </c>
      <c r="K98" s="7"/>
      <c r="L98" s="22"/>
      <c r="M98" s="32"/>
      <c r="N98" s="22"/>
      <c r="O98" s="7"/>
      <c r="P98" s="7"/>
      <c r="Q98" s="22"/>
      <c r="R98" s="22"/>
      <c r="S98" s="22"/>
      <c r="T98" s="219" t="str">
        <f t="shared" si="4"/>
        <v>Nurse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315</v>
      </c>
      <c r="H99" s="1369"/>
      <c r="I99" s="12"/>
      <c r="J99" s="31" t="str">
        <f t="shared" si="3"/>
        <v>Auxiliary nurse</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317</v>
      </c>
      <c r="H100" s="1369"/>
      <c r="I100" s="12"/>
      <c r="J100" s="31" t="str">
        <f t="shared" si="3"/>
        <v>Nurse</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314</v>
      </c>
      <c r="E102" s="1352"/>
      <c r="F102" s="1353"/>
      <c r="G102" s="1354" t="s">
        <v>315</v>
      </c>
      <c r="H102" s="1355"/>
      <c r="I102" s="12"/>
      <c r="J102" s="31" t="str">
        <f t="shared" si="3"/>
        <v>Auxiliary nurse</v>
      </c>
      <c r="K102" s="7"/>
      <c r="L102" s="22"/>
      <c r="M102" s="32"/>
      <c r="N102" s="22"/>
      <c r="O102" s="7"/>
      <c r="P102" s="7"/>
      <c r="Q102" s="22"/>
      <c r="R102" s="22"/>
      <c r="S102" s="22"/>
      <c r="T102" s="219" t="str">
        <f t="shared" si="4"/>
        <v>Community health worker</v>
      </c>
      <c r="U102" s="53"/>
      <c r="V102" s="17"/>
      <c r="W102" s="45"/>
      <c r="X102" s="45"/>
      <c r="Y102" s="46"/>
      <c r="Z102" s="54"/>
      <c r="AA102"/>
    </row>
    <row r="103" spans="1:27" s="266" customFormat="1" ht="75" x14ac:dyDescent="0.2">
      <c r="A103" s="1919" t="s">
        <v>321</v>
      </c>
      <c r="B103" s="1915"/>
      <c r="C103" s="1916"/>
      <c r="D103" s="1920" t="s">
        <v>1457</v>
      </c>
      <c r="E103" s="1921"/>
      <c r="F103" s="1921"/>
      <c r="G103" s="1921"/>
      <c r="H103" s="1922"/>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Pills, condoms, and injectables are distributed in pharmacies.</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477</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99</v>
      </c>
      <c r="H122" s="1477"/>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581"/>
      <c r="C126" s="1293" t="s">
        <v>159</v>
      </c>
      <c r="D126" s="1293"/>
      <c r="E126" s="1294"/>
      <c r="F126" s="1330" t="s">
        <v>320</v>
      </c>
      <c r="G126" s="1331"/>
      <c r="H126" s="1332"/>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337">
        <v>2009</v>
      </c>
      <c r="G127" s="1338"/>
      <c r="H127" s="1339"/>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630</v>
      </c>
      <c r="E128" s="1485"/>
      <c r="F128" s="1485"/>
      <c r="G128" s="1485"/>
      <c r="H128" s="1486"/>
      <c r="I128" s="34"/>
      <c r="J128" s="21"/>
      <c r="K128" s="7" t="str">
        <f>A128</f>
        <v xml:space="preserve">D11. Name of the list(s)
</v>
      </c>
      <c r="L128" s="7"/>
      <c r="M128" s="22"/>
      <c r="N128" s="22"/>
      <c r="O128" s="7" t="str">
        <f>D128</f>
        <v>Liste National des Medicaments Essentiel (National Essential Medicines List)</v>
      </c>
      <c r="P128" s="22"/>
      <c r="Q128" s="1"/>
      <c r="R128" s="22"/>
      <c r="S128" s="23"/>
      <c r="T128" s="2"/>
      <c r="U128" s="2"/>
      <c r="V128" s="2"/>
      <c r="W128" s="41"/>
      <c r="X128" s="41"/>
      <c r="Y128" s="1"/>
      <c r="Z128" s="58"/>
      <c r="AA128"/>
    </row>
    <row r="129" spans="1:27" s="287" customFormat="1" ht="30" x14ac:dyDescent="0.2">
      <c r="A129" s="1308" t="s">
        <v>862</v>
      </c>
      <c r="B129" s="1293"/>
      <c r="C129" s="1294"/>
      <c r="D129" s="1305" t="s">
        <v>631</v>
      </c>
      <c r="E129" s="1306"/>
      <c r="F129" s="1306"/>
      <c r="G129" s="1306"/>
      <c r="H129" s="1307"/>
      <c r="I129" s="34"/>
      <c r="J129" s="21"/>
      <c r="K129" s="7" t="str">
        <f>A129</f>
        <v xml:space="preserve">D12. Notes about the list(s)
</v>
      </c>
      <c r="L129" s="7"/>
      <c r="M129" s="22"/>
      <c r="N129" s="22"/>
      <c r="O129" s="7" t="str">
        <f>D129</f>
        <v>It was published in 2010 and is reviewed every 2 years.</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479</v>
      </c>
      <c r="C131" s="1325"/>
      <c r="D131" s="1325"/>
      <c r="E131" s="1326"/>
      <c r="F131" s="1327">
        <v>2008</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99</v>
      </c>
      <c r="H133" s="1296"/>
      <c r="I133" s="34"/>
      <c r="J133" s="31" t="str">
        <f>G133</f>
        <v>Yes</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0.75" thickBot="1" x14ac:dyDescent="0.25">
      <c r="A136" s="314" t="s">
        <v>59</v>
      </c>
      <c r="B136" s="1293" t="s">
        <v>60</v>
      </c>
      <c r="C136" s="1294"/>
      <c r="D136" s="1314" t="s">
        <v>1843</v>
      </c>
      <c r="E136" s="1315"/>
      <c r="F136" s="1315"/>
      <c r="G136" s="1315"/>
      <c r="H136" s="1316"/>
      <c r="I136" s="34"/>
      <c r="J136" s="21"/>
      <c r="K136" s="7" t="str">
        <f>B136</f>
        <v>f. Notes about the Poverty Reduction Strategy Paper</v>
      </c>
      <c r="L136" s="7"/>
      <c r="M136" s="22"/>
      <c r="N136" s="22"/>
      <c r="O136" s="7" t="str">
        <f>D136</f>
        <v>While the term "contraceptive security" is not explicitly mentioned, there is language that reflects the concepts. "4.208 The fifth objective is to increase the availability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480</v>
      </c>
      <c r="B138" s="1320"/>
      <c r="C138" s="1320"/>
      <c r="D138" s="1320"/>
      <c r="E138" s="1320"/>
      <c r="F138" s="1321"/>
      <c r="G138" s="1322" t="s">
        <v>100</v>
      </c>
      <c r="H138" s="1323"/>
      <c r="I138" s="6"/>
      <c r="J138" s="31" t="str">
        <f>G138</f>
        <v>No</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582"/>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585"/>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582"/>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582"/>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582"/>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582"/>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582"/>
      <c r="B146" s="1293" t="s">
        <v>36</v>
      </c>
      <c r="C146" s="1293"/>
      <c r="D146" s="1293"/>
      <c r="E146" s="1293"/>
      <c r="F146" s="1294"/>
      <c r="G146" s="1295" t="s">
        <v>100</v>
      </c>
      <c r="H146" s="1296"/>
      <c r="I146" s="6"/>
      <c r="J146" s="31" t="str">
        <f t="shared" si="7"/>
        <v>No</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582"/>
      <c r="B147" s="1293" t="s">
        <v>157</v>
      </c>
      <c r="C147" s="1293"/>
      <c r="D147" s="1293"/>
      <c r="E147" s="1293"/>
      <c r="F147" s="1294"/>
      <c r="G147" s="1295" t="s">
        <v>320</v>
      </c>
      <c r="H147" s="1296"/>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582"/>
      <c r="B148" s="1293" t="s">
        <v>119</v>
      </c>
      <c r="C148" s="1293"/>
      <c r="D148" s="1293"/>
      <c r="E148" s="1293"/>
      <c r="F148" s="1294"/>
      <c r="G148" s="1295" t="s">
        <v>100</v>
      </c>
      <c r="H148" s="1296"/>
      <c r="I148" s="6"/>
      <c r="J148" s="31" t="str">
        <f t="shared" si="7"/>
        <v>No</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582"/>
      <c r="B149" s="1293" t="s">
        <v>481</v>
      </c>
      <c r="C149" s="1293"/>
      <c r="D149" s="1293"/>
      <c r="E149" s="1293"/>
      <c r="F149" s="1305" t="s">
        <v>367</v>
      </c>
      <c r="G149" s="1306"/>
      <c r="H149" s="1307"/>
      <c r="I149" s="6"/>
      <c r="J149" s="31"/>
      <c r="K149" s="7"/>
      <c r="L149" s="22"/>
      <c r="M149" s="7"/>
      <c r="N149" s="22"/>
      <c r="O149" s="22"/>
      <c r="P149" s="22"/>
      <c r="Q149" s="7" t="str">
        <f>F149</f>
        <v>07/11-06/12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482</v>
      </c>
      <c r="C150" s="1293"/>
      <c r="D150" s="1293"/>
      <c r="E150" s="1293"/>
      <c r="F150" s="1305" t="s">
        <v>632</v>
      </c>
      <c r="G150" s="1306"/>
      <c r="H150" s="1307"/>
      <c r="I150" s="6"/>
      <c r="J150" s="31"/>
      <c r="K150" s="7"/>
      <c r="L150" s="7"/>
      <c r="M150" s="22"/>
      <c r="N150" s="22"/>
      <c r="O150" s="22"/>
      <c r="P150" s="22"/>
      <c r="Q150" s="7" t="str">
        <f>F150</f>
        <v>Warehouse report</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584"/>
      <c r="B152" s="1310" t="s">
        <v>483</v>
      </c>
      <c r="C152" s="1310"/>
      <c r="D152" s="1310"/>
      <c r="E152" s="1310"/>
      <c r="F152" s="1311"/>
      <c r="G152" s="1312" t="s">
        <v>100</v>
      </c>
      <c r="H152" s="1313"/>
      <c r="I152" s="6"/>
      <c r="J152" s="31" t="str">
        <f>G152</f>
        <v>No</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582"/>
      <c r="B153" s="1293" t="s">
        <v>484</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297" t="s">
        <v>864</v>
      </c>
      <c r="B154" s="1298"/>
      <c r="C154" s="1299"/>
      <c r="D154" s="1300" t="s">
        <v>633</v>
      </c>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t="str">
        <f>D154</f>
        <v>At the service delivery point (SDP) level, contraceptive stockouts are estimated at less than 4% and also rarely occur at the district and central levels. The reporting rate is more than 95% at the SDP level and 100% at the district level.</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0">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$O$1:$O$6</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formula1>$W$1:$W$3</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$R$1:$R$6</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$Y$1:$Y$13</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formula1>$Q$1:$Q$9</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formula1>$Q$1:$Q$9</formula1>
    </dataValidation>
  </dataValidations>
  <hyperlinks>
    <hyperlink ref="A5" location="Introduction!A1" display="To jump to the Introduction sheet, click here."/>
  </hyperlinks>
  <pageMargins left="1.2" right="0.7" top="0.75" bottom="0.75" header="0.3" footer="0.3"/>
  <pageSetup scale="52"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xm:sqref>
        </x14:dataValidation>
        <x14:dataValidation type="list" allowBlank="1" showInputMessage="1" showErrorMessage="1" error="Please choose from the dropdown list.">
          <x14:formula1>
            <xm:f>$W$1:$W$4</xm:f>
          </x14:formula1>
          <xm:sqref>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1357</v>
      </c>
      <c r="B8" s="1451"/>
      <c r="C8" s="1451"/>
      <c r="D8" s="1452"/>
      <c r="E8" s="1452"/>
      <c r="F8" s="306"/>
      <c r="G8" s="1452"/>
      <c r="H8" s="1452"/>
      <c r="I8" s="6"/>
      <c r="J8" s="40"/>
      <c r="K8" s="755" t="str">
        <f>A8</f>
        <v>Country: Senegal</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265"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941</v>
      </c>
      <c r="E13" s="1476"/>
      <c r="F13" s="1476"/>
      <c r="G13" s="1476"/>
      <c r="H13" s="1369"/>
      <c r="I13" s="6"/>
      <c r="J13" s="26"/>
      <c r="K13" s="7" t="str">
        <f>B13</f>
        <v>a. What is the name of the committee?</v>
      </c>
      <c r="L13" s="32" t="str">
        <f>D13</f>
        <v xml:space="preserve">National Committee for Contraceptive Security </v>
      </c>
      <c r="M13" s="22"/>
      <c r="N13" s="22"/>
      <c r="O13" s="25" t="str">
        <f>D13</f>
        <v xml:space="preserve">National Committee for Contraceptive Security </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6" t="s">
        <v>99</v>
      </c>
      <c r="E15" s="313" t="s">
        <v>93</v>
      </c>
      <c r="F15" s="1484" t="s">
        <v>942</v>
      </c>
      <c r="G15" s="1485"/>
      <c r="H15" s="1486"/>
      <c r="I15" s="6"/>
      <c r="J15" s="26"/>
      <c r="K15" s="7" t="str">
        <f t="shared" ref="K15:K23" si="0">B15</f>
        <v>a. Social marketing</v>
      </c>
      <c r="L15" s="22"/>
      <c r="M15" s="22"/>
      <c r="N15" s="22"/>
      <c r="O15" s="7"/>
      <c r="P15" s="22"/>
      <c r="Q15" s="7" t="str">
        <f t="shared" ref="Q15:Q23" si="1">F15</f>
        <v xml:space="preserve">Associaton pour le Developpement du Marketing Social (ADEMAS) (USAID Implementing Partner (IP)) </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626" t="s">
        <v>99</v>
      </c>
      <c r="E16" s="315" t="s">
        <v>93</v>
      </c>
      <c r="F16" s="1484" t="s">
        <v>943</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 xml:space="preserve">Associaton Senegalaise pour le Bien Etre Familial  (ASBEF) IPPF Affiliate, IntraHealth (USAD IP) ChildFund and NGO consortium members, MSI  </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626" t="s">
        <v>99</v>
      </c>
      <c r="E17" s="315" t="s">
        <v>93</v>
      </c>
      <c r="F17" s="1484" t="s">
        <v>944</v>
      </c>
      <c r="G17" s="1485"/>
      <c r="H17" s="1486"/>
      <c r="I17" s="6"/>
      <c r="J17" s="26"/>
      <c r="K17" s="7" t="str">
        <f t="shared" si="0"/>
        <v>c. Commercial sector (for example: pharmacy associations, manufacturers, etc.)</v>
      </c>
      <c r="L17" s="22"/>
      <c r="M17" s="22"/>
      <c r="N17" s="22"/>
      <c r="O17" s="7"/>
      <c r="P17" s="22"/>
      <c r="Q17" s="7" t="str">
        <f t="shared" si="1"/>
        <v>Pfizer Senegal</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626" t="s">
        <v>99</v>
      </c>
      <c r="E18" s="315" t="s">
        <v>94</v>
      </c>
      <c r="F18" s="1484" t="s">
        <v>509</v>
      </c>
      <c r="G18" s="1485"/>
      <c r="H18" s="1486"/>
      <c r="I18" s="6"/>
      <c r="J18" s="26"/>
      <c r="K18" s="7" t="str">
        <f t="shared" si="0"/>
        <v>d. Donors</v>
      </c>
      <c r="L18" s="22"/>
      <c r="M18" s="22"/>
      <c r="N18" s="22"/>
      <c r="O18" s="7"/>
      <c r="P18" s="22"/>
      <c r="Q18" s="7" t="str">
        <f t="shared" si="1"/>
        <v>USAID, UNFPA</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6" t="s">
        <v>99</v>
      </c>
      <c r="E19" s="315" t="s">
        <v>95</v>
      </c>
      <c r="F19" s="1484" t="s">
        <v>945</v>
      </c>
      <c r="G19" s="1485"/>
      <c r="H19" s="1486"/>
      <c r="I19" s="6"/>
      <c r="J19" s="26"/>
      <c r="K19" s="7" t="str">
        <f t="shared" si="0"/>
        <v>e. UN agencies</v>
      </c>
      <c r="L19" s="22"/>
      <c r="M19" s="22"/>
      <c r="N19" s="22"/>
      <c r="O19" s="7"/>
      <c r="P19" s="22"/>
      <c r="Q19" s="7" t="str">
        <f t="shared" si="1"/>
        <v xml:space="preserve">UNFPA, WHO </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626" t="s">
        <v>99</v>
      </c>
      <c r="E20" s="315" t="s">
        <v>96</v>
      </c>
      <c r="F20" s="1484" t="s">
        <v>946</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 xml:space="preserve">Division de la Sante de la Reproduction, Direction de la Pharmacie et du Medicament, Laboratoire National de Controle des Medicaments  </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ht="30" x14ac:dyDescent="0.2">
      <c r="A21" s="314"/>
      <c r="B21" s="1390" t="s">
        <v>34</v>
      </c>
      <c r="C21" s="1390"/>
      <c r="D21" s="626" t="s">
        <v>99</v>
      </c>
      <c r="E21" s="315" t="s">
        <v>97</v>
      </c>
      <c r="F21" s="1484" t="s">
        <v>947</v>
      </c>
      <c r="G21" s="1485"/>
      <c r="H21" s="1486"/>
      <c r="I21" s="6"/>
      <c r="J21" s="26"/>
      <c r="K21" s="7" t="str">
        <f t="shared" si="0"/>
        <v>g. Central Medical Store or Central Warehouse</v>
      </c>
      <c r="L21" s="22"/>
      <c r="M21" s="22"/>
      <c r="N21" s="22"/>
      <c r="O21" s="7"/>
      <c r="P21" s="22"/>
      <c r="Q21" s="7" t="str">
        <f t="shared" si="1"/>
        <v>National Central Warehouse (Pharmacie National d'Aprovisionnement (PNA))</v>
      </c>
      <c r="R21" s="22"/>
      <c r="S21" s="22"/>
      <c r="T21" s="17"/>
      <c r="U21" s="17"/>
      <c r="V21" s="17"/>
      <c r="W21" s="45"/>
      <c r="X21" s="45"/>
      <c r="Y21" s="46"/>
      <c r="Z21" s="54"/>
      <c r="AA21"/>
    </row>
    <row r="22" spans="1:134" s="266" customFormat="1" ht="30" x14ac:dyDescent="0.2">
      <c r="A22" s="314"/>
      <c r="B22" s="1390" t="s">
        <v>56</v>
      </c>
      <c r="C22" s="1390"/>
      <c r="D22" s="626" t="s">
        <v>99</v>
      </c>
      <c r="E22" s="315" t="s">
        <v>97</v>
      </c>
      <c r="F22" s="1484" t="s">
        <v>948</v>
      </c>
      <c r="G22" s="1485"/>
      <c r="H22" s="1486"/>
      <c r="I22" s="6"/>
      <c r="J22" s="26"/>
      <c r="K22" s="7" t="str">
        <f t="shared" si="0"/>
        <v xml:space="preserve">h. Ministry of Finance or Ministry of Planning </v>
      </c>
      <c r="L22" s="22"/>
      <c r="M22" s="22"/>
      <c r="N22" s="22"/>
      <c r="O22" s="7"/>
      <c r="P22" s="22"/>
      <c r="Q22" s="7" t="str">
        <f t="shared" si="1"/>
        <v xml:space="preserve">Direction de la Planification et des Ressources Humaines </v>
      </c>
      <c r="R22" s="22"/>
      <c r="S22" s="22"/>
      <c r="T22" s="17"/>
      <c r="U22" s="17"/>
      <c r="V22" s="17"/>
      <c r="W22" s="45"/>
      <c r="X22" s="45"/>
      <c r="Y22" s="46"/>
      <c r="Z22" s="54"/>
      <c r="AA22"/>
    </row>
    <row r="23" spans="1:134" s="269" customFormat="1" x14ac:dyDescent="0.2">
      <c r="A23" s="314"/>
      <c r="B23" s="1390" t="s">
        <v>235</v>
      </c>
      <c r="C23" s="1390"/>
      <c r="D23" s="626"/>
      <c r="E23" s="315" t="s">
        <v>97</v>
      </c>
      <c r="F23" s="1484"/>
      <c r="G23" s="1485"/>
      <c r="H23" s="1486"/>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101</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25"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105.75" thickBot="1" x14ac:dyDescent="0.25">
      <c r="A26" s="1386" t="s">
        <v>238</v>
      </c>
      <c r="B26" s="1310"/>
      <c r="C26" s="1311"/>
      <c r="D26" s="316" t="s">
        <v>99</v>
      </c>
      <c r="E26" s="317" t="s">
        <v>91</v>
      </c>
      <c r="F26" s="318" t="s">
        <v>949</v>
      </c>
      <c r="G26" s="319" t="s">
        <v>51</v>
      </c>
      <c r="H26" s="408" t="s">
        <v>950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2500000</v>
      </c>
      <c r="H29" s="1441"/>
      <c r="I29" s="10"/>
      <c r="J29" s="40">
        <f>G29</f>
        <v>2500000</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381</v>
      </c>
      <c r="F30" s="324" t="s">
        <v>241</v>
      </c>
      <c r="G30" s="1442" t="s">
        <v>951</v>
      </c>
      <c r="H30" s="1443"/>
      <c r="I30" s="10"/>
      <c r="J30" s="40" t="str">
        <f>G30</f>
        <v>The MoH/Division of Reproductive Health and Child Survival with donors' assistance</v>
      </c>
      <c r="K30" s="7"/>
      <c r="L30" s="22"/>
      <c r="M30" s="38" t="str">
        <f>E30</f>
        <v>01/12-12/12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60" x14ac:dyDescent="0.2">
      <c r="A35" s="314"/>
      <c r="B35" s="1435" t="s">
        <v>323</v>
      </c>
      <c r="C35" s="1435"/>
      <c r="D35" s="1436"/>
      <c r="E35" s="330">
        <v>250000</v>
      </c>
      <c r="F35" s="331" t="s">
        <v>381</v>
      </c>
      <c r="G35" s="332" t="s">
        <v>952</v>
      </c>
      <c r="H35" s="333" t="s">
        <v>953</v>
      </c>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381</v>
      </c>
      <c r="G36" s="341"/>
      <c r="H36" s="355"/>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250000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635" t="s">
        <v>99</v>
      </c>
      <c r="E41" s="330">
        <v>250000</v>
      </c>
      <c r="F41" s="340" t="s">
        <v>381</v>
      </c>
      <c r="G41" s="341"/>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954</v>
      </c>
      <c r="E42" s="1341"/>
      <c r="F42" s="1341"/>
      <c r="G42" s="1341"/>
      <c r="H42" s="1342"/>
      <c r="I42" s="30"/>
      <c r="J42" s="27"/>
      <c r="K42" s="7" t="str">
        <f>C42</f>
        <v>i. Specify source(s) of internally generated funds spent (for example, from taxes)</v>
      </c>
      <c r="L42" s="22"/>
      <c r="M42" s="22"/>
      <c r="N42" s="22"/>
      <c r="O42" s="25" t="str">
        <f>D42</f>
        <v>Budget of Government of Senegal funded with taxes, fees</v>
      </c>
      <c r="P42" s="22"/>
      <c r="Q42" s="22"/>
      <c r="R42" s="22"/>
      <c r="S42" s="22"/>
      <c r="T42" s="17"/>
      <c r="U42" s="17"/>
      <c r="V42" s="17"/>
      <c r="W42" s="45"/>
      <c r="X42" s="45"/>
      <c r="Y42" s="46"/>
      <c r="Z42" s="54"/>
      <c r="AA42"/>
    </row>
    <row r="43" spans="1:27" s="266" customFormat="1" ht="78.75" customHeight="1" x14ac:dyDescent="0.2">
      <c r="A43" s="326"/>
      <c r="B43" s="1293" t="s">
        <v>255</v>
      </c>
      <c r="C43" s="1294"/>
      <c r="D43" s="635" t="s">
        <v>100</v>
      </c>
      <c r="E43" s="330">
        <v>0</v>
      </c>
      <c r="F43" s="340" t="s">
        <v>381</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250000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60" x14ac:dyDescent="0.2">
      <c r="A49" s="326"/>
      <c r="B49" s="1293" t="s">
        <v>146</v>
      </c>
      <c r="C49" s="1294"/>
      <c r="D49" s="635" t="s">
        <v>99</v>
      </c>
      <c r="E49" s="330">
        <v>4583324</v>
      </c>
      <c r="F49" s="340" t="s">
        <v>342</v>
      </c>
      <c r="G49" s="353" t="s">
        <v>573</v>
      </c>
      <c r="H49" s="354" t="s">
        <v>955</v>
      </c>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956</v>
      </c>
      <c r="E50" s="1429"/>
      <c r="F50" s="1429"/>
      <c r="G50" s="1429"/>
      <c r="H50" s="1430"/>
      <c r="I50" s="282"/>
      <c r="J50" s="27"/>
      <c r="K50" s="7" t="str">
        <f>C50</f>
        <v xml:space="preserve">i. Specify source(s) of in-kind donations </v>
      </c>
      <c r="L50" s="22"/>
      <c r="M50" s="22"/>
      <c r="N50" s="22"/>
      <c r="O50" s="25" t="str">
        <f>D50</f>
        <v>USAID ($3,267,649) and UNFPA ($1,315,675)</v>
      </c>
      <c r="P50" s="22"/>
      <c r="Q50" s="22"/>
      <c r="R50" s="22"/>
      <c r="S50" s="22"/>
      <c r="T50" s="17"/>
      <c r="U50" s="17"/>
      <c r="V50" s="17"/>
      <c r="W50" s="45"/>
      <c r="X50" s="45"/>
      <c r="Y50" s="46"/>
      <c r="Z50" s="54"/>
      <c r="AA50"/>
    </row>
    <row r="51" spans="1:27" s="266" customFormat="1" x14ac:dyDescent="0.2">
      <c r="A51" s="326"/>
      <c r="B51" s="1293" t="s">
        <v>264</v>
      </c>
      <c r="C51" s="1294"/>
      <c r="D51" s="635" t="s">
        <v>100</v>
      </c>
      <c r="E51" s="330">
        <v>0</v>
      </c>
      <c r="F51" s="340" t="s">
        <v>342</v>
      </c>
      <c r="G51" s="353"/>
      <c r="H51" s="785"/>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100</v>
      </c>
      <c r="E52" s="330">
        <v>0</v>
      </c>
      <c r="F52" s="340" t="s">
        <v>342</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4583324</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5.1724237812321293E-2</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1</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1.9333296</v>
      </c>
      <c r="G58" s="1420" t="s">
        <v>957</v>
      </c>
      <c r="H58" s="1421"/>
      <c r="I58" s="10"/>
      <c r="J58" s="31" t="str">
        <f>G58</f>
        <v>Comments: the exchange rate is 500CFA per US $1. Operational charges are not included in the quantification. The quantification amount represents only the total product costs for the public sector and social marketing.</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34" t="s">
        <v>100</v>
      </c>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ht="30" x14ac:dyDescent="0.2">
      <c r="A62" s="314"/>
      <c r="B62" s="1293" t="s">
        <v>48</v>
      </c>
      <c r="C62" s="1293"/>
      <c r="D62" s="1293"/>
      <c r="E62" s="1293"/>
      <c r="F62" s="1305" t="s">
        <v>947</v>
      </c>
      <c r="G62" s="1306"/>
      <c r="H62" s="1307"/>
      <c r="I62" s="10"/>
      <c r="J62" s="27"/>
      <c r="K62" s="7"/>
      <c r="L62" s="22"/>
      <c r="M62" s="39">
        <f>E62</f>
        <v>0</v>
      </c>
      <c r="N62" s="22"/>
      <c r="O62" s="22"/>
      <c r="P62" s="22"/>
      <c r="Q62" s="7" t="str">
        <f>F62</f>
        <v>National Central Warehouse (Pharmacie National d'Aprovisionnement (PNA))</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99</v>
      </c>
      <c r="G63" s="1416"/>
      <c r="H63" s="1296"/>
      <c r="I63" s="10"/>
      <c r="J63" s="27"/>
      <c r="K63" s="7"/>
      <c r="L63" s="22"/>
      <c r="M63" s="22"/>
      <c r="N63" s="22"/>
      <c r="O63" s="22"/>
      <c r="P63" s="22"/>
      <c r="Q63" s="7" t="str">
        <f>F63</f>
        <v>Yes</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t="s">
        <v>958</v>
      </c>
      <c r="E64" s="1306"/>
      <c r="F64" s="1306"/>
      <c r="G64" s="1306"/>
      <c r="H64" s="1307"/>
      <c r="I64" s="6"/>
      <c r="J64" s="27"/>
      <c r="K64" s="7" t="str">
        <f>A64</f>
        <v xml:space="preserve">B15. Please note any additional comments about finance and procurement.
</v>
      </c>
      <c r="L64" s="22"/>
      <c r="M64" s="22"/>
      <c r="N64" s="22"/>
      <c r="O64" s="7" t="str">
        <f>D64</f>
        <v xml:space="preserve">The Senegal budget line for contraceptive products was increased to $250,000. </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628" t="s">
        <v>99</v>
      </c>
      <c r="G68" s="628"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628" t="s">
        <v>99</v>
      </c>
      <c r="G69" s="628" t="s">
        <v>99</v>
      </c>
      <c r="H69" s="249" t="s">
        <v>99</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628" t="s">
        <v>99</v>
      </c>
      <c r="G70" s="628"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99</v>
      </c>
      <c r="E71" s="1475"/>
      <c r="F71" s="628" t="s">
        <v>99</v>
      </c>
      <c r="G71" s="628" t="s">
        <v>99</v>
      </c>
      <c r="H71" s="249"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628" t="s">
        <v>99</v>
      </c>
      <c r="G72" s="628" t="s">
        <v>99</v>
      </c>
      <c r="H72" s="249"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628" t="s">
        <v>99</v>
      </c>
      <c r="G73" s="628"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99</v>
      </c>
      <c r="E74" s="1475"/>
      <c r="F74" s="628" t="s">
        <v>99</v>
      </c>
      <c r="G74" s="628" t="s">
        <v>99</v>
      </c>
      <c r="H74" s="249" t="s">
        <v>99</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628" t="s">
        <v>99</v>
      </c>
      <c r="G75" s="628" t="s">
        <v>99</v>
      </c>
      <c r="H75" s="24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99</v>
      </c>
      <c r="E76" s="1475"/>
      <c r="F76" s="628" t="s">
        <v>99</v>
      </c>
      <c r="G76" s="628" t="s">
        <v>100</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628" t="s">
        <v>99</v>
      </c>
      <c r="G77" s="628" t="s">
        <v>100</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100</v>
      </c>
      <c r="E78" s="1475"/>
      <c r="F78" s="628" t="s">
        <v>99</v>
      </c>
      <c r="G78" s="628" t="s">
        <v>99</v>
      </c>
      <c r="H78" s="24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03"/>
      <c r="E79" s="1403"/>
      <c r="F79" s="622"/>
      <c r="G79" s="622"/>
      <c r="H79" s="595"/>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767" t="s">
        <v>959</v>
      </c>
      <c r="E80" s="1768"/>
      <c r="F80" s="1768"/>
      <c r="G80" s="1768"/>
      <c r="H80" s="1769"/>
      <c r="I80" s="6"/>
      <c r="J80" s="27"/>
      <c r="K80" s="7" t="str">
        <f>A80</f>
        <v>C2. Please note any comments about the commodities offered.</v>
      </c>
      <c r="L80" s="22"/>
      <c r="M80" s="22"/>
      <c r="N80" s="22"/>
      <c r="O80" s="7" t="str">
        <f>D80</f>
        <v>CycleBeads are still offered in non-profit private-sector facilities and at the community level.</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265"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630" t="s">
        <v>960</v>
      </c>
      <c r="D85" s="1755" t="s">
        <v>961</v>
      </c>
      <c r="E85" s="1756"/>
      <c r="F85" s="627" t="s">
        <v>99</v>
      </c>
      <c r="G85" s="1351" t="s">
        <v>99</v>
      </c>
      <c r="H85" s="1757"/>
      <c r="I85" s="13"/>
      <c r="J85" s="31" t="str">
        <f>G85</f>
        <v>Yes</v>
      </c>
      <c r="K85" s="7" t="str">
        <f>B85</f>
        <v>a</v>
      </c>
      <c r="L85" s="22"/>
      <c r="M85" s="32">
        <f>E85</f>
        <v>0</v>
      </c>
      <c r="N85" s="22"/>
      <c r="O85" s="22"/>
      <c r="P85" s="22"/>
      <c r="Q85" s="22"/>
      <c r="R85" s="7"/>
      <c r="S85" s="7" t="str">
        <f>D85</f>
        <v>2012-2015</v>
      </c>
      <c r="T85" s="17"/>
      <c r="U85" s="17"/>
      <c r="V85" s="17"/>
      <c r="W85" s="45"/>
      <c r="X85" s="45"/>
      <c r="Y85" s="46"/>
      <c r="Z85" s="54"/>
      <c r="AA85"/>
    </row>
    <row r="86" spans="1:28" s="266" customFormat="1" ht="28.5" customHeight="1" x14ac:dyDescent="0.2">
      <c r="A86" s="1381" t="s">
        <v>118</v>
      </c>
      <c r="B86" s="1382"/>
      <c r="C86" s="1382"/>
      <c r="D86" s="1382"/>
      <c r="E86" s="1382"/>
      <c r="F86" s="1383" t="s">
        <v>99</v>
      </c>
      <c r="G86" s="1384"/>
      <c r="H86" s="1385"/>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962</v>
      </c>
      <c r="F87" s="1476"/>
      <c r="G87" s="1476"/>
      <c r="H87" s="1369"/>
      <c r="I87" s="13"/>
      <c r="J87" s="31"/>
      <c r="K87" s="7"/>
      <c r="L87" s="22"/>
      <c r="M87" s="32"/>
      <c r="N87" s="32" t="str">
        <f>E87</f>
        <v xml:space="preserve">All sectors </v>
      </c>
      <c r="O87" s="22"/>
      <c r="P87" s="7" t="str">
        <f>B87</f>
        <v>a. If yes, for which sectors (public, NGO, social marketing, commercial)?</v>
      </c>
      <c r="Q87" s="22"/>
      <c r="R87" s="7"/>
      <c r="S87" s="22"/>
      <c r="T87" s="17"/>
      <c r="U87" s="17"/>
      <c r="V87" s="17"/>
      <c r="W87" s="45"/>
      <c r="X87" s="45"/>
      <c r="Y87" s="46"/>
      <c r="Z87" s="54"/>
      <c r="AA87"/>
    </row>
    <row r="88" spans="1:28" s="266" customFormat="1" ht="60" x14ac:dyDescent="0.2">
      <c r="A88" s="314"/>
      <c r="B88" s="1293" t="s">
        <v>38</v>
      </c>
      <c r="C88" s="1293"/>
      <c r="D88" s="1294"/>
      <c r="E88" s="1368" t="s">
        <v>963</v>
      </c>
      <c r="F88" s="1476"/>
      <c r="G88" s="1476"/>
      <c r="H88" s="1369"/>
      <c r="I88" s="13"/>
      <c r="J88" s="31"/>
      <c r="K88" s="7"/>
      <c r="L88" s="22"/>
      <c r="M88" s="32"/>
      <c r="N88" s="32" t="str">
        <f>E88</f>
        <v xml:space="preserve">For private sector: 20% duties for all methods, 18% VAT for IUD only, and 2.7% for all goods entering the West African Economic and Monetary Union (UEMOA) area (taxe a l'importation), but the government can grant a tax exemption for the public sector. </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25"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ht="45" x14ac:dyDescent="0.2">
      <c r="A90" s="314"/>
      <c r="B90" s="1293" t="s">
        <v>39</v>
      </c>
      <c r="C90" s="1293"/>
      <c r="D90" s="1368" t="s">
        <v>964</v>
      </c>
      <c r="E90" s="1476"/>
      <c r="F90" s="1476"/>
      <c r="G90" s="1476"/>
      <c r="H90" s="1369"/>
      <c r="I90" s="13"/>
      <c r="J90" s="31"/>
      <c r="K90" s="7" t="str">
        <f>B90</f>
        <v>a. If yes, describe the policies.</v>
      </c>
      <c r="L90" s="22"/>
      <c r="M90" s="22"/>
      <c r="N90" s="24"/>
      <c r="O90" s="25" t="str">
        <f>D90</f>
        <v>Brand advertisement of products is forbidden. Private doctors prescribe contraceptives but don't distribute to clients. Pharmacists also don't yet have the right to dispense contraceptives without a doctor's prescription.</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120" x14ac:dyDescent="0.2">
      <c r="A92" s="314"/>
      <c r="B92" s="1293" t="s">
        <v>39</v>
      </c>
      <c r="C92" s="1293"/>
      <c r="D92" s="1368" t="s">
        <v>1844</v>
      </c>
      <c r="E92" s="1476"/>
      <c r="F92" s="1476"/>
      <c r="G92" s="1476"/>
      <c r="H92" s="1369"/>
      <c r="I92" s="13"/>
      <c r="J92" s="31"/>
      <c r="K92" s="7" t="str">
        <f>B92</f>
        <v>a. If yes, describe the policies.</v>
      </c>
      <c r="L92" s="22"/>
      <c r="M92" s="22"/>
      <c r="N92" s="24"/>
      <c r="O92" s="25" t="str">
        <f>D92</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 or paramedical's prescription but cannot administer.))</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315</v>
      </c>
      <c r="H95" s="1369"/>
      <c r="I95" s="12"/>
      <c r="J95" s="31" t="str">
        <f t="shared" si="3"/>
        <v>Auxiliary nurse</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315</v>
      </c>
      <c r="E96" s="1366"/>
      <c r="F96" s="1367"/>
      <c r="G96" s="1368" t="s">
        <v>315</v>
      </c>
      <c r="H96" s="1369"/>
      <c r="I96" s="12"/>
      <c r="J96" s="31" t="str">
        <f t="shared" si="3"/>
        <v>Auxiliary nurse</v>
      </c>
      <c r="K96" s="7"/>
      <c r="L96" s="22"/>
      <c r="M96" s="32"/>
      <c r="N96" s="22"/>
      <c r="O96" s="7"/>
      <c r="P96" s="7"/>
      <c r="Q96" s="22"/>
      <c r="R96" s="22"/>
      <c r="S96" s="22"/>
      <c r="T96" s="219" t="str">
        <f t="shared" ref="T96:T102" si="4">D96</f>
        <v>Auxiliary nurse</v>
      </c>
      <c r="U96" s="53"/>
      <c r="V96" s="17"/>
      <c r="W96" s="45"/>
      <c r="X96" s="45"/>
      <c r="Y96" s="46"/>
      <c r="Z96" s="54"/>
      <c r="AA96"/>
    </row>
    <row r="97" spans="1:27" s="266" customFormat="1" ht="15" customHeight="1" x14ac:dyDescent="0.2">
      <c r="A97" s="285"/>
      <c r="B97" s="239" t="s">
        <v>29</v>
      </c>
      <c r="C97" s="236" t="s">
        <v>304</v>
      </c>
      <c r="D97" s="1365" t="s">
        <v>316</v>
      </c>
      <c r="E97" s="1366"/>
      <c r="F97" s="1367"/>
      <c r="G97" s="1368" t="s">
        <v>317</v>
      </c>
      <c r="H97" s="1369"/>
      <c r="I97" s="12"/>
      <c r="J97" s="31" t="str">
        <f t="shared" si="3"/>
        <v>Nurse</v>
      </c>
      <c r="K97" s="7"/>
      <c r="L97" s="22"/>
      <c r="M97" s="32"/>
      <c r="N97" s="22"/>
      <c r="O97" s="7"/>
      <c r="P97" s="7"/>
      <c r="Q97" s="22"/>
      <c r="R97" s="22"/>
      <c r="S97" s="22"/>
      <c r="T97" s="219" t="str">
        <f t="shared" si="4"/>
        <v>Midwife</v>
      </c>
      <c r="U97" s="53"/>
      <c r="V97" s="17"/>
      <c r="W97" s="45"/>
      <c r="X97" s="45"/>
      <c r="Y97" s="46"/>
      <c r="Z97" s="54"/>
      <c r="AA97"/>
    </row>
    <row r="98" spans="1:27" s="266" customFormat="1" ht="15" customHeight="1" x14ac:dyDescent="0.2">
      <c r="A98" s="285"/>
      <c r="B98" s="238" t="s">
        <v>297</v>
      </c>
      <c r="C98" s="236" t="s">
        <v>305</v>
      </c>
      <c r="D98" s="1365" t="s">
        <v>316</v>
      </c>
      <c r="E98" s="1366"/>
      <c r="F98" s="1367"/>
      <c r="G98" s="1368" t="s">
        <v>317</v>
      </c>
      <c r="H98" s="1369"/>
      <c r="I98" s="12"/>
      <c r="J98" s="31" t="str">
        <f t="shared" si="3"/>
        <v>Nurse</v>
      </c>
      <c r="K98" s="7"/>
      <c r="L98" s="22"/>
      <c r="M98" s="32"/>
      <c r="N98" s="22"/>
      <c r="O98" s="7"/>
      <c r="P98" s="7"/>
      <c r="Q98" s="22"/>
      <c r="R98" s="22"/>
      <c r="S98" s="22"/>
      <c r="T98" s="219" t="str">
        <f t="shared" si="4"/>
        <v>Midwife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315</v>
      </c>
      <c r="H99" s="1369"/>
      <c r="I99" s="12"/>
      <c r="J99" s="31" t="str">
        <f t="shared" si="3"/>
        <v>Auxiliary nurse</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315</v>
      </c>
      <c r="E100" s="1366"/>
      <c r="F100" s="1367"/>
      <c r="G100" s="1368" t="s">
        <v>315</v>
      </c>
      <c r="H100" s="1369"/>
      <c r="I100" s="12"/>
      <c r="J100" s="31" t="str">
        <f t="shared" si="3"/>
        <v>Auxiliary nurse</v>
      </c>
      <c r="K100" s="7"/>
      <c r="L100" s="22"/>
      <c r="M100" s="32"/>
      <c r="N100" s="22"/>
      <c r="O100" s="7"/>
      <c r="P100" s="7"/>
      <c r="Q100" s="22"/>
      <c r="R100" s="22"/>
      <c r="S100" s="22"/>
      <c r="T100" s="219" t="str">
        <f t="shared" si="4"/>
        <v>Auxiliary nurse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314</v>
      </c>
      <c r="E102" s="1352"/>
      <c r="F102" s="1353"/>
      <c r="G102" s="1354" t="s">
        <v>315</v>
      </c>
      <c r="H102" s="1355"/>
      <c r="I102" s="12"/>
      <c r="J102" s="31" t="str">
        <f t="shared" si="3"/>
        <v>Auxiliary nurse</v>
      </c>
      <c r="K102" s="7"/>
      <c r="L102" s="22"/>
      <c r="M102" s="32"/>
      <c r="N102" s="22"/>
      <c r="O102" s="7"/>
      <c r="P102" s="7"/>
      <c r="Q102" s="22"/>
      <c r="R102" s="22"/>
      <c r="S102" s="22"/>
      <c r="T102" s="219" t="str">
        <f t="shared" si="4"/>
        <v>Community health worker</v>
      </c>
      <c r="U102" s="53"/>
      <c r="V102" s="17"/>
      <c r="W102" s="45"/>
      <c r="X102" s="45"/>
      <c r="Y102" s="46"/>
      <c r="Z102" s="54"/>
      <c r="AA102"/>
    </row>
    <row r="103" spans="1:27" s="266" customFormat="1" ht="120" x14ac:dyDescent="0.2">
      <c r="A103" s="1356" t="s">
        <v>321</v>
      </c>
      <c r="B103" s="1357"/>
      <c r="C103" s="1358"/>
      <c r="D103" s="1359" t="s">
        <v>965</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Pharmacists cannot dispense without a prescription from a professional health worker. But they can sell emergency contraceptives without a prescription. Private sector providers are allowed to administer injectables, implants, and IUDs, but cannot keep drugs for distribution. Their clients should obtain the contraceptives from pharmacies. Community health workers can provide injectables per the 2010 norms and protocols, but this is in a pilot phase at this time (it will scale up in the summer of 2013). Nurses and midwives are the lowest levels that can provide IUDs and implants.</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99</v>
      </c>
      <c r="H111" s="1477"/>
      <c r="I111" s="12"/>
      <c r="J111" s="31" t="str">
        <f>G111</f>
        <v>Yes</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99</v>
      </c>
      <c r="H112" s="1477"/>
      <c r="I112" s="12"/>
      <c r="J112" s="31" t="str">
        <f>G112</f>
        <v>Yes</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99</v>
      </c>
      <c r="H113" s="1477"/>
      <c r="I113" s="12"/>
      <c r="J113" s="31" t="str">
        <f>G113</f>
        <v>Yes</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ht="45" x14ac:dyDescent="0.2">
      <c r="A114" s="314"/>
      <c r="B114" s="342"/>
      <c r="C114" s="343" t="s">
        <v>45</v>
      </c>
      <c r="D114" s="1368" t="s">
        <v>966</v>
      </c>
      <c r="E114" s="1476"/>
      <c r="F114" s="1476"/>
      <c r="G114" s="1476"/>
      <c r="H114" s="1369"/>
      <c r="I114" s="12"/>
      <c r="J114" s="31"/>
      <c r="K114" s="7" t="str">
        <f>C114</f>
        <v>i. If yes, describe the exemptions.</v>
      </c>
      <c r="L114" s="22"/>
      <c r="M114" s="22"/>
      <c r="N114" s="24"/>
      <c r="O114" s="25" t="str">
        <f>D114</f>
        <v xml:space="preserve">There are no specific groups exempted from payment. But health workers can arrange with the local committee to provide contraceptives for people who cannot pay. Fees for clients are $0.16 to $1.10 in the public sector.  </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99</v>
      </c>
      <c r="H122" s="1477"/>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99</v>
      </c>
      <c r="H124" s="1477"/>
      <c r="I124" s="34"/>
      <c r="J124" s="31" t="str">
        <f>G124</f>
        <v>Yes</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99</v>
      </c>
      <c r="H125" s="1477"/>
      <c r="I125" s="34"/>
      <c r="J125" s="31" t="str">
        <f t="shared" si="5"/>
        <v>Yes</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78" t="s">
        <v>555</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t="s">
        <v>967</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968</v>
      </c>
      <c r="E128" s="1485"/>
      <c r="F128" s="1485"/>
      <c r="G128" s="1485"/>
      <c r="H128" s="1486"/>
      <c r="I128" s="34"/>
      <c r="J128" s="21"/>
      <c r="K128" s="7" t="str">
        <f>A128</f>
        <v xml:space="preserve">D11. Name of the list(s)
</v>
      </c>
      <c r="L128" s="7"/>
      <c r="M128" s="22"/>
      <c r="N128" s="22"/>
      <c r="O128" s="7" t="str">
        <f>D128</f>
        <v xml:space="preserve">Liste Nationale des Medicaments Essentiels </v>
      </c>
      <c r="P128" s="22"/>
      <c r="Q128" s="1"/>
      <c r="R128" s="22"/>
      <c r="S128" s="23"/>
      <c r="T128" s="2"/>
      <c r="U128" s="2"/>
      <c r="V128" s="2"/>
      <c r="W128" s="41"/>
      <c r="X128" s="41"/>
      <c r="Y128" s="1"/>
      <c r="Z128" s="58"/>
      <c r="AA128"/>
    </row>
    <row r="129" spans="1:27" s="287" customFormat="1" ht="30" x14ac:dyDescent="0.2">
      <c r="A129" s="1308" t="s">
        <v>862</v>
      </c>
      <c r="B129" s="1293"/>
      <c r="C129" s="1294"/>
      <c r="D129" s="1484"/>
      <c r="E129" s="1485"/>
      <c r="F129" s="1485"/>
      <c r="G129" s="1485"/>
      <c r="H129" s="1486"/>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2007</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100</v>
      </c>
      <c r="H134" s="1296"/>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60.75" thickBot="1" x14ac:dyDescent="0.25">
      <c r="A136" s="314" t="s">
        <v>59</v>
      </c>
      <c r="B136" s="1293" t="s">
        <v>60</v>
      </c>
      <c r="C136" s="1294"/>
      <c r="D136" s="1314" t="s">
        <v>1320</v>
      </c>
      <c r="E136" s="1315"/>
      <c r="F136" s="1315"/>
      <c r="G136" s="1315"/>
      <c r="H136" s="1316"/>
      <c r="I136" s="34"/>
      <c r="J136" s="21"/>
      <c r="K136" s="7" t="str">
        <f>B136</f>
        <v>f. Notes about the Poverty Reduction Strategy Paper</v>
      </c>
      <c r="L136" s="7"/>
      <c r="M136" s="22"/>
      <c r="N136" s="22"/>
      <c r="O136" s="7" t="str">
        <f>D136</f>
        <v>USAID &amp; partners have been trying to incorporate CPR and FP as key areas for inclusion in the PRSP.</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99</v>
      </c>
      <c r="H146" s="1296"/>
      <c r="I146" s="6"/>
      <c r="J146" s="31" t="str">
        <f t="shared" si="7"/>
        <v>Yes</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100</v>
      </c>
      <c r="H147" s="1296"/>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104</v>
      </c>
      <c r="H148" s="1296"/>
      <c r="I148" s="6"/>
      <c r="J148" s="31" t="str">
        <f t="shared" si="7"/>
        <v>Don't know</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305" t="s">
        <v>381</v>
      </c>
      <c r="G149" s="1306"/>
      <c r="H149" s="1307"/>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969</v>
      </c>
      <c r="G150" s="1306"/>
      <c r="H150" s="1307"/>
      <c r="I150" s="6"/>
      <c r="J150" s="31"/>
      <c r="K150" s="7"/>
      <c r="L150" s="7"/>
      <c r="M150" s="22"/>
      <c r="N150" s="22"/>
      <c r="O150" s="22"/>
      <c r="P150" s="22"/>
      <c r="Q150" s="7" t="str">
        <f>F150</f>
        <v>Contraceptive procurement tables (CPT), Information Management Assessment Tools (IMAT), and Logistics Management Information System and Reports</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thickBot="1" x14ac:dyDescent="0.25">
      <c r="A153" s="1019"/>
      <c r="B153" s="1347" t="s">
        <v>292</v>
      </c>
      <c r="C153" s="1347"/>
      <c r="D153" s="1347"/>
      <c r="E153" s="1347"/>
      <c r="F153" s="1937"/>
      <c r="G153" s="1379" t="s">
        <v>100</v>
      </c>
      <c r="H153" s="1380"/>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75.75" thickBot="1" x14ac:dyDescent="0.25">
      <c r="A154" s="1938" t="s">
        <v>864</v>
      </c>
      <c r="B154" s="1939"/>
      <c r="C154" s="1940"/>
      <c r="D154" s="1950" t="s">
        <v>970</v>
      </c>
      <c r="E154" s="1951"/>
      <c r="F154" s="1951"/>
      <c r="G154" s="1951"/>
      <c r="H154" s="1952"/>
      <c r="I154" s="6"/>
      <c r="J154" s="31"/>
      <c r="K154" s="7" t="str">
        <f>A154</f>
        <v xml:space="preserve">F. Please note any overall comments about challenges and/or successes with contraceptive security in your country.
</v>
      </c>
      <c r="L154" s="22"/>
      <c r="M154" s="22"/>
      <c r="N154" s="22"/>
      <c r="O154" s="7" t="str">
        <f>D154</f>
        <v>With the national contraceptive security committee, Senegal has increased its family planning management. The MoH contraceptive budget has increased this year, and stockouts are more and more decreased with the strengthening of the service provision of contraceptives and logistics supervision. Senegal family planning has been improved this year.</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48" fitToHeight="4" orientation="portrait" r:id="rId1"/>
  <rowBreaks count="2" manualBreakCount="2">
    <brk id="33" max="7" man="1"/>
    <brk id="92" max="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view="pageBreakPreview" zoomScale="90" zoomScaleNormal="100" zoomScaleSheetLayoutView="90" workbookViewId="0">
      <selection sqref="A1:H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1024"/>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30"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30"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ht="27.75" customHeight="1" x14ac:dyDescent="0.2">
      <c r="A5" s="1461" t="s">
        <v>105</v>
      </c>
      <c r="B5" s="1461"/>
      <c r="C5" s="1461"/>
      <c r="D5" s="752"/>
      <c r="E5" s="752"/>
      <c r="F5" s="752"/>
      <c r="G5" s="753"/>
      <c r="H5" s="754"/>
      <c r="O5" s="7" t="s">
        <v>104</v>
      </c>
      <c r="Q5" s="217" t="s">
        <v>317</v>
      </c>
      <c r="R5" s="7" t="s">
        <v>104</v>
      </c>
      <c r="Y5" s="258" t="s">
        <v>136</v>
      </c>
    </row>
    <row r="6" spans="1:134" s="256" customFormat="1" ht="34.5" customHeight="1" x14ac:dyDescent="0.2">
      <c r="A6" s="302" t="s">
        <v>1538</v>
      </c>
      <c r="B6" s="1037"/>
      <c r="C6" s="1037"/>
      <c r="D6" s="1038"/>
      <c r="E6" s="1039"/>
      <c r="F6" s="1038"/>
      <c r="G6" s="1040"/>
      <c r="H6" s="1041"/>
      <c r="I6" s="8"/>
      <c r="J6" s="26"/>
      <c r="K6" s="7"/>
      <c r="L6" s="22"/>
      <c r="M6" s="22"/>
      <c r="N6" s="7"/>
      <c r="O6" s="7" t="s">
        <v>320</v>
      </c>
      <c r="P6" s="22"/>
      <c r="Q6" s="217" t="s">
        <v>319</v>
      </c>
      <c r="R6" s="7" t="s">
        <v>320</v>
      </c>
      <c r="S6" s="22"/>
      <c r="T6" s="51"/>
      <c r="U6" s="17"/>
      <c r="V6" s="17"/>
      <c r="X6" s="45"/>
      <c r="Y6" s="256" t="s">
        <v>137</v>
      </c>
      <c r="Z6" s="255"/>
      <c r="AA6"/>
    </row>
    <row r="7" spans="1:134" s="256" customFormat="1" ht="55.5" customHeight="1" x14ac:dyDescent="0.25">
      <c r="A7" s="1462" t="s">
        <v>1862</v>
      </c>
      <c r="B7" s="1462"/>
      <c r="C7" s="1462"/>
      <c r="D7" s="1462"/>
      <c r="E7" s="1462"/>
      <c r="F7" s="1462"/>
      <c r="G7" s="1462"/>
      <c r="H7" s="1462"/>
      <c r="I7" s="8"/>
      <c r="J7" s="26"/>
      <c r="K7" s="7"/>
      <c r="L7" s="22"/>
      <c r="M7" s="22"/>
      <c r="N7" s="7"/>
      <c r="O7" s="7"/>
      <c r="P7" s="22"/>
      <c r="Q7" s="217" t="s">
        <v>318</v>
      </c>
      <c r="R7" s="7"/>
      <c r="S7" s="22"/>
      <c r="T7" s="51"/>
      <c r="U7" s="17"/>
      <c r="V7" s="17"/>
      <c r="X7" s="1043" t="str">
        <f>A7</f>
        <v xml:space="preserve">Note: This blank survey is protected so that respondents are encouraged to enter their answers in the white cells and not to change the questions. Respondents can only select unlocked cells and format rows and columns. (If you want to change this, click on the Review tab - Changes group - Unprotect Sheet in newer versions of Excel or Tools - Protection - Unprotect Sheet in older versions of Excel.) </v>
      </c>
      <c r="Y7" s="262" t="s">
        <v>138</v>
      </c>
      <c r="Z7" s="255"/>
      <c r="AA7"/>
    </row>
    <row r="8" spans="1:134" ht="45" customHeight="1" x14ac:dyDescent="0.2">
      <c r="A8" s="1451" t="s">
        <v>527</v>
      </c>
      <c r="B8" s="1451"/>
      <c r="C8" s="1451"/>
      <c r="D8" s="1452" t="s">
        <v>1539</v>
      </c>
      <c r="E8" s="1452"/>
      <c r="F8" s="1452"/>
      <c r="G8" s="1452" t="s">
        <v>1540</v>
      </c>
      <c r="H8" s="1452"/>
      <c r="I8" s="8"/>
      <c r="J8" s="40" t="str">
        <f>G8</f>
        <v xml:space="preserve">Job title: </v>
      </c>
      <c r="K8" s="7" t="str">
        <f>A8</f>
        <v>Country:</v>
      </c>
      <c r="N8" s="7"/>
      <c r="Q8" s="217" t="s">
        <v>104</v>
      </c>
      <c r="T8" s="70" t="str">
        <f>D8</f>
        <v xml:space="preserve">Respondent's name:
</v>
      </c>
      <c r="X8" s="36"/>
      <c r="Y8" s="262" t="s">
        <v>139</v>
      </c>
    </row>
    <row r="9" spans="1:134" ht="42" customHeight="1" x14ac:dyDescent="0.2">
      <c r="A9" s="1452" t="s">
        <v>1541</v>
      </c>
      <c r="B9" s="1452"/>
      <c r="C9" s="1452"/>
      <c r="D9" s="1452" t="s">
        <v>1542</v>
      </c>
      <c r="E9" s="1452"/>
      <c r="F9" s="306" t="s">
        <v>1543</v>
      </c>
      <c r="G9" s="1452" t="s">
        <v>1544</v>
      </c>
      <c r="H9" s="1452"/>
      <c r="I9" s="6"/>
      <c r="J9" s="40" t="str">
        <f>G9</f>
        <v xml:space="preserve">Date (dd/mm/yy): </v>
      </c>
      <c r="K9" s="7" t="str">
        <f>A9</f>
        <v xml:space="preserve">Organization: </v>
      </c>
      <c r="N9" s="7"/>
      <c r="P9" s="22" t="s">
        <v>124</v>
      </c>
      <c r="Q9" s="217" t="s">
        <v>320</v>
      </c>
      <c r="S9" s="36" t="str">
        <f>D9</f>
        <v xml:space="preserve">E-mail: 
</v>
      </c>
      <c r="Y9" s="262" t="s">
        <v>140</v>
      </c>
    </row>
    <row r="10" spans="1:134" ht="155.25" x14ac:dyDescent="0.2">
      <c r="A10" s="1459" t="s">
        <v>1552</v>
      </c>
      <c r="B10" s="1459"/>
      <c r="C10" s="1459"/>
      <c r="D10" s="1459"/>
      <c r="E10" s="1459"/>
      <c r="F10" s="1459"/>
      <c r="G10" s="1459"/>
      <c r="H10" s="1459"/>
      <c r="O10" s="7" t="s">
        <v>89</v>
      </c>
      <c r="X10" s="112" t="str">
        <f>A10</f>
        <v>Instructions: 
  -  Please indicate your answers in the white spaces. Some questions contain dropdown lists for your selection.
  -  If the answer you've entered is longer than the space provided, you can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Questions/Survey Tips handout contains clarifications on select questions.
Thank you for completing this survey.</v>
      </c>
      <c r="Y10" s="308" t="s">
        <v>141</v>
      </c>
    </row>
    <row r="11" spans="1:134" s="307" customFormat="1" ht="30" customHeight="1" thickBot="1" x14ac:dyDescent="0.25">
      <c r="A11" s="1460" t="s">
        <v>1545</v>
      </c>
      <c r="B11" s="1460"/>
      <c r="C11" s="1460"/>
      <c r="D11" s="1460"/>
      <c r="E11" s="1460"/>
      <c r="F11" s="1042"/>
      <c r="G11" s="1042"/>
      <c r="H11" s="1042"/>
      <c r="I11" s="59" t="s">
        <v>121</v>
      </c>
      <c r="J11" s="22"/>
      <c r="K11" s="7" t="str">
        <f>A11</f>
        <v>Click here to go to the Frequently Asked Questions/Survey Tips sheet.</v>
      </c>
      <c r="L11" s="22"/>
      <c r="M11" s="22"/>
      <c r="N11" s="22"/>
      <c r="O11" s="7"/>
      <c r="P11" s="22"/>
      <c r="Q11" s="34" t="s">
        <v>126</v>
      </c>
      <c r="R11" s="22" t="s">
        <v>125</v>
      </c>
      <c r="S11" s="22"/>
      <c r="T11" s="22"/>
      <c r="U11" s="22"/>
      <c r="V11" s="22"/>
      <c r="W11" s="22"/>
      <c r="Y11" s="258" t="s">
        <v>142</v>
      </c>
      <c r="Z11" s="308"/>
      <c r="AA11"/>
      <c r="AB11" s="309"/>
      <c r="AC11" s="309"/>
      <c r="AD11" s="309"/>
      <c r="AE11" s="309"/>
      <c r="AF11" s="309"/>
      <c r="AG11" s="309"/>
      <c r="AH11" s="309"/>
    </row>
    <row r="12" spans="1:134" s="256" customFormat="1" ht="16.5" customHeight="1" thickBot="1" x14ac:dyDescent="0.25">
      <c r="A12" s="1444" t="s">
        <v>21</v>
      </c>
      <c r="B12" s="1445"/>
      <c r="C12" s="1445"/>
      <c r="D12" s="1445"/>
      <c r="E12" s="1445"/>
      <c r="F12" s="1445"/>
      <c r="G12" s="1445"/>
      <c r="H12" s="310"/>
      <c r="I12" s="43"/>
      <c r="J12" s="26"/>
      <c r="K12" s="7"/>
      <c r="L12" s="22"/>
      <c r="M12" s="22"/>
      <c r="N12" s="22"/>
      <c r="O12" s="22"/>
      <c r="P12" s="22"/>
      <c r="Q12" s="22"/>
      <c r="R12" s="22"/>
      <c r="S12" s="22"/>
      <c r="T12" s="17"/>
      <c r="U12" s="17"/>
      <c r="V12" s="17"/>
      <c r="W12" s="45"/>
      <c r="X12" s="45"/>
      <c r="Y12" s="46" t="s">
        <v>143</v>
      </c>
      <c r="Z12" s="255"/>
      <c r="AA12"/>
    </row>
    <row r="13" spans="1:134" s="266" customFormat="1" ht="45" x14ac:dyDescent="0.2">
      <c r="A13" s="1319" t="s">
        <v>231</v>
      </c>
      <c r="B13" s="1320"/>
      <c r="C13" s="1320"/>
      <c r="D13" s="1320"/>
      <c r="E13" s="1320"/>
      <c r="F13" s="1320"/>
      <c r="G13" s="1321"/>
      <c r="H13" s="322"/>
      <c r="I13" s="20" t="str">
        <f>A13</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3" s="26"/>
      <c r="K13" s="7"/>
      <c r="L13" s="22"/>
      <c r="M13" s="22"/>
      <c r="N13" s="22"/>
      <c r="O13" s="22"/>
      <c r="P13" s="22"/>
      <c r="Q13" s="22"/>
      <c r="R13" s="22"/>
      <c r="S13" s="22"/>
      <c r="T13" s="17"/>
      <c r="U13" s="17"/>
      <c r="V13" s="17"/>
      <c r="W13" s="45"/>
      <c r="X13" s="45"/>
      <c r="Y13" s="46" t="s">
        <v>104</v>
      </c>
      <c r="Z13" s="54"/>
      <c r="AA13"/>
      <c r="DS13" s="267"/>
      <c r="DT13" s="267"/>
      <c r="DU13" s="267"/>
      <c r="DV13" s="267"/>
      <c r="DW13" s="267"/>
      <c r="DX13" s="267"/>
      <c r="DY13" s="267"/>
      <c r="DZ13" s="267"/>
      <c r="EA13" s="267"/>
      <c r="EB13" s="267"/>
      <c r="EC13" s="268"/>
      <c r="ED13" s="268"/>
    </row>
    <row r="14" spans="1:134" s="266" customFormat="1" ht="15" customHeight="1" x14ac:dyDescent="0.2">
      <c r="A14" s="311"/>
      <c r="B14" s="1293" t="s">
        <v>30</v>
      </c>
      <c r="C14" s="1294"/>
      <c r="D14" s="1340"/>
      <c r="E14" s="1341"/>
      <c r="F14" s="1341"/>
      <c r="G14" s="1341"/>
      <c r="H14" s="1342"/>
      <c r="I14" s="6"/>
      <c r="J14" s="26"/>
      <c r="K14" s="7" t="str">
        <f>B14</f>
        <v>a. What is the name of the committee?</v>
      </c>
      <c r="L14" s="1194">
        <f>D14</f>
        <v>0</v>
      </c>
      <c r="M14" s="22"/>
      <c r="N14" s="22"/>
      <c r="O14" s="25">
        <f>D14</f>
        <v>0</v>
      </c>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30" customHeight="1" x14ac:dyDescent="0.2">
      <c r="A15" s="1446" t="s">
        <v>24</v>
      </c>
      <c r="B15" s="1447"/>
      <c r="C15" s="1447"/>
      <c r="D15" s="1448" t="s">
        <v>130</v>
      </c>
      <c r="E15" s="1448"/>
      <c r="F15" s="1448"/>
      <c r="G15" s="1448"/>
      <c r="H15" s="1449"/>
      <c r="I15" s="20"/>
      <c r="J15" s="26"/>
      <c r="K15" s="7" t="str">
        <f>A15</f>
        <v>A2. Are the following organizations represented on the committee?</v>
      </c>
      <c r="L15" s="22"/>
      <c r="M15" s="22"/>
      <c r="N15" s="22"/>
      <c r="O15" s="7"/>
      <c r="P15" s="22"/>
      <c r="Q15" s="22"/>
      <c r="R15" s="22"/>
      <c r="S15" s="22"/>
      <c r="T15" s="17"/>
      <c r="U15" s="17"/>
      <c r="V15" s="17"/>
      <c r="W15" s="45"/>
      <c r="X15" s="45"/>
      <c r="Z15" s="54"/>
      <c r="AA15"/>
      <c r="DS15" s="267"/>
      <c r="DT15" s="267"/>
      <c r="DU15" s="267"/>
      <c r="DV15" s="268"/>
      <c r="DW15" s="268"/>
      <c r="DX15" s="268"/>
      <c r="DY15" s="268"/>
      <c r="DZ15" s="268"/>
      <c r="EA15" s="268"/>
      <c r="EB15" s="268"/>
      <c r="EC15" s="268"/>
      <c r="ED15" s="268"/>
    </row>
    <row r="16" spans="1:134" s="266" customFormat="1" ht="45" x14ac:dyDescent="0.2">
      <c r="A16" s="312"/>
      <c r="B16" s="1390" t="s">
        <v>31</v>
      </c>
      <c r="C16" s="1450"/>
      <c r="D16" s="1029"/>
      <c r="E16" s="313" t="s">
        <v>93</v>
      </c>
      <c r="F16" s="1305"/>
      <c r="G16" s="1306"/>
      <c r="H16" s="1307"/>
      <c r="I16" s="6"/>
      <c r="J16" s="26"/>
      <c r="K16" s="7" t="str">
        <f t="shared" ref="K16:K24" si="0">B16</f>
        <v>a. Social marketing</v>
      </c>
      <c r="L16" s="22"/>
      <c r="M16" s="22"/>
      <c r="N16" s="22"/>
      <c r="O16" s="7"/>
      <c r="P16" s="22"/>
      <c r="Q16" s="7">
        <f t="shared" ref="Q16:Q24" si="1">F16</f>
        <v>0</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232</v>
      </c>
      <c r="C17" s="1294"/>
      <c r="D17" s="1029"/>
      <c r="E17" s="315" t="s">
        <v>93</v>
      </c>
      <c r="F17" s="1305"/>
      <c r="G17" s="1306"/>
      <c r="H17" s="1307"/>
      <c r="I17" s="6"/>
      <c r="J17" s="26"/>
      <c r="K17" s="7" t="str">
        <f t="shared" si="0"/>
        <v>b. NGO (for example: service delivery, advocacy, Planned Parenthood affiliate, Marie Stopes affiliate, faith-based organizations,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8"/>
      <c r="ED17" s="268"/>
    </row>
    <row r="18" spans="1:134" s="266" customFormat="1" ht="45" x14ac:dyDescent="0.2">
      <c r="A18" s="314"/>
      <c r="B18" s="1293" t="s">
        <v>233</v>
      </c>
      <c r="C18" s="1294"/>
      <c r="D18" s="1029"/>
      <c r="E18" s="315" t="s">
        <v>93</v>
      </c>
      <c r="F18" s="1305"/>
      <c r="G18" s="1306"/>
      <c r="H18" s="1307"/>
      <c r="I18" s="6"/>
      <c r="J18" s="26"/>
      <c r="K18" s="7" t="str">
        <f t="shared" si="0"/>
        <v>c. Commercial sector (for example: pharmacy associations, manufacturers, etc.)</v>
      </c>
      <c r="L18" s="22"/>
      <c r="M18" s="22"/>
      <c r="N18" s="22"/>
      <c r="O18" s="7"/>
      <c r="P18" s="22"/>
      <c r="Q18" s="7">
        <f t="shared" si="1"/>
        <v>0</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32</v>
      </c>
      <c r="C19" s="1294"/>
      <c r="D19" s="1029"/>
      <c r="E19" s="315" t="s">
        <v>94</v>
      </c>
      <c r="F19" s="1305"/>
      <c r="G19" s="1306"/>
      <c r="H19" s="1307"/>
      <c r="I19" s="6"/>
      <c r="J19" s="26"/>
      <c r="K19" s="7" t="str">
        <f t="shared" si="0"/>
        <v>d. Donors</v>
      </c>
      <c r="L19" s="22"/>
      <c r="M19" s="22"/>
      <c r="N19" s="22"/>
      <c r="O19" s="7"/>
      <c r="P19" s="22"/>
      <c r="Q19" s="7">
        <f t="shared" si="1"/>
        <v>0</v>
      </c>
      <c r="R19" s="22"/>
      <c r="S19" s="22"/>
      <c r="T19" s="17"/>
      <c r="U19" s="17"/>
      <c r="V19" s="17"/>
      <c r="W19" s="45"/>
      <c r="X19" s="45"/>
      <c r="Y19" s="46"/>
      <c r="Z19" s="54"/>
      <c r="AA19"/>
      <c r="DS19" s="267"/>
      <c r="DT19" s="267"/>
      <c r="DU19" s="267"/>
      <c r="DV19" s="267"/>
      <c r="DW19" s="267"/>
      <c r="DX19" s="267"/>
      <c r="DY19" s="267"/>
      <c r="DZ19" s="267"/>
      <c r="EA19" s="267"/>
      <c r="EB19" s="267"/>
      <c r="EC19" s="267"/>
      <c r="ED19" s="268"/>
    </row>
    <row r="20" spans="1:134" s="266" customFormat="1" ht="45" x14ac:dyDescent="0.2">
      <c r="A20" s="314"/>
      <c r="B20" s="1293" t="s">
        <v>33</v>
      </c>
      <c r="C20" s="1294"/>
      <c r="D20" s="1029"/>
      <c r="E20" s="315" t="s">
        <v>95</v>
      </c>
      <c r="F20" s="1305"/>
      <c r="G20" s="1306"/>
      <c r="H20" s="1307"/>
      <c r="I20" s="6"/>
      <c r="J20" s="26"/>
      <c r="K20" s="7" t="str">
        <f t="shared" si="0"/>
        <v>e. UN agencies</v>
      </c>
      <c r="L20" s="22"/>
      <c r="M20" s="22"/>
      <c r="N20" s="22"/>
      <c r="O20" s="7"/>
      <c r="P20" s="22"/>
      <c r="Q20" s="7">
        <f t="shared" si="1"/>
        <v>0</v>
      </c>
      <c r="R20" s="22"/>
      <c r="S20" s="22"/>
      <c r="T20" s="17"/>
      <c r="U20" s="17"/>
      <c r="V20" s="17"/>
      <c r="W20" s="45"/>
      <c r="X20" s="45"/>
      <c r="Y20" s="46"/>
      <c r="Z20" s="54"/>
      <c r="AA20"/>
      <c r="DS20" s="267"/>
      <c r="DT20" s="267"/>
      <c r="DU20" s="267"/>
      <c r="DV20" s="268"/>
      <c r="DW20" s="268"/>
      <c r="DX20" s="268"/>
      <c r="DY20" s="268"/>
      <c r="DZ20" s="268"/>
      <c r="EA20" s="268"/>
      <c r="EB20" s="268"/>
      <c r="EC20" s="268"/>
      <c r="ED20" s="268"/>
    </row>
    <row r="21" spans="1:134" s="266" customFormat="1" ht="45" x14ac:dyDescent="0.2">
      <c r="A21" s="314"/>
      <c r="B21" s="1293" t="s">
        <v>234</v>
      </c>
      <c r="C21" s="1294"/>
      <c r="D21" s="1029"/>
      <c r="E21" s="315" t="s">
        <v>96</v>
      </c>
      <c r="F21" s="1305"/>
      <c r="G21" s="1306"/>
      <c r="H21" s="1307"/>
      <c r="I21" s="6"/>
      <c r="J21" s="26"/>
      <c r="K21" s="7" t="str">
        <f t="shared" si="0"/>
        <v>f. Ministry of Health (for example: logistics, reproductive health, family planning, maternal and child health, HIV/AIDS, pharmacy units, etc.)</v>
      </c>
      <c r="L21" s="22"/>
      <c r="M21" s="22"/>
      <c r="N21" s="22"/>
      <c r="O21" s="7"/>
      <c r="P21" s="22"/>
      <c r="Q21" s="19">
        <f t="shared" si="1"/>
        <v>0</v>
      </c>
      <c r="R21" s="22"/>
      <c r="S21" s="22"/>
      <c r="T21" s="17"/>
      <c r="U21" s="17"/>
      <c r="V21" s="17"/>
      <c r="W21" s="45"/>
      <c r="X21" s="45"/>
      <c r="Y21" s="46"/>
      <c r="Z21" s="54"/>
      <c r="AA21"/>
      <c r="DS21" s="267"/>
      <c r="DT21" s="267"/>
      <c r="DU21" s="267"/>
      <c r="DV21" s="268"/>
      <c r="DW21" s="268"/>
      <c r="DX21" s="268"/>
      <c r="DY21" s="268"/>
      <c r="DZ21" s="268"/>
      <c r="EA21" s="268"/>
      <c r="ED21" s="268"/>
    </row>
    <row r="22" spans="1:134" s="266" customFormat="1" x14ac:dyDescent="0.2">
      <c r="A22" s="314"/>
      <c r="B22" s="1390" t="s">
        <v>34</v>
      </c>
      <c r="C22" s="1390"/>
      <c r="D22" s="1029"/>
      <c r="E22" s="315" t="s">
        <v>97</v>
      </c>
      <c r="F22" s="1305"/>
      <c r="G22" s="1306"/>
      <c r="H22" s="1307"/>
      <c r="I22" s="6"/>
      <c r="J22" s="26"/>
      <c r="K22" s="7" t="str">
        <f t="shared" si="0"/>
        <v>g. Central Medical Store or Central Warehouse</v>
      </c>
      <c r="L22" s="22"/>
      <c r="M22" s="22"/>
      <c r="N22" s="22"/>
      <c r="O22" s="7"/>
      <c r="P22" s="22"/>
      <c r="Q22" s="7">
        <f t="shared" si="1"/>
        <v>0</v>
      </c>
      <c r="R22" s="22"/>
      <c r="S22" s="22"/>
      <c r="T22" s="17"/>
      <c r="U22" s="17"/>
      <c r="V22" s="17"/>
      <c r="W22" s="45"/>
      <c r="X22" s="45"/>
      <c r="Y22" s="46"/>
      <c r="Z22" s="54"/>
      <c r="AA22"/>
    </row>
    <row r="23" spans="1:134" s="266" customFormat="1" x14ac:dyDescent="0.2">
      <c r="A23" s="314"/>
      <c r="B23" s="1390" t="s">
        <v>56</v>
      </c>
      <c r="C23" s="1390"/>
      <c r="D23" s="1029"/>
      <c r="E23" s="315" t="s">
        <v>97</v>
      </c>
      <c r="F23" s="1305"/>
      <c r="G23" s="1306"/>
      <c r="H23" s="1307"/>
      <c r="I23" s="6"/>
      <c r="J23" s="26"/>
      <c r="K23" s="7" t="str">
        <f t="shared" si="0"/>
        <v xml:space="preserve">h. Ministry of Finance or Ministry of Planning </v>
      </c>
      <c r="L23" s="22"/>
      <c r="M23" s="22"/>
      <c r="N23" s="22"/>
      <c r="O23" s="7"/>
      <c r="P23" s="22"/>
      <c r="Q23" s="7">
        <f t="shared" si="1"/>
        <v>0</v>
      </c>
      <c r="R23" s="22"/>
      <c r="S23" s="22"/>
      <c r="T23" s="17"/>
      <c r="U23" s="17"/>
      <c r="V23" s="17"/>
      <c r="W23" s="45"/>
      <c r="X23" s="45"/>
      <c r="Y23" s="46"/>
      <c r="Z23" s="54"/>
      <c r="AA23"/>
    </row>
    <row r="24" spans="1:134" s="269" customFormat="1" x14ac:dyDescent="0.2">
      <c r="A24" s="314"/>
      <c r="B24" s="1390" t="s">
        <v>235</v>
      </c>
      <c r="C24" s="1390"/>
      <c r="D24" s="1029"/>
      <c r="E24" s="315" t="s">
        <v>97</v>
      </c>
      <c r="F24" s="1305"/>
      <c r="G24" s="1306"/>
      <c r="H24" s="1307"/>
      <c r="I24" s="6"/>
      <c r="J24" s="26"/>
      <c r="K24" s="40" t="str">
        <f t="shared" si="0"/>
        <v>i. Other (for example: partners)</v>
      </c>
      <c r="L24" s="26"/>
      <c r="M24" s="26"/>
      <c r="N24" s="26"/>
      <c r="O24" s="40"/>
      <c r="P24" s="26"/>
      <c r="Q24" s="40">
        <f t="shared" si="1"/>
        <v>0</v>
      </c>
      <c r="R24" s="26"/>
      <c r="S24" s="26"/>
      <c r="T24" s="26"/>
      <c r="U24" s="26"/>
      <c r="V24" s="26"/>
      <c r="W24" s="66"/>
      <c r="X24" s="66"/>
      <c r="Y24" s="65"/>
      <c r="Z24" s="65"/>
      <c r="AA24"/>
    </row>
    <row r="25" spans="1:134" s="266" customFormat="1" x14ac:dyDescent="0.2">
      <c r="A25" s="1308" t="s">
        <v>236</v>
      </c>
      <c r="B25" s="1293"/>
      <c r="C25" s="1293"/>
      <c r="D25" s="1293"/>
      <c r="E25" s="1293"/>
      <c r="F25" s="1293"/>
      <c r="G25" s="1293"/>
      <c r="H25" s="325"/>
      <c r="I25" s="18" t="str">
        <f>A25</f>
        <v>A3. How many times did the committee meet during the last year? (0, 1-2, 3-5, or 6+)  (Please select from the dropdown.)</v>
      </c>
      <c r="J25" s="26"/>
      <c r="K25" s="7"/>
      <c r="L25" s="22"/>
      <c r="M25" s="22"/>
      <c r="N25" s="22"/>
      <c r="O25" s="7"/>
      <c r="P25" s="22"/>
      <c r="Q25" s="22"/>
      <c r="R25" s="22"/>
      <c r="S25" s="22"/>
      <c r="T25" s="17"/>
      <c r="U25" s="17"/>
      <c r="V25" s="17"/>
      <c r="W25" s="45"/>
      <c r="X25" s="45"/>
      <c r="Y25" s="46"/>
      <c r="Z25" s="54"/>
      <c r="AA25"/>
    </row>
    <row r="26" spans="1:134" s="266" customFormat="1" x14ac:dyDescent="0.2">
      <c r="A26" s="1381" t="s">
        <v>237</v>
      </c>
      <c r="B26" s="1382"/>
      <c r="C26" s="1382"/>
      <c r="D26" s="1390"/>
      <c r="E26" s="1390"/>
      <c r="F26" s="1390"/>
      <c r="G26" s="1391"/>
      <c r="H26" s="325"/>
      <c r="I26" s="18" t="str">
        <f>A26</f>
        <v xml:space="preserve">A4. Does the committee have legal status?  (Please select from the dropdown.)                                  </v>
      </c>
      <c r="J26" s="26"/>
      <c r="K26" s="7"/>
      <c r="L26" s="22"/>
      <c r="M26" s="22"/>
      <c r="N26" s="22"/>
      <c r="O26" s="7"/>
      <c r="P26" s="22"/>
      <c r="Q26" s="22"/>
      <c r="R26" s="22"/>
      <c r="S26" s="22"/>
      <c r="T26" s="17"/>
      <c r="U26" s="17"/>
      <c r="V26" s="17"/>
      <c r="W26" s="45"/>
      <c r="X26" s="45"/>
      <c r="Y26" s="46"/>
      <c r="Z26" s="54"/>
      <c r="AA26"/>
    </row>
    <row r="27" spans="1:134" s="266" customFormat="1" ht="45.75" thickBot="1" x14ac:dyDescent="0.25">
      <c r="A27" s="1386" t="s">
        <v>238</v>
      </c>
      <c r="B27" s="1310"/>
      <c r="C27" s="1311"/>
      <c r="D27" s="316"/>
      <c r="E27" s="317" t="s">
        <v>91</v>
      </c>
      <c r="F27" s="318"/>
      <c r="G27" s="319" t="s">
        <v>51</v>
      </c>
      <c r="H27" s="408"/>
      <c r="I27" s="18"/>
      <c r="J27" s="26"/>
      <c r="K27" s="7" t="str">
        <f>A27</f>
        <v>A5. Is there a Contraceptive Security "champion"? (someone who consistently brings up and advocates for contraceptive supplies)</v>
      </c>
      <c r="L27" s="22"/>
      <c r="M27" s="22"/>
      <c r="N27" s="22"/>
      <c r="O27" s="7"/>
      <c r="P27" s="22"/>
      <c r="Q27" s="22"/>
      <c r="R27" s="22"/>
      <c r="S27" s="22"/>
      <c r="T27" s="17"/>
      <c r="U27" s="17"/>
      <c r="V27" s="17"/>
      <c r="W27" s="45"/>
      <c r="X27" s="45"/>
      <c r="Y27" s="46"/>
      <c r="Z27" s="54"/>
      <c r="AA27"/>
    </row>
    <row r="28" spans="1:134" s="273" customFormat="1" ht="16.5" customHeight="1" thickBot="1" x14ac:dyDescent="0.3">
      <c r="A28" s="1444" t="s">
        <v>22</v>
      </c>
      <c r="B28" s="1445"/>
      <c r="C28" s="1445"/>
      <c r="D28" s="1445"/>
      <c r="E28" s="1445"/>
      <c r="F28" s="1445"/>
      <c r="G28" s="1445"/>
      <c r="H28" s="310"/>
      <c r="I28" s="43"/>
      <c r="J28" s="44"/>
      <c r="K28" s="9"/>
      <c r="L28" s="34"/>
      <c r="M28" s="34"/>
      <c r="N28" s="34"/>
      <c r="O28" s="34"/>
      <c r="P28" s="34"/>
      <c r="Q28" s="34"/>
      <c r="R28" s="34"/>
      <c r="S28" s="34"/>
      <c r="T28" s="44"/>
      <c r="U28" s="44"/>
      <c r="V28" s="44"/>
      <c r="W28" s="47"/>
      <c r="X28" s="47"/>
      <c r="Y28" s="48"/>
      <c r="Z28" s="55"/>
      <c r="AA28"/>
    </row>
    <row r="29" spans="1:134" s="266" customFormat="1" x14ac:dyDescent="0.2">
      <c r="A29" s="1389" t="s">
        <v>223</v>
      </c>
      <c r="B29" s="1390"/>
      <c r="C29" s="1391"/>
      <c r="D29" s="1438" t="s">
        <v>144</v>
      </c>
      <c r="E29" s="1439"/>
      <c r="F29" s="320"/>
      <c r="G29" s="321" t="s">
        <v>145</v>
      </c>
      <c r="H29" s="322"/>
      <c r="I29" s="29"/>
      <c r="J29" s="27"/>
      <c r="K29" s="7">
        <f>B29</f>
        <v>0</v>
      </c>
      <c r="L29" s="22"/>
      <c r="M29" s="22"/>
      <c r="N29" s="22"/>
      <c r="O29" s="22"/>
      <c r="P29" s="22"/>
      <c r="Q29" s="22"/>
      <c r="R29" s="22"/>
      <c r="S29" s="22"/>
      <c r="T29" s="17"/>
      <c r="U29" s="17"/>
      <c r="V29" s="17"/>
      <c r="W29" s="45"/>
      <c r="X29" s="45"/>
      <c r="Y29" s="46"/>
      <c r="Z29" s="54"/>
      <c r="AA29"/>
    </row>
    <row r="30" spans="1:134" s="266" customFormat="1" ht="75" x14ac:dyDescent="0.2">
      <c r="A30" s="1308" t="s">
        <v>239</v>
      </c>
      <c r="B30" s="1293"/>
      <c r="C30" s="1293"/>
      <c r="D30" s="1293"/>
      <c r="E30" s="1293"/>
      <c r="F30" s="1294"/>
      <c r="G30" s="1440"/>
      <c r="H30" s="1441"/>
      <c r="I30" s="10"/>
      <c r="J30" s="40">
        <f>G30</f>
        <v>0</v>
      </c>
      <c r="K30" s="7"/>
      <c r="L30" s="22"/>
      <c r="M30" s="38">
        <f>E30</f>
        <v>0</v>
      </c>
      <c r="N30" s="22"/>
      <c r="O30" s="22"/>
      <c r="P30" s="22"/>
      <c r="Q30" s="22"/>
      <c r="R30" s="22"/>
      <c r="S30" s="22"/>
      <c r="T30" s="17"/>
      <c r="U30" s="17"/>
      <c r="V30" s="17"/>
      <c r="W30" s="45"/>
      <c r="X30" s="45"/>
      <c r="Y30" s="49" t="str">
        <f>A30</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30" s="54"/>
      <c r="AA30"/>
    </row>
    <row r="31" spans="1:134" s="266" customFormat="1" ht="73.5" x14ac:dyDescent="0.2">
      <c r="A31" s="1308" t="s">
        <v>240</v>
      </c>
      <c r="B31" s="1293"/>
      <c r="C31" s="1293"/>
      <c r="D31" s="1293"/>
      <c r="E31" s="323"/>
      <c r="F31" s="324" t="s">
        <v>241</v>
      </c>
      <c r="G31" s="1442"/>
      <c r="H31" s="1443"/>
      <c r="I31" s="10"/>
      <c r="J31" s="40">
        <f>G31</f>
        <v>0</v>
      </c>
      <c r="K31" s="7"/>
      <c r="L31" s="22"/>
      <c r="M31" s="38">
        <f>E31</f>
        <v>0</v>
      </c>
      <c r="N31" s="22"/>
      <c r="O31" s="22"/>
      <c r="P31" s="22"/>
      <c r="Q31" s="22"/>
      <c r="R31" s="22"/>
      <c r="S31" s="22"/>
      <c r="T31" s="17"/>
      <c r="U31" s="17"/>
      <c r="V31" s="17"/>
      <c r="W31" s="45"/>
      <c r="X31" s="45"/>
      <c r="Y31" s="49" t="str">
        <f>A31</f>
        <v>B3. One-year time period covered by the forecast/quantification amount noted in B2 (mm/yy-mm/yy)
(should ideally be FY '11-'12)</v>
      </c>
      <c r="Z31" s="54"/>
      <c r="AA31"/>
    </row>
    <row r="32" spans="1:134" s="266" customFormat="1" ht="30" x14ac:dyDescent="0.2">
      <c r="A32" s="1308" t="s">
        <v>242</v>
      </c>
      <c r="B32" s="1293"/>
      <c r="C32" s="1293"/>
      <c r="D32" s="1293"/>
      <c r="E32" s="1293"/>
      <c r="F32" s="1293"/>
      <c r="G32" s="1294"/>
      <c r="H32" s="325"/>
      <c r="I32" s="18" t="str">
        <f>A32</f>
        <v>B4. Is there a government budget line item specifically for the procurement of contraceptives?  (Please select from the dropdown list.)</v>
      </c>
      <c r="J32" s="27"/>
      <c r="K32" s="7"/>
      <c r="L32" s="22"/>
      <c r="M32" s="22"/>
      <c r="N32" s="22"/>
      <c r="O32" s="22"/>
      <c r="P32" s="22"/>
      <c r="Q32" s="22"/>
      <c r="R32" s="22"/>
      <c r="S32" s="22"/>
      <c r="T32" s="17"/>
      <c r="U32" s="17"/>
      <c r="V32" s="17"/>
      <c r="W32" s="45"/>
      <c r="X32" s="45"/>
      <c r="Y32" s="46"/>
      <c r="Z32" s="54"/>
      <c r="AA32"/>
    </row>
    <row r="33" spans="1:27" s="266" customFormat="1" ht="90" customHeight="1" x14ac:dyDescent="0.2">
      <c r="A33" s="1356" t="s">
        <v>331</v>
      </c>
      <c r="B33" s="1435"/>
      <c r="C33" s="1435"/>
      <c r="D33" s="1435"/>
      <c r="E33" s="1435"/>
      <c r="F33" s="1435"/>
      <c r="G33" s="1436"/>
      <c r="H33" s="325"/>
      <c r="I33" s="18" t="str">
        <f>A33</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3" s="27"/>
      <c r="K33" s="7"/>
      <c r="L33" s="22"/>
      <c r="M33" s="22"/>
      <c r="N33" s="22"/>
      <c r="O33" s="22"/>
      <c r="P33" s="22"/>
      <c r="Q33" s="22"/>
      <c r="R33" s="22"/>
      <c r="S33" s="22"/>
      <c r="T33" s="17"/>
      <c r="U33" s="17"/>
      <c r="V33" s="17"/>
      <c r="W33" s="45"/>
      <c r="X33" s="45"/>
      <c r="Y33" s="46"/>
      <c r="Z33" s="54"/>
      <c r="AA33"/>
    </row>
    <row r="34" spans="1:27" s="266" customFormat="1" ht="15.75" customHeight="1" x14ac:dyDescent="0.2">
      <c r="A34" s="1386" t="s">
        <v>243</v>
      </c>
      <c r="B34" s="1293"/>
      <c r="C34" s="1293"/>
      <c r="D34" s="1293"/>
      <c r="E34" s="1310"/>
      <c r="F34" s="1310"/>
      <c r="G34" s="1310"/>
      <c r="H34" s="1437"/>
      <c r="I34" s="18"/>
      <c r="J34" s="26"/>
      <c r="K34" s="7"/>
      <c r="L34" s="22"/>
      <c r="M34" s="22"/>
      <c r="N34" s="22"/>
      <c r="O34" s="22"/>
      <c r="P34" s="22"/>
      <c r="Q34" s="22"/>
      <c r="R34" s="22"/>
      <c r="S34" s="22"/>
      <c r="T34" s="17"/>
      <c r="U34" s="17"/>
      <c r="V34" s="17"/>
      <c r="W34" s="45"/>
      <c r="X34" s="49" t="str">
        <f>A34</f>
        <v>B6. Please complete the table below regarding government allocations for contraceptive procurement.</v>
      </c>
      <c r="Y34" s="46"/>
      <c r="Z34" s="54"/>
      <c r="AA34"/>
    </row>
    <row r="35" spans="1:27" s="266" customFormat="1" ht="147" x14ac:dyDescent="0.2">
      <c r="A35" s="334"/>
      <c r="B35" s="1435" t="s">
        <v>322</v>
      </c>
      <c r="C35" s="1435"/>
      <c r="D35" s="1436"/>
      <c r="E35" s="397" t="s">
        <v>244</v>
      </c>
      <c r="F35" s="327" t="s">
        <v>245</v>
      </c>
      <c r="G35" s="328" t="s">
        <v>246</v>
      </c>
      <c r="H35" s="329" t="s">
        <v>92</v>
      </c>
      <c r="I35" s="206"/>
      <c r="J35" s="27"/>
      <c r="K35" s="7" t="str">
        <f>B35</f>
        <v>Source of government funds allocated for contraceptive procurement
(funds originally designated for contraceptives, whether or not they ended up being spent on them)</v>
      </c>
      <c r="L35" s="22"/>
      <c r="M35" s="22"/>
      <c r="N35" s="22"/>
      <c r="O35" s="22"/>
      <c r="P35" s="22"/>
      <c r="Q35" s="22"/>
      <c r="R35" s="22"/>
      <c r="S35" s="22"/>
      <c r="T35" s="17"/>
      <c r="U35" s="17"/>
      <c r="V35" s="17"/>
      <c r="W35" s="45"/>
      <c r="X35" s="45"/>
      <c r="Y35" s="46"/>
      <c r="Z35" s="54"/>
      <c r="AA35"/>
    </row>
    <row r="36" spans="1:27" s="266" customFormat="1" ht="30" x14ac:dyDescent="0.2">
      <c r="A36" s="314"/>
      <c r="B36" s="1435" t="s">
        <v>323</v>
      </c>
      <c r="C36" s="1435"/>
      <c r="D36" s="1436"/>
      <c r="E36" s="330"/>
      <c r="F36" s="331"/>
      <c r="G36" s="332"/>
      <c r="H36" s="333"/>
      <c r="I36" s="29"/>
      <c r="J36" s="27"/>
      <c r="K36" s="7" t="str">
        <f>B36</f>
        <v>a. Internally generated funds allocated for contraceptive procurement</v>
      </c>
      <c r="L36" s="22"/>
      <c r="M36" s="22"/>
      <c r="N36" s="22"/>
      <c r="O36" s="22"/>
      <c r="P36" s="22"/>
      <c r="Q36" s="22"/>
      <c r="R36" s="22"/>
      <c r="S36" s="22"/>
      <c r="T36" s="17"/>
      <c r="U36" s="17"/>
      <c r="V36" s="17"/>
      <c r="W36" s="45"/>
      <c r="X36" s="45"/>
      <c r="Y36" s="46"/>
      <c r="Z36" s="54"/>
      <c r="AA36"/>
    </row>
    <row r="37" spans="1:27" s="266" customFormat="1" ht="75" x14ac:dyDescent="0.2">
      <c r="A37" s="314"/>
      <c r="B37" s="1435" t="s">
        <v>324</v>
      </c>
      <c r="C37" s="1435"/>
      <c r="D37" s="1436"/>
      <c r="E37" s="330"/>
      <c r="F37" s="331"/>
      <c r="G37" s="332"/>
      <c r="H37" s="333"/>
      <c r="I37" s="29"/>
      <c r="J37" s="27"/>
      <c r="K37" s="7" t="str">
        <f>B37</f>
        <v>b. Total of all other government funds allocated for contraceptive procurement. (For example, these other government funds could include basket funds, World Bank credits or loans, and other funds donors give to the government [e.g., direct budget support])</v>
      </c>
      <c r="L37" s="22"/>
      <c r="M37" s="22"/>
      <c r="N37" s="22"/>
      <c r="O37" s="22"/>
      <c r="P37" s="22"/>
      <c r="Q37" s="22"/>
      <c r="R37" s="22"/>
      <c r="S37" s="22"/>
      <c r="T37" s="17"/>
      <c r="U37" s="17"/>
      <c r="V37" s="17"/>
      <c r="W37" s="45"/>
      <c r="X37" s="45"/>
      <c r="Y37" s="46"/>
      <c r="Z37" s="54"/>
      <c r="AA37"/>
    </row>
    <row r="38" spans="1:27" s="266" customFormat="1" ht="45" customHeight="1" x14ac:dyDescent="0.2">
      <c r="A38" s="334"/>
      <c r="B38" s="1310" t="s">
        <v>295</v>
      </c>
      <c r="C38" s="1310"/>
      <c r="D38" s="1311"/>
      <c r="E38" s="335">
        <f>E36+E37</f>
        <v>0</v>
      </c>
      <c r="F38" s="336"/>
      <c r="G38" s="336"/>
      <c r="H38" s="337"/>
      <c r="I38" s="29"/>
      <c r="J38" s="27"/>
      <c r="K38" s="7" t="str">
        <f>B38</f>
        <v>c. TOTAL government funds allocated for contraceptive procurement
This will auto-calculate.  (It will sum a &amp; b above.)</v>
      </c>
      <c r="L38" s="22"/>
      <c r="M38" s="22"/>
      <c r="N38" s="22"/>
      <c r="O38" s="25"/>
      <c r="P38" s="22"/>
      <c r="Q38" s="22"/>
      <c r="R38" s="22"/>
      <c r="S38" s="22"/>
      <c r="T38" s="17"/>
      <c r="U38" s="17"/>
      <c r="V38" s="17"/>
      <c r="W38" s="45"/>
      <c r="X38" s="45"/>
      <c r="Y38" s="46"/>
      <c r="Z38" s="54"/>
      <c r="AA38"/>
    </row>
    <row r="39" spans="1:27" s="266" customFormat="1" ht="82.5" customHeight="1" x14ac:dyDescent="0.2">
      <c r="A39" s="1308" t="s">
        <v>294</v>
      </c>
      <c r="B39" s="1293"/>
      <c r="C39" s="1293"/>
      <c r="D39" s="1293"/>
      <c r="E39" s="1293"/>
      <c r="F39" s="1293"/>
      <c r="G39" s="1294"/>
      <c r="H39" s="325"/>
      <c r="I39" s="18" t="str">
        <f>A39</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9" s="27"/>
      <c r="K39" s="7"/>
      <c r="L39" s="22"/>
      <c r="M39" s="22"/>
      <c r="N39" s="22"/>
      <c r="O39" s="22"/>
      <c r="P39" s="22"/>
      <c r="Q39" s="22"/>
      <c r="R39" s="22"/>
      <c r="S39" s="22"/>
      <c r="T39" s="17"/>
      <c r="U39" s="17"/>
      <c r="V39" s="17"/>
      <c r="W39" s="45"/>
      <c r="X39" s="45"/>
      <c r="Y39" s="46"/>
      <c r="Z39" s="54"/>
      <c r="AA39"/>
    </row>
    <row r="40" spans="1:27" s="266" customFormat="1" ht="74.25" customHeight="1" thickBot="1" x14ac:dyDescent="0.25">
      <c r="A40" s="1308" t="s">
        <v>247</v>
      </c>
      <c r="B40" s="1293"/>
      <c r="C40" s="1293"/>
      <c r="D40" s="1293"/>
      <c r="E40" s="1293"/>
      <c r="F40" s="1293"/>
      <c r="G40" s="1293"/>
      <c r="H40" s="1309"/>
      <c r="I40" s="18"/>
      <c r="J40" s="27"/>
      <c r="K40" s="7"/>
      <c r="L40" s="22"/>
      <c r="M40" s="22"/>
      <c r="N40" s="22"/>
      <c r="O40" s="22"/>
      <c r="P40" s="22"/>
      <c r="Q40" s="22"/>
      <c r="R40" s="22"/>
      <c r="S40" s="22"/>
      <c r="T40" s="17"/>
      <c r="U40" s="17"/>
      <c r="V40" s="17"/>
      <c r="W40" s="45"/>
      <c r="X40" s="49" t="str">
        <f>A40</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40" s="46"/>
      <c r="Z40" s="54"/>
      <c r="AA40"/>
    </row>
    <row r="41" spans="1:27" s="266" customFormat="1" ht="129.75" x14ac:dyDescent="0.2">
      <c r="A41" s="326"/>
      <c r="B41" s="1433" t="s">
        <v>248</v>
      </c>
      <c r="C41" s="1434"/>
      <c r="D41" s="338" t="s">
        <v>249</v>
      </c>
      <c r="E41" s="327" t="s">
        <v>250</v>
      </c>
      <c r="F41" s="327" t="s">
        <v>251</v>
      </c>
      <c r="G41" s="328" t="s">
        <v>252</v>
      </c>
      <c r="H41" s="329" t="s">
        <v>92</v>
      </c>
      <c r="I41" s="201"/>
      <c r="J41" s="28"/>
      <c r="K41" s="7">
        <f>A41</f>
        <v>0</v>
      </c>
      <c r="L41" s="22"/>
      <c r="M41" s="22"/>
      <c r="N41" s="22"/>
      <c r="O41" s="22"/>
      <c r="P41" s="22"/>
      <c r="Q41" s="22"/>
      <c r="R41" s="22"/>
      <c r="S41" s="22"/>
      <c r="T41" s="17"/>
      <c r="U41" s="17"/>
      <c r="V41" s="17"/>
      <c r="W41" s="45"/>
      <c r="X41" s="45"/>
      <c r="Y41" s="46"/>
      <c r="Z41" s="54"/>
      <c r="AA41"/>
    </row>
    <row r="42" spans="1:27" s="266" customFormat="1" ht="30" x14ac:dyDescent="0.2">
      <c r="A42" s="326"/>
      <c r="B42" s="1293" t="s">
        <v>253</v>
      </c>
      <c r="C42" s="1294"/>
      <c r="D42" s="1035"/>
      <c r="E42" s="330"/>
      <c r="F42" s="340"/>
      <c r="G42" s="341"/>
      <c r="H42" s="333"/>
      <c r="I42" s="29"/>
      <c r="J42" s="27"/>
      <c r="K42" s="7" t="str">
        <f>B42</f>
        <v>a. Internally generated funds spent on contraceptive procurement</v>
      </c>
      <c r="L42" s="22"/>
      <c r="M42" s="22"/>
      <c r="N42" s="22"/>
      <c r="O42" s="22"/>
      <c r="P42" s="22"/>
      <c r="Q42" s="22"/>
      <c r="R42" s="22"/>
      <c r="S42" s="22"/>
      <c r="T42" s="17"/>
      <c r="U42" s="17"/>
      <c r="V42" s="17"/>
      <c r="W42" s="45"/>
      <c r="X42" s="45"/>
      <c r="Y42" s="46"/>
      <c r="Z42" s="54"/>
      <c r="AA42"/>
    </row>
    <row r="43" spans="1:27" s="266" customFormat="1" ht="30" x14ac:dyDescent="0.2">
      <c r="A43" s="326"/>
      <c r="B43" s="342"/>
      <c r="C43" s="343" t="s">
        <v>254</v>
      </c>
      <c r="D43" s="1340"/>
      <c r="E43" s="1341"/>
      <c r="F43" s="1341"/>
      <c r="G43" s="1341"/>
      <c r="H43" s="1342"/>
      <c r="I43" s="30"/>
      <c r="J43" s="27"/>
      <c r="K43" s="7" t="str">
        <f>C43</f>
        <v>i. Specify source(s) of internally generated funds spent (for example, from taxes)</v>
      </c>
      <c r="L43" s="22"/>
      <c r="M43" s="22"/>
      <c r="N43" s="22"/>
      <c r="O43" s="25">
        <f>D43</f>
        <v>0</v>
      </c>
      <c r="P43" s="22"/>
      <c r="Q43" s="22"/>
      <c r="R43" s="22"/>
      <c r="S43" s="22"/>
      <c r="T43" s="17"/>
      <c r="U43" s="17"/>
      <c r="V43" s="17"/>
      <c r="W43" s="45"/>
      <c r="X43" s="45"/>
      <c r="Y43" s="46"/>
      <c r="Z43" s="54"/>
      <c r="AA43"/>
    </row>
    <row r="44" spans="1:27" s="266" customFormat="1" ht="78.75" customHeight="1" x14ac:dyDescent="0.2">
      <c r="A44" s="326"/>
      <c r="B44" s="1293" t="s">
        <v>255</v>
      </c>
      <c r="C44" s="1294"/>
      <c r="D44" s="1035"/>
      <c r="E44" s="330"/>
      <c r="F44" s="340"/>
      <c r="G44" s="332"/>
      <c r="H44" s="333"/>
      <c r="I44" s="29"/>
      <c r="J44" s="27"/>
      <c r="K44" s="7" t="str">
        <f>B44</f>
        <v>b. Total of all other government funds spent on contraceptive procurement. (For example, these other government funds could include basket funds, World Bank credits or loans, and other funds donors gave to the government [e.g., direct budget support])</v>
      </c>
      <c r="L44" s="22"/>
      <c r="M44" s="22"/>
      <c r="N44" s="22"/>
      <c r="O44" s="22"/>
      <c r="P44" s="22"/>
      <c r="Q44" s="22"/>
      <c r="R44" s="22"/>
      <c r="S44" s="22"/>
      <c r="T44" s="17"/>
      <c r="U44" s="17"/>
      <c r="V44" s="17"/>
      <c r="W44" s="45"/>
      <c r="X44" s="45"/>
      <c r="Y44" s="46"/>
      <c r="Z44" s="54"/>
      <c r="AA44"/>
    </row>
    <row r="45" spans="1:27" s="266" customFormat="1" ht="30" x14ac:dyDescent="0.2">
      <c r="A45" s="326"/>
      <c r="B45" s="342"/>
      <c r="C45" s="343" t="s">
        <v>256</v>
      </c>
      <c r="D45" s="1340"/>
      <c r="E45" s="1341"/>
      <c r="F45" s="1341"/>
      <c r="G45" s="1341"/>
      <c r="H45" s="1342"/>
      <c r="I45" s="30"/>
      <c r="J45" s="27"/>
      <c r="K45" s="7" t="str">
        <f>C45</f>
        <v>i. Specify source(s) of other government funds spent (for example: basket funding or specific donor)</v>
      </c>
      <c r="L45" s="22"/>
      <c r="M45" s="22"/>
      <c r="N45" s="22"/>
      <c r="O45" s="25">
        <f>D45</f>
        <v>0</v>
      </c>
      <c r="P45" s="22"/>
      <c r="Q45" s="22"/>
      <c r="R45" s="22"/>
      <c r="S45" s="22"/>
      <c r="T45" s="17"/>
      <c r="U45" s="17"/>
      <c r="V45" s="17"/>
      <c r="W45" s="45"/>
      <c r="X45" s="45"/>
      <c r="Y45" s="46"/>
      <c r="Z45" s="54"/>
      <c r="AA45"/>
    </row>
    <row r="46" spans="1:27" s="266" customFormat="1" ht="45" x14ac:dyDescent="0.2">
      <c r="A46" s="326"/>
      <c r="B46" s="1293" t="s">
        <v>257</v>
      </c>
      <c r="C46" s="1294"/>
      <c r="D46" s="344"/>
      <c r="E46" s="345">
        <f>E42+E44</f>
        <v>0</v>
      </c>
      <c r="F46" s="346"/>
      <c r="G46" s="346"/>
      <c r="H46" s="333"/>
      <c r="I46" s="29"/>
      <c r="J46" s="27"/>
      <c r="K46" s="7" t="str">
        <f>B46</f>
        <v>c. TOTAL government funds spent on contraceptive procurement
This will auto-calculate.  (It will sum a &amp; b above.)</v>
      </c>
      <c r="L46" s="22"/>
      <c r="M46" s="22"/>
      <c r="N46" s="22"/>
      <c r="O46" s="25"/>
      <c r="P46" s="22"/>
      <c r="Q46" s="22"/>
      <c r="R46" s="22"/>
      <c r="S46" s="22"/>
      <c r="T46" s="17"/>
      <c r="U46" s="17"/>
      <c r="V46" s="17"/>
      <c r="W46" s="45"/>
      <c r="X46" s="45"/>
      <c r="Y46" s="46"/>
      <c r="Z46" s="54"/>
      <c r="AA46"/>
    </row>
    <row r="47" spans="1:27" s="256" customFormat="1" x14ac:dyDescent="0.2">
      <c r="A47" s="347"/>
      <c r="B47" s="348"/>
      <c r="C47" s="348"/>
      <c r="D47" s="349"/>
      <c r="E47" s="350"/>
      <c r="F47" s="350"/>
      <c r="G47" s="351"/>
      <c r="H47" s="352"/>
      <c r="I47" s="205"/>
      <c r="J47" s="27"/>
      <c r="K47" s="7">
        <f>A47</f>
        <v>0</v>
      </c>
      <c r="L47" s="22"/>
      <c r="M47" s="22"/>
      <c r="N47" s="22"/>
      <c r="O47" s="25"/>
      <c r="P47" s="22"/>
      <c r="Q47" s="22"/>
      <c r="R47" s="22"/>
      <c r="S47" s="22"/>
      <c r="T47" s="17"/>
      <c r="U47" s="17"/>
      <c r="V47" s="17"/>
      <c r="W47" s="45"/>
      <c r="X47" s="45"/>
      <c r="Y47" s="258"/>
      <c r="Z47" s="255"/>
      <c r="AA47"/>
    </row>
    <row r="48" spans="1:27" s="266" customFormat="1" ht="30" customHeight="1" x14ac:dyDescent="0.2">
      <c r="A48" s="1308" t="s">
        <v>258</v>
      </c>
      <c r="B48" s="1293"/>
      <c r="C48" s="1293"/>
      <c r="D48" s="1293"/>
      <c r="E48" s="1293"/>
      <c r="F48" s="1293"/>
      <c r="G48" s="1293"/>
      <c r="H48" s="1309"/>
      <c r="I48" s="18"/>
      <c r="J48" s="27"/>
      <c r="K48" s="7"/>
      <c r="L48" s="22"/>
      <c r="M48" s="22"/>
      <c r="N48" s="22"/>
      <c r="O48" s="22"/>
      <c r="P48" s="22"/>
      <c r="Q48" s="22"/>
      <c r="R48" s="22"/>
      <c r="S48" s="22"/>
      <c r="T48" s="17"/>
      <c r="U48" s="17"/>
      <c r="V48" s="17"/>
      <c r="W48" s="45"/>
      <c r="X48" s="49" t="str">
        <f>A48</f>
        <v xml:space="preserve">B9. Please complete the table below to indicate in-kind donations and Global Fund expenditures on contraceptive procurement in the most recent complete fiscal year (FY '11-'12).
</v>
      </c>
      <c r="Y48" s="46"/>
      <c r="Z48" s="54"/>
      <c r="AA48"/>
    </row>
    <row r="49" spans="1:27" s="266" customFormat="1" ht="129.75" x14ac:dyDescent="0.2">
      <c r="A49" s="326" t="s">
        <v>114</v>
      </c>
      <c r="B49" s="1433" t="s">
        <v>259</v>
      </c>
      <c r="C49" s="1294"/>
      <c r="D49" s="338" t="s">
        <v>260</v>
      </c>
      <c r="E49" s="327" t="s">
        <v>261</v>
      </c>
      <c r="F49" s="327" t="s">
        <v>262</v>
      </c>
      <c r="G49" s="328" t="s">
        <v>263</v>
      </c>
      <c r="H49" s="329" t="s">
        <v>92</v>
      </c>
      <c r="I49" s="206"/>
      <c r="J49" s="27"/>
      <c r="K49" s="7" t="str">
        <f>A49</f>
        <v xml:space="preserve">
</v>
      </c>
      <c r="L49" s="22"/>
      <c r="M49" s="22"/>
      <c r="N49" s="22"/>
      <c r="O49" s="25"/>
      <c r="P49" s="22"/>
      <c r="Q49" s="22"/>
      <c r="R49" s="22"/>
      <c r="S49" s="22"/>
      <c r="T49" s="17"/>
      <c r="U49" s="17"/>
      <c r="V49" s="17"/>
      <c r="W49" s="45"/>
      <c r="X49" s="45"/>
      <c r="Y49" s="46"/>
      <c r="Z49" s="54"/>
      <c r="AA49"/>
    </row>
    <row r="50" spans="1:27" s="266" customFormat="1" x14ac:dyDescent="0.2">
      <c r="A50" s="326"/>
      <c r="B50" s="1293" t="s">
        <v>146</v>
      </c>
      <c r="C50" s="1294"/>
      <c r="D50" s="1035"/>
      <c r="E50" s="330"/>
      <c r="F50" s="340"/>
      <c r="G50" s="353"/>
      <c r="H50" s="354"/>
      <c r="I50" s="10"/>
      <c r="J50" s="27"/>
      <c r="K50" s="7" t="str">
        <f>B50</f>
        <v>a. In-kind donations of contraceptives</v>
      </c>
      <c r="L50" s="22"/>
      <c r="M50" s="22"/>
      <c r="N50" s="22"/>
      <c r="O50" s="25"/>
      <c r="P50" s="22"/>
      <c r="Q50" s="22"/>
      <c r="R50" s="22"/>
      <c r="S50" s="22"/>
      <c r="T50" s="17"/>
      <c r="U50" s="17"/>
      <c r="V50" s="17"/>
      <c r="W50" s="45"/>
      <c r="X50" s="45"/>
      <c r="Y50" s="46"/>
      <c r="Z50" s="54"/>
      <c r="AA50"/>
    </row>
    <row r="51" spans="1:27" s="266" customFormat="1" x14ac:dyDescent="0.2">
      <c r="A51" s="326"/>
      <c r="B51" s="342"/>
      <c r="C51" s="343" t="s">
        <v>147</v>
      </c>
      <c r="D51" s="1428"/>
      <c r="E51" s="1429"/>
      <c r="F51" s="1429"/>
      <c r="G51" s="1429"/>
      <c r="H51" s="1430"/>
      <c r="I51" s="282"/>
      <c r="J51" s="27"/>
      <c r="K51" s="7" t="str">
        <f>C51</f>
        <v xml:space="preserve">i. Specify source(s) of in-kind donations </v>
      </c>
      <c r="L51" s="22"/>
      <c r="M51" s="22"/>
      <c r="N51" s="22"/>
      <c r="O51" s="25">
        <f>D51</f>
        <v>0</v>
      </c>
      <c r="P51" s="22"/>
      <c r="Q51" s="22"/>
      <c r="R51" s="22"/>
      <c r="S51" s="22"/>
      <c r="T51" s="17"/>
      <c r="U51" s="17"/>
      <c r="V51" s="17"/>
      <c r="W51" s="45"/>
      <c r="X51" s="45"/>
      <c r="Y51" s="46"/>
      <c r="Z51" s="54"/>
      <c r="AA51"/>
    </row>
    <row r="52" spans="1:27" s="266" customFormat="1" x14ac:dyDescent="0.2">
      <c r="A52" s="326"/>
      <c r="B52" s="1293" t="s">
        <v>264</v>
      </c>
      <c r="C52" s="1294"/>
      <c r="D52" s="1035"/>
      <c r="E52" s="330"/>
      <c r="F52" s="340"/>
      <c r="G52" s="353"/>
      <c r="H52" s="354"/>
      <c r="I52" s="10"/>
      <c r="J52" s="27"/>
      <c r="K52" s="7" t="str">
        <f>B52</f>
        <v>b. Global Fund grants used to procure condoms</v>
      </c>
      <c r="L52" s="22"/>
      <c r="M52" s="22"/>
      <c r="N52" s="22"/>
      <c r="O52" s="25"/>
      <c r="P52" s="22"/>
      <c r="Q52" s="22"/>
      <c r="R52" s="22"/>
      <c r="S52" s="22"/>
      <c r="T52" s="17"/>
      <c r="U52" s="17"/>
      <c r="V52" s="17"/>
      <c r="W52" s="45"/>
      <c r="X52" s="45"/>
      <c r="Y52" s="46"/>
      <c r="Z52" s="54"/>
      <c r="AA52"/>
    </row>
    <row r="53" spans="1:27" s="266" customFormat="1" ht="30" x14ac:dyDescent="0.2">
      <c r="A53" s="326"/>
      <c r="B53" s="1293" t="s">
        <v>265</v>
      </c>
      <c r="C53" s="1294"/>
      <c r="D53" s="1035"/>
      <c r="E53" s="330"/>
      <c r="F53" s="340"/>
      <c r="G53" s="353"/>
      <c r="H53" s="354"/>
      <c r="I53" s="10"/>
      <c r="J53" s="27"/>
      <c r="K53" s="7" t="str">
        <f>B53</f>
        <v>c. Global Fund grants used to procure contraceptives besides condoms</v>
      </c>
      <c r="L53" s="22"/>
      <c r="M53" s="22"/>
      <c r="N53" s="22"/>
      <c r="O53" s="25"/>
      <c r="P53" s="22"/>
      <c r="Q53" s="22"/>
      <c r="R53" s="22"/>
      <c r="S53" s="22"/>
      <c r="T53" s="17"/>
      <c r="U53" s="17"/>
      <c r="V53" s="17"/>
      <c r="W53" s="45"/>
      <c r="X53" s="45"/>
      <c r="Y53" s="46"/>
      <c r="Z53" s="54"/>
      <c r="AA53"/>
    </row>
    <row r="54" spans="1:27" s="266" customFormat="1" ht="45" x14ac:dyDescent="0.2">
      <c r="A54" s="326"/>
      <c r="B54" s="1293" t="s">
        <v>266</v>
      </c>
      <c r="C54" s="1294"/>
      <c r="D54" s="344"/>
      <c r="E54" s="345">
        <f>E50+E52+E53</f>
        <v>0</v>
      </c>
      <c r="F54" s="346"/>
      <c r="G54" s="346"/>
      <c r="H54" s="355"/>
      <c r="I54" s="29"/>
      <c r="J54" s="27"/>
      <c r="K54" s="7" t="str">
        <f>B54</f>
        <v>d. TOTAL value of in-kind donations and Global Fund grants spent on contraceptive procurement
This will auto-calculate.  (It will sum a-c above.)</v>
      </c>
      <c r="L54" s="22"/>
      <c r="M54" s="22"/>
      <c r="N54" s="22"/>
      <c r="O54" s="25"/>
      <c r="P54" s="22"/>
      <c r="Q54" s="22"/>
      <c r="R54" s="22"/>
      <c r="S54" s="22"/>
      <c r="T54" s="17"/>
      <c r="U54" s="17"/>
      <c r="V54" s="17"/>
      <c r="W54" s="45"/>
      <c r="X54" s="45"/>
      <c r="Y54" s="46"/>
      <c r="Z54" s="54"/>
      <c r="AA54"/>
    </row>
    <row r="55" spans="1:27" s="256" customFormat="1" x14ac:dyDescent="0.2">
      <c r="A55" s="347"/>
      <c r="B55" s="348"/>
      <c r="C55" s="348"/>
      <c r="D55" s="349"/>
      <c r="E55" s="350"/>
      <c r="F55" s="350"/>
      <c r="G55" s="351"/>
      <c r="H55" s="352"/>
      <c r="I55" s="205"/>
      <c r="J55" s="27"/>
      <c r="K55" s="7">
        <f>A55</f>
        <v>0</v>
      </c>
      <c r="L55" s="22"/>
      <c r="M55" s="22"/>
      <c r="N55" s="22"/>
      <c r="O55" s="25"/>
      <c r="P55" s="22"/>
      <c r="Q55" s="22"/>
      <c r="R55" s="22"/>
      <c r="S55" s="22"/>
      <c r="T55" s="17"/>
      <c r="U55" s="17"/>
      <c r="V55" s="17"/>
      <c r="W55" s="45"/>
      <c r="X55" s="45"/>
      <c r="Y55" s="258"/>
      <c r="Z55" s="255"/>
      <c r="AA55"/>
    </row>
    <row r="56" spans="1:27" s="266" customFormat="1" ht="75" customHeight="1" x14ac:dyDescent="0.2">
      <c r="A56" s="1308" t="s">
        <v>330</v>
      </c>
      <c r="B56" s="1293"/>
      <c r="C56" s="1293"/>
      <c r="D56" s="1293"/>
      <c r="E56" s="1293"/>
      <c r="F56" s="1293"/>
      <c r="G56" s="1293"/>
      <c r="H56" s="1309"/>
      <c r="I56" s="18"/>
      <c r="J56" s="27"/>
      <c r="K56" s="7"/>
      <c r="L56" s="22"/>
      <c r="M56" s="22"/>
      <c r="N56" s="22"/>
      <c r="O56" s="22"/>
      <c r="P56" s="22"/>
      <c r="Q56" s="22"/>
      <c r="R56" s="22"/>
      <c r="S56" s="22"/>
      <c r="T56" s="17"/>
      <c r="U56" s="17"/>
      <c r="V56" s="17"/>
      <c r="W56" s="45"/>
      <c r="X56" s="49" t="str">
        <f>A56</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6" s="46"/>
      <c r="Z56" s="54"/>
      <c r="AA56"/>
    </row>
    <row r="57" spans="1:27" s="266" customFormat="1" ht="150" x14ac:dyDescent="0.2">
      <c r="A57" s="1422" t="s">
        <v>267</v>
      </c>
      <c r="B57" s="1431"/>
      <c r="C57" s="1431"/>
      <c r="D57" s="1431"/>
      <c r="E57" s="1432"/>
      <c r="F57" s="356" t="e">
        <f>E46/(E46+E54)</f>
        <v>#DIV/0!</v>
      </c>
      <c r="G57" s="1420" t="s">
        <v>148</v>
      </c>
      <c r="H57" s="1421"/>
      <c r="I57" s="10"/>
      <c r="J57" s="31" t="str">
        <f>G57</f>
        <v xml:space="preserve">Comments:
</v>
      </c>
      <c r="K57" s="7"/>
      <c r="L57" s="22"/>
      <c r="M57" s="22"/>
      <c r="N57" s="22"/>
      <c r="O57" s="25"/>
      <c r="P57" s="22"/>
      <c r="Q57" s="22"/>
      <c r="R57" s="32" t="str">
        <f>A57</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7" s="22"/>
      <c r="T57" s="17"/>
      <c r="U57" s="17"/>
      <c r="V57" s="17"/>
      <c r="W57" s="45"/>
      <c r="X57" s="45"/>
      <c r="Y57" s="46"/>
      <c r="Z57" s="54"/>
      <c r="AA57"/>
    </row>
    <row r="58" spans="1:27" s="266" customFormat="1" ht="140.25" customHeight="1" x14ac:dyDescent="0.2">
      <c r="A58" s="1417" t="s">
        <v>325</v>
      </c>
      <c r="B58" s="1418"/>
      <c r="C58" s="1418"/>
      <c r="D58" s="1418"/>
      <c r="E58" s="1419"/>
      <c r="F58" s="356" t="e">
        <f>E42/E46</f>
        <v>#DIV/0!</v>
      </c>
      <c r="G58" s="1420" t="s">
        <v>148</v>
      </c>
      <c r="H58" s="1421"/>
      <c r="I58" s="10"/>
      <c r="J58" s="31" t="str">
        <f>G58</f>
        <v xml:space="preserve">Comments:
</v>
      </c>
      <c r="K58" s="7"/>
      <c r="L58" s="22"/>
      <c r="M58" s="22"/>
      <c r="N58" s="22"/>
      <c r="O58" s="25"/>
      <c r="P58" s="22"/>
      <c r="Q58" s="22"/>
      <c r="R58" s="32" t="str">
        <f>A58</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8" s="22"/>
      <c r="T58" s="17"/>
      <c r="U58" s="17"/>
      <c r="V58" s="17"/>
      <c r="W58" s="45"/>
      <c r="X58" s="45"/>
      <c r="Y58" s="46"/>
      <c r="Z58" s="54"/>
      <c r="AA58"/>
    </row>
    <row r="59" spans="1:27" s="266" customFormat="1" ht="135" x14ac:dyDescent="0.2">
      <c r="A59" s="1422" t="s">
        <v>268</v>
      </c>
      <c r="B59" s="1423"/>
      <c r="C59" s="1423"/>
      <c r="D59" s="1423"/>
      <c r="E59" s="1424"/>
      <c r="F59" s="356" t="e">
        <f>(E46+E54)/G30</f>
        <v>#DIV/0!</v>
      </c>
      <c r="G59" s="1420" t="s">
        <v>171</v>
      </c>
      <c r="H59" s="1421"/>
      <c r="I59" s="10"/>
      <c r="J59" s="31" t="str">
        <f>G59</f>
        <v xml:space="preserve">Comments: </v>
      </c>
      <c r="K59" s="7"/>
      <c r="L59" s="22"/>
      <c r="M59" s="22"/>
      <c r="N59" s="22"/>
      <c r="O59" s="25"/>
      <c r="P59" s="22"/>
      <c r="Q59" s="22"/>
      <c r="R59" s="32" t="str">
        <f>A59</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9" s="22"/>
      <c r="T59" s="17"/>
      <c r="U59" s="17"/>
      <c r="V59" s="17"/>
      <c r="W59" s="45"/>
      <c r="X59" s="45"/>
      <c r="Y59" s="46"/>
      <c r="Z59" s="54"/>
      <c r="AA59"/>
    </row>
    <row r="60" spans="1:27" s="266" customFormat="1" ht="60" x14ac:dyDescent="0.2">
      <c r="A60" s="1425" t="s">
        <v>326</v>
      </c>
      <c r="B60" s="1426"/>
      <c r="C60" s="1426"/>
      <c r="D60" s="1426"/>
      <c r="E60" s="1427"/>
      <c r="F60" s="1034"/>
      <c r="G60" s="1420" t="s">
        <v>148</v>
      </c>
      <c r="H60" s="1421"/>
      <c r="I60" s="10"/>
      <c r="J60" s="31" t="str">
        <f>G60</f>
        <v xml:space="preserve">Comments:
</v>
      </c>
      <c r="K60" s="7"/>
      <c r="L60" s="22"/>
      <c r="M60" s="22"/>
      <c r="N60" s="22"/>
      <c r="O60" s="25"/>
      <c r="P60" s="22"/>
      <c r="Q60" s="22"/>
      <c r="R60" s="32" t="str">
        <f>A60</f>
        <v>B13. If B12 did not calculate automatically, please answer the following question:
Was there a funding gap for public sector contraceptives in the last complete fiscal year?
(Please select from the dropdown list.)</v>
      </c>
      <c r="S60" s="22"/>
      <c r="T60" s="17"/>
      <c r="U60" s="17"/>
      <c r="V60" s="17"/>
      <c r="W60" s="45"/>
      <c r="X60" s="45"/>
      <c r="Y60" s="46"/>
      <c r="Z60" s="54"/>
      <c r="AA60"/>
    </row>
    <row r="61" spans="1:27" s="256" customFormat="1" x14ac:dyDescent="0.2">
      <c r="A61" s="358"/>
      <c r="B61" s="359"/>
      <c r="C61" s="359"/>
      <c r="D61" s="360"/>
      <c r="E61" s="361"/>
      <c r="F61" s="361"/>
      <c r="G61" s="362"/>
      <c r="H61" s="363"/>
      <c r="I61" s="205"/>
      <c r="J61" s="27"/>
      <c r="K61" s="7">
        <f>A61</f>
        <v>0</v>
      </c>
      <c r="L61" s="22"/>
      <c r="M61" s="22"/>
      <c r="N61" s="22"/>
      <c r="O61" s="25"/>
      <c r="P61" s="22"/>
      <c r="Q61" s="22"/>
      <c r="R61" s="22"/>
      <c r="S61" s="22"/>
      <c r="T61" s="17"/>
      <c r="U61" s="17"/>
      <c r="V61" s="17"/>
      <c r="W61" s="45"/>
      <c r="X61" s="45"/>
      <c r="Y61" s="258"/>
      <c r="Z61" s="255"/>
      <c r="AA61"/>
    </row>
    <row r="62" spans="1:27" s="266" customFormat="1" ht="45" x14ac:dyDescent="0.2">
      <c r="A62" s="1308" t="s">
        <v>269</v>
      </c>
      <c r="B62" s="1293"/>
      <c r="C62" s="1293"/>
      <c r="D62" s="1293"/>
      <c r="E62" s="1294"/>
      <c r="F62" s="1295"/>
      <c r="G62" s="1416"/>
      <c r="H62" s="1296"/>
      <c r="I62" s="11"/>
      <c r="J62" s="27"/>
      <c r="K62" s="7"/>
      <c r="L62" s="22"/>
      <c r="M62" s="22"/>
      <c r="N62" s="22"/>
      <c r="O62" s="22"/>
      <c r="P62" s="22"/>
      <c r="Q62" s="7">
        <f>F62</f>
        <v>0</v>
      </c>
      <c r="R62" s="32" t="str">
        <f>A62</f>
        <v>B14. If the government financed any contraceptive procurement in the most recent complete fiscal year, which entity conducted the procurement(s)? (Please select from the dropdown.)</v>
      </c>
      <c r="S62" s="22"/>
      <c r="T62" s="17"/>
      <c r="U62" s="17"/>
      <c r="V62" s="17"/>
      <c r="W62" s="45"/>
      <c r="X62" s="45"/>
      <c r="Y62" s="46"/>
      <c r="Z62" s="54"/>
      <c r="AA62"/>
    </row>
    <row r="63" spans="1:27" s="266" customFormat="1" x14ac:dyDescent="0.2">
      <c r="A63" s="314"/>
      <c r="B63" s="1293" t="s">
        <v>48</v>
      </c>
      <c r="C63" s="1293"/>
      <c r="D63" s="1293"/>
      <c r="E63" s="1293"/>
      <c r="F63" s="1305"/>
      <c r="G63" s="1306"/>
      <c r="H63" s="1307"/>
      <c r="I63" s="10"/>
      <c r="J63" s="27"/>
      <c r="K63" s="7"/>
      <c r="L63" s="22"/>
      <c r="M63" s="39">
        <f>E63</f>
        <v>0</v>
      </c>
      <c r="N63" s="22"/>
      <c r="O63" s="22"/>
      <c r="P63" s="22"/>
      <c r="Q63" s="7">
        <f>F63</f>
        <v>0</v>
      </c>
      <c r="R63" s="25" t="str">
        <f>B63</f>
        <v>a. Specify entity</v>
      </c>
      <c r="S63" s="22"/>
      <c r="T63" s="17"/>
      <c r="U63" s="17"/>
      <c r="V63" s="17"/>
      <c r="W63" s="45"/>
      <c r="X63" s="45"/>
      <c r="Y63" s="46"/>
      <c r="Z63" s="54"/>
      <c r="AA63"/>
    </row>
    <row r="64" spans="1:27" s="266" customFormat="1" ht="30.75" customHeight="1" x14ac:dyDescent="0.2">
      <c r="A64" s="1027"/>
      <c r="B64" s="1026"/>
      <c r="C64" s="1293" t="s">
        <v>293</v>
      </c>
      <c r="D64" s="1293"/>
      <c r="E64" s="1294"/>
      <c r="F64" s="1295"/>
      <c r="G64" s="1416"/>
      <c r="H64" s="1296"/>
      <c r="I64" s="10"/>
      <c r="J64" s="27"/>
      <c r="K64" s="7"/>
      <c r="L64" s="22"/>
      <c r="M64" s="22"/>
      <c r="N64" s="22"/>
      <c r="O64" s="22"/>
      <c r="P64" s="22"/>
      <c r="Q64" s="7">
        <f>F64</f>
        <v>0</v>
      </c>
      <c r="R64" s="25" t="str">
        <f>C64</f>
        <v>i. Is this a parastatal? (i.e., a company established and contracted by the government to undertake commercial activities on behalf of the government)</v>
      </c>
      <c r="S64" s="22"/>
      <c r="T64" s="17"/>
      <c r="U64" s="17"/>
      <c r="V64" s="17"/>
      <c r="W64" s="45"/>
      <c r="X64" s="45"/>
      <c r="Y64" s="46"/>
      <c r="Z64" s="54"/>
      <c r="AA64"/>
    </row>
    <row r="65" spans="1:27" s="266" customFormat="1" ht="45" x14ac:dyDescent="0.2">
      <c r="A65" s="1308" t="s">
        <v>270</v>
      </c>
      <c r="B65" s="1293"/>
      <c r="C65" s="1294"/>
      <c r="D65" s="1305"/>
      <c r="E65" s="1306"/>
      <c r="F65" s="1306"/>
      <c r="G65" s="1306"/>
      <c r="H65" s="1307"/>
      <c r="I65" s="6"/>
      <c r="J65" s="27"/>
      <c r="K65" s="7" t="str">
        <f>A65</f>
        <v xml:space="preserve">B15. Please note any additional comments about finance and procurement.
</v>
      </c>
      <c r="L65" s="22"/>
      <c r="M65" s="22"/>
      <c r="N65" s="22"/>
      <c r="O65" s="7">
        <f>D65</f>
        <v>0</v>
      </c>
      <c r="P65" s="22"/>
      <c r="Q65" s="22"/>
      <c r="R65" s="7"/>
      <c r="S65" s="22"/>
      <c r="T65" s="17"/>
      <c r="U65" s="17"/>
      <c r="V65" s="17"/>
      <c r="W65" s="45"/>
      <c r="X65" s="45"/>
      <c r="Y65" s="46"/>
      <c r="Z65" s="54"/>
      <c r="AA65"/>
    </row>
    <row r="66" spans="1:27" s="266" customFormat="1" ht="16.5" customHeight="1" thickBot="1" x14ac:dyDescent="0.25">
      <c r="A66" s="1406" t="s">
        <v>23</v>
      </c>
      <c r="B66" s="1407"/>
      <c r="C66" s="1407"/>
      <c r="D66" s="1407"/>
      <c r="E66" s="1407"/>
      <c r="F66" s="1407"/>
      <c r="G66" s="1407"/>
      <c r="H66" s="366"/>
      <c r="I66" s="43"/>
      <c r="J66" s="27"/>
      <c r="K66" s="7"/>
      <c r="L66" s="22"/>
      <c r="M66" s="22"/>
      <c r="N66" s="22"/>
      <c r="O66" s="22"/>
      <c r="P66" s="22"/>
      <c r="Q66" s="22"/>
      <c r="R66" s="7"/>
      <c r="S66" s="22"/>
      <c r="T66" s="17"/>
      <c r="U66" s="17"/>
      <c r="V66" s="17"/>
      <c r="W66" s="45"/>
      <c r="X66" s="45"/>
      <c r="Y66" s="46"/>
      <c r="Z66" s="54"/>
      <c r="AA66"/>
    </row>
    <row r="67" spans="1:27" s="266" customFormat="1" ht="45" customHeight="1" x14ac:dyDescent="0.2">
      <c r="A67" s="1408" t="s">
        <v>271</v>
      </c>
      <c r="B67" s="1409"/>
      <c r="C67" s="1409"/>
      <c r="D67" s="1409"/>
      <c r="E67" s="1409"/>
      <c r="F67" s="1409"/>
      <c r="G67" s="1409"/>
      <c r="H67" s="1410"/>
      <c r="I67" s="204"/>
      <c r="J67" s="27"/>
      <c r="K67" s="7"/>
      <c r="L67" s="22"/>
      <c r="M67" s="22"/>
      <c r="N67" s="22"/>
      <c r="O67" s="22"/>
      <c r="P67" s="22"/>
      <c r="Q67" s="22"/>
      <c r="R67" s="7"/>
      <c r="S67" s="22"/>
      <c r="T67" s="17"/>
      <c r="U67" s="17"/>
      <c r="V67" s="17"/>
      <c r="W67" s="45"/>
      <c r="X67" s="49" t="str">
        <f>A67</f>
        <v>C1. Are the following contraceptive methods offered through the commercial sector, public sector, NGOs, or social marketing? (Please indicate which methods are intended to be offered, not whether the method is currently in stock.) 
(Please select from the dropdown list.)</v>
      </c>
      <c r="Y67" s="46"/>
      <c r="Z67" s="54"/>
      <c r="AA67"/>
    </row>
    <row r="68" spans="1:27" s="283" customFormat="1" ht="15.75" x14ac:dyDescent="0.25">
      <c r="A68" s="1411" t="s">
        <v>18</v>
      </c>
      <c r="B68" s="1412"/>
      <c r="C68" s="1413"/>
      <c r="D68" s="1414" t="s">
        <v>131</v>
      </c>
      <c r="E68" s="1415"/>
      <c r="F68" s="367" t="s">
        <v>149</v>
      </c>
      <c r="G68" s="368" t="s">
        <v>150</v>
      </c>
      <c r="H68" s="369" t="s">
        <v>151</v>
      </c>
      <c r="I68" s="203"/>
      <c r="J68" s="33"/>
      <c r="K68" s="7" t="str">
        <f>A68</f>
        <v>Contraceptive Method</v>
      </c>
      <c r="L68" s="34"/>
      <c r="M68" s="34"/>
      <c r="N68" s="34"/>
      <c r="O68" s="34"/>
      <c r="P68" s="34"/>
      <c r="Q68" s="34"/>
      <c r="R68" s="9"/>
      <c r="S68" s="34"/>
      <c r="T68" s="35"/>
      <c r="U68" s="35"/>
      <c r="V68" s="35"/>
      <c r="W68" s="42"/>
      <c r="X68" s="42"/>
      <c r="Y68" s="3"/>
      <c r="Z68" s="56"/>
      <c r="AA68"/>
    </row>
    <row r="69" spans="1:27" s="266" customFormat="1" ht="30" x14ac:dyDescent="0.2">
      <c r="A69" s="370"/>
      <c r="B69" s="1401" t="s">
        <v>272</v>
      </c>
      <c r="C69" s="1402"/>
      <c r="D69" s="1403"/>
      <c r="E69" s="1403"/>
      <c r="F69" s="1030"/>
      <c r="G69" s="1030"/>
      <c r="H69" s="595"/>
      <c r="I69" s="6"/>
      <c r="J69" s="27"/>
      <c r="K69" s="7" t="str">
        <f t="shared" ref="K69:K80" si="2">B69</f>
        <v>a. Combined oral contraceptives (estrogen + progestin - for  example, LoFemenol, Microgynon)</v>
      </c>
      <c r="L69" s="22"/>
      <c r="M69" s="22"/>
      <c r="N69" s="22"/>
      <c r="O69" s="22"/>
      <c r="P69" s="22"/>
      <c r="Q69" s="22"/>
      <c r="R69" s="7"/>
      <c r="S69" s="22"/>
      <c r="T69" s="17"/>
      <c r="U69" s="17"/>
      <c r="V69" s="17"/>
      <c r="W69" s="45"/>
      <c r="X69" s="45"/>
      <c r="Y69" s="46"/>
      <c r="Z69" s="54"/>
      <c r="AA69"/>
    </row>
    <row r="70" spans="1:27" s="266" customFormat="1" x14ac:dyDescent="0.2">
      <c r="A70" s="371"/>
      <c r="B70" s="1401" t="s">
        <v>273</v>
      </c>
      <c r="C70" s="1402"/>
      <c r="D70" s="1403"/>
      <c r="E70" s="1403"/>
      <c r="F70" s="1030"/>
      <c r="G70" s="1030"/>
      <c r="H70" s="595"/>
      <c r="I70" s="6"/>
      <c r="J70" s="27"/>
      <c r="K70" s="7" t="str">
        <f t="shared" si="2"/>
        <v>b. Progestin-only pills (for example, Ovrette, Microlut)</v>
      </c>
      <c r="L70" s="22"/>
      <c r="M70" s="22"/>
      <c r="N70" s="22"/>
      <c r="O70" s="22"/>
      <c r="P70" s="22"/>
      <c r="Q70" s="22"/>
      <c r="R70" s="7"/>
      <c r="S70" s="22"/>
      <c r="T70" s="17"/>
      <c r="U70" s="17"/>
      <c r="V70" s="17"/>
      <c r="W70" s="45"/>
      <c r="X70" s="45"/>
      <c r="Y70" s="46"/>
      <c r="Z70" s="54"/>
      <c r="AA70"/>
    </row>
    <row r="71" spans="1:27" s="266" customFormat="1" x14ac:dyDescent="0.2">
      <c r="A71" s="371"/>
      <c r="B71" s="1401" t="s">
        <v>274</v>
      </c>
      <c r="C71" s="1402"/>
      <c r="D71" s="1403"/>
      <c r="E71" s="1403"/>
      <c r="F71" s="1030"/>
      <c r="G71" s="1030"/>
      <c r="H71" s="595"/>
      <c r="I71" s="6"/>
      <c r="J71" s="27"/>
      <c r="K71" s="7" t="str">
        <f t="shared" si="2"/>
        <v>c. Injectables (for example, DepoProvera, Noristerat)</v>
      </c>
      <c r="L71" s="22"/>
      <c r="M71" s="22"/>
      <c r="N71" s="22"/>
      <c r="O71" s="22"/>
      <c r="P71" s="22"/>
      <c r="Q71" s="22"/>
      <c r="R71" s="7"/>
      <c r="S71" s="22"/>
      <c r="T71" s="17"/>
      <c r="U71" s="17"/>
      <c r="V71" s="17"/>
      <c r="W71" s="45"/>
      <c r="X71" s="45"/>
      <c r="Y71" s="46"/>
      <c r="Z71" s="54"/>
      <c r="AA71"/>
    </row>
    <row r="72" spans="1:27" s="266" customFormat="1" x14ac:dyDescent="0.2">
      <c r="A72" s="371"/>
      <c r="B72" s="1401" t="s">
        <v>275</v>
      </c>
      <c r="C72" s="1402"/>
      <c r="D72" s="1403"/>
      <c r="E72" s="1403"/>
      <c r="F72" s="1030"/>
      <c r="G72" s="1030"/>
      <c r="H72" s="595"/>
      <c r="I72" s="6"/>
      <c r="J72" s="27"/>
      <c r="K72" s="7" t="str">
        <f t="shared" si="2"/>
        <v>d. Implants (for example, Jadelle, Implanon)</v>
      </c>
      <c r="L72" s="22"/>
      <c r="M72" s="22"/>
      <c r="N72" s="22"/>
      <c r="O72" s="22"/>
      <c r="P72" s="22"/>
      <c r="Q72" s="22"/>
      <c r="R72" s="7"/>
      <c r="S72" s="22"/>
      <c r="T72" s="17"/>
      <c r="U72" s="17"/>
      <c r="V72" s="17"/>
      <c r="W72" s="45"/>
      <c r="X72" s="45"/>
      <c r="Y72" s="46"/>
      <c r="Z72" s="54"/>
      <c r="AA72"/>
    </row>
    <row r="73" spans="1:27" s="266" customFormat="1" x14ac:dyDescent="0.2">
      <c r="A73" s="371"/>
      <c r="B73" s="1401" t="s">
        <v>276</v>
      </c>
      <c r="C73" s="1402"/>
      <c r="D73" s="1403"/>
      <c r="E73" s="1403"/>
      <c r="F73" s="1030"/>
      <c r="G73" s="1030"/>
      <c r="H73" s="595"/>
      <c r="I73" s="6"/>
      <c r="J73" s="27"/>
      <c r="K73" s="7" t="str">
        <f t="shared" si="2"/>
        <v>e. Intrauterine devices (IUDs) (for example, Optima Copper T)</v>
      </c>
      <c r="L73" s="22"/>
      <c r="M73" s="22"/>
      <c r="N73" s="22"/>
      <c r="O73" s="22"/>
      <c r="P73" s="22"/>
      <c r="Q73" s="22"/>
      <c r="R73" s="7"/>
      <c r="S73" s="22"/>
      <c r="T73" s="17"/>
      <c r="U73" s="17"/>
      <c r="V73" s="17"/>
      <c r="W73" s="45"/>
      <c r="X73" s="45"/>
      <c r="Y73" s="46"/>
      <c r="Z73" s="54"/>
      <c r="AA73"/>
    </row>
    <row r="74" spans="1:27" s="266" customFormat="1" x14ac:dyDescent="0.2">
      <c r="A74" s="371"/>
      <c r="B74" s="1401" t="s">
        <v>35</v>
      </c>
      <c r="C74" s="1402"/>
      <c r="D74" s="1403"/>
      <c r="E74" s="1403"/>
      <c r="F74" s="1030"/>
      <c r="G74" s="1030"/>
      <c r="H74" s="595"/>
      <c r="I74" s="6"/>
      <c r="J74" s="27"/>
      <c r="K74" s="7" t="str">
        <f t="shared" si="2"/>
        <v>f. Male condoms</v>
      </c>
      <c r="L74" s="22"/>
      <c r="M74" s="22"/>
      <c r="N74" s="22"/>
      <c r="O74" s="22"/>
      <c r="P74" s="22"/>
      <c r="Q74" s="22"/>
      <c r="R74" s="7"/>
      <c r="S74" s="22"/>
      <c r="T74" s="17"/>
      <c r="U74" s="17"/>
      <c r="V74" s="17"/>
      <c r="W74" s="45"/>
      <c r="X74" s="45"/>
      <c r="Y74" s="46"/>
      <c r="Z74" s="54"/>
      <c r="AA74"/>
    </row>
    <row r="75" spans="1:27" s="266" customFormat="1" x14ac:dyDescent="0.2">
      <c r="A75" s="371"/>
      <c r="B75" s="1401" t="s">
        <v>36</v>
      </c>
      <c r="C75" s="1402"/>
      <c r="D75" s="1403"/>
      <c r="E75" s="1403"/>
      <c r="F75" s="1030"/>
      <c r="G75" s="1030"/>
      <c r="H75" s="595"/>
      <c r="I75" s="6"/>
      <c r="J75" s="27"/>
      <c r="K75" s="7" t="str">
        <f t="shared" si="2"/>
        <v>g. Female condoms</v>
      </c>
      <c r="L75" s="22"/>
      <c r="M75" s="22"/>
      <c r="N75" s="22"/>
      <c r="O75" s="22"/>
      <c r="P75" s="22"/>
      <c r="Q75" s="22"/>
      <c r="R75" s="7"/>
      <c r="S75" s="22"/>
      <c r="T75" s="17"/>
      <c r="U75" s="17"/>
      <c r="V75" s="17"/>
      <c r="W75" s="45"/>
      <c r="X75" s="45"/>
      <c r="Y75" s="46"/>
      <c r="Z75" s="54"/>
      <c r="AA75"/>
    </row>
    <row r="76" spans="1:27" s="266" customFormat="1" x14ac:dyDescent="0.2">
      <c r="A76" s="371"/>
      <c r="B76" s="1401" t="s">
        <v>277</v>
      </c>
      <c r="C76" s="1402"/>
      <c r="D76" s="1403"/>
      <c r="E76" s="1403"/>
      <c r="F76" s="1030"/>
      <c r="G76" s="1030"/>
      <c r="H76" s="595"/>
      <c r="I76" s="6"/>
      <c r="J76" s="27"/>
      <c r="K76" s="7" t="str">
        <f t="shared" si="2"/>
        <v>h. Emergency contraceptive pills (for example, Postinor)</v>
      </c>
      <c r="L76" s="22"/>
      <c r="M76" s="22"/>
      <c r="N76" s="22"/>
      <c r="O76" s="22"/>
      <c r="P76" s="22"/>
      <c r="Q76" s="22"/>
      <c r="R76" s="7"/>
      <c r="S76" s="22"/>
      <c r="T76" s="17"/>
      <c r="U76" s="17"/>
      <c r="V76" s="17"/>
      <c r="W76" s="45"/>
      <c r="X76" s="45"/>
      <c r="Y76" s="46"/>
      <c r="Z76" s="54"/>
      <c r="AA76"/>
    </row>
    <row r="77" spans="1:27" s="266" customFormat="1" x14ac:dyDescent="0.2">
      <c r="A77" s="371"/>
      <c r="B77" s="1401" t="s">
        <v>278</v>
      </c>
      <c r="C77" s="1402"/>
      <c r="D77" s="1403"/>
      <c r="E77" s="1403"/>
      <c r="F77" s="1030"/>
      <c r="G77" s="1030"/>
      <c r="H77" s="595"/>
      <c r="I77" s="6"/>
      <c r="J77" s="27"/>
      <c r="K77" s="7" t="str">
        <f t="shared" si="2"/>
        <v>i. Long-acting permanent method for males (vasectomy)</v>
      </c>
      <c r="L77" s="22"/>
      <c r="M77" s="22"/>
      <c r="N77" s="22"/>
      <c r="O77" s="22"/>
      <c r="P77" s="22"/>
      <c r="Q77" s="22"/>
      <c r="R77" s="7"/>
      <c r="S77" s="22"/>
      <c r="T77" s="17"/>
      <c r="U77" s="17"/>
      <c r="V77" s="17"/>
      <c r="W77" s="45"/>
      <c r="X77" s="45"/>
      <c r="Y77" s="46"/>
      <c r="Z77" s="54"/>
      <c r="AA77"/>
    </row>
    <row r="78" spans="1:27" s="266" customFormat="1" x14ac:dyDescent="0.2">
      <c r="A78" s="371"/>
      <c r="B78" s="1401" t="s">
        <v>279</v>
      </c>
      <c r="C78" s="1402"/>
      <c r="D78" s="1403"/>
      <c r="E78" s="1403"/>
      <c r="F78" s="1030"/>
      <c r="G78" s="1030"/>
      <c r="H78" s="595"/>
      <c r="I78" s="6"/>
      <c r="J78" s="27"/>
      <c r="K78" s="7" t="str">
        <f t="shared" si="2"/>
        <v>j. Long-acting permanent method for females (tubal ligation)</v>
      </c>
      <c r="L78" s="22"/>
      <c r="M78" s="22"/>
      <c r="N78" s="22"/>
      <c r="O78" s="22"/>
      <c r="P78" s="22"/>
      <c r="Q78" s="22"/>
      <c r="R78" s="7"/>
      <c r="S78" s="22"/>
      <c r="T78" s="17"/>
      <c r="U78" s="17"/>
      <c r="V78" s="17"/>
      <c r="W78" s="45"/>
      <c r="X78" s="45"/>
      <c r="Y78" s="46"/>
      <c r="Z78" s="54"/>
      <c r="AA78"/>
    </row>
    <row r="79" spans="1:27" s="266" customFormat="1" x14ac:dyDescent="0.2">
      <c r="A79" s="371"/>
      <c r="B79" s="1401" t="s">
        <v>37</v>
      </c>
      <c r="C79" s="1402"/>
      <c r="D79" s="1403"/>
      <c r="E79" s="1403"/>
      <c r="F79" s="1030"/>
      <c r="G79" s="1030"/>
      <c r="H79" s="595"/>
      <c r="I79" s="6"/>
      <c r="J79" s="27"/>
      <c r="K79" s="7" t="str">
        <f t="shared" si="2"/>
        <v>k. CycleBeads</v>
      </c>
      <c r="L79" s="22"/>
      <c r="M79" s="22"/>
      <c r="N79" s="22"/>
      <c r="O79" s="22"/>
      <c r="P79" s="22"/>
      <c r="Q79" s="22"/>
      <c r="R79" s="7"/>
      <c r="S79" s="22"/>
      <c r="T79" s="17"/>
      <c r="U79" s="17"/>
      <c r="V79" s="17"/>
      <c r="W79" s="45"/>
      <c r="X79" s="45"/>
      <c r="Y79" s="46"/>
      <c r="Z79" s="54"/>
      <c r="AA79"/>
    </row>
    <row r="80" spans="1:27" s="266" customFormat="1" ht="45" x14ac:dyDescent="0.2">
      <c r="A80" s="372"/>
      <c r="B80" s="1404" t="s">
        <v>280</v>
      </c>
      <c r="C80" s="1405"/>
      <c r="D80" s="1403"/>
      <c r="E80" s="1403"/>
      <c r="F80" s="1030"/>
      <c r="G80" s="1030"/>
      <c r="H80" s="595"/>
      <c r="I80" s="6"/>
      <c r="J80" s="27"/>
      <c r="K80" s="7" t="str">
        <f t="shared" si="2"/>
        <v>l. Other contraceptive methods - specify 
(Please provide the name of the other contraceptive(s) offered, by sector.)</v>
      </c>
      <c r="L80" s="22"/>
      <c r="M80" s="22"/>
      <c r="N80" s="22"/>
      <c r="O80" s="22"/>
      <c r="P80" s="22"/>
      <c r="Q80" s="22"/>
      <c r="R80" s="7"/>
      <c r="S80" s="22"/>
      <c r="T80" s="17"/>
      <c r="U80" s="17"/>
      <c r="V80" s="17"/>
      <c r="W80" s="45"/>
      <c r="X80" s="45"/>
      <c r="Y80" s="46"/>
      <c r="Z80" s="54"/>
      <c r="AA80"/>
    </row>
    <row r="81" spans="1:28" s="266" customFormat="1" ht="30.75" thickBot="1" x14ac:dyDescent="0.25">
      <c r="A81" s="1386" t="s">
        <v>152</v>
      </c>
      <c r="B81" s="1310"/>
      <c r="C81" s="1311"/>
      <c r="D81" s="1314"/>
      <c r="E81" s="1315"/>
      <c r="F81" s="1315"/>
      <c r="G81" s="1315"/>
      <c r="H81" s="1316"/>
      <c r="I81" s="6"/>
      <c r="J81" s="27"/>
      <c r="K81" s="7" t="str">
        <f>A81</f>
        <v>C2. Please note any comments about the commodities offered.</v>
      </c>
      <c r="L81" s="22"/>
      <c r="M81" s="22"/>
      <c r="N81" s="22"/>
      <c r="O81" s="7">
        <f>D81</f>
        <v>0</v>
      </c>
      <c r="P81" s="22"/>
      <c r="Q81" s="22"/>
      <c r="R81" s="7"/>
      <c r="S81" s="22"/>
      <c r="T81" s="17"/>
      <c r="U81" s="17"/>
      <c r="V81" s="17"/>
      <c r="W81" s="45"/>
      <c r="X81" s="45"/>
      <c r="Y81" s="46"/>
      <c r="Z81" s="54"/>
      <c r="AA81"/>
    </row>
    <row r="82" spans="1:28" s="284" customFormat="1" ht="16.5" customHeight="1" thickBot="1" x14ac:dyDescent="0.3">
      <c r="A82" s="1387" t="s">
        <v>19</v>
      </c>
      <c r="B82" s="1388"/>
      <c r="C82" s="1388"/>
      <c r="D82" s="1388"/>
      <c r="E82" s="1388"/>
      <c r="F82" s="1388"/>
      <c r="G82" s="1388"/>
      <c r="H82" s="373"/>
      <c r="I82" s="43"/>
      <c r="J82" s="33"/>
      <c r="K82" s="7"/>
      <c r="L82" s="34"/>
      <c r="M82" s="34"/>
      <c r="N82" s="34"/>
      <c r="O82" s="34"/>
      <c r="P82" s="34"/>
      <c r="Q82" s="34"/>
      <c r="R82" s="9"/>
      <c r="S82" s="34"/>
      <c r="T82" s="35"/>
      <c r="U82" s="35"/>
      <c r="V82" s="35"/>
      <c r="W82" s="42"/>
      <c r="X82" s="42"/>
      <c r="Y82" s="52"/>
      <c r="Z82" s="57"/>
      <c r="AA82"/>
    </row>
    <row r="83" spans="1:28" s="266" customFormat="1" ht="30" customHeight="1" x14ac:dyDescent="0.2">
      <c r="A83" s="1389" t="s">
        <v>281</v>
      </c>
      <c r="B83" s="1390"/>
      <c r="C83" s="1390"/>
      <c r="D83" s="1390"/>
      <c r="E83" s="1390"/>
      <c r="F83" s="1390"/>
      <c r="G83" s="1391"/>
      <c r="H83" s="322"/>
      <c r="I83" s="13" t="str">
        <f>A83</f>
        <v>D1. Is there a contraceptive security or reproductive health commodity security strategy or is contraceptive security explicitly included in a country strategy? (Please select from the dropdown list.)</v>
      </c>
      <c r="J83" s="27"/>
      <c r="K83" s="7"/>
      <c r="L83" s="22"/>
      <c r="M83" s="22"/>
      <c r="N83" s="22"/>
      <c r="O83" s="22"/>
      <c r="P83" s="22"/>
      <c r="Q83" s="22"/>
      <c r="R83" s="7"/>
      <c r="S83" s="22"/>
      <c r="T83" s="17"/>
      <c r="U83" s="17"/>
      <c r="V83" s="17"/>
      <c r="W83" s="45"/>
      <c r="X83" s="45"/>
      <c r="Y83" s="46"/>
      <c r="Z83" s="54"/>
      <c r="AA83"/>
    </row>
    <row r="84" spans="1:28" s="266" customFormat="1" ht="15.75" thickBot="1" x14ac:dyDescent="0.25">
      <c r="A84" s="1392" t="s">
        <v>117</v>
      </c>
      <c r="B84" s="1393"/>
      <c r="C84" s="1393"/>
      <c r="D84" s="374"/>
      <c r="E84" s="374"/>
      <c r="F84" s="374"/>
      <c r="G84" s="374"/>
      <c r="H84" s="375"/>
      <c r="I84" s="199"/>
      <c r="J84" s="27"/>
      <c r="K84" s="7"/>
      <c r="L84" s="22"/>
      <c r="M84" s="22"/>
      <c r="N84" s="22"/>
      <c r="O84" s="22"/>
      <c r="P84" s="22"/>
      <c r="Q84" s="22"/>
      <c r="R84" s="7"/>
      <c r="S84" s="22"/>
      <c r="T84" s="17"/>
      <c r="U84" s="17"/>
      <c r="V84" s="17"/>
      <c r="W84" s="45"/>
      <c r="X84" s="45"/>
      <c r="Y84" s="46"/>
      <c r="Z84" s="54"/>
      <c r="AA84"/>
    </row>
    <row r="85" spans="1:28" s="266" customFormat="1" ht="64.5" customHeight="1" x14ac:dyDescent="0.2">
      <c r="A85" s="1394"/>
      <c r="B85" s="1396" t="s">
        <v>54</v>
      </c>
      <c r="C85" s="1397"/>
      <c r="D85" s="1397" t="s">
        <v>282</v>
      </c>
      <c r="E85" s="1397"/>
      <c r="F85" s="1032" t="s">
        <v>52</v>
      </c>
      <c r="G85" s="1397" t="s">
        <v>53</v>
      </c>
      <c r="H85" s="1398"/>
      <c r="I85" s="13"/>
      <c r="J85" s="31" t="str">
        <f>G85</f>
        <v>Is the contraceptive security strategy being implemented?</v>
      </c>
      <c r="K85" s="7" t="str">
        <f>B85</f>
        <v>Strategy name</v>
      </c>
      <c r="L85" s="22"/>
      <c r="M85" s="32">
        <f>E85</f>
        <v>0</v>
      </c>
      <c r="N85" s="22"/>
      <c r="O85" s="22"/>
      <c r="P85" s="22"/>
      <c r="Q85" s="22"/>
      <c r="R85" s="7"/>
      <c r="S85" s="7" t="str">
        <f>D85</f>
        <v>Years Covered (including strategy updates)</v>
      </c>
      <c r="T85" s="17"/>
      <c r="U85" s="17"/>
      <c r="V85" s="17"/>
      <c r="W85" s="45"/>
      <c r="X85" s="45"/>
      <c r="Y85" s="46"/>
      <c r="Z85" s="54"/>
      <c r="AA85"/>
    </row>
    <row r="86" spans="1:28" s="266" customFormat="1" ht="15.75" thickBot="1" x14ac:dyDescent="0.25">
      <c r="A86" s="1395"/>
      <c r="B86" s="377" t="s">
        <v>27</v>
      </c>
      <c r="C86" s="1033"/>
      <c r="D86" s="1399"/>
      <c r="E86" s="1400"/>
      <c r="F86" s="1031"/>
      <c r="G86" s="1379"/>
      <c r="H86" s="1380"/>
      <c r="I86" s="13"/>
      <c r="J86" s="31">
        <f>G86</f>
        <v>0</v>
      </c>
      <c r="K86" s="7" t="str">
        <f>B86</f>
        <v>a</v>
      </c>
      <c r="L86" s="22"/>
      <c r="M86" s="32">
        <f>E86</f>
        <v>0</v>
      </c>
      <c r="N86" s="22"/>
      <c r="O86" s="22"/>
      <c r="P86" s="22"/>
      <c r="Q86" s="22"/>
      <c r="R86" s="7"/>
      <c r="S86" s="7">
        <f>D86</f>
        <v>0</v>
      </c>
      <c r="T86" s="17"/>
      <c r="U86" s="17"/>
      <c r="V86" s="17"/>
      <c r="W86" s="45"/>
      <c r="X86" s="45"/>
      <c r="Y86" s="46"/>
      <c r="Z86" s="54"/>
      <c r="AA86"/>
    </row>
    <row r="87" spans="1:28" s="266" customFormat="1" ht="28.5" customHeight="1" x14ac:dyDescent="0.2">
      <c r="A87" s="1381" t="s">
        <v>118</v>
      </c>
      <c r="B87" s="1382"/>
      <c r="C87" s="1382"/>
      <c r="D87" s="1382"/>
      <c r="E87" s="1382"/>
      <c r="F87" s="1383"/>
      <c r="G87" s="1384"/>
      <c r="H87" s="1385"/>
      <c r="I87" s="13"/>
      <c r="J87" s="31"/>
      <c r="K87" s="7"/>
      <c r="L87" s="22"/>
      <c r="M87" s="22"/>
      <c r="N87" s="22"/>
      <c r="O87" s="22"/>
      <c r="P87" s="22"/>
      <c r="Q87" s="25">
        <f>F87</f>
        <v>0</v>
      </c>
      <c r="R87" s="7" t="str">
        <f>A87</f>
        <v>D2. Are any family planning commodities subject to duties, import taxes, or other fees?</v>
      </c>
      <c r="S87" s="22"/>
      <c r="T87" s="17"/>
      <c r="U87" s="17"/>
      <c r="V87" s="17"/>
      <c r="W87" s="45"/>
      <c r="X87" s="45"/>
      <c r="Y87" s="46"/>
      <c r="Z87" s="54"/>
      <c r="AA87"/>
    </row>
    <row r="88" spans="1:28" s="266" customFormat="1" ht="30" x14ac:dyDescent="0.2">
      <c r="A88" s="314"/>
      <c r="B88" s="1293" t="s">
        <v>153</v>
      </c>
      <c r="C88" s="1293"/>
      <c r="D88" s="1294"/>
      <c r="E88" s="1340"/>
      <c r="F88" s="1341"/>
      <c r="G88" s="1341"/>
      <c r="H88" s="1342"/>
      <c r="I88" s="13"/>
      <c r="J88" s="31"/>
      <c r="K88" s="7"/>
      <c r="L88" s="22"/>
      <c r="M88" s="32"/>
      <c r="N88" s="32">
        <f>E88</f>
        <v>0</v>
      </c>
      <c r="O88" s="22"/>
      <c r="P88" s="7" t="str">
        <f>B88</f>
        <v>a. If yes, for which sectors (public, NGO, social marketing, commercial)?</v>
      </c>
      <c r="Q88" s="22"/>
      <c r="R88" s="7"/>
      <c r="S88" s="22"/>
      <c r="T88" s="17"/>
      <c r="U88" s="17"/>
      <c r="V88" s="17"/>
      <c r="W88" s="45"/>
      <c r="X88" s="45"/>
      <c r="Y88" s="46"/>
      <c r="Z88" s="54"/>
      <c r="AA88"/>
    </row>
    <row r="89" spans="1:28" s="266" customFormat="1" x14ac:dyDescent="0.2">
      <c r="A89" s="314"/>
      <c r="B89" s="1293" t="s">
        <v>38</v>
      </c>
      <c r="C89" s="1293"/>
      <c r="D89" s="1294"/>
      <c r="E89" s="1340"/>
      <c r="F89" s="1341"/>
      <c r="G89" s="1341"/>
      <c r="H89" s="1342"/>
      <c r="I89" s="13"/>
      <c r="J89" s="31"/>
      <c r="K89" s="7"/>
      <c r="L89" s="22"/>
      <c r="M89" s="32"/>
      <c r="N89" s="32">
        <f>E89</f>
        <v>0</v>
      </c>
      <c r="O89" s="22"/>
      <c r="P89" s="7" t="str">
        <f>B89</f>
        <v>b. If yes, how much are the duties, taxes, or fees?</v>
      </c>
      <c r="Q89" s="22"/>
      <c r="R89" s="7"/>
      <c r="S89" s="22"/>
      <c r="T89" s="17"/>
      <c r="U89" s="17"/>
      <c r="V89" s="17"/>
      <c r="W89" s="45"/>
      <c r="X89" s="45"/>
      <c r="Y89" s="46"/>
      <c r="Z89" s="54"/>
      <c r="AA89"/>
    </row>
    <row r="90" spans="1:28" s="266" customFormat="1" ht="30" customHeight="1" x14ac:dyDescent="0.2">
      <c r="A90" s="1308" t="s">
        <v>283</v>
      </c>
      <c r="B90" s="1293"/>
      <c r="C90" s="1293"/>
      <c r="D90" s="1293"/>
      <c r="E90" s="1293"/>
      <c r="F90" s="1293"/>
      <c r="G90" s="1294"/>
      <c r="H90" s="325"/>
      <c r="I90" s="13" t="str">
        <f>A90</f>
        <v>D3. Are there policies that hinder the ability of the private sector (commercial sector, NGOs, or social marketing) to provide contraceptive methods (for example: price controls, distribution limitations, taxes/duties, advertising bans, etc.)?</v>
      </c>
      <c r="J90" s="31"/>
      <c r="K90" s="7"/>
      <c r="L90" s="22"/>
      <c r="M90" s="22"/>
      <c r="N90" s="22"/>
      <c r="O90" s="22"/>
      <c r="P90" s="7"/>
      <c r="Q90" s="22"/>
      <c r="R90" s="7"/>
      <c r="S90" s="22"/>
      <c r="T90" s="17"/>
      <c r="U90" s="17"/>
      <c r="V90" s="17"/>
      <c r="W90" s="45"/>
      <c r="X90" s="45"/>
      <c r="Y90" s="46"/>
      <c r="Z90" s="54"/>
      <c r="AA90"/>
    </row>
    <row r="91" spans="1:28" s="266" customFormat="1" x14ac:dyDescent="0.2">
      <c r="A91" s="314"/>
      <c r="B91" s="1293" t="s">
        <v>39</v>
      </c>
      <c r="C91" s="1293"/>
      <c r="D91" s="1340"/>
      <c r="E91" s="1341"/>
      <c r="F91" s="1341"/>
      <c r="G91" s="1341"/>
      <c r="H91" s="1342"/>
      <c r="I91" s="13"/>
      <c r="J91" s="31"/>
      <c r="K91" s="7" t="str">
        <f>B91</f>
        <v>a. If yes, describe the policies.</v>
      </c>
      <c r="L91" s="22"/>
      <c r="M91" s="22"/>
      <c r="N91" s="24"/>
      <c r="O91" s="25">
        <f>D91</f>
        <v>0</v>
      </c>
      <c r="P91" s="7"/>
      <c r="Q91" s="22"/>
      <c r="R91" s="22"/>
      <c r="S91" s="22"/>
      <c r="T91" s="17"/>
      <c r="U91" s="17"/>
      <c r="V91" s="17"/>
      <c r="W91" s="45"/>
      <c r="X91" s="45"/>
      <c r="Y91" s="46"/>
      <c r="Z91" s="54"/>
      <c r="AA91"/>
    </row>
    <row r="92" spans="1:28" s="266" customFormat="1" ht="30" customHeight="1" x14ac:dyDescent="0.2">
      <c r="A92" s="1308" t="s">
        <v>284</v>
      </c>
      <c r="B92" s="1293"/>
      <c r="C92" s="1293"/>
      <c r="D92" s="1293"/>
      <c r="E92" s="1293"/>
      <c r="F92" s="1293"/>
      <c r="G92" s="1294"/>
      <c r="H92" s="325"/>
      <c r="I92" s="13" t="str">
        <f>A92</f>
        <v>D4. Are there policies that enable the private sector (commercial sector, NGOs, or social marketing) to provide contraceptive methods?</v>
      </c>
      <c r="J92" s="31"/>
      <c r="K92" s="7"/>
      <c r="L92" s="22"/>
      <c r="M92" s="22"/>
      <c r="N92" s="22"/>
      <c r="O92" s="22"/>
      <c r="P92" s="7"/>
      <c r="Q92" s="22"/>
      <c r="R92" s="7"/>
      <c r="S92" s="22"/>
      <c r="T92" s="17"/>
      <c r="U92" s="17"/>
      <c r="V92" s="17"/>
      <c r="W92" s="45"/>
      <c r="X92" s="45"/>
      <c r="Y92" s="46"/>
      <c r="Z92" s="54"/>
      <c r="AA92"/>
    </row>
    <row r="93" spans="1:28" s="266" customFormat="1" x14ac:dyDescent="0.2">
      <c r="A93" s="314"/>
      <c r="B93" s="1293" t="s">
        <v>39</v>
      </c>
      <c r="C93" s="1293"/>
      <c r="D93" s="1340"/>
      <c r="E93" s="1341"/>
      <c r="F93" s="1341"/>
      <c r="G93" s="1341"/>
      <c r="H93" s="1342"/>
      <c r="I93" s="13"/>
      <c r="J93" s="31"/>
      <c r="K93" s="7" t="str">
        <f>B93</f>
        <v>a. If yes, describe the policies.</v>
      </c>
      <c r="L93" s="22"/>
      <c r="M93" s="22"/>
      <c r="N93" s="24"/>
      <c r="O93" s="25">
        <f>D93</f>
        <v>0</v>
      </c>
      <c r="P93" s="7"/>
      <c r="Q93" s="22"/>
      <c r="R93" s="22"/>
      <c r="S93" s="22"/>
      <c r="T93" s="17"/>
      <c r="U93" s="17"/>
      <c r="V93" s="17"/>
      <c r="W93" s="45"/>
      <c r="X93" s="45"/>
      <c r="Y93" s="46"/>
      <c r="Z93" s="54"/>
      <c r="AA93"/>
    </row>
    <row r="94" spans="1:28" ht="45.75" thickBot="1" x14ac:dyDescent="0.25">
      <c r="A94" s="1370" t="s">
        <v>327</v>
      </c>
      <c r="B94" s="1371"/>
      <c r="C94" s="1371"/>
      <c r="D94" s="1371"/>
      <c r="E94" s="1371"/>
      <c r="F94" s="1371"/>
      <c r="G94" s="1371"/>
      <c r="H94" s="1372"/>
      <c r="I94" s="202"/>
      <c r="J94" s="209"/>
      <c r="K94" s="212"/>
      <c r="L94" s="210"/>
      <c r="M94" s="217"/>
      <c r="N94" s="217"/>
      <c r="O94" s="217"/>
      <c r="P94" s="217"/>
      <c r="Q94" s="217"/>
      <c r="R94" s="217"/>
      <c r="S94" s="217"/>
      <c r="T94" s="217"/>
      <c r="U94" s="211"/>
      <c r="V94" s="211"/>
      <c r="W94" s="211"/>
      <c r="X94" s="213"/>
      <c r="Y94" s="215" t="str">
        <f>A94</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4" s="214"/>
      <c r="AA94" s="216"/>
      <c r="AB94" s="208"/>
    </row>
    <row r="95" spans="1:28" s="266" customFormat="1" ht="45" x14ac:dyDescent="0.2">
      <c r="A95" s="405"/>
      <c r="B95" s="1373" t="s">
        <v>90</v>
      </c>
      <c r="C95" s="1374"/>
      <c r="D95" s="1375" t="s">
        <v>328</v>
      </c>
      <c r="E95" s="1376"/>
      <c r="F95" s="1377"/>
      <c r="G95" s="1375" t="s">
        <v>329</v>
      </c>
      <c r="H95" s="1378"/>
      <c r="I95" s="207"/>
      <c r="J95" s="37" t="str">
        <f t="shared" ref="J95:J103" si="3">G95</f>
        <v>Note the lowest level provider that is allowed to sell or dispense the method in the private sector</v>
      </c>
      <c r="K95" s="7"/>
      <c r="L95" s="22"/>
      <c r="M95" s="32"/>
      <c r="N95" s="22"/>
      <c r="O95" s="7"/>
      <c r="P95" s="7"/>
      <c r="Q95" s="22"/>
      <c r="R95" s="22"/>
      <c r="S95" s="22"/>
      <c r="T95" s="219" t="str">
        <f>D95</f>
        <v>Note the lowest level provider that is allowed to sell or dispense the method in the public sector</v>
      </c>
      <c r="U95" s="53"/>
      <c r="V95" s="17"/>
      <c r="W95" s="45"/>
      <c r="X95" s="45"/>
      <c r="Y95" s="46"/>
      <c r="Z95" s="54"/>
      <c r="AA95"/>
    </row>
    <row r="96" spans="1:28" s="266" customFormat="1" ht="15" customHeight="1" x14ac:dyDescent="0.2">
      <c r="A96" s="285"/>
      <c r="B96" s="239" t="s">
        <v>27</v>
      </c>
      <c r="C96" s="235" t="s">
        <v>296</v>
      </c>
      <c r="D96" s="1365"/>
      <c r="E96" s="1366"/>
      <c r="F96" s="1367"/>
      <c r="G96" s="1368"/>
      <c r="H96" s="1369"/>
      <c r="I96" s="12"/>
      <c r="J96" s="31">
        <f t="shared" si="3"/>
        <v>0</v>
      </c>
      <c r="K96" s="7"/>
      <c r="L96" s="22"/>
      <c r="M96" s="32"/>
      <c r="N96" s="22"/>
      <c r="O96" s="7"/>
      <c r="P96" s="7"/>
      <c r="Q96" s="22"/>
      <c r="R96" s="22"/>
      <c r="S96" s="22"/>
      <c r="T96" s="219">
        <f>D96</f>
        <v>0</v>
      </c>
      <c r="U96" s="53"/>
      <c r="V96" s="17"/>
      <c r="W96" s="45"/>
      <c r="X96" s="45"/>
      <c r="Y96" s="46"/>
      <c r="Z96" s="54"/>
      <c r="AA96"/>
    </row>
    <row r="97" spans="1:27" s="266" customFormat="1" ht="15" customHeight="1" x14ac:dyDescent="0.2">
      <c r="A97" s="285"/>
      <c r="B97" s="239" t="s">
        <v>28</v>
      </c>
      <c r="C97" s="236" t="s">
        <v>303</v>
      </c>
      <c r="D97" s="1365"/>
      <c r="E97" s="1366"/>
      <c r="F97" s="1367"/>
      <c r="G97" s="1368"/>
      <c r="H97" s="1369"/>
      <c r="I97" s="12"/>
      <c r="J97" s="31">
        <f t="shared" si="3"/>
        <v>0</v>
      </c>
      <c r="K97" s="7"/>
      <c r="L97" s="22"/>
      <c r="M97" s="32"/>
      <c r="N97" s="22"/>
      <c r="O97" s="7"/>
      <c r="P97" s="7"/>
      <c r="Q97" s="22"/>
      <c r="R97" s="22"/>
      <c r="S97" s="22"/>
      <c r="T97" s="219">
        <f t="shared" ref="T97:T103" si="4">D97</f>
        <v>0</v>
      </c>
      <c r="U97" s="53"/>
      <c r="V97" s="17"/>
      <c r="W97" s="45"/>
      <c r="X97" s="45"/>
      <c r="Y97" s="46"/>
      <c r="Z97" s="54"/>
      <c r="AA97"/>
    </row>
    <row r="98" spans="1:27" s="266" customFormat="1" ht="15" customHeight="1" x14ac:dyDescent="0.2">
      <c r="A98" s="285"/>
      <c r="B98" s="239" t="s">
        <v>29</v>
      </c>
      <c r="C98" s="236" t="s">
        <v>304</v>
      </c>
      <c r="D98" s="1365"/>
      <c r="E98" s="1366"/>
      <c r="F98" s="1367"/>
      <c r="G98" s="1368"/>
      <c r="H98" s="1369"/>
      <c r="I98" s="12"/>
      <c r="J98" s="31">
        <f t="shared" si="3"/>
        <v>0</v>
      </c>
      <c r="K98" s="7"/>
      <c r="L98" s="22"/>
      <c r="M98" s="32"/>
      <c r="N98" s="22"/>
      <c r="O98" s="7"/>
      <c r="P98" s="7"/>
      <c r="Q98" s="22"/>
      <c r="R98" s="22"/>
      <c r="S98" s="22"/>
      <c r="T98" s="219">
        <f t="shared" si="4"/>
        <v>0</v>
      </c>
      <c r="U98" s="53"/>
      <c r="V98" s="17"/>
      <c r="W98" s="45"/>
      <c r="X98" s="45"/>
      <c r="Y98" s="46"/>
      <c r="Z98" s="54"/>
      <c r="AA98"/>
    </row>
    <row r="99" spans="1:27" s="266" customFormat="1" ht="15" customHeight="1" x14ac:dyDescent="0.2">
      <c r="A99" s="285"/>
      <c r="B99" s="238" t="s">
        <v>297</v>
      </c>
      <c r="C99" s="236" t="s">
        <v>305</v>
      </c>
      <c r="D99" s="1365"/>
      <c r="E99" s="1366"/>
      <c r="F99" s="1367"/>
      <c r="G99" s="1368"/>
      <c r="H99" s="1369"/>
      <c r="I99" s="12"/>
      <c r="J99" s="31">
        <f t="shared" si="3"/>
        <v>0</v>
      </c>
      <c r="K99" s="7"/>
      <c r="L99" s="22"/>
      <c r="M99" s="32"/>
      <c r="N99" s="22"/>
      <c r="O99" s="7"/>
      <c r="P99" s="7"/>
      <c r="Q99" s="22"/>
      <c r="R99" s="22"/>
      <c r="S99" s="22"/>
      <c r="T99" s="219">
        <f t="shared" si="4"/>
        <v>0</v>
      </c>
      <c r="U99" s="53"/>
      <c r="V99" s="17"/>
      <c r="W99" s="45"/>
      <c r="X99" s="45"/>
      <c r="Y99" s="46"/>
      <c r="Z99" s="54"/>
      <c r="AA99"/>
    </row>
    <row r="100" spans="1:27" s="266" customFormat="1" ht="15" customHeight="1" x14ac:dyDescent="0.2">
      <c r="A100" s="285"/>
      <c r="B100" s="239" t="s">
        <v>298</v>
      </c>
      <c r="C100" s="236" t="s">
        <v>306</v>
      </c>
      <c r="D100" s="1365"/>
      <c r="E100" s="1366"/>
      <c r="F100" s="1367"/>
      <c r="G100" s="1368"/>
      <c r="H100" s="1369"/>
      <c r="I100" s="12"/>
      <c r="J100" s="31">
        <f t="shared" si="3"/>
        <v>0</v>
      </c>
      <c r="K100" s="7"/>
      <c r="L100" s="22"/>
      <c r="M100" s="32"/>
      <c r="N100" s="22"/>
      <c r="O100" s="7"/>
      <c r="P100" s="7"/>
      <c r="Q100" s="22"/>
      <c r="R100" s="22"/>
      <c r="S100" s="22"/>
      <c r="T100" s="219">
        <f t="shared" si="4"/>
        <v>0</v>
      </c>
      <c r="U100" s="53"/>
      <c r="V100" s="17"/>
      <c r="W100" s="45"/>
      <c r="X100" s="45"/>
      <c r="Y100" s="46"/>
      <c r="Z100" s="54"/>
      <c r="AA100"/>
    </row>
    <row r="101" spans="1:27" s="266" customFormat="1" ht="15" customHeight="1" x14ac:dyDescent="0.2">
      <c r="A101" s="285"/>
      <c r="B101" s="239" t="s">
        <v>299</v>
      </c>
      <c r="C101" s="236" t="s">
        <v>307</v>
      </c>
      <c r="D101" s="1365"/>
      <c r="E101" s="1366"/>
      <c r="F101" s="1367"/>
      <c r="G101" s="1368"/>
      <c r="H101" s="1369"/>
      <c r="I101" s="12"/>
      <c r="J101" s="31">
        <f t="shared" si="3"/>
        <v>0</v>
      </c>
      <c r="K101" s="7"/>
      <c r="L101" s="22"/>
      <c r="M101" s="32"/>
      <c r="N101" s="22"/>
      <c r="O101" s="7"/>
      <c r="P101" s="7"/>
      <c r="Q101" s="22"/>
      <c r="R101" s="22"/>
      <c r="S101" s="22"/>
      <c r="T101" s="219">
        <f t="shared" si="4"/>
        <v>0</v>
      </c>
      <c r="U101" s="53"/>
      <c r="V101" s="17"/>
      <c r="W101" s="45"/>
      <c r="X101" s="45"/>
      <c r="Y101" s="46"/>
      <c r="Z101" s="54"/>
      <c r="AA101"/>
    </row>
    <row r="102" spans="1:27" s="266" customFormat="1" ht="15" customHeight="1" x14ac:dyDescent="0.2">
      <c r="A102" s="285"/>
      <c r="B102" s="239" t="s">
        <v>300</v>
      </c>
      <c r="C102" s="236" t="s">
        <v>308</v>
      </c>
      <c r="D102" s="1365"/>
      <c r="E102" s="1366"/>
      <c r="F102" s="1367"/>
      <c r="G102" s="1368"/>
      <c r="H102" s="1369"/>
      <c r="I102" s="12"/>
      <c r="J102" s="31">
        <f t="shared" si="3"/>
        <v>0</v>
      </c>
      <c r="K102" s="7"/>
      <c r="L102" s="22"/>
      <c r="M102" s="32"/>
      <c r="N102" s="22"/>
      <c r="O102" s="7"/>
      <c r="P102" s="7"/>
      <c r="Q102" s="22"/>
      <c r="R102" s="22"/>
      <c r="S102" s="22"/>
      <c r="T102" s="219">
        <f t="shared" si="4"/>
        <v>0</v>
      </c>
      <c r="U102" s="53"/>
      <c r="V102" s="17"/>
      <c r="W102" s="45"/>
      <c r="X102" s="45"/>
      <c r="Y102" s="46"/>
      <c r="Z102" s="54"/>
      <c r="AA102"/>
    </row>
    <row r="103" spans="1:27" s="266" customFormat="1" ht="15" customHeight="1" thickBot="1" x14ac:dyDescent="0.25">
      <c r="A103" s="285"/>
      <c r="B103" s="240" t="s">
        <v>301</v>
      </c>
      <c r="C103" s="237" t="s">
        <v>309</v>
      </c>
      <c r="D103" s="1351"/>
      <c r="E103" s="1352"/>
      <c r="F103" s="1353"/>
      <c r="G103" s="1354"/>
      <c r="H103" s="1355"/>
      <c r="I103" s="12"/>
      <c r="J103" s="31">
        <f t="shared" si="3"/>
        <v>0</v>
      </c>
      <c r="K103" s="7"/>
      <c r="L103" s="22"/>
      <c r="M103" s="32"/>
      <c r="N103" s="22"/>
      <c r="O103" s="7"/>
      <c r="P103" s="7"/>
      <c r="Q103" s="22"/>
      <c r="R103" s="22"/>
      <c r="S103" s="22"/>
      <c r="T103" s="219">
        <f t="shared" si="4"/>
        <v>0</v>
      </c>
      <c r="U103" s="53"/>
      <c r="V103" s="17"/>
      <c r="W103" s="45"/>
      <c r="X103" s="45"/>
      <c r="Y103" s="46"/>
      <c r="Z103" s="54"/>
      <c r="AA103"/>
    </row>
    <row r="104" spans="1:27" s="266" customFormat="1" ht="75" x14ac:dyDescent="0.2">
      <c r="A104" s="1356" t="s">
        <v>321</v>
      </c>
      <c r="B104" s="1357"/>
      <c r="C104" s="1358"/>
      <c r="D104" s="1359"/>
      <c r="E104" s="1360"/>
      <c r="F104" s="1360"/>
      <c r="G104" s="1360"/>
      <c r="H104" s="1361"/>
      <c r="I104" s="6"/>
      <c r="J104" s="27"/>
      <c r="K104" s="7" t="str">
        <f>A104</f>
        <v>D6. Please describe any other policies or regulations that restrict who can sell or dispense particular contraceptive methods. (For example, are pharmacists allowed to provide the methods?) Please note which methods and sectors the policies/regulations apply to.</v>
      </c>
      <c r="L104" s="22"/>
      <c r="M104" s="22"/>
      <c r="N104" s="22"/>
      <c r="O104" s="7">
        <f>D104</f>
        <v>0</v>
      </c>
      <c r="P104" s="22"/>
      <c r="Q104" s="22"/>
      <c r="R104" s="7"/>
      <c r="S104" s="22"/>
      <c r="T104" s="218"/>
      <c r="U104" s="17"/>
      <c r="V104" s="17"/>
      <c r="W104" s="45"/>
      <c r="X104" s="45"/>
      <c r="Y104" s="46"/>
      <c r="Z104" s="54"/>
      <c r="AA104"/>
    </row>
    <row r="105" spans="1:27" s="380" customFormat="1" ht="15.75" thickBot="1" x14ac:dyDescent="0.25">
      <c r="A105" s="1343"/>
      <c r="B105" s="1344"/>
      <c r="C105" s="1344"/>
      <c r="D105" s="1344"/>
      <c r="E105" s="1344"/>
      <c r="F105" s="1344"/>
      <c r="G105" s="1344"/>
      <c r="H105" s="1345"/>
      <c r="I105" s="192"/>
      <c r="J105" s="193"/>
      <c r="K105" s="194">
        <f>C105</f>
        <v>0</v>
      </c>
      <c r="L105" s="194"/>
      <c r="M105" s="194"/>
      <c r="N105" s="194"/>
      <c r="O105" s="194"/>
      <c r="P105" s="194"/>
      <c r="Q105" s="194"/>
      <c r="R105" s="194"/>
      <c r="S105" s="194"/>
      <c r="T105" s="194"/>
      <c r="U105" s="194"/>
      <c r="V105" s="194"/>
      <c r="W105" s="195"/>
      <c r="X105" s="195"/>
      <c r="Y105" s="196"/>
      <c r="Z105" s="196"/>
      <c r="AA105" s="197"/>
    </row>
    <row r="106" spans="1:27" s="266" customFormat="1" ht="45" customHeight="1" x14ac:dyDescent="0.2">
      <c r="A106" s="1319" t="s">
        <v>310</v>
      </c>
      <c r="B106" s="1320"/>
      <c r="C106" s="1320"/>
      <c r="D106" s="381" t="s">
        <v>49</v>
      </c>
      <c r="E106" s="1362" t="s">
        <v>55</v>
      </c>
      <c r="F106" s="1363"/>
      <c r="G106" s="1364"/>
      <c r="H106" s="382" t="s">
        <v>47</v>
      </c>
      <c r="I106" s="203"/>
      <c r="J106" s="31"/>
      <c r="K106" s="7" t="str">
        <f>A106</f>
        <v>D7. Does the country have laws, regulations, or policies that make it difficult for the following sub-populations to access effective family planning services?</v>
      </c>
      <c r="L106" s="22"/>
      <c r="M106" s="22"/>
      <c r="N106" s="22"/>
      <c r="O106" s="7"/>
      <c r="P106" s="22"/>
      <c r="Q106" s="22"/>
      <c r="R106" s="22"/>
      <c r="S106" s="22"/>
      <c r="T106" s="17"/>
      <c r="U106" s="17"/>
      <c r="V106" s="53" t="str">
        <f>E106</f>
        <v xml:space="preserve">If yes, describe laws/regulations/policies affecting access </v>
      </c>
      <c r="W106" s="45"/>
      <c r="X106" s="45"/>
      <c r="Y106" s="46"/>
      <c r="Z106" s="54"/>
      <c r="AA106"/>
    </row>
    <row r="107" spans="1:27" s="266" customFormat="1" x14ac:dyDescent="0.2">
      <c r="A107" s="314"/>
      <c r="B107" s="1293" t="s">
        <v>154</v>
      </c>
      <c r="C107" s="1293"/>
      <c r="D107" s="596"/>
      <c r="E107" s="1340"/>
      <c r="F107" s="1341"/>
      <c r="G107" s="1346"/>
      <c r="H107" s="325"/>
      <c r="I107" s="11"/>
      <c r="J107" s="31"/>
      <c r="K107" s="7" t="str">
        <f>B107</f>
        <v>a. Unmarried people</v>
      </c>
      <c r="L107" s="22"/>
      <c r="M107" s="32">
        <f>E107</f>
        <v>0</v>
      </c>
      <c r="N107" s="22"/>
      <c r="O107" s="7"/>
      <c r="P107" s="22"/>
      <c r="Q107" s="22"/>
      <c r="R107" s="22"/>
      <c r="S107" s="22"/>
      <c r="T107" s="17"/>
      <c r="U107" s="17"/>
      <c r="V107" s="53">
        <f>E107</f>
        <v>0</v>
      </c>
      <c r="W107" s="45"/>
      <c r="X107" s="45"/>
      <c r="Y107" s="46"/>
      <c r="Z107" s="54"/>
      <c r="AA107"/>
    </row>
    <row r="108" spans="1:27" s="266" customFormat="1" x14ac:dyDescent="0.2">
      <c r="A108" s="314"/>
      <c r="B108" s="1293" t="s">
        <v>40</v>
      </c>
      <c r="C108" s="1293"/>
      <c r="D108" s="596"/>
      <c r="E108" s="1340"/>
      <c r="F108" s="1341"/>
      <c r="G108" s="1346"/>
      <c r="H108" s="325"/>
      <c r="I108" s="11"/>
      <c r="J108" s="31"/>
      <c r="K108" s="7" t="str">
        <f>B108</f>
        <v>b. Young people</v>
      </c>
      <c r="L108" s="22"/>
      <c r="M108" s="32">
        <f>E108</f>
        <v>0</v>
      </c>
      <c r="N108" s="22"/>
      <c r="O108" s="7"/>
      <c r="P108" s="22"/>
      <c r="Q108" s="22"/>
      <c r="R108" s="22"/>
      <c r="S108" s="22"/>
      <c r="T108" s="17"/>
      <c r="U108" s="17"/>
      <c r="V108" s="53">
        <f>E108</f>
        <v>0</v>
      </c>
      <c r="W108" s="45"/>
      <c r="X108" s="45"/>
      <c r="Y108" s="46"/>
      <c r="Z108" s="54"/>
      <c r="AA108"/>
    </row>
    <row r="109" spans="1:27" s="266" customFormat="1" ht="15.75" thickBot="1" x14ac:dyDescent="0.25">
      <c r="A109" s="383"/>
      <c r="B109" s="1347" t="s">
        <v>41</v>
      </c>
      <c r="C109" s="1347"/>
      <c r="D109" s="597"/>
      <c r="E109" s="1348"/>
      <c r="F109" s="1349"/>
      <c r="G109" s="1350"/>
      <c r="H109" s="406"/>
      <c r="I109" s="11"/>
      <c r="J109" s="31"/>
      <c r="K109" s="7" t="str">
        <f>B109</f>
        <v>c. Other</v>
      </c>
      <c r="L109" s="22"/>
      <c r="M109" s="32">
        <f>E109</f>
        <v>0</v>
      </c>
      <c r="N109" s="22"/>
      <c r="O109" s="7"/>
      <c r="P109" s="22"/>
      <c r="Q109" s="22"/>
      <c r="R109" s="22"/>
      <c r="S109" s="22"/>
      <c r="T109" s="17"/>
      <c r="U109" s="17"/>
      <c r="V109" s="53">
        <f>E109</f>
        <v>0</v>
      </c>
      <c r="W109" s="45"/>
      <c r="X109" s="45"/>
      <c r="Y109" s="46"/>
      <c r="Z109" s="54"/>
      <c r="AA109"/>
    </row>
    <row r="110" spans="1:27" s="269" customFormat="1" x14ac:dyDescent="0.2">
      <c r="A110" s="1343"/>
      <c r="B110" s="1344"/>
      <c r="C110" s="1344"/>
      <c r="D110" s="1344"/>
      <c r="E110" s="1344"/>
      <c r="F110" s="1344"/>
      <c r="G110" s="1344"/>
      <c r="H110" s="1345"/>
      <c r="I110" s="199"/>
      <c r="J110" s="31"/>
      <c r="K110" s="40">
        <f>C110</f>
        <v>0</v>
      </c>
      <c r="L110" s="26"/>
      <c r="M110" s="26"/>
      <c r="N110" s="26"/>
      <c r="O110" s="40"/>
      <c r="P110" s="26"/>
      <c r="Q110" s="26"/>
      <c r="R110" s="26"/>
      <c r="S110" s="26"/>
      <c r="T110" s="26"/>
      <c r="U110" s="26"/>
      <c r="V110" s="26"/>
      <c r="W110" s="66"/>
      <c r="X110" s="66"/>
      <c r="Y110" s="65"/>
      <c r="Z110" s="65"/>
      <c r="AA110" s="197"/>
    </row>
    <row r="111" spans="1:27" s="266" customFormat="1" ht="45" x14ac:dyDescent="0.2">
      <c r="A111" s="1308" t="s">
        <v>311</v>
      </c>
      <c r="B111" s="1293"/>
      <c r="C111" s="1293"/>
      <c r="D111" s="1293"/>
      <c r="E111" s="1293"/>
      <c r="F111" s="1293"/>
      <c r="G111" s="1293"/>
      <c r="H111" s="1309"/>
      <c r="I111" s="203"/>
      <c r="J111" s="31"/>
      <c r="K111" s="7"/>
      <c r="L111" s="22"/>
      <c r="M111" s="22"/>
      <c r="N111" s="22"/>
      <c r="O111" s="7"/>
      <c r="P111" s="22"/>
      <c r="Q111" s="22"/>
      <c r="R111" s="22"/>
      <c r="S111" s="22"/>
      <c r="T111" s="17"/>
      <c r="U111" s="17"/>
      <c r="V111" s="17"/>
      <c r="W111" s="45"/>
      <c r="X111" s="51" t="str">
        <f>A111</f>
        <v xml:space="preserve">D8. Are there charges* to the client in the public sector for family planning:
*(This question refers to charges by policy, not under-the-table charges.)
</v>
      </c>
      <c r="Y111" s="46"/>
      <c r="Z111" s="54"/>
      <c r="AA111"/>
    </row>
    <row r="112" spans="1:27" s="266" customFormat="1" ht="15" customHeight="1" x14ac:dyDescent="0.2">
      <c r="A112" s="314"/>
      <c r="B112" s="1293" t="s">
        <v>42</v>
      </c>
      <c r="C112" s="1293"/>
      <c r="D112" s="1293"/>
      <c r="E112" s="1293"/>
      <c r="F112" s="1294"/>
      <c r="G112" s="1295"/>
      <c r="H112" s="1296"/>
      <c r="I112" s="12"/>
      <c r="J112" s="31">
        <f>G112</f>
        <v>0</v>
      </c>
      <c r="K112" s="7"/>
      <c r="L112" s="22"/>
      <c r="M112" s="22"/>
      <c r="N112" s="22"/>
      <c r="O112" s="7"/>
      <c r="P112" s="22"/>
      <c r="Q112" s="22"/>
      <c r="R112" s="22"/>
      <c r="S112" s="22"/>
      <c r="T112" s="17"/>
      <c r="U112" s="17"/>
      <c r="V112" s="17"/>
      <c r="W112" s="45"/>
      <c r="X112" s="45"/>
      <c r="Y112" s="49" t="str">
        <f>B112</f>
        <v>a. Services?</v>
      </c>
      <c r="Z112" s="54"/>
      <c r="AA112"/>
    </row>
    <row r="113" spans="1:27" s="266" customFormat="1" ht="15" customHeight="1" x14ac:dyDescent="0.2">
      <c r="A113" s="314"/>
      <c r="B113" s="1293" t="s">
        <v>43</v>
      </c>
      <c r="C113" s="1293"/>
      <c r="D113" s="1293"/>
      <c r="E113" s="1293"/>
      <c r="F113" s="1294"/>
      <c r="G113" s="1295"/>
      <c r="H113" s="1296"/>
      <c r="I113" s="12"/>
      <c r="J113" s="31">
        <f>G113</f>
        <v>0</v>
      </c>
      <c r="K113" s="7"/>
      <c r="L113" s="22"/>
      <c r="M113" s="22"/>
      <c r="N113" s="22"/>
      <c r="O113" s="7"/>
      <c r="P113" s="22"/>
      <c r="Q113" s="22"/>
      <c r="R113" s="22"/>
      <c r="S113" s="22"/>
      <c r="T113" s="17"/>
      <c r="U113" s="17"/>
      <c r="V113" s="17"/>
      <c r="W113" s="45"/>
      <c r="X113" s="45"/>
      <c r="Y113" s="49" t="str">
        <f>B113</f>
        <v>b. Commodities?</v>
      </c>
      <c r="Z113" s="54"/>
      <c r="AA113"/>
    </row>
    <row r="114" spans="1:27" s="266" customFormat="1" ht="15" customHeight="1" x14ac:dyDescent="0.2">
      <c r="A114" s="314"/>
      <c r="B114" s="1293" t="s">
        <v>44</v>
      </c>
      <c r="C114" s="1293"/>
      <c r="D114" s="1293"/>
      <c r="E114" s="1293"/>
      <c r="F114" s="1294"/>
      <c r="G114" s="1295"/>
      <c r="H114" s="1296"/>
      <c r="I114" s="12"/>
      <c r="J114" s="31">
        <f>G114</f>
        <v>0</v>
      </c>
      <c r="K114" s="7"/>
      <c r="L114" s="22"/>
      <c r="M114" s="22"/>
      <c r="N114" s="22"/>
      <c r="O114" s="7"/>
      <c r="P114" s="22"/>
      <c r="Q114" s="22"/>
      <c r="R114" s="22"/>
      <c r="S114" s="22"/>
      <c r="T114" s="17"/>
      <c r="U114" s="17"/>
      <c r="V114" s="17"/>
      <c r="W114" s="45"/>
      <c r="X114" s="45"/>
      <c r="Y114" s="49" t="str">
        <f>B114</f>
        <v>c. If yes, are there exemptions for people who cannot afford to pay?</v>
      </c>
      <c r="Z114" s="54"/>
      <c r="AA114"/>
    </row>
    <row r="115" spans="1:27" s="266" customFormat="1" x14ac:dyDescent="0.2">
      <c r="A115" s="314"/>
      <c r="B115" s="342"/>
      <c r="C115" s="343" t="s">
        <v>45</v>
      </c>
      <c r="D115" s="1340"/>
      <c r="E115" s="1341"/>
      <c r="F115" s="1341"/>
      <c r="G115" s="1341"/>
      <c r="H115" s="1342"/>
      <c r="I115" s="12"/>
      <c r="J115" s="31"/>
      <c r="K115" s="7" t="str">
        <f>C115</f>
        <v>i. If yes, describe the exemptions.</v>
      </c>
      <c r="L115" s="22"/>
      <c r="M115" s="22"/>
      <c r="N115" s="24"/>
      <c r="O115" s="25">
        <f>D115</f>
        <v>0</v>
      </c>
      <c r="P115" s="22"/>
      <c r="Q115" s="22"/>
      <c r="R115" s="22"/>
      <c r="S115" s="22"/>
      <c r="T115" s="17"/>
      <c r="U115" s="17"/>
      <c r="V115" s="17"/>
      <c r="W115" s="45"/>
      <c r="X115" s="45"/>
      <c r="Y115" s="46"/>
      <c r="Z115" s="54"/>
      <c r="AA115"/>
    </row>
    <row r="116" spans="1:27" s="287" customFormat="1" ht="30" x14ac:dyDescent="0.2">
      <c r="A116" s="1308" t="s">
        <v>312</v>
      </c>
      <c r="B116" s="1293"/>
      <c r="C116" s="1293"/>
      <c r="D116" s="1293"/>
      <c r="E116" s="1293"/>
      <c r="F116" s="1293"/>
      <c r="G116" s="1293"/>
      <c r="H116" s="1309"/>
      <c r="I116" s="34"/>
      <c r="J116" s="21"/>
      <c r="K116" s="7"/>
      <c r="L116" s="7"/>
      <c r="M116" s="22"/>
      <c r="N116" s="22"/>
      <c r="O116" s="7"/>
      <c r="P116" s="22"/>
      <c r="Q116" s="1"/>
      <c r="R116" s="22"/>
      <c r="S116" s="23"/>
      <c r="T116" s="2"/>
      <c r="U116" s="2"/>
      <c r="V116" s="2"/>
      <c r="W116" s="41"/>
      <c r="X116" s="51" t="str">
        <f>A116</f>
        <v>D9. Are the following contraceptives included in the country's National Essential Medicine List (NEML) or other equivalent priority list? (for example, the National Medical Device List)</v>
      </c>
      <c r="Y116" s="1"/>
      <c r="Z116" s="58"/>
      <c r="AA116"/>
    </row>
    <row r="117" spans="1:27" s="287" customFormat="1" ht="15.75" customHeight="1" x14ac:dyDescent="0.2">
      <c r="A117" s="384"/>
      <c r="B117" s="1293" t="s">
        <v>155</v>
      </c>
      <c r="C117" s="1293"/>
      <c r="D117" s="1293"/>
      <c r="E117" s="1293"/>
      <c r="F117" s="1294"/>
      <c r="G117" s="1295"/>
      <c r="H117" s="1296"/>
      <c r="I117" s="34"/>
      <c r="J117" s="31">
        <f t="shared" ref="J117:J128" si="5">G117</f>
        <v>0</v>
      </c>
      <c r="K117" s="7"/>
      <c r="L117" s="7"/>
      <c r="M117" s="22"/>
      <c r="N117" s="22"/>
      <c r="O117" s="7"/>
      <c r="P117" s="22"/>
      <c r="Q117" s="1"/>
      <c r="R117" s="22"/>
      <c r="S117" s="23"/>
      <c r="T117" s="2"/>
      <c r="U117" s="2"/>
      <c r="V117" s="2"/>
      <c r="W117" s="41"/>
      <c r="X117" s="41"/>
      <c r="Y117" s="49" t="str">
        <f t="shared" ref="Y117:Y126" si="6">B117</f>
        <v>a. Combined oral contraceptives</v>
      </c>
      <c r="Z117" s="58"/>
      <c r="AA117"/>
    </row>
    <row r="118" spans="1:27" s="287" customFormat="1" ht="15.75" customHeight="1" x14ac:dyDescent="0.2">
      <c r="A118" s="384"/>
      <c r="B118" s="1293" t="s">
        <v>156</v>
      </c>
      <c r="C118" s="1293"/>
      <c r="D118" s="1293"/>
      <c r="E118" s="1293"/>
      <c r="F118" s="1294"/>
      <c r="G118" s="1295"/>
      <c r="H118" s="1296"/>
      <c r="I118" s="34"/>
      <c r="J118" s="31">
        <f t="shared" si="5"/>
        <v>0</v>
      </c>
      <c r="K118" s="7"/>
      <c r="L118" s="7"/>
      <c r="M118" s="22"/>
      <c r="N118" s="22"/>
      <c r="O118" s="7"/>
      <c r="P118" s="22"/>
      <c r="Q118" s="1"/>
      <c r="R118" s="22"/>
      <c r="S118" s="23"/>
      <c r="T118" s="2"/>
      <c r="U118" s="2"/>
      <c r="V118" s="2"/>
      <c r="W118" s="41"/>
      <c r="X118" s="41"/>
      <c r="Y118" s="49" t="str">
        <f t="shared" si="6"/>
        <v>b. Progestin-only pills</v>
      </c>
      <c r="Z118" s="58"/>
      <c r="AA118"/>
    </row>
    <row r="119" spans="1:27" s="287" customFormat="1" ht="15.75" customHeight="1" x14ac:dyDescent="0.2">
      <c r="A119" s="384"/>
      <c r="B119" s="1293" t="s">
        <v>285</v>
      </c>
      <c r="C119" s="1293"/>
      <c r="D119" s="1293"/>
      <c r="E119" s="1293"/>
      <c r="F119" s="1294"/>
      <c r="G119" s="1295"/>
      <c r="H119" s="1296"/>
      <c r="I119" s="34"/>
      <c r="J119" s="31">
        <f t="shared" si="5"/>
        <v>0</v>
      </c>
      <c r="K119" s="7"/>
      <c r="L119" s="7"/>
      <c r="M119" s="22"/>
      <c r="N119" s="22"/>
      <c r="O119" s="7"/>
      <c r="P119" s="22"/>
      <c r="Q119" s="1"/>
      <c r="R119" s="22"/>
      <c r="S119" s="23"/>
      <c r="T119" s="2"/>
      <c r="U119" s="2"/>
      <c r="V119" s="2"/>
      <c r="W119" s="41"/>
      <c r="X119" s="41"/>
      <c r="Y119" s="49" t="str">
        <f t="shared" si="6"/>
        <v>c. Injectables</v>
      </c>
      <c r="Z119" s="58"/>
      <c r="AA119"/>
    </row>
    <row r="120" spans="1:27" s="287" customFormat="1" ht="15.75" customHeight="1" x14ac:dyDescent="0.2">
      <c r="A120" s="384"/>
      <c r="B120" s="1293" t="s">
        <v>286</v>
      </c>
      <c r="C120" s="1293"/>
      <c r="D120" s="1293"/>
      <c r="E120" s="1293"/>
      <c r="F120" s="1294"/>
      <c r="G120" s="1295"/>
      <c r="H120" s="1296"/>
      <c r="I120" s="34"/>
      <c r="J120" s="31">
        <f t="shared" si="5"/>
        <v>0</v>
      </c>
      <c r="K120" s="7"/>
      <c r="L120" s="7"/>
      <c r="M120" s="22"/>
      <c r="N120" s="22"/>
      <c r="O120" s="7"/>
      <c r="P120" s="22"/>
      <c r="Q120" s="1"/>
      <c r="R120" s="22"/>
      <c r="S120" s="23"/>
      <c r="T120" s="2"/>
      <c r="U120" s="2"/>
      <c r="V120" s="2"/>
      <c r="W120" s="41"/>
      <c r="X120" s="41"/>
      <c r="Y120" s="49" t="str">
        <f t="shared" si="6"/>
        <v>d. Implants</v>
      </c>
      <c r="Z120" s="58"/>
      <c r="AA120"/>
    </row>
    <row r="121" spans="1:27" s="287" customFormat="1" ht="15.75" customHeight="1" x14ac:dyDescent="0.2">
      <c r="A121" s="384"/>
      <c r="B121" s="1293" t="s">
        <v>46</v>
      </c>
      <c r="C121" s="1293"/>
      <c r="D121" s="1293"/>
      <c r="E121" s="1293"/>
      <c r="F121" s="1294"/>
      <c r="G121" s="1295"/>
      <c r="H121" s="1296"/>
      <c r="I121" s="34"/>
      <c r="J121" s="31">
        <f t="shared" si="5"/>
        <v>0</v>
      </c>
      <c r="K121" s="7"/>
      <c r="L121" s="7"/>
      <c r="M121" s="22"/>
      <c r="N121" s="22"/>
      <c r="O121" s="7"/>
      <c r="P121" s="22"/>
      <c r="Q121" s="1"/>
      <c r="R121" s="22"/>
      <c r="S121" s="23"/>
      <c r="T121" s="2"/>
      <c r="U121" s="2"/>
      <c r="V121" s="2"/>
      <c r="W121" s="41"/>
      <c r="X121" s="41"/>
      <c r="Y121" s="49" t="str">
        <f t="shared" si="6"/>
        <v>e. Intrauterine devices (IUDs)</v>
      </c>
      <c r="Z121" s="58"/>
      <c r="AA121"/>
    </row>
    <row r="122" spans="1:27" s="287" customFormat="1" ht="15.75" customHeight="1" x14ac:dyDescent="0.2">
      <c r="A122" s="384"/>
      <c r="B122" s="1293" t="s">
        <v>35</v>
      </c>
      <c r="C122" s="1293"/>
      <c r="D122" s="1293"/>
      <c r="E122" s="1293"/>
      <c r="F122" s="1294"/>
      <c r="G122" s="1295"/>
      <c r="H122" s="1296"/>
      <c r="I122" s="34"/>
      <c r="J122" s="31">
        <f t="shared" si="5"/>
        <v>0</v>
      </c>
      <c r="K122" s="7"/>
      <c r="L122" s="7"/>
      <c r="M122" s="22"/>
      <c r="N122" s="22"/>
      <c r="O122" s="7"/>
      <c r="P122" s="22"/>
      <c r="Q122" s="1"/>
      <c r="R122" s="22"/>
      <c r="S122" s="23"/>
      <c r="T122" s="2"/>
      <c r="U122" s="2"/>
      <c r="V122" s="2"/>
      <c r="W122" s="41"/>
      <c r="X122" s="41"/>
      <c r="Y122" s="49" t="str">
        <f t="shared" si="6"/>
        <v>f. Male condoms</v>
      </c>
      <c r="Z122" s="58"/>
      <c r="AA122"/>
    </row>
    <row r="123" spans="1:27" s="287" customFormat="1" ht="15.75" customHeight="1" x14ac:dyDescent="0.2">
      <c r="A123" s="384"/>
      <c r="B123" s="1293" t="s">
        <v>36</v>
      </c>
      <c r="C123" s="1293"/>
      <c r="D123" s="1293"/>
      <c r="E123" s="1293"/>
      <c r="F123" s="1294"/>
      <c r="G123" s="1295"/>
      <c r="H123" s="1296"/>
      <c r="I123" s="34"/>
      <c r="J123" s="31">
        <f t="shared" si="5"/>
        <v>0</v>
      </c>
      <c r="K123" s="7"/>
      <c r="L123" s="7"/>
      <c r="M123" s="22"/>
      <c r="N123" s="22"/>
      <c r="O123" s="7"/>
      <c r="P123" s="22"/>
      <c r="Q123" s="1"/>
      <c r="R123" s="22"/>
      <c r="S123" s="23"/>
      <c r="T123" s="2"/>
      <c r="U123" s="2"/>
      <c r="V123" s="2"/>
      <c r="W123" s="41"/>
      <c r="X123" s="41"/>
      <c r="Y123" s="49" t="str">
        <f t="shared" si="6"/>
        <v>g. Female condoms</v>
      </c>
      <c r="Z123" s="58"/>
      <c r="AA123"/>
    </row>
    <row r="124" spans="1:27" s="287" customFormat="1" ht="15.75" customHeight="1" x14ac:dyDescent="0.2">
      <c r="A124" s="384"/>
      <c r="B124" s="1293" t="s">
        <v>157</v>
      </c>
      <c r="C124" s="1293"/>
      <c r="D124" s="1293"/>
      <c r="E124" s="1293"/>
      <c r="F124" s="1294"/>
      <c r="G124" s="1295"/>
      <c r="H124" s="1296"/>
      <c r="I124" s="34"/>
      <c r="J124" s="31">
        <f t="shared" si="5"/>
        <v>0</v>
      </c>
      <c r="K124" s="7"/>
      <c r="L124" s="7"/>
      <c r="M124" s="22"/>
      <c r="N124" s="22"/>
      <c r="O124" s="7"/>
      <c r="P124" s="22"/>
      <c r="Q124" s="1"/>
      <c r="R124" s="22"/>
      <c r="S124" s="23"/>
      <c r="T124" s="2"/>
      <c r="U124" s="2"/>
      <c r="V124" s="2"/>
      <c r="W124" s="41"/>
      <c r="X124" s="41"/>
      <c r="Y124" s="49" t="str">
        <f t="shared" si="6"/>
        <v>h. Emergency contraceptive pills</v>
      </c>
      <c r="Z124" s="58"/>
      <c r="AA124"/>
    </row>
    <row r="125" spans="1:27" s="287" customFormat="1" ht="15.75" customHeight="1" x14ac:dyDescent="0.2">
      <c r="A125" s="384"/>
      <c r="B125" s="1293" t="s">
        <v>119</v>
      </c>
      <c r="C125" s="1293"/>
      <c r="D125" s="1293"/>
      <c r="E125" s="1293"/>
      <c r="F125" s="1294"/>
      <c r="G125" s="1295"/>
      <c r="H125" s="1296"/>
      <c r="I125" s="34"/>
      <c r="J125" s="31">
        <f>G125</f>
        <v>0</v>
      </c>
      <c r="K125" s="7"/>
      <c r="L125" s="7"/>
      <c r="M125" s="22"/>
      <c r="N125" s="22"/>
      <c r="O125" s="7"/>
      <c r="P125" s="22"/>
      <c r="Q125" s="1"/>
      <c r="R125" s="22"/>
      <c r="S125" s="23"/>
      <c r="T125" s="2"/>
      <c r="U125" s="2"/>
      <c r="V125" s="2"/>
      <c r="W125" s="41"/>
      <c r="X125" s="41"/>
      <c r="Y125" s="49" t="str">
        <f>B125</f>
        <v>i. CycleBeads</v>
      </c>
      <c r="Z125" s="58"/>
      <c r="AA125"/>
    </row>
    <row r="126" spans="1:27" s="287" customFormat="1" ht="15.75" customHeight="1" x14ac:dyDescent="0.2">
      <c r="A126" s="384"/>
      <c r="B126" s="1293" t="s">
        <v>158</v>
      </c>
      <c r="C126" s="1293"/>
      <c r="D126" s="1293"/>
      <c r="E126" s="1293"/>
      <c r="F126" s="1294"/>
      <c r="G126" s="1295"/>
      <c r="H126" s="1296"/>
      <c r="I126" s="34"/>
      <c r="J126" s="31">
        <f t="shared" si="5"/>
        <v>0</v>
      </c>
      <c r="K126" s="7"/>
      <c r="L126" s="7"/>
      <c r="M126" s="22"/>
      <c r="N126" s="22"/>
      <c r="O126" s="7"/>
      <c r="P126" s="22"/>
      <c r="Q126" s="1"/>
      <c r="R126" s="22"/>
      <c r="S126" s="23"/>
      <c r="T126" s="2"/>
      <c r="U126" s="2"/>
      <c r="V126" s="2"/>
      <c r="W126" s="41"/>
      <c r="X126" s="41"/>
      <c r="Y126" s="49" t="str">
        <f t="shared" si="6"/>
        <v>j. Any other contraceptive(s)?</v>
      </c>
      <c r="Z126" s="58"/>
      <c r="AA126"/>
    </row>
    <row r="127" spans="1:27" s="287" customFormat="1" ht="15.75" x14ac:dyDescent="0.2">
      <c r="A127" s="384"/>
      <c r="B127" s="1023"/>
      <c r="C127" s="1293" t="s">
        <v>159</v>
      </c>
      <c r="D127" s="1293"/>
      <c r="E127" s="1294"/>
      <c r="F127" s="1330"/>
      <c r="G127" s="1331"/>
      <c r="H127" s="1332"/>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15.75" x14ac:dyDescent="0.2">
      <c r="A128" s="1333" t="s">
        <v>313</v>
      </c>
      <c r="B128" s="1334"/>
      <c r="C128" s="1334"/>
      <c r="D128" s="1335"/>
      <c r="E128" s="1336"/>
      <c r="F128" s="1337"/>
      <c r="G128" s="1338"/>
      <c r="H128" s="1339"/>
      <c r="I128" s="34"/>
      <c r="J128" s="31">
        <f t="shared" si="5"/>
        <v>0</v>
      </c>
      <c r="K128" s="7"/>
      <c r="L128" s="7"/>
      <c r="M128" s="22"/>
      <c r="N128" s="22"/>
      <c r="O128" s="7"/>
      <c r="P128" s="22"/>
      <c r="Q128" s="1"/>
      <c r="R128" s="7">
        <f>B128</f>
        <v>0</v>
      </c>
      <c r="S128" s="23"/>
      <c r="T128" s="2"/>
      <c r="U128" s="2"/>
      <c r="V128" s="2"/>
      <c r="W128" s="41"/>
      <c r="X128" s="41"/>
      <c r="Y128" s="1"/>
      <c r="Z128" s="58"/>
      <c r="AA128"/>
    </row>
    <row r="129" spans="1:27" s="287" customFormat="1" ht="22.5" customHeight="1" x14ac:dyDescent="0.2">
      <c r="A129" s="1308" t="s">
        <v>1546</v>
      </c>
      <c r="B129" s="1293"/>
      <c r="C129" s="1294"/>
      <c r="D129" s="1305"/>
      <c r="E129" s="1306"/>
      <c r="F129" s="1306"/>
      <c r="G129" s="1306"/>
      <c r="H129" s="1307"/>
      <c r="I129" s="34"/>
      <c r="J129" s="21"/>
      <c r="K129" s="7" t="str">
        <f>A129</f>
        <v xml:space="preserve">D11. Name of the list(s)
</v>
      </c>
      <c r="L129" s="7"/>
      <c r="M129" s="22"/>
      <c r="N129" s="22"/>
      <c r="O129" s="7">
        <f>D129</f>
        <v>0</v>
      </c>
      <c r="P129" s="22"/>
      <c r="Q129" s="1"/>
      <c r="R129" s="22"/>
      <c r="S129" s="23"/>
      <c r="T129" s="2"/>
      <c r="U129" s="2"/>
      <c r="V129" s="2"/>
      <c r="W129" s="41"/>
      <c r="X129" s="41"/>
      <c r="Y129" s="1"/>
      <c r="Z129" s="58"/>
      <c r="AA129"/>
    </row>
    <row r="130" spans="1:27" s="287" customFormat="1" ht="34.5" customHeight="1" thickBot="1" x14ac:dyDescent="0.25">
      <c r="A130" s="1308" t="s">
        <v>1547</v>
      </c>
      <c r="B130" s="1293"/>
      <c r="C130" s="1294"/>
      <c r="D130" s="1305"/>
      <c r="E130" s="1306"/>
      <c r="F130" s="1306"/>
      <c r="G130" s="1306"/>
      <c r="H130" s="1307"/>
      <c r="I130" s="34"/>
      <c r="J130" s="21"/>
      <c r="K130" s="7" t="str">
        <f>A130</f>
        <v xml:space="preserve">D12. Notes about the list(s)
</v>
      </c>
      <c r="L130" s="7"/>
      <c r="M130" s="22"/>
      <c r="N130" s="22"/>
      <c r="O130" s="7">
        <f>D130</f>
        <v>0</v>
      </c>
      <c r="P130" s="22"/>
      <c r="Q130" s="1"/>
      <c r="R130" s="22"/>
      <c r="S130" s="23"/>
      <c r="T130" s="2"/>
      <c r="U130" s="2"/>
      <c r="V130" s="2"/>
      <c r="W130" s="41"/>
      <c r="X130" s="41"/>
      <c r="Y130" s="1"/>
      <c r="Z130" s="58"/>
      <c r="AA130"/>
    </row>
    <row r="131" spans="1:27" s="266" customFormat="1" ht="21.75" hidden="1" customHeight="1" x14ac:dyDescent="0.2">
      <c r="A131" s="1308" t="s">
        <v>1548</v>
      </c>
      <c r="B131" s="1293"/>
      <c r="C131" s="1293"/>
      <c r="D131" s="1293"/>
      <c r="E131" s="1293"/>
      <c r="F131" s="1293"/>
      <c r="G131" s="1293"/>
      <c r="H131" s="1309"/>
      <c r="I131" s="4"/>
      <c r="J131" s="31"/>
      <c r="K131" s="7"/>
      <c r="L131" s="22"/>
      <c r="M131" s="22"/>
      <c r="N131" s="22"/>
      <c r="O131" s="7"/>
      <c r="P131" s="22"/>
      <c r="Q131" s="22"/>
      <c r="R131" s="22"/>
      <c r="S131" s="22"/>
      <c r="T131" s="17"/>
      <c r="U131" s="17"/>
      <c r="V131" s="17"/>
      <c r="W131" s="45"/>
      <c r="X131" s="51" t="str">
        <f>A131</f>
        <v xml:space="preserve">D12.  Information on country's Poverty Reduction Strategy Paper (PRSP)
</v>
      </c>
      <c r="Y131" s="46"/>
      <c r="Z131" s="54"/>
      <c r="AA131"/>
    </row>
    <row r="132" spans="1:27" s="287" customFormat="1" ht="30.75" hidden="1" customHeight="1" x14ac:dyDescent="0.2">
      <c r="A132" s="386"/>
      <c r="B132" s="1324" t="s">
        <v>287</v>
      </c>
      <c r="C132" s="1325"/>
      <c r="D132" s="1325"/>
      <c r="E132" s="1326"/>
      <c r="F132" s="1327"/>
      <c r="G132" s="1328"/>
      <c r="H132" s="1329"/>
      <c r="I132" s="34"/>
      <c r="J132" s="31">
        <f>G132</f>
        <v>0</v>
      </c>
      <c r="K132" s="7"/>
      <c r="L132" s="7"/>
      <c r="M132" s="22"/>
      <c r="N132" s="22"/>
      <c r="O132" s="7"/>
      <c r="P132" s="22"/>
      <c r="Q132" s="1"/>
      <c r="R132" s="7" t="str">
        <f>B132</f>
        <v>a. What year is the Poverty Reduction Strategy Paper from? (most recent actual PRSP on IMF's site [not progress or summary report])</v>
      </c>
      <c r="S132" s="23"/>
      <c r="T132" s="2"/>
      <c r="U132" s="2"/>
      <c r="V132" s="2"/>
      <c r="W132" s="41"/>
      <c r="X132" s="41"/>
      <c r="Y132" s="1"/>
      <c r="Z132" s="58"/>
      <c r="AA132"/>
    </row>
    <row r="133" spans="1:27" s="287" customFormat="1" ht="15.75" hidden="1" customHeight="1" x14ac:dyDescent="0.2">
      <c r="A133" s="384"/>
      <c r="B133" s="1293" t="s">
        <v>112</v>
      </c>
      <c r="C133" s="1293"/>
      <c r="D133" s="1293"/>
      <c r="E133" s="1293"/>
      <c r="F133" s="1294"/>
      <c r="G133" s="1295"/>
      <c r="H133" s="1296"/>
      <c r="I133" s="34"/>
      <c r="J133" s="31">
        <f>G133</f>
        <v>0</v>
      </c>
      <c r="K133" s="7"/>
      <c r="L133" s="7"/>
      <c r="M133" s="22"/>
      <c r="N133" s="22"/>
      <c r="O133" s="7"/>
      <c r="P133" s="22"/>
      <c r="Q133" s="1"/>
      <c r="R133" s="22"/>
      <c r="S133" s="23"/>
      <c r="T133" s="2"/>
      <c r="U133" s="2"/>
      <c r="V133" s="2"/>
      <c r="W133" s="41"/>
      <c r="X133" s="41"/>
      <c r="Y133" s="49" t="str">
        <f>B133</f>
        <v>b. Is family planning or reproductive health a priority in the PRSP?</v>
      </c>
      <c r="Z133" s="58"/>
      <c r="AA133"/>
    </row>
    <row r="134" spans="1:27" s="287" customFormat="1" ht="15.75" hidden="1" customHeight="1" x14ac:dyDescent="0.2">
      <c r="A134" s="384"/>
      <c r="B134" s="1293" t="s">
        <v>113</v>
      </c>
      <c r="C134" s="1293"/>
      <c r="D134" s="1293"/>
      <c r="E134" s="1293"/>
      <c r="F134" s="1294"/>
      <c r="G134" s="1295"/>
      <c r="H134" s="1296"/>
      <c r="I134" s="34"/>
      <c r="J134" s="31">
        <f>G134</f>
        <v>0</v>
      </c>
      <c r="K134" s="7"/>
      <c r="L134" s="7"/>
      <c r="M134" s="22"/>
      <c r="N134" s="22"/>
      <c r="O134" s="7"/>
      <c r="P134" s="22"/>
      <c r="Q134" s="1"/>
      <c r="R134" s="22"/>
      <c r="S134" s="23"/>
      <c r="T134" s="2"/>
      <c r="U134" s="2"/>
      <c r="V134" s="2"/>
      <c r="W134" s="41"/>
      <c r="X134" s="41"/>
      <c r="Y134" s="49" t="str">
        <f>B134</f>
        <v>c. Is contraceptive security included in the PRSP?</v>
      </c>
      <c r="Z134" s="58"/>
      <c r="AA134"/>
    </row>
    <row r="135" spans="1:27" s="287" customFormat="1" ht="15.75" hidden="1" customHeight="1" x14ac:dyDescent="0.2">
      <c r="A135" s="384"/>
      <c r="B135" s="1293" t="s">
        <v>57</v>
      </c>
      <c r="C135" s="1293"/>
      <c r="D135" s="1293"/>
      <c r="E135" s="1293"/>
      <c r="F135" s="1294"/>
      <c r="G135" s="1295"/>
      <c r="H135" s="1296"/>
      <c r="I135" s="34"/>
      <c r="J135" s="31">
        <f>G135</f>
        <v>0</v>
      </c>
      <c r="K135" s="7"/>
      <c r="L135" s="7"/>
      <c r="M135" s="22"/>
      <c r="N135" s="22"/>
      <c r="O135" s="7"/>
      <c r="P135" s="22"/>
      <c r="Q135" s="1"/>
      <c r="R135" s="22"/>
      <c r="S135" s="23"/>
      <c r="T135" s="2"/>
      <c r="U135" s="2"/>
      <c r="V135" s="2"/>
      <c r="W135" s="41"/>
      <c r="X135" s="41"/>
      <c r="Y135" s="49" t="str">
        <f>B135</f>
        <v>d. Is contraceptive prevalence rate (CPR) included as an indicator in the PRSP?</v>
      </c>
      <c r="Z135" s="58"/>
      <c r="AA135"/>
    </row>
    <row r="136" spans="1:27" s="287" customFormat="1" ht="15.75" hidden="1" customHeight="1" x14ac:dyDescent="0.2">
      <c r="A136" s="384"/>
      <c r="B136" s="1293" t="s">
        <v>58</v>
      </c>
      <c r="C136" s="1293"/>
      <c r="D136" s="1293"/>
      <c r="E136" s="1293"/>
      <c r="F136" s="1294"/>
      <c r="G136" s="1295"/>
      <c r="H136" s="1296"/>
      <c r="I136" s="34"/>
      <c r="J136" s="31">
        <f>G136</f>
        <v>0</v>
      </c>
      <c r="K136" s="7"/>
      <c r="L136" s="7"/>
      <c r="M136" s="22"/>
      <c r="N136" s="22"/>
      <c r="O136" s="7"/>
      <c r="P136" s="22"/>
      <c r="Q136" s="1"/>
      <c r="R136" s="22"/>
      <c r="S136" s="23"/>
      <c r="T136" s="2"/>
      <c r="U136" s="2"/>
      <c r="V136" s="2"/>
      <c r="W136" s="41"/>
      <c r="X136" s="41"/>
      <c r="Y136" s="49" t="str">
        <f>B136</f>
        <v>e. Are contraceptive supply indicators included in the PRSP?</v>
      </c>
      <c r="Z136" s="58"/>
      <c r="AA136"/>
    </row>
    <row r="137" spans="1:27" s="287" customFormat="1" ht="15.75" hidden="1" customHeight="1" thickBot="1" x14ac:dyDescent="0.25">
      <c r="A137" s="314" t="s">
        <v>59</v>
      </c>
      <c r="B137" s="1293" t="s">
        <v>60</v>
      </c>
      <c r="C137" s="1294"/>
      <c r="D137" s="1314"/>
      <c r="E137" s="1315"/>
      <c r="F137" s="1315"/>
      <c r="G137" s="1315"/>
      <c r="H137" s="1316"/>
      <c r="I137" s="34"/>
      <c r="J137" s="21"/>
      <c r="K137" s="7" t="str">
        <f>B137</f>
        <v>f. Notes about the Poverty Reduction Strategy Paper</v>
      </c>
      <c r="L137" s="7"/>
      <c r="M137" s="22"/>
      <c r="N137" s="22"/>
      <c r="O137" s="7">
        <f>D137</f>
        <v>0</v>
      </c>
      <c r="P137" s="22"/>
      <c r="Q137" s="1"/>
      <c r="R137" s="22"/>
      <c r="S137" s="23"/>
      <c r="T137" s="2"/>
      <c r="U137" s="2"/>
      <c r="V137" s="2"/>
      <c r="W137" s="41"/>
      <c r="X137" s="41"/>
      <c r="Y137" s="1"/>
      <c r="Z137" s="58"/>
      <c r="AA137"/>
    </row>
    <row r="138" spans="1:27" s="266" customFormat="1" ht="16.5" customHeight="1" thickBot="1" x14ac:dyDescent="0.25">
      <c r="A138" s="1317" t="s">
        <v>20</v>
      </c>
      <c r="B138" s="1318"/>
      <c r="C138" s="1318"/>
      <c r="D138" s="1318"/>
      <c r="E138" s="1318"/>
      <c r="F138" s="1318"/>
      <c r="G138" s="1318"/>
      <c r="H138" s="387"/>
      <c r="I138" s="8"/>
      <c r="J138" s="31"/>
      <c r="K138" s="7"/>
      <c r="L138" s="22"/>
      <c r="M138" s="22"/>
      <c r="N138" s="22"/>
      <c r="O138" s="7"/>
      <c r="P138" s="22"/>
      <c r="Q138" s="22"/>
      <c r="R138" s="22"/>
      <c r="S138" s="22"/>
      <c r="T138" s="17"/>
      <c r="U138" s="17"/>
      <c r="V138" s="17"/>
      <c r="W138" s="45"/>
      <c r="X138" s="45"/>
      <c r="Y138" s="46"/>
      <c r="Z138" s="54"/>
      <c r="AA138"/>
    </row>
    <row r="139" spans="1:27" s="266" customFormat="1" ht="30" hidden="1" customHeight="1" x14ac:dyDescent="0.2">
      <c r="A139" s="1319" t="s">
        <v>1861</v>
      </c>
      <c r="B139" s="1320"/>
      <c r="C139" s="1320"/>
      <c r="D139" s="1320"/>
      <c r="E139" s="1320"/>
      <c r="F139" s="1321"/>
      <c r="G139" s="1322"/>
      <c r="H139" s="1323"/>
      <c r="I139" s="6"/>
      <c r="J139" s="31">
        <f>G139</f>
        <v>0</v>
      </c>
      <c r="K139" s="7"/>
      <c r="L139" s="22"/>
      <c r="M139" s="22"/>
      <c r="N139" s="22"/>
      <c r="O139" s="7"/>
      <c r="P139" s="22"/>
      <c r="Q139" s="22"/>
      <c r="R139" s="22"/>
      <c r="S139" s="22"/>
      <c r="T139" s="17"/>
      <c r="U139" s="17"/>
      <c r="V139" s="17"/>
      <c r="W139" s="45"/>
      <c r="X139" s="45"/>
      <c r="Y139" s="49" t="str">
        <f>A139</f>
        <v>E. Have stockouts occurred for any contraceptive at the central* level in the last 12 months?  
*(The central level refers to the central level warehouse for the public sector.)</v>
      </c>
      <c r="Z139" s="54"/>
      <c r="AA139"/>
    </row>
    <row r="140" spans="1:27" s="266" customFormat="1" ht="60" x14ac:dyDescent="0.2">
      <c r="A140" s="1308" t="s">
        <v>1549</v>
      </c>
      <c r="B140" s="1293"/>
      <c r="C140" s="1293"/>
      <c r="D140" s="1293"/>
      <c r="E140" s="1293"/>
      <c r="F140" s="1293"/>
      <c r="G140" s="1293"/>
      <c r="H140" s="1309"/>
      <c r="I140" s="18"/>
      <c r="J140" s="31"/>
      <c r="K140" s="7"/>
      <c r="L140" s="22"/>
      <c r="M140" s="22"/>
      <c r="N140" s="22"/>
      <c r="O140" s="7"/>
      <c r="P140" s="22"/>
      <c r="Q140" s="22"/>
      <c r="R140" s="22"/>
      <c r="S140" s="22"/>
      <c r="T140" s="17"/>
      <c r="U140" s="17"/>
      <c r="V140" s="17"/>
      <c r="W140" s="45"/>
      <c r="X140" s="51" t="str">
        <f>A140</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40" s="46"/>
      <c r="Z140" s="54"/>
      <c r="AA140"/>
    </row>
    <row r="141" spans="1:27" s="266" customFormat="1" ht="15" customHeight="1" x14ac:dyDescent="0.2">
      <c r="A141" s="1025"/>
      <c r="B141" s="1293" t="s">
        <v>155</v>
      </c>
      <c r="C141" s="1293"/>
      <c r="D141" s="1293"/>
      <c r="E141" s="1293"/>
      <c r="F141" s="1294"/>
      <c r="G141" s="1295"/>
      <c r="H141" s="1296"/>
      <c r="I141" s="6"/>
      <c r="J141" s="31">
        <f t="shared" ref="J141:J149" si="7">G141</f>
        <v>0</v>
      </c>
      <c r="K141" s="7"/>
      <c r="L141" s="22"/>
      <c r="M141" s="22"/>
      <c r="N141" s="22"/>
      <c r="O141" s="7"/>
      <c r="P141" s="22"/>
      <c r="Q141" s="22"/>
      <c r="R141" s="22"/>
      <c r="S141" s="22"/>
      <c r="T141" s="17"/>
      <c r="U141" s="17"/>
      <c r="V141" s="17"/>
      <c r="W141" s="45"/>
      <c r="X141" s="45"/>
      <c r="Y141" s="49" t="str">
        <f t="shared" ref="Y141:Y149" si="8">B141</f>
        <v>a. Combined oral contraceptives</v>
      </c>
      <c r="Z141" s="54"/>
      <c r="AA141"/>
    </row>
    <row r="142" spans="1:27" s="266" customFormat="1" ht="15" customHeight="1" x14ac:dyDescent="0.2">
      <c r="A142" s="1028"/>
      <c r="B142" s="1293" t="s">
        <v>156</v>
      </c>
      <c r="C142" s="1293"/>
      <c r="D142" s="1293"/>
      <c r="E142" s="1293"/>
      <c r="F142" s="1294"/>
      <c r="G142" s="1295"/>
      <c r="H142" s="1296"/>
      <c r="I142" s="6"/>
      <c r="J142" s="31">
        <f t="shared" si="7"/>
        <v>0</v>
      </c>
      <c r="K142" s="7"/>
      <c r="L142" s="22"/>
      <c r="M142" s="22"/>
      <c r="N142" s="22"/>
      <c r="O142" s="22"/>
      <c r="P142" s="22"/>
      <c r="Q142" s="22"/>
      <c r="R142" s="22"/>
      <c r="S142" s="22"/>
      <c r="T142" s="17"/>
      <c r="U142" s="17"/>
      <c r="V142" s="17"/>
      <c r="W142" s="45"/>
      <c r="X142" s="45"/>
      <c r="Y142" s="49" t="str">
        <f t="shared" si="8"/>
        <v>b. Progestin-only pills</v>
      </c>
      <c r="Z142" s="54"/>
      <c r="AA142"/>
    </row>
    <row r="143" spans="1:27" s="266" customFormat="1" ht="15" customHeight="1" x14ac:dyDescent="0.2">
      <c r="A143" s="1025"/>
      <c r="B143" s="1293" t="s">
        <v>285</v>
      </c>
      <c r="C143" s="1293"/>
      <c r="D143" s="1293"/>
      <c r="E143" s="1293"/>
      <c r="F143" s="1294"/>
      <c r="G143" s="1295"/>
      <c r="H143" s="1296"/>
      <c r="I143" s="6"/>
      <c r="J143" s="31">
        <f t="shared" si="7"/>
        <v>0</v>
      </c>
      <c r="K143" s="7"/>
      <c r="L143" s="22"/>
      <c r="M143" s="22"/>
      <c r="N143" s="22"/>
      <c r="O143" s="22"/>
      <c r="P143" s="22"/>
      <c r="Q143" s="22"/>
      <c r="R143" s="22"/>
      <c r="S143" s="22"/>
      <c r="T143" s="17"/>
      <c r="U143" s="17"/>
      <c r="V143" s="17"/>
      <c r="W143" s="45"/>
      <c r="X143" s="45"/>
      <c r="Y143" s="49" t="str">
        <f t="shared" si="8"/>
        <v>c. Injectables</v>
      </c>
      <c r="Z143" s="54"/>
      <c r="AA143"/>
    </row>
    <row r="144" spans="1:27" s="266" customFormat="1" ht="15" customHeight="1" x14ac:dyDescent="0.2">
      <c r="A144" s="1025"/>
      <c r="B144" s="1293" t="s">
        <v>286</v>
      </c>
      <c r="C144" s="1293"/>
      <c r="D144" s="1293"/>
      <c r="E144" s="1293"/>
      <c r="F144" s="1294"/>
      <c r="G144" s="1295"/>
      <c r="H144" s="1296"/>
      <c r="I144" s="6"/>
      <c r="J144" s="31">
        <f t="shared" si="7"/>
        <v>0</v>
      </c>
      <c r="K144" s="7"/>
      <c r="L144" s="22"/>
      <c r="M144" s="22"/>
      <c r="N144" s="22"/>
      <c r="O144" s="22"/>
      <c r="P144" s="22"/>
      <c r="Q144" s="22"/>
      <c r="R144" s="22"/>
      <c r="S144" s="22"/>
      <c r="T144" s="17"/>
      <c r="U144" s="17"/>
      <c r="V144" s="17"/>
      <c r="W144" s="45"/>
      <c r="X144" s="45"/>
      <c r="Y144" s="49" t="str">
        <f t="shared" si="8"/>
        <v>d. Implants</v>
      </c>
      <c r="Z144" s="54"/>
      <c r="AA144"/>
    </row>
    <row r="145" spans="1:27" s="266" customFormat="1" ht="15" customHeight="1" x14ac:dyDescent="0.2">
      <c r="A145" s="1025"/>
      <c r="B145" s="1293" t="s">
        <v>46</v>
      </c>
      <c r="C145" s="1293"/>
      <c r="D145" s="1293"/>
      <c r="E145" s="1293"/>
      <c r="F145" s="1294"/>
      <c r="G145" s="1295"/>
      <c r="H145" s="1296"/>
      <c r="I145" s="6"/>
      <c r="J145" s="31">
        <f t="shared" si="7"/>
        <v>0</v>
      </c>
      <c r="K145" s="7"/>
      <c r="L145" s="22"/>
      <c r="M145" s="22"/>
      <c r="N145" s="22"/>
      <c r="O145" s="22"/>
      <c r="P145" s="22"/>
      <c r="Q145" s="22"/>
      <c r="R145" s="22"/>
      <c r="S145" s="22"/>
      <c r="T145" s="17"/>
      <c r="U145" s="17"/>
      <c r="V145" s="17"/>
      <c r="W145" s="45"/>
      <c r="X145" s="45"/>
      <c r="Y145" s="49" t="str">
        <f t="shared" si="8"/>
        <v>e. Intrauterine devices (IUDs)</v>
      </c>
      <c r="Z145" s="54"/>
      <c r="AA145"/>
    </row>
    <row r="146" spans="1:27" s="266" customFormat="1" ht="15" customHeight="1" x14ac:dyDescent="0.2">
      <c r="A146" s="1025"/>
      <c r="B146" s="1293" t="s">
        <v>35</v>
      </c>
      <c r="C146" s="1293"/>
      <c r="D146" s="1293"/>
      <c r="E146" s="1293"/>
      <c r="F146" s="1294"/>
      <c r="G146" s="1295"/>
      <c r="H146" s="1296"/>
      <c r="I146" s="6"/>
      <c r="J146" s="31">
        <f t="shared" si="7"/>
        <v>0</v>
      </c>
      <c r="K146" s="7"/>
      <c r="L146" s="22"/>
      <c r="M146" s="22"/>
      <c r="N146" s="22"/>
      <c r="O146" s="22"/>
      <c r="P146" s="22"/>
      <c r="Q146" s="22"/>
      <c r="R146" s="22"/>
      <c r="S146" s="22"/>
      <c r="T146" s="17"/>
      <c r="U146" s="17"/>
      <c r="V146" s="17"/>
      <c r="W146" s="45"/>
      <c r="X146" s="45"/>
      <c r="Y146" s="49" t="str">
        <f t="shared" si="8"/>
        <v>f. Male condoms</v>
      </c>
      <c r="Z146" s="54"/>
      <c r="AA146"/>
    </row>
    <row r="147" spans="1:27" s="266" customFormat="1" ht="15" customHeight="1" x14ac:dyDescent="0.2">
      <c r="A147" s="1025"/>
      <c r="B147" s="1293" t="s">
        <v>36</v>
      </c>
      <c r="C147" s="1293"/>
      <c r="D147" s="1293"/>
      <c r="E147" s="1293"/>
      <c r="F147" s="1294"/>
      <c r="G147" s="1295"/>
      <c r="H147" s="1296"/>
      <c r="I147" s="6"/>
      <c r="J147" s="31">
        <f t="shared" si="7"/>
        <v>0</v>
      </c>
      <c r="K147" s="7"/>
      <c r="L147" s="22"/>
      <c r="M147" s="22"/>
      <c r="N147" s="22"/>
      <c r="O147" s="22"/>
      <c r="P147" s="22"/>
      <c r="Q147" s="22"/>
      <c r="R147" s="22"/>
      <c r="S147" s="22"/>
      <c r="T147" s="17"/>
      <c r="U147" s="17"/>
      <c r="V147" s="17"/>
      <c r="W147" s="45"/>
      <c r="X147" s="45"/>
      <c r="Y147" s="49" t="str">
        <f t="shared" si="8"/>
        <v>g. Female condoms</v>
      </c>
      <c r="Z147" s="54"/>
      <c r="AA147"/>
    </row>
    <row r="148" spans="1:27" s="266" customFormat="1" ht="15" customHeight="1" x14ac:dyDescent="0.2">
      <c r="A148" s="1025"/>
      <c r="B148" s="1293" t="s">
        <v>157</v>
      </c>
      <c r="C148" s="1293"/>
      <c r="D148" s="1293"/>
      <c r="E148" s="1293"/>
      <c r="F148" s="1294"/>
      <c r="G148" s="1295"/>
      <c r="H148" s="1296"/>
      <c r="I148" s="6"/>
      <c r="J148" s="31">
        <f t="shared" si="7"/>
        <v>0</v>
      </c>
      <c r="K148" s="7"/>
      <c r="L148" s="22"/>
      <c r="M148" s="22"/>
      <c r="N148" s="22"/>
      <c r="O148" s="22"/>
      <c r="P148" s="22"/>
      <c r="Q148" s="22"/>
      <c r="R148" s="22"/>
      <c r="S148" s="22"/>
      <c r="T148" s="17"/>
      <c r="U148" s="17"/>
      <c r="V148" s="17"/>
      <c r="W148" s="45"/>
      <c r="X148" s="45"/>
      <c r="Y148" s="49" t="str">
        <f t="shared" si="8"/>
        <v>h. Emergency contraceptive pills</v>
      </c>
      <c r="Z148" s="54"/>
      <c r="AA148"/>
    </row>
    <row r="149" spans="1:27" s="266" customFormat="1" ht="15" customHeight="1" x14ac:dyDescent="0.2">
      <c r="A149" s="1025"/>
      <c r="B149" s="1293" t="s">
        <v>119</v>
      </c>
      <c r="C149" s="1293"/>
      <c r="D149" s="1293"/>
      <c r="E149" s="1293"/>
      <c r="F149" s="1294"/>
      <c r="G149" s="1295"/>
      <c r="H149" s="1296"/>
      <c r="I149" s="6"/>
      <c r="J149" s="31">
        <f t="shared" si="7"/>
        <v>0</v>
      </c>
      <c r="K149" s="7"/>
      <c r="L149" s="22"/>
      <c r="M149" s="22"/>
      <c r="N149" s="22"/>
      <c r="O149" s="22"/>
      <c r="P149" s="22"/>
      <c r="Q149" s="22"/>
      <c r="R149" s="22"/>
      <c r="S149" s="22"/>
      <c r="T149" s="17"/>
      <c r="U149" s="17"/>
      <c r="V149" s="17"/>
      <c r="W149" s="45"/>
      <c r="X149" s="45"/>
      <c r="Y149" s="49" t="str">
        <f t="shared" si="8"/>
        <v>i. CycleBeads</v>
      </c>
      <c r="Z149" s="54"/>
      <c r="AA149"/>
    </row>
    <row r="150" spans="1:27" s="266" customFormat="1" ht="30" x14ac:dyDescent="0.2">
      <c r="A150" s="1025"/>
      <c r="B150" s="1293" t="s">
        <v>289</v>
      </c>
      <c r="C150" s="1293"/>
      <c r="D150" s="1293"/>
      <c r="E150" s="1293"/>
      <c r="F150" s="1305"/>
      <c r="G150" s="1306"/>
      <c r="H150" s="1307"/>
      <c r="I150" s="6"/>
      <c r="J150" s="31"/>
      <c r="K150" s="7"/>
      <c r="L150" s="22"/>
      <c r="M150" s="7"/>
      <c r="N150" s="22"/>
      <c r="O150" s="22"/>
      <c r="P150" s="22"/>
      <c r="Q150" s="7">
        <f>F150</f>
        <v>0</v>
      </c>
      <c r="R150" s="7" t="str">
        <f>B150</f>
        <v xml:space="preserve">j. Time period covered by reports reviewed
(mm/yy - mm/yy) (for example, reports from 01/12-12/12) </v>
      </c>
      <c r="S150" s="22"/>
      <c r="T150" s="17"/>
      <c r="U150" s="17"/>
      <c r="V150" s="17"/>
      <c r="W150" s="45"/>
      <c r="X150" s="45"/>
      <c r="Y150" s="46"/>
      <c r="Z150" s="54"/>
      <c r="AA150"/>
    </row>
    <row r="151" spans="1:27" s="266" customFormat="1" ht="45" x14ac:dyDescent="0.2">
      <c r="A151" s="314"/>
      <c r="B151" s="1293" t="s">
        <v>290</v>
      </c>
      <c r="C151" s="1293"/>
      <c r="D151" s="1293"/>
      <c r="E151" s="1293"/>
      <c r="F151" s="1305"/>
      <c r="G151" s="1306"/>
      <c r="H151" s="1307"/>
      <c r="I151" s="6"/>
      <c r="J151" s="31"/>
      <c r="K151" s="7"/>
      <c r="L151" s="7"/>
      <c r="M151" s="22"/>
      <c r="N151" s="22"/>
      <c r="O151" s="22"/>
      <c r="P151" s="22"/>
      <c r="Q151" s="7">
        <f>F151</f>
        <v>0</v>
      </c>
      <c r="R151" s="7" t="str">
        <f>B151</f>
        <v>k. Data source
(for example: Procurement Planning and Monitoring Report, Logistics Management Information System, periodic physical inventory, warehouse reports)</v>
      </c>
      <c r="S151" s="22"/>
      <c r="T151" s="17"/>
      <c r="U151" s="17"/>
      <c r="V151" s="17"/>
      <c r="W151" s="45"/>
      <c r="X151" s="45"/>
      <c r="Y151" s="46"/>
      <c r="Z151" s="54"/>
      <c r="AA151"/>
    </row>
    <row r="152" spans="1:27" s="266" customFormat="1" x14ac:dyDescent="0.2">
      <c r="A152" s="1308" t="s">
        <v>1550</v>
      </c>
      <c r="B152" s="1293"/>
      <c r="C152" s="1293"/>
      <c r="D152" s="1293"/>
      <c r="E152" s="1293"/>
      <c r="F152" s="1293"/>
      <c r="G152" s="1293"/>
      <c r="H152" s="1309"/>
      <c r="I152" s="18"/>
      <c r="J152" s="27"/>
      <c r="K152" s="7"/>
      <c r="L152" s="22"/>
      <c r="M152" s="22"/>
      <c r="N152" s="22"/>
      <c r="O152" s="7"/>
      <c r="P152" s="22"/>
      <c r="Q152" s="22"/>
      <c r="R152" s="22"/>
      <c r="S152" s="22"/>
      <c r="T152" s="17"/>
      <c r="U152" s="17"/>
      <c r="V152" s="17"/>
      <c r="W152" s="45"/>
      <c r="X152" s="45"/>
      <c r="Y152" s="46"/>
      <c r="Z152" s="54"/>
      <c r="AA152"/>
    </row>
    <row r="153" spans="1:27" s="266" customFormat="1" ht="15" customHeight="1" x14ac:dyDescent="0.2">
      <c r="A153" s="1027"/>
      <c r="B153" s="1310" t="s">
        <v>291</v>
      </c>
      <c r="C153" s="1310"/>
      <c r="D153" s="1310"/>
      <c r="E153" s="1310"/>
      <c r="F153" s="1311"/>
      <c r="G153" s="1312"/>
      <c r="H153" s="1313"/>
      <c r="I153" s="6"/>
      <c r="J153" s="31">
        <f>G153</f>
        <v>0</v>
      </c>
      <c r="K153" s="7"/>
      <c r="L153" s="22"/>
      <c r="M153" s="22"/>
      <c r="N153" s="22"/>
      <c r="O153" s="7"/>
      <c r="P153" s="22"/>
      <c r="Q153" s="22"/>
      <c r="R153" s="22"/>
      <c r="S153" s="22"/>
      <c r="T153" s="17"/>
      <c r="U153" s="17"/>
      <c r="V153" s="17"/>
      <c r="W153" s="45"/>
      <c r="X153" s="45"/>
      <c r="Y153" s="49" t="str">
        <f>B153</f>
        <v>a. service delivery point level (i.e., public sector health facilities)</v>
      </c>
      <c r="Z153" s="54"/>
      <c r="AA153"/>
    </row>
    <row r="154" spans="1:27" s="266" customFormat="1" ht="15.75" customHeight="1" x14ac:dyDescent="0.2">
      <c r="A154" s="1025"/>
      <c r="B154" s="1293" t="s">
        <v>292</v>
      </c>
      <c r="C154" s="1293"/>
      <c r="D154" s="1293"/>
      <c r="E154" s="1293"/>
      <c r="F154" s="1294"/>
      <c r="G154" s="1295"/>
      <c r="H154" s="1296"/>
      <c r="I154" s="6"/>
      <c r="J154" s="40">
        <f>G154</f>
        <v>0</v>
      </c>
      <c r="K154" s="7"/>
      <c r="L154" s="22"/>
      <c r="M154" s="22"/>
      <c r="N154" s="22"/>
      <c r="O154" s="7"/>
      <c r="P154" s="22"/>
      <c r="Q154" s="22"/>
      <c r="R154" s="22"/>
      <c r="S154" s="22"/>
      <c r="T154" s="17"/>
      <c r="U154" s="17"/>
      <c r="V154" s="17"/>
      <c r="W154" s="45"/>
      <c r="X154" s="45"/>
      <c r="Y154" s="49" t="str">
        <f>B154</f>
        <v>b. central level (i.e., central level warehouse for the public sector)</v>
      </c>
      <c r="Z154" s="54"/>
      <c r="AA154" s="191"/>
    </row>
    <row r="155" spans="1:27" s="266" customFormat="1" ht="60.75" thickBot="1" x14ac:dyDescent="0.25">
      <c r="A155" s="1297" t="s">
        <v>1551</v>
      </c>
      <c r="B155" s="1298"/>
      <c r="C155" s="1299"/>
      <c r="D155" s="1300"/>
      <c r="E155" s="1301"/>
      <c r="F155" s="1301"/>
      <c r="G155" s="1301"/>
      <c r="H155" s="1302"/>
      <c r="I155" s="6"/>
      <c r="J155" s="31"/>
      <c r="K155" s="7" t="str">
        <f>A155</f>
        <v xml:space="preserve">F. Please note any overall comments about challenges and/or successes with contraceptive security in your country.
</v>
      </c>
      <c r="L155" s="22"/>
      <c r="M155" s="22"/>
      <c r="N155" s="22"/>
      <c r="O155" s="7">
        <f>D155</f>
        <v>0</v>
      </c>
      <c r="P155" s="22"/>
      <c r="Q155" s="22"/>
      <c r="R155" s="22"/>
      <c r="S155" s="22"/>
      <c r="T155" s="17"/>
      <c r="U155" s="17"/>
      <c r="V155" s="17"/>
      <c r="W155" s="45"/>
      <c r="X155" s="45"/>
      <c r="Y155" s="46"/>
      <c r="Z155" s="54"/>
      <c r="AA155"/>
    </row>
    <row r="156" spans="1:27" s="1" customFormat="1" ht="8.25" customHeight="1" x14ac:dyDescent="0.2">
      <c r="A156" s="1303"/>
      <c r="B156" s="1303"/>
      <c r="C156" s="1303"/>
      <c r="D156" s="1303"/>
      <c r="E156" s="1303"/>
      <c r="F156" s="1303"/>
      <c r="G156" s="1303"/>
      <c r="H156" s="1303"/>
      <c r="I156" s="34"/>
      <c r="J156" s="21"/>
      <c r="K156" s="7"/>
      <c r="L156" s="7"/>
      <c r="M156" s="22"/>
      <c r="N156" s="22"/>
      <c r="O156" s="7"/>
      <c r="P156" s="22"/>
      <c r="R156" s="22"/>
      <c r="S156" s="23"/>
      <c r="T156" s="2"/>
      <c r="U156" s="2"/>
      <c r="V156" s="2"/>
      <c r="W156" s="41"/>
      <c r="X156" s="41"/>
      <c r="Z156" s="58"/>
      <c r="AA156"/>
    </row>
    <row r="157" spans="1:27" s="262" customFormat="1" ht="36" x14ac:dyDescent="0.2">
      <c r="A157" s="1304" t="s">
        <v>1553</v>
      </c>
      <c r="B157" s="1304"/>
      <c r="C157" s="1304"/>
      <c r="D157" s="1304"/>
      <c r="E157" s="1304"/>
      <c r="F157" s="1304"/>
      <c r="G157" s="1304"/>
      <c r="H157" s="1304"/>
      <c r="I157" s="5"/>
      <c r="J157" s="26"/>
      <c r="K157" s="7"/>
      <c r="L157" s="22"/>
      <c r="M157" s="22"/>
      <c r="N157" s="22"/>
      <c r="O157" s="7"/>
      <c r="P157" s="22"/>
      <c r="Q157" s="22"/>
      <c r="R157" s="22"/>
      <c r="S157" s="23"/>
      <c r="T157" s="2"/>
      <c r="U157" s="2"/>
      <c r="V157" s="2"/>
      <c r="W157" s="41"/>
      <c r="X157" s="60" t="str">
        <f>A157</f>
        <v>Thank you for your work on this survey! The information will be used to monitor contraceptive security for programmatic and advocacy purposes. We hope that it will be useful to you for these purposes as well.</v>
      </c>
      <c r="Z157" s="263"/>
      <c r="AA157"/>
    </row>
    <row r="158" spans="1:27" s="1" customFormat="1" ht="9.75" customHeight="1" x14ac:dyDescent="0.2">
      <c r="A158" s="117"/>
      <c r="B158" s="117"/>
      <c r="C158" s="117"/>
      <c r="D158" s="117"/>
      <c r="E158" s="117"/>
      <c r="F158" s="117"/>
      <c r="G158" s="117"/>
      <c r="H158" s="117"/>
      <c r="I158" s="7"/>
      <c r="J158" s="21"/>
      <c r="K158" s="7"/>
      <c r="L158" s="22"/>
      <c r="M158" s="22"/>
      <c r="N158" s="22"/>
      <c r="O158" s="7"/>
      <c r="P158" s="22"/>
      <c r="Q158" s="22"/>
      <c r="R158" s="22"/>
      <c r="S158" s="23"/>
      <c r="T158" s="2"/>
      <c r="U158" s="2"/>
      <c r="V158" s="2"/>
      <c r="W158" s="41"/>
      <c r="X158" s="41"/>
      <c r="Z158" s="58"/>
      <c r="AA158"/>
    </row>
    <row r="159" spans="1:27" s="1" customFormat="1" ht="15" customHeight="1" x14ac:dyDescent="0.2">
      <c r="A159" s="117"/>
      <c r="B159" s="117"/>
      <c r="C159" s="117"/>
      <c r="D159" s="117"/>
      <c r="E159" s="117"/>
      <c r="F159" s="117"/>
      <c r="G159" s="117"/>
      <c r="H159" s="117"/>
      <c r="I159" s="7"/>
      <c r="J159" s="26"/>
      <c r="K159" s="7"/>
      <c r="L159" s="22"/>
      <c r="M159" s="22"/>
      <c r="N159" s="22"/>
      <c r="O159" s="7"/>
      <c r="P159" s="22"/>
      <c r="Q159" s="22"/>
      <c r="R159" s="22"/>
      <c r="S159" s="23"/>
      <c r="T159" s="2"/>
      <c r="U159" s="2"/>
      <c r="V159" s="2"/>
      <c r="W159" s="41"/>
      <c r="X159" s="41"/>
      <c r="Z159" s="58"/>
      <c r="AA159"/>
    </row>
    <row r="160" spans="1:27" x14ac:dyDescent="0.2">
      <c r="A160" s="288"/>
      <c r="B160" s="289"/>
      <c r="C160" s="289"/>
      <c r="D160" s="289"/>
      <c r="E160" s="289"/>
      <c r="F160" s="289"/>
      <c r="G160" s="290"/>
      <c r="H160" s="291"/>
      <c r="I160" s="22"/>
      <c r="O160" s="7"/>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x14ac:dyDescent="0.2">
      <c r="A173" s="292"/>
      <c r="B173" s="292"/>
      <c r="G173" s="293"/>
      <c r="H173" s="257"/>
      <c r="I173" s="22"/>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row r="184" spans="7:134" s="292" customFormat="1" x14ac:dyDescent="0.2">
      <c r="G184" s="293"/>
      <c r="H184" s="257"/>
      <c r="I184" s="22"/>
      <c r="J184" s="26"/>
      <c r="K184" s="7"/>
      <c r="L184" s="22"/>
      <c r="M184" s="22"/>
      <c r="N184" s="22"/>
      <c r="O184" s="22"/>
      <c r="P184" s="22"/>
      <c r="Q184" s="22"/>
      <c r="R184" s="22"/>
      <c r="S184" s="23"/>
      <c r="T184" s="2"/>
      <c r="U184" s="2"/>
      <c r="V184" s="2"/>
      <c r="W184" s="41"/>
      <c r="X184" s="41"/>
      <c r="Y184" s="262"/>
      <c r="Z184" s="263"/>
      <c r="AA18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T184" s="264"/>
      <c r="BU184" s="264"/>
      <c r="BV184" s="264"/>
      <c r="BW184" s="264"/>
      <c r="BX184" s="264"/>
      <c r="BY184" s="264"/>
      <c r="BZ184" s="264"/>
      <c r="CA184" s="264"/>
      <c r="CB184" s="264"/>
      <c r="CC184" s="264"/>
      <c r="CD184" s="264"/>
      <c r="CE184" s="264"/>
      <c r="CF184" s="264"/>
      <c r="CG184" s="264"/>
      <c r="CH184" s="264"/>
      <c r="CI184" s="264"/>
      <c r="CJ184" s="264"/>
      <c r="CK184" s="264"/>
      <c r="CL184" s="264"/>
      <c r="CM184" s="264"/>
      <c r="CN184" s="264"/>
      <c r="CO184" s="264"/>
      <c r="CP184" s="264"/>
      <c r="CQ184" s="264"/>
      <c r="CR184" s="264"/>
      <c r="CS184" s="264"/>
      <c r="CT184" s="264"/>
      <c r="CU184" s="264"/>
      <c r="CV184" s="264"/>
      <c r="CW184" s="264"/>
      <c r="CX184" s="264"/>
      <c r="CY184" s="264"/>
      <c r="CZ184" s="264"/>
      <c r="DA184" s="264"/>
      <c r="DB184" s="264"/>
      <c r="DC184" s="264"/>
      <c r="DD184" s="264"/>
      <c r="DE184" s="264"/>
      <c r="DF184" s="264"/>
      <c r="DG184" s="264"/>
      <c r="DH184" s="264"/>
      <c r="DI184" s="264"/>
      <c r="DJ184" s="264"/>
      <c r="DK184" s="264"/>
      <c r="DL184" s="264"/>
      <c r="DM184" s="264"/>
      <c r="DN184" s="264"/>
      <c r="DO184" s="264"/>
      <c r="DP184" s="264"/>
      <c r="DQ184" s="264"/>
      <c r="DR184" s="264"/>
      <c r="DS184" s="264"/>
      <c r="DT184" s="264"/>
      <c r="DU184" s="264"/>
      <c r="DV184" s="264"/>
      <c r="DW184" s="264"/>
      <c r="DX184" s="264"/>
      <c r="DY184" s="264"/>
      <c r="DZ184" s="264"/>
      <c r="EA184" s="264"/>
      <c r="EB184" s="264"/>
      <c r="EC184" s="264"/>
      <c r="ED184" s="264"/>
    </row>
  </sheetData>
  <sheetProtection formatCells="0" formatColumns="0" formatRows="0" selectLockedCells="1"/>
  <customSheetViews>
    <customSheetView guid="{77A1396A-E514-456B-81EE-C0D92F59020F}" scale="90" showPageBreaks="1" showGridLines="0" view="pageBreakPreview">
      <selection activeCell="AA1" sqref="AA1"/>
    </customSheetView>
  </customSheetViews>
  <mergeCells count="257">
    <mergeCell ref="A1:H1"/>
    <mergeCell ref="A2:C2"/>
    <mergeCell ref="D2:E2"/>
    <mergeCell ref="A3:H3"/>
    <mergeCell ref="D4:E4"/>
    <mergeCell ref="F4:H4"/>
    <mergeCell ref="A10:H10"/>
    <mergeCell ref="A11:E11"/>
    <mergeCell ref="A12:G12"/>
    <mergeCell ref="A5:C5"/>
    <mergeCell ref="A7:H7"/>
    <mergeCell ref="A13:G13"/>
    <mergeCell ref="B14:C14"/>
    <mergeCell ref="D14:H14"/>
    <mergeCell ref="A8:C8"/>
    <mergeCell ref="D8:F8"/>
    <mergeCell ref="G8:H8"/>
    <mergeCell ref="A9:C9"/>
    <mergeCell ref="D9:E9"/>
    <mergeCell ref="G9:H9"/>
    <mergeCell ref="B18:C18"/>
    <mergeCell ref="F18:H18"/>
    <mergeCell ref="B19:C19"/>
    <mergeCell ref="F19:H19"/>
    <mergeCell ref="B20:C20"/>
    <mergeCell ref="F20:H20"/>
    <mergeCell ref="A15:C15"/>
    <mergeCell ref="D15:H15"/>
    <mergeCell ref="B16:C16"/>
    <mergeCell ref="F16:H16"/>
    <mergeCell ref="B17:C17"/>
    <mergeCell ref="F17:H17"/>
    <mergeCell ref="B24:C24"/>
    <mergeCell ref="F24:H24"/>
    <mergeCell ref="A25:G25"/>
    <mergeCell ref="A26:G26"/>
    <mergeCell ref="A27:C27"/>
    <mergeCell ref="A28:G28"/>
    <mergeCell ref="B21:C21"/>
    <mergeCell ref="F21:H21"/>
    <mergeCell ref="B22:C22"/>
    <mergeCell ref="F22:H22"/>
    <mergeCell ref="B23:C23"/>
    <mergeCell ref="F23:H23"/>
    <mergeCell ref="A32:G32"/>
    <mergeCell ref="A33:G33"/>
    <mergeCell ref="A34:H34"/>
    <mergeCell ref="B35:D35"/>
    <mergeCell ref="B36:D36"/>
    <mergeCell ref="B37:D37"/>
    <mergeCell ref="A29:C29"/>
    <mergeCell ref="D29:E29"/>
    <mergeCell ref="A30:F30"/>
    <mergeCell ref="G30:H30"/>
    <mergeCell ref="A31:D31"/>
    <mergeCell ref="G31:H31"/>
    <mergeCell ref="B44:C44"/>
    <mergeCell ref="D45:H45"/>
    <mergeCell ref="B46:C46"/>
    <mergeCell ref="A48:H48"/>
    <mergeCell ref="B49:C49"/>
    <mergeCell ref="B50:C50"/>
    <mergeCell ref="B38:D38"/>
    <mergeCell ref="A39:G39"/>
    <mergeCell ref="A40:H40"/>
    <mergeCell ref="B41:C41"/>
    <mergeCell ref="B42:C42"/>
    <mergeCell ref="D43:H43"/>
    <mergeCell ref="A58:E58"/>
    <mergeCell ref="G58:H58"/>
    <mergeCell ref="A59:E59"/>
    <mergeCell ref="G59:H59"/>
    <mergeCell ref="A60:E60"/>
    <mergeCell ref="G60:H60"/>
    <mergeCell ref="D51:H51"/>
    <mergeCell ref="B52:C52"/>
    <mergeCell ref="B53:C53"/>
    <mergeCell ref="B54:C54"/>
    <mergeCell ref="A56:H56"/>
    <mergeCell ref="A57:E57"/>
    <mergeCell ref="G57:H57"/>
    <mergeCell ref="A65:C65"/>
    <mergeCell ref="D65:H65"/>
    <mergeCell ref="A66:G66"/>
    <mergeCell ref="A67:H67"/>
    <mergeCell ref="A68:C68"/>
    <mergeCell ref="D68:E68"/>
    <mergeCell ref="A62:E62"/>
    <mergeCell ref="F62:H62"/>
    <mergeCell ref="B63:E63"/>
    <mergeCell ref="F63:H63"/>
    <mergeCell ref="C64:E64"/>
    <mergeCell ref="F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B80:C80"/>
    <mergeCell ref="D80:E80"/>
    <mergeCell ref="B75:C75"/>
    <mergeCell ref="D75:E75"/>
    <mergeCell ref="B76:C76"/>
    <mergeCell ref="D76:E76"/>
    <mergeCell ref="B77:C77"/>
    <mergeCell ref="D77:E77"/>
    <mergeCell ref="G86:H86"/>
    <mergeCell ref="A87:E87"/>
    <mergeCell ref="F87:H87"/>
    <mergeCell ref="B88:D88"/>
    <mergeCell ref="E88:H88"/>
    <mergeCell ref="B89:D89"/>
    <mergeCell ref="E89:H89"/>
    <mergeCell ref="A81:C81"/>
    <mergeCell ref="D81:H81"/>
    <mergeCell ref="A82:G82"/>
    <mergeCell ref="A83:G83"/>
    <mergeCell ref="A84:C84"/>
    <mergeCell ref="A85:A86"/>
    <mergeCell ref="B85:C85"/>
    <mergeCell ref="D85:E85"/>
    <mergeCell ref="G85:H85"/>
    <mergeCell ref="D86:E86"/>
    <mergeCell ref="A94:H94"/>
    <mergeCell ref="B95:C95"/>
    <mergeCell ref="D95:F95"/>
    <mergeCell ref="G95:H95"/>
    <mergeCell ref="D96:F96"/>
    <mergeCell ref="G96:H96"/>
    <mergeCell ref="A90:G90"/>
    <mergeCell ref="B91:C91"/>
    <mergeCell ref="D91:H91"/>
    <mergeCell ref="A92:G92"/>
    <mergeCell ref="B93:C93"/>
    <mergeCell ref="D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B109:C109"/>
    <mergeCell ref="E109:G109"/>
    <mergeCell ref="D103:F103"/>
    <mergeCell ref="G103:H103"/>
    <mergeCell ref="A104:C104"/>
    <mergeCell ref="D104:H104"/>
    <mergeCell ref="A105:H105"/>
    <mergeCell ref="A106:C106"/>
    <mergeCell ref="E106:G106"/>
    <mergeCell ref="B114:F114"/>
    <mergeCell ref="G114:H114"/>
    <mergeCell ref="D115:H115"/>
    <mergeCell ref="A116:H116"/>
    <mergeCell ref="B117:F117"/>
    <mergeCell ref="G117:H117"/>
    <mergeCell ref="A110:H110"/>
    <mergeCell ref="A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C127:E127"/>
    <mergeCell ref="F127:H127"/>
    <mergeCell ref="A128:E128"/>
    <mergeCell ref="F128:H128"/>
    <mergeCell ref="A129:C129"/>
    <mergeCell ref="D129:H129"/>
    <mergeCell ref="B124:F124"/>
    <mergeCell ref="G124:H124"/>
    <mergeCell ref="B125:F125"/>
    <mergeCell ref="G125:H125"/>
    <mergeCell ref="B126:F126"/>
    <mergeCell ref="G126:H126"/>
    <mergeCell ref="B134:F134"/>
    <mergeCell ref="G134:H134"/>
    <mergeCell ref="B135:F135"/>
    <mergeCell ref="G135:H135"/>
    <mergeCell ref="B136:F136"/>
    <mergeCell ref="G136:H136"/>
    <mergeCell ref="A130:C130"/>
    <mergeCell ref="D130:H130"/>
    <mergeCell ref="A131:H131"/>
    <mergeCell ref="B132:E132"/>
    <mergeCell ref="F132:H132"/>
    <mergeCell ref="B133:F133"/>
    <mergeCell ref="G133:H133"/>
    <mergeCell ref="B141:F141"/>
    <mergeCell ref="G141:H141"/>
    <mergeCell ref="B142:F142"/>
    <mergeCell ref="G142:H142"/>
    <mergeCell ref="B143:F143"/>
    <mergeCell ref="G143:H143"/>
    <mergeCell ref="B137:C137"/>
    <mergeCell ref="D137:H137"/>
    <mergeCell ref="A138:G138"/>
    <mergeCell ref="A139:F139"/>
    <mergeCell ref="G139:H139"/>
    <mergeCell ref="A140:H140"/>
    <mergeCell ref="B154:F154"/>
    <mergeCell ref="G154:H154"/>
    <mergeCell ref="A155:C155"/>
    <mergeCell ref="D155:H155"/>
    <mergeCell ref="A156:H156"/>
    <mergeCell ref="A157:H157"/>
    <mergeCell ref="B150:E150"/>
    <mergeCell ref="F150:H150"/>
    <mergeCell ref="B151:E151"/>
    <mergeCell ref="F151:H151"/>
    <mergeCell ref="A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s>
  <dataValidations count="12">
    <dataValidation type="list" allowBlank="1" showInputMessage="1" showErrorMessage="1" errorTitle="Choose from dropdown" error="Please choose from the dropdown list. If you cannot, please write your comment in the comments section." sqref="D84:F84">
      <formula1>$N$1:$N$2</formula1>
    </dataValidation>
    <dataValidation type="list" allowBlank="1" showInputMessage="1" showErrorMessage="1" errorTitle="Choose from dropdown" error="Please choose from the dropdown list." prompt="Please select from the dropdown list." sqref="G139 D16 D69">
      <formula1>$W$1:$W$4</formula1>
    </dataValidation>
    <dataValidation type="list" allowBlank="1" showInputMessage="1" showErrorMessage="1" error="Please choose from the dropdown list." sqref="G112:G114 H26 D17:D24 G148:H148 D27 G141:G147 G149 F64 G133:G136 G153:G154 F69:H79 D70:D79 H107:H109">
      <formula1>$W$1:$W$4</formula1>
    </dataValidation>
    <dataValidation type="list" allowBlank="1" showErrorMessage="1" error="Please choose from the dropdown list." sqref="H39">
      <formula1>$W$1:$W$3</formula1>
    </dataValidation>
    <dataValidation type="list" allowBlank="1" showInputMessage="1" showErrorMessage="1" errorTitle="Choose from dropdown" error="Please choose from the dropdown list." prompt="Please select from the dropdown list." sqref="H13 H83">
      <formula1>$W$1:$W$3</formula1>
    </dataValidation>
    <dataValidation type="list" allowBlank="1" showInputMessage="1" showErrorMessage="1" error="Please choose from the dropdown list." sqref="H32:H33 D42 D44 D50 D52:D53 F86:H87 H90 H92 D107:D109 F60 G117:H126">
      <formula1>$W$1:$W$3</formula1>
    </dataValidation>
    <dataValidation type="list" allowBlank="1" showInputMessage="1" showErrorMessage="1" errorTitle="Choose from dropdown" error="Please choose from the dropdown list." sqref="H29">
      <formula1>$Y$1:$Y$13</formula1>
    </dataValidation>
    <dataValidation type="list" allowBlank="1" showErrorMessage="1" errorTitle="Choose from dropdown" error="Please choose from the dropdown list." sqref="F29">
      <formula1>$Y$1:$Y$13</formula1>
    </dataValidation>
    <dataValidation type="list" allowBlank="1" showInputMessage="1" showErrorMessage="1" error="Please choose from the dropdown list." sqref="F62:H62">
      <formula1>$R$1:$R$6</formula1>
    </dataValidation>
    <dataValidation type="list" allowBlank="1" showInputMessage="1" showErrorMessage="1" error="Please choose from the dropdown list." sqref="H25">
      <formula1>$O$1:$O$6</formula1>
    </dataValidation>
    <dataValidation type="list" allowBlank="1" prompt="Please choose from the dropdown if possible. If you cannot find a cadre that fits what you are looking for, you may write it in." sqref="D97:H103">
      <formula1>$Q$1:$Q$9</formula1>
    </dataValidation>
    <dataValidation type="list" allowBlank="1" showInputMessage="1" prompt="Please select from the dropdown list if possible. If you cannot find a provider cadre that fits, you may write it in." sqref="D96:H96">
      <formula1>$Q$1:$Q$9</formula1>
    </dataValidation>
  </dataValidations>
  <hyperlinks>
    <hyperlink ref="A11:C11" location="FAQ!A1" display="To jump to the Frequently Asked Questions sheet, click here."/>
    <hyperlink ref="A11:E11" location="'FAQ and Survey Tips'!A1" display="Click here to go to the Frequently Asked Questions/Survey Tips sheet."/>
    <hyperlink ref="A5" location="Introduction!A1" display="To jump to the Introduction sheet, click here."/>
  </hyperlinks>
  <pageMargins left="1.2" right="0.7" top="0.75" bottom="0.75" header="0.3" footer="0.3"/>
  <pageSetup scale="50" fitToHeight="4" orientation="portrait" r:id="rId1"/>
  <rowBreaks count="3" manualBreakCount="3">
    <brk id="33" max="8" man="1"/>
    <brk id="56" max="8" man="1"/>
    <brk id="93" max="8" man="1"/>
  </rowBreaks>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ED183"/>
  <sheetViews>
    <sheetView showGridLines="0" view="pageBreakPreview" zoomScaleNormal="75" zoomScaleSheetLayoutView="100" workbookViewId="0">
      <selection sqref="A1:H154"/>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571"/>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1358</v>
      </c>
      <c r="B8" s="1451"/>
      <c r="C8" s="1451"/>
      <c r="D8" s="1452"/>
      <c r="E8" s="1452"/>
      <c r="F8" s="306"/>
      <c r="G8" s="1452"/>
      <c r="H8" s="1452"/>
      <c r="I8" s="6"/>
      <c r="J8" s="40"/>
      <c r="K8" s="755" t="str">
        <f>A8</f>
        <v>Country: Sierra Leone</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408</v>
      </c>
      <c r="B12" s="1320"/>
      <c r="C12" s="1320"/>
      <c r="D12" s="1320"/>
      <c r="E12" s="1320"/>
      <c r="F12" s="1320"/>
      <c r="G12" s="1321"/>
      <c r="H12" s="322"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15" customHeight="1" x14ac:dyDescent="0.2">
      <c r="A13" s="311"/>
      <c r="B13" s="1293" t="s">
        <v>30</v>
      </c>
      <c r="C13" s="1294"/>
      <c r="D13" s="1340" t="s">
        <v>549</v>
      </c>
      <c r="E13" s="1341"/>
      <c r="F13" s="1341"/>
      <c r="G13" s="1341"/>
      <c r="H13" s="1342"/>
      <c r="I13" s="6"/>
      <c r="J13" s="26"/>
      <c r="K13" s="7" t="str">
        <f>B13</f>
        <v>a. What is the name of the committee?</v>
      </c>
      <c r="L13" s="32" t="str">
        <f>D13</f>
        <v>Reproductive Health Commodity Security Committee</v>
      </c>
      <c r="M13" s="22"/>
      <c r="N13" s="22"/>
      <c r="O13" s="25" t="str">
        <f>D13</f>
        <v>Reproductive Health Commodity Security Committee</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563" t="s">
        <v>99</v>
      </c>
      <c r="E15" s="313" t="s">
        <v>93</v>
      </c>
      <c r="F15" s="1305" t="s">
        <v>1302</v>
      </c>
      <c r="G15" s="1306"/>
      <c r="H15" s="1307"/>
      <c r="I15" s="6"/>
      <c r="J15" s="26"/>
      <c r="K15" s="7" t="str">
        <f t="shared" ref="K15:K23" si="0">B15</f>
        <v>a. Social marketing</v>
      </c>
      <c r="L15" s="22"/>
      <c r="M15" s="22"/>
      <c r="N15" s="22"/>
      <c r="O15" s="7"/>
      <c r="P15" s="22"/>
      <c r="Q15" s="7" t="str">
        <f t="shared" ref="Q15:Q23" si="1">F15</f>
        <v>CARE</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411</v>
      </c>
      <c r="C16" s="1294"/>
      <c r="D16" s="563" t="s">
        <v>99</v>
      </c>
      <c r="E16" s="315" t="s">
        <v>93</v>
      </c>
      <c r="F16" s="1305" t="s">
        <v>550</v>
      </c>
      <c r="G16" s="1306"/>
      <c r="H16" s="1307"/>
      <c r="I16" s="6"/>
      <c r="J16" s="26"/>
      <c r="K16" s="7" t="str">
        <f t="shared" si="0"/>
        <v>b. NGO (for example: service delivery, advocacy, Planned Parenthood affiliate, Marie Stopes affiliate, faith-based organizations, etc.)</v>
      </c>
      <c r="L16" s="22"/>
      <c r="M16" s="22"/>
      <c r="N16" s="22"/>
      <c r="O16" s="7"/>
      <c r="P16" s="22"/>
      <c r="Q16" s="7" t="str">
        <f t="shared" si="1"/>
        <v>MSI and Planned Parenthood Association of Sierra Leone (PPASL) (an IPPF affiliate)</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412</v>
      </c>
      <c r="C17" s="1294"/>
      <c r="D17" s="563" t="s">
        <v>100</v>
      </c>
      <c r="E17" s="315" t="s">
        <v>93</v>
      </c>
      <c r="F17" s="1305"/>
      <c r="G17" s="1306"/>
      <c r="H17" s="1307"/>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563" t="s">
        <v>99</v>
      </c>
      <c r="E18" s="315" t="s">
        <v>94</v>
      </c>
      <c r="F18" s="1305" t="s">
        <v>339</v>
      </c>
      <c r="G18" s="1306"/>
      <c r="H18" s="1307"/>
      <c r="I18" s="6"/>
      <c r="J18" s="26"/>
      <c r="K18" s="7" t="str">
        <f t="shared" si="0"/>
        <v>d. Donors</v>
      </c>
      <c r="L18" s="22"/>
      <c r="M18" s="22"/>
      <c r="N18" s="22"/>
      <c r="O18" s="7"/>
      <c r="P18" s="22"/>
      <c r="Q18" s="7" t="str">
        <f t="shared" si="1"/>
        <v>UNFPA</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563" t="s">
        <v>99</v>
      </c>
      <c r="E19" s="315" t="s">
        <v>95</v>
      </c>
      <c r="F19" s="1305" t="s">
        <v>339</v>
      </c>
      <c r="G19" s="1306"/>
      <c r="H19" s="1307"/>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415</v>
      </c>
      <c r="C20" s="1294"/>
      <c r="D20" s="563" t="s">
        <v>99</v>
      </c>
      <c r="E20" s="315" t="s">
        <v>96</v>
      </c>
      <c r="F20" s="1305" t="s">
        <v>551</v>
      </c>
      <c r="G20" s="1306"/>
      <c r="H20" s="1307"/>
      <c r="I20" s="6"/>
      <c r="J20" s="26"/>
      <c r="K20" s="7" t="str">
        <f t="shared" si="0"/>
        <v>f. Ministry of Health (for example: logistics, reproductive health, family planning, maternal and child health, HIV/AIDS, pharmacy units, etc.)</v>
      </c>
      <c r="L20" s="22"/>
      <c r="M20" s="22"/>
      <c r="N20" s="22"/>
      <c r="O20" s="7"/>
      <c r="P20" s="22"/>
      <c r="Q20" s="19" t="str">
        <f t="shared" si="1"/>
        <v>Reproductive Health (RH) Program</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563" t="s">
        <v>99</v>
      </c>
      <c r="E21" s="315" t="s">
        <v>97</v>
      </c>
      <c r="F21" s="1305" t="s">
        <v>552</v>
      </c>
      <c r="G21" s="1306"/>
      <c r="H21" s="1307"/>
      <c r="I21" s="6"/>
      <c r="J21" s="26"/>
      <c r="K21" s="7" t="str">
        <f t="shared" si="0"/>
        <v>g. Central Medical Store or Central Warehouse</v>
      </c>
      <c r="L21" s="22"/>
      <c r="M21" s="22"/>
      <c r="N21" s="22"/>
      <c r="O21" s="7"/>
      <c r="P21" s="22"/>
      <c r="Q21" s="7" t="str">
        <f t="shared" si="1"/>
        <v>Director of Drugs and Medical Supplies</v>
      </c>
      <c r="R21" s="22"/>
      <c r="S21" s="22"/>
      <c r="T21" s="17"/>
      <c r="U21" s="17"/>
      <c r="V21" s="17"/>
      <c r="W21" s="45"/>
      <c r="X21" s="45"/>
      <c r="Y21" s="46"/>
      <c r="Z21" s="54"/>
      <c r="AA21"/>
    </row>
    <row r="22" spans="1:134" s="266" customFormat="1" x14ac:dyDescent="0.2">
      <c r="A22" s="314"/>
      <c r="B22" s="1390" t="s">
        <v>56</v>
      </c>
      <c r="C22" s="1390"/>
      <c r="D22" s="563" t="s">
        <v>99</v>
      </c>
      <c r="E22" s="315" t="s">
        <v>97</v>
      </c>
      <c r="F22" s="1305" t="s">
        <v>1462</v>
      </c>
      <c r="G22" s="1306"/>
      <c r="H22" s="1307"/>
      <c r="I22" s="6"/>
      <c r="J22" s="26"/>
      <c r="K22" s="7" t="str">
        <f t="shared" si="0"/>
        <v xml:space="preserve">h. Ministry of Finance or Ministry of Planning </v>
      </c>
      <c r="L22" s="22"/>
      <c r="M22" s="22"/>
      <c r="N22" s="22"/>
      <c r="O22" s="7"/>
      <c r="P22" s="22"/>
      <c r="Q22" s="7" t="str">
        <f t="shared" si="1"/>
        <v>Representative/focal person</v>
      </c>
      <c r="R22" s="22"/>
      <c r="S22" s="22"/>
      <c r="T22" s="17"/>
      <c r="U22" s="17"/>
      <c r="V22" s="17"/>
      <c r="W22" s="45"/>
      <c r="X22" s="45"/>
      <c r="Y22" s="46"/>
      <c r="Z22" s="54"/>
      <c r="AA22"/>
    </row>
    <row r="23" spans="1:134" s="269" customFormat="1" x14ac:dyDescent="0.2">
      <c r="A23" s="314"/>
      <c r="B23" s="1390" t="s">
        <v>418</v>
      </c>
      <c r="C23" s="1390"/>
      <c r="D23" s="563" t="s">
        <v>99</v>
      </c>
      <c r="E23" s="315" t="s">
        <v>97</v>
      </c>
      <c r="F23" s="1305" t="s">
        <v>1463</v>
      </c>
      <c r="G23" s="1306"/>
      <c r="H23" s="1307"/>
      <c r="I23" s="6"/>
      <c r="J23" s="26"/>
      <c r="K23" s="40" t="str">
        <f t="shared" si="0"/>
        <v>i. Other (for example: partners)</v>
      </c>
      <c r="L23" s="26"/>
      <c r="M23" s="26"/>
      <c r="N23" s="26"/>
      <c r="O23" s="40"/>
      <c r="P23" s="26"/>
      <c r="Q23" s="40" t="str">
        <f t="shared" si="1"/>
        <v>Religious groups</v>
      </c>
      <c r="R23" s="26"/>
      <c r="S23" s="26"/>
      <c r="T23" s="26"/>
      <c r="U23" s="26"/>
      <c r="V23" s="26"/>
      <c r="W23" s="66"/>
      <c r="X23" s="66"/>
      <c r="Y23" s="65"/>
      <c r="Z23" s="65"/>
      <c r="AA23"/>
    </row>
    <row r="24" spans="1:134" s="266" customFormat="1" x14ac:dyDescent="0.2">
      <c r="A24" s="1308" t="s">
        <v>419</v>
      </c>
      <c r="B24" s="1293"/>
      <c r="C24" s="1293"/>
      <c r="D24" s="1293"/>
      <c r="E24" s="1293"/>
      <c r="F24" s="1293"/>
      <c r="G24" s="1293"/>
      <c r="H24" s="325" t="s">
        <v>25</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420</v>
      </c>
      <c r="B25" s="1382"/>
      <c r="C25" s="1382"/>
      <c r="D25" s="1390"/>
      <c r="E25" s="1390"/>
      <c r="F25" s="1390"/>
      <c r="G25" s="1391"/>
      <c r="H25" s="325" t="s">
        <v>100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421</v>
      </c>
      <c r="B26" s="1310"/>
      <c r="C26" s="1311"/>
      <c r="D26" s="316" t="s">
        <v>100</v>
      </c>
      <c r="E26" s="317" t="s">
        <v>91</v>
      </c>
      <c r="F26" s="318" t="s">
        <v>320</v>
      </c>
      <c r="G26" s="319" t="s">
        <v>51</v>
      </c>
      <c r="H26" s="408" t="s">
        <v>320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423</v>
      </c>
      <c r="B29" s="1293"/>
      <c r="C29" s="1293"/>
      <c r="D29" s="1293"/>
      <c r="E29" s="1293"/>
      <c r="F29" s="1294"/>
      <c r="G29" s="1440" t="s">
        <v>1464</v>
      </c>
      <c r="H29" s="1441"/>
      <c r="I29" s="10"/>
      <c r="J29" s="40" t="str">
        <f>G29</f>
        <v>Not applicable - no forecast done for this period.</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424</v>
      </c>
      <c r="B30" s="1293"/>
      <c r="C30" s="1293"/>
      <c r="D30" s="1293"/>
      <c r="E30" s="323" t="s">
        <v>1464</v>
      </c>
      <c r="F30" s="324" t="s">
        <v>425</v>
      </c>
      <c r="G30" s="1442" t="s">
        <v>320</v>
      </c>
      <c r="H30" s="1443"/>
      <c r="I30" s="10"/>
      <c r="J30" s="40" t="str">
        <f>G30</f>
        <v>Not applicable</v>
      </c>
      <c r="K30" s="7"/>
      <c r="L30" s="22"/>
      <c r="M30" s="38" t="str">
        <f>E30</f>
        <v>Not applicable - no forecast done for this period.</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426</v>
      </c>
      <c r="B31" s="1293"/>
      <c r="C31" s="1293"/>
      <c r="D31" s="1293"/>
      <c r="E31" s="1293"/>
      <c r="F31" s="1293"/>
      <c r="G31" s="1294"/>
      <c r="H31" s="325" t="s">
        <v>100</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100</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427</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428</v>
      </c>
      <c r="F34" s="327" t="s">
        <v>429</v>
      </c>
      <c r="G34" s="328" t="s">
        <v>430</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0</v>
      </c>
      <c r="F35" s="331" t="s">
        <v>871</v>
      </c>
      <c r="G35" s="332"/>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871</v>
      </c>
      <c r="G36" s="332"/>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432</v>
      </c>
      <c r="C37" s="1310"/>
      <c r="D37" s="1311"/>
      <c r="E37" s="335">
        <f>E35+E36</f>
        <v>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433</v>
      </c>
      <c r="B38" s="1293"/>
      <c r="C38" s="1293"/>
      <c r="D38" s="1293"/>
      <c r="E38" s="1293"/>
      <c r="F38" s="1293"/>
      <c r="G38" s="1294"/>
      <c r="H38" s="325" t="s">
        <v>100</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434</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435</v>
      </c>
      <c r="C40" s="1434"/>
      <c r="D40" s="338" t="s">
        <v>436</v>
      </c>
      <c r="E40" s="327" t="s">
        <v>437</v>
      </c>
      <c r="F40" s="327" t="s">
        <v>438</v>
      </c>
      <c r="G40" s="328" t="s">
        <v>439</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440</v>
      </c>
      <c r="C41" s="1294"/>
      <c r="D41" s="339" t="s">
        <v>100</v>
      </c>
      <c r="E41" s="330">
        <v>0</v>
      </c>
      <c r="F41" s="340" t="s">
        <v>343</v>
      </c>
      <c r="G41" s="341"/>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441</v>
      </c>
      <c r="D42" s="1340" t="s">
        <v>320</v>
      </c>
      <c r="E42" s="1341"/>
      <c r="F42" s="1341"/>
      <c r="G42" s="1341"/>
      <c r="H42" s="1342"/>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266" customFormat="1" ht="78.75" customHeight="1" x14ac:dyDescent="0.2">
      <c r="A43" s="326"/>
      <c r="B43" s="1293" t="s">
        <v>442</v>
      </c>
      <c r="C43" s="1294"/>
      <c r="D43" s="339" t="s">
        <v>100</v>
      </c>
      <c r="E43" s="330">
        <v>0</v>
      </c>
      <c r="F43" s="340" t="s">
        <v>343</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443</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444</v>
      </c>
      <c r="C45" s="1294"/>
      <c r="D45" s="344"/>
      <c r="E45" s="345">
        <f>E41+E43</f>
        <v>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445</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446</v>
      </c>
      <c r="C48" s="1294"/>
      <c r="D48" s="338" t="s">
        <v>447</v>
      </c>
      <c r="E48" s="327" t="s">
        <v>448</v>
      </c>
      <c r="F48" s="327" t="s">
        <v>449</v>
      </c>
      <c r="G48" s="328" t="s">
        <v>450</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75" x14ac:dyDescent="0.2">
      <c r="A49" s="326"/>
      <c r="B49" s="1293" t="s">
        <v>146</v>
      </c>
      <c r="C49" s="1294"/>
      <c r="D49" s="339" t="s">
        <v>99</v>
      </c>
      <c r="E49" s="330">
        <v>166666</v>
      </c>
      <c r="F49" s="340" t="s">
        <v>343</v>
      </c>
      <c r="G49" s="353" t="s">
        <v>553</v>
      </c>
      <c r="H49" s="354" t="s">
        <v>1465</v>
      </c>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388</v>
      </c>
      <c r="E50" s="1429"/>
      <c r="F50" s="1429"/>
      <c r="G50" s="1429"/>
      <c r="H50" s="1430"/>
      <c r="I50" s="282"/>
      <c r="J50" s="27"/>
      <c r="K50" s="7" t="str">
        <f>C50</f>
        <v xml:space="preserve">i. Specify source(s) of in-kind donations </v>
      </c>
      <c r="L50" s="22"/>
      <c r="M50" s="22"/>
      <c r="N50" s="22"/>
      <c r="O50" s="25" t="str">
        <f>D50</f>
        <v>UNFPA and USAID</v>
      </c>
      <c r="P50" s="22"/>
      <c r="Q50" s="22"/>
      <c r="R50" s="22"/>
      <c r="S50" s="22"/>
      <c r="T50" s="17"/>
      <c r="U50" s="17"/>
      <c r="V50" s="17"/>
      <c r="W50" s="45"/>
      <c r="X50" s="45"/>
      <c r="Y50" s="46"/>
      <c r="Z50" s="54"/>
      <c r="AA50"/>
    </row>
    <row r="51" spans="1:27" s="266" customFormat="1" ht="135" x14ac:dyDescent="0.2">
      <c r="A51" s="326"/>
      <c r="B51" s="1293" t="s">
        <v>452</v>
      </c>
      <c r="C51" s="1294"/>
      <c r="D51" s="339" t="s">
        <v>99</v>
      </c>
      <c r="E51" s="330"/>
      <c r="F51" s="340" t="s">
        <v>871</v>
      </c>
      <c r="G51" s="353"/>
      <c r="H51" s="354" t="s">
        <v>1221</v>
      </c>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453</v>
      </c>
      <c r="C52" s="1294"/>
      <c r="D52" s="339" t="s">
        <v>100</v>
      </c>
      <c r="E52" s="330">
        <v>0</v>
      </c>
      <c r="F52" s="340" t="s">
        <v>343</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75" x14ac:dyDescent="0.2">
      <c r="A53" s="326"/>
      <c r="B53" s="1293" t="s">
        <v>454</v>
      </c>
      <c r="C53" s="1294"/>
      <c r="D53" s="344"/>
      <c r="E53" s="345">
        <f>E49+E51+E52</f>
        <v>166666</v>
      </c>
      <c r="F53" s="346"/>
      <c r="G53" s="346"/>
      <c r="H53" s="355" t="s">
        <v>1223</v>
      </c>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455</v>
      </c>
      <c r="B56" s="1431"/>
      <c r="C56" s="1431"/>
      <c r="D56" s="1431"/>
      <c r="E56" s="1432"/>
      <c r="F56" s="356">
        <f>E45/(E45+E53)</f>
        <v>0</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t="s">
        <v>320</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456</v>
      </c>
      <c r="B58" s="1423"/>
      <c r="C58" s="1423"/>
      <c r="D58" s="1423"/>
      <c r="E58" s="1424"/>
      <c r="F58" s="356" t="s">
        <v>104</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96.6" customHeight="1" x14ac:dyDescent="0.2">
      <c r="A59" s="1425" t="s">
        <v>326</v>
      </c>
      <c r="B59" s="1426"/>
      <c r="C59" s="1426"/>
      <c r="D59" s="1426"/>
      <c r="E59" s="1427"/>
      <c r="F59" s="357" t="s">
        <v>104</v>
      </c>
      <c r="G59" s="1420" t="s">
        <v>554</v>
      </c>
      <c r="H59" s="1421"/>
      <c r="I59" s="10"/>
      <c r="J59" s="31" t="str">
        <f>G59</f>
        <v xml:space="preserve">Comments: There were gaps in supply at the end of 2012, but the forecast for that year was not completed so the needs were not quantified in advance. UNFPA procures based on funding available.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457</v>
      </c>
      <c r="B61" s="1293"/>
      <c r="C61" s="1293"/>
      <c r="D61" s="1293"/>
      <c r="E61" s="1294"/>
      <c r="F61" s="1295" t="s">
        <v>320</v>
      </c>
      <c r="G61" s="1416"/>
      <c r="H61" s="1296"/>
      <c r="I61" s="11"/>
      <c r="J61" s="27"/>
      <c r="K61" s="7"/>
      <c r="L61" s="22"/>
      <c r="M61" s="22"/>
      <c r="N61" s="22"/>
      <c r="O61" s="22"/>
      <c r="P61" s="22"/>
      <c r="Q61" s="7" t="str">
        <f>F61</f>
        <v>Not applicable</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320</v>
      </c>
      <c r="G62" s="1306"/>
      <c r="H62" s="1307"/>
      <c r="I62" s="10"/>
      <c r="J62" s="27"/>
      <c r="K62" s="7"/>
      <c r="L62" s="22"/>
      <c r="M62" s="39">
        <f>E62</f>
        <v>0</v>
      </c>
      <c r="N62" s="22"/>
      <c r="O62" s="22"/>
      <c r="P62" s="22"/>
      <c r="Q62" s="7" t="str">
        <f>F62</f>
        <v>Not applicable</v>
      </c>
      <c r="R62" s="25" t="str">
        <f>B62</f>
        <v>a. Specify entity</v>
      </c>
      <c r="S62" s="22"/>
      <c r="T62" s="17"/>
      <c r="U62" s="17"/>
      <c r="V62" s="17"/>
      <c r="W62" s="45"/>
      <c r="X62" s="45"/>
      <c r="Y62" s="46"/>
      <c r="Z62" s="54"/>
      <c r="AA62"/>
    </row>
    <row r="63" spans="1:27" s="266" customFormat="1" ht="30.75" customHeight="1" x14ac:dyDescent="0.2">
      <c r="A63" s="567"/>
      <c r="B63" s="566"/>
      <c r="C63" s="1293" t="s">
        <v>293</v>
      </c>
      <c r="D63" s="1293"/>
      <c r="E63" s="1294"/>
      <c r="F63" s="1295" t="s">
        <v>320</v>
      </c>
      <c r="G63" s="1416"/>
      <c r="H63" s="1296"/>
      <c r="I63" s="10"/>
      <c r="J63" s="27"/>
      <c r="K63" s="7"/>
      <c r="L63" s="22"/>
      <c r="M63" s="22"/>
      <c r="N63" s="22"/>
      <c r="O63" s="22"/>
      <c r="P63" s="22"/>
      <c r="Q63" s="7" t="str">
        <f>F63</f>
        <v>Not applicable</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458</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459</v>
      </c>
      <c r="C68" s="1402"/>
      <c r="D68" s="1403" t="s">
        <v>99</v>
      </c>
      <c r="E68" s="1403"/>
      <c r="F68" s="594" t="s">
        <v>99</v>
      </c>
      <c r="G68" s="594" t="s">
        <v>99</v>
      </c>
      <c r="H68" s="595" t="s">
        <v>100</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460</v>
      </c>
      <c r="C69" s="1402"/>
      <c r="D69" s="1403" t="s">
        <v>99</v>
      </c>
      <c r="E69" s="1403"/>
      <c r="F69" s="594" t="s">
        <v>99</v>
      </c>
      <c r="G69" s="594" t="s">
        <v>99</v>
      </c>
      <c r="H69" s="595"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461</v>
      </c>
      <c r="C70" s="1402"/>
      <c r="D70" s="1403" t="s">
        <v>99</v>
      </c>
      <c r="E70" s="1403"/>
      <c r="F70" s="594" t="s">
        <v>99</v>
      </c>
      <c r="G70" s="594" t="s">
        <v>99</v>
      </c>
      <c r="H70" s="595" t="s">
        <v>100</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462</v>
      </c>
      <c r="C71" s="1402"/>
      <c r="D71" s="1403" t="s">
        <v>99</v>
      </c>
      <c r="E71" s="1403"/>
      <c r="F71" s="594" t="s">
        <v>99</v>
      </c>
      <c r="G71" s="594" t="s">
        <v>99</v>
      </c>
      <c r="H71" s="595"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463</v>
      </c>
      <c r="C72" s="1402"/>
      <c r="D72" s="1403" t="s">
        <v>99</v>
      </c>
      <c r="E72" s="1403"/>
      <c r="F72" s="594" t="s">
        <v>99</v>
      </c>
      <c r="G72" s="594" t="s">
        <v>99</v>
      </c>
      <c r="H72" s="595"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03" t="s">
        <v>99</v>
      </c>
      <c r="E73" s="1403"/>
      <c r="F73" s="594" t="s">
        <v>99</v>
      </c>
      <c r="G73" s="594" t="s">
        <v>99</v>
      </c>
      <c r="H73" s="595"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03" t="s">
        <v>99</v>
      </c>
      <c r="E74" s="1403"/>
      <c r="F74" s="594" t="s">
        <v>99</v>
      </c>
      <c r="G74" s="594" t="s">
        <v>99</v>
      </c>
      <c r="H74" s="595" t="s">
        <v>99</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464</v>
      </c>
      <c r="C75" s="1402"/>
      <c r="D75" s="1403" t="s">
        <v>99</v>
      </c>
      <c r="E75" s="1403"/>
      <c r="F75" s="594" t="s">
        <v>99</v>
      </c>
      <c r="G75" s="594" t="s">
        <v>99</v>
      </c>
      <c r="H75" s="595"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465</v>
      </c>
      <c r="C76" s="1402"/>
      <c r="D76" s="1403" t="s">
        <v>100</v>
      </c>
      <c r="E76" s="1403"/>
      <c r="F76" s="594" t="s">
        <v>99</v>
      </c>
      <c r="G76" s="594" t="s">
        <v>99</v>
      </c>
      <c r="H76" s="595"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466</v>
      </c>
      <c r="C77" s="1402"/>
      <c r="D77" s="1403" t="s">
        <v>100</v>
      </c>
      <c r="E77" s="1403"/>
      <c r="F77" s="594" t="s">
        <v>99</v>
      </c>
      <c r="G77" s="594" t="s">
        <v>99</v>
      </c>
      <c r="H77" s="595"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03" t="s">
        <v>100</v>
      </c>
      <c r="E78" s="1403"/>
      <c r="F78" s="594" t="s">
        <v>100</v>
      </c>
      <c r="G78" s="594" t="s">
        <v>100</v>
      </c>
      <c r="H78" s="595"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467</v>
      </c>
      <c r="C79" s="1405"/>
      <c r="D79" s="1403" t="s">
        <v>555</v>
      </c>
      <c r="E79" s="1403"/>
      <c r="F79" s="594"/>
      <c r="G79" s="594"/>
      <c r="H79" s="595"/>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468</v>
      </c>
      <c r="B82" s="1390"/>
      <c r="C82" s="1390"/>
      <c r="D82" s="1390"/>
      <c r="E82" s="1390"/>
      <c r="F82" s="1390"/>
      <c r="G82" s="1391"/>
      <c r="H82" s="322"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469</v>
      </c>
      <c r="E84" s="1397"/>
      <c r="F84" s="569"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570" t="s">
        <v>556</v>
      </c>
      <c r="D85" s="1399" t="s">
        <v>1232</v>
      </c>
      <c r="E85" s="1400"/>
      <c r="F85" s="565" t="s">
        <v>99</v>
      </c>
      <c r="G85" s="1379" t="s">
        <v>99</v>
      </c>
      <c r="H85" s="1380"/>
      <c r="I85" s="13"/>
      <c r="J85" s="31" t="str">
        <f>G85</f>
        <v>Yes</v>
      </c>
      <c r="K85" s="7" t="str">
        <f>B85</f>
        <v>a</v>
      </c>
      <c r="L85" s="22"/>
      <c r="M85" s="32">
        <f>E85</f>
        <v>0</v>
      </c>
      <c r="N85" s="22"/>
      <c r="O85" s="22"/>
      <c r="P85" s="22"/>
      <c r="Q85" s="22"/>
      <c r="R85" s="7"/>
      <c r="S85" s="7" t="str">
        <f>D85</f>
        <v>2012-2017</v>
      </c>
      <c r="T85" s="17"/>
      <c r="U85" s="17"/>
      <c r="V85" s="17"/>
      <c r="W85" s="45"/>
      <c r="X85" s="45"/>
      <c r="Y85" s="46"/>
      <c r="Z85" s="54"/>
      <c r="AA85"/>
    </row>
    <row r="86" spans="1:28" s="266" customFormat="1" ht="28.5" customHeight="1" x14ac:dyDescent="0.2">
      <c r="A86" s="1381" t="s">
        <v>118</v>
      </c>
      <c r="B86" s="1382"/>
      <c r="C86" s="1382"/>
      <c r="D86" s="1382"/>
      <c r="E86" s="1382"/>
      <c r="F86" s="1383" t="s">
        <v>99</v>
      </c>
      <c r="G86" s="1384"/>
      <c r="H86" s="1385"/>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40" t="s">
        <v>1466</v>
      </c>
      <c r="F87" s="1341"/>
      <c r="G87" s="1341"/>
      <c r="H87" s="1342"/>
      <c r="I87" s="13"/>
      <c r="J87" s="31"/>
      <c r="K87" s="7"/>
      <c r="L87" s="22"/>
      <c r="M87" s="32"/>
      <c r="N87" s="32" t="str">
        <f>E87</f>
        <v>Donors, NGOs, social marketing, commercial</v>
      </c>
      <c r="O87" s="22"/>
      <c r="P87" s="7" t="str">
        <f>B87</f>
        <v>a. If yes, for which sectors (public, NGO, social marketing, commercial)?</v>
      </c>
      <c r="Q87" s="22"/>
      <c r="R87" s="7"/>
      <c r="S87" s="22"/>
      <c r="T87" s="17"/>
      <c r="U87" s="17"/>
      <c r="V87" s="17"/>
      <c r="W87" s="45"/>
      <c r="X87" s="45"/>
      <c r="Y87" s="46"/>
      <c r="Z87" s="54"/>
      <c r="AA87"/>
    </row>
    <row r="88" spans="1:28" s="266" customFormat="1" ht="65.45" customHeight="1" x14ac:dyDescent="0.2">
      <c r="A88" s="314"/>
      <c r="B88" s="1293" t="s">
        <v>38</v>
      </c>
      <c r="C88" s="1293"/>
      <c r="D88" s="1294"/>
      <c r="E88" s="1340" t="s">
        <v>1467</v>
      </c>
      <c r="F88" s="1341"/>
      <c r="G88" s="1341"/>
      <c r="H88" s="1342"/>
      <c r="I88" s="13"/>
      <c r="J88" s="31"/>
      <c r="K88" s="7"/>
      <c r="L88" s="22"/>
      <c r="M88" s="32"/>
      <c r="N88" s="32" t="str">
        <f>E88</f>
        <v>Varies by year - donors, NGOs and social marketing can request a duty waiver, but this process is often quite lengthy and delays the release of products from the port. Demurrage fees start applying after 7 days, which leads to additional costs for importation of products.</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474</v>
      </c>
      <c r="B89" s="1293"/>
      <c r="C89" s="1293"/>
      <c r="D89" s="1293"/>
      <c r="E89" s="1293"/>
      <c r="F89" s="1293"/>
      <c r="G89" s="1294"/>
      <c r="H89" s="325"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40" t="s">
        <v>557</v>
      </c>
      <c r="E90" s="1341"/>
      <c r="F90" s="1341"/>
      <c r="G90" s="1341"/>
      <c r="H90" s="1342"/>
      <c r="I90" s="13"/>
      <c r="J90" s="31"/>
      <c r="K90" s="7" t="str">
        <f>B90</f>
        <v>a. If yes, describe the policies.</v>
      </c>
      <c r="L90" s="22"/>
      <c r="M90" s="22"/>
      <c r="N90" s="24"/>
      <c r="O90" s="25" t="str">
        <f>D90</f>
        <v xml:space="preserve">Taxes and duties on the importation of contraceptives </v>
      </c>
      <c r="P90" s="7"/>
      <c r="Q90" s="22"/>
      <c r="R90" s="22"/>
      <c r="S90" s="22"/>
      <c r="T90" s="17"/>
      <c r="U90" s="17"/>
      <c r="V90" s="17"/>
      <c r="W90" s="45"/>
      <c r="X90" s="45"/>
      <c r="Y90" s="46"/>
      <c r="Z90" s="54"/>
      <c r="AA90"/>
    </row>
    <row r="91" spans="1:28" s="266" customFormat="1" ht="30" customHeight="1" x14ac:dyDescent="0.2">
      <c r="A91" s="1308" t="s">
        <v>475</v>
      </c>
      <c r="B91" s="1293"/>
      <c r="C91" s="1293"/>
      <c r="D91" s="1293"/>
      <c r="E91" s="1293"/>
      <c r="F91" s="1293"/>
      <c r="G91" s="1294"/>
      <c r="H91" s="325" t="s">
        <v>100</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x14ac:dyDescent="0.2">
      <c r="A92" s="314"/>
      <c r="B92" s="1293" t="s">
        <v>39</v>
      </c>
      <c r="C92" s="1293"/>
      <c r="D92" s="1340" t="s">
        <v>320</v>
      </c>
      <c r="E92" s="1341"/>
      <c r="F92" s="1341"/>
      <c r="G92" s="1341"/>
      <c r="H92" s="1342"/>
      <c r="I92" s="13"/>
      <c r="J92" s="31"/>
      <c r="K92" s="7" t="str">
        <f>B92</f>
        <v>a. If yes, describe the policies.</v>
      </c>
      <c r="L92" s="22"/>
      <c r="M92" s="22"/>
      <c r="N92" s="24"/>
      <c r="O92" s="25" t="str">
        <f>D92</f>
        <v>Not applicable</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315</v>
      </c>
      <c r="E95" s="1366"/>
      <c r="F95" s="1367"/>
      <c r="G95" s="1368" t="s">
        <v>315</v>
      </c>
      <c r="H95" s="1369"/>
      <c r="I95" s="12"/>
      <c r="J95" s="31" t="str">
        <f t="shared" si="3"/>
        <v>Auxiliary nurse</v>
      </c>
      <c r="K95" s="7"/>
      <c r="L95" s="22"/>
      <c r="M95" s="32"/>
      <c r="N95" s="22"/>
      <c r="O95" s="7"/>
      <c r="P95" s="7"/>
      <c r="Q95" s="22"/>
      <c r="R95" s="22"/>
      <c r="S95" s="22"/>
      <c r="T95" s="219" t="str">
        <f>D95</f>
        <v>Auxiliary nurse</v>
      </c>
      <c r="U95" s="53"/>
      <c r="V95" s="17"/>
      <c r="W95" s="45"/>
      <c r="X95" s="45"/>
      <c r="Y95" s="46"/>
      <c r="Z95" s="54"/>
      <c r="AA95"/>
    </row>
    <row r="96" spans="1:28" s="266" customFormat="1" ht="15" customHeight="1" x14ac:dyDescent="0.2">
      <c r="A96" s="285"/>
      <c r="B96" s="239" t="s">
        <v>28</v>
      </c>
      <c r="C96" s="236" t="s">
        <v>303</v>
      </c>
      <c r="D96" s="1365" t="s">
        <v>315</v>
      </c>
      <c r="E96" s="1366"/>
      <c r="F96" s="1367"/>
      <c r="G96" s="1368" t="s">
        <v>315</v>
      </c>
      <c r="H96" s="1369"/>
      <c r="I96" s="12"/>
      <c r="J96" s="31" t="str">
        <f t="shared" si="3"/>
        <v>Auxiliary nurse</v>
      </c>
      <c r="K96" s="7"/>
      <c r="L96" s="22"/>
      <c r="M96" s="32"/>
      <c r="N96" s="22"/>
      <c r="O96" s="7"/>
      <c r="P96" s="7"/>
      <c r="Q96" s="22"/>
      <c r="R96" s="22"/>
      <c r="S96" s="22"/>
      <c r="T96" s="219" t="str">
        <f t="shared" ref="T96:T102" si="4">D96</f>
        <v>Auxiliary nurse</v>
      </c>
      <c r="U96" s="53"/>
      <c r="V96" s="17"/>
      <c r="W96" s="45"/>
      <c r="X96" s="45"/>
      <c r="Y96" s="46"/>
      <c r="Z96" s="54"/>
      <c r="AA96"/>
    </row>
    <row r="97" spans="1:27" s="266" customFormat="1" ht="15" customHeight="1" x14ac:dyDescent="0.2">
      <c r="A97" s="285"/>
      <c r="B97" s="239" t="s">
        <v>29</v>
      </c>
      <c r="C97" s="236" t="s">
        <v>304</v>
      </c>
      <c r="D97" s="1365" t="s">
        <v>317</v>
      </c>
      <c r="E97" s="1366"/>
      <c r="F97" s="1367"/>
      <c r="G97" s="1368" t="s">
        <v>317</v>
      </c>
      <c r="H97" s="1369"/>
      <c r="I97" s="12"/>
      <c r="J97" s="31" t="str">
        <f t="shared" si="3"/>
        <v>Nurse</v>
      </c>
      <c r="K97" s="7"/>
      <c r="L97" s="22"/>
      <c r="M97" s="32"/>
      <c r="N97" s="22"/>
      <c r="O97" s="7"/>
      <c r="P97" s="7"/>
      <c r="Q97" s="22"/>
      <c r="R97" s="22"/>
      <c r="S97" s="22"/>
      <c r="T97" s="219" t="str">
        <f t="shared" si="4"/>
        <v>Nurse</v>
      </c>
      <c r="U97" s="53"/>
      <c r="V97" s="17"/>
      <c r="W97" s="45"/>
      <c r="X97" s="45"/>
      <c r="Y97" s="46"/>
      <c r="Z97" s="54"/>
      <c r="AA97"/>
    </row>
    <row r="98" spans="1:27" s="266" customFormat="1" ht="15" customHeight="1" x14ac:dyDescent="0.2">
      <c r="A98" s="285"/>
      <c r="B98" s="238" t="s">
        <v>297</v>
      </c>
      <c r="C98" s="236" t="s">
        <v>305</v>
      </c>
      <c r="D98" s="1365" t="s">
        <v>317</v>
      </c>
      <c r="E98" s="1366"/>
      <c r="F98" s="1367"/>
      <c r="G98" s="1368" t="s">
        <v>317</v>
      </c>
      <c r="H98" s="1369"/>
      <c r="I98" s="12"/>
      <c r="J98" s="31" t="str">
        <f t="shared" si="3"/>
        <v>Nurse</v>
      </c>
      <c r="K98" s="7"/>
      <c r="L98" s="22"/>
      <c r="M98" s="32"/>
      <c r="N98" s="22"/>
      <c r="O98" s="7"/>
      <c r="P98" s="7"/>
      <c r="Q98" s="22"/>
      <c r="R98" s="22"/>
      <c r="S98" s="22"/>
      <c r="T98" s="219" t="str">
        <f t="shared" si="4"/>
        <v>Nurse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314</v>
      </c>
      <c r="H99" s="1369"/>
      <c r="I99" s="12"/>
      <c r="J99" s="31" t="str">
        <f t="shared" si="3"/>
        <v>Community health worker</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315</v>
      </c>
      <c r="E100" s="1366"/>
      <c r="F100" s="1367"/>
      <c r="G100" s="1368" t="s">
        <v>315</v>
      </c>
      <c r="H100" s="1369"/>
      <c r="I100" s="12"/>
      <c r="J100" s="31" t="str">
        <f t="shared" si="3"/>
        <v>Auxiliary nurse</v>
      </c>
      <c r="K100" s="7"/>
      <c r="L100" s="22"/>
      <c r="M100" s="32"/>
      <c r="N100" s="22"/>
      <c r="O100" s="7"/>
      <c r="P100" s="7"/>
      <c r="Q100" s="22"/>
      <c r="R100" s="22"/>
      <c r="S100" s="22"/>
      <c r="T100" s="219" t="str">
        <f t="shared" si="4"/>
        <v>Auxiliary nurse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75" x14ac:dyDescent="0.2">
      <c r="A103" s="1356" t="s">
        <v>321</v>
      </c>
      <c r="B103" s="1357"/>
      <c r="C103" s="1358"/>
      <c r="D103" s="1359" t="s">
        <v>558</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 xml:space="preserve">The Basic Package of Essential Health Services for Sierra Leone indicates that "Community-based promoters and distributors will supply pills and both male and female condoms. Injectable contraceptives and intra-uterine devices will be available at all health facilities, and surgical contraception will be available in referral hospitals." </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596"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596"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597"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477</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295" t="s">
        <v>100</v>
      </c>
      <c r="H111" s="1296"/>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295" t="s">
        <v>100</v>
      </c>
      <c r="H112" s="1296"/>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295" t="s">
        <v>320</v>
      </c>
      <c r="H113" s="1296"/>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295" t="s">
        <v>99</v>
      </c>
      <c r="H116" s="1296"/>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295" t="s">
        <v>99</v>
      </c>
      <c r="H117" s="1296"/>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295" t="s">
        <v>99</v>
      </c>
      <c r="H118" s="1296"/>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295" t="s">
        <v>99</v>
      </c>
      <c r="H119" s="1296"/>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295" t="s">
        <v>99</v>
      </c>
      <c r="H120" s="1296"/>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295" t="s">
        <v>99</v>
      </c>
      <c r="H121" s="1296"/>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295" t="s">
        <v>99</v>
      </c>
      <c r="H122" s="1296"/>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295" t="s">
        <v>99</v>
      </c>
      <c r="H123" s="1296"/>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295" t="s">
        <v>100</v>
      </c>
      <c r="H124" s="1296"/>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295" t="s">
        <v>99</v>
      </c>
      <c r="H125" s="1296"/>
      <c r="I125" s="34"/>
      <c r="J125" s="31" t="str">
        <f t="shared" si="5"/>
        <v>Yes</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562"/>
      <c r="C126" s="1293" t="s">
        <v>159</v>
      </c>
      <c r="D126" s="1293"/>
      <c r="E126" s="1294"/>
      <c r="F126" s="1330" t="s">
        <v>320</v>
      </c>
      <c r="G126" s="1331"/>
      <c r="H126" s="1332"/>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337" t="s">
        <v>559</v>
      </c>
      <c r="G127" s="1338"/>
      <c r="H127" s="1339"/>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305" t="s">
        <v>560</v>
      </c>
      <c r="E128" s="1306"/>
      <c r="F128" s="1306"/>
      <c r="G128" s="1306"/>
      <c r="H128" s="1307"/>
      <c r="I128" s="34"/>
      <c r="J128" s="21"/>
      <c r="K128" s="7" t="str">
        <f>A128</f>
        <v xml:space="preserve">D11. Name of the list(s)
</v>
      </c>
      <c r="L128" s="7"/>
      <c r="M128" s="22"/>
      <c r="N128" s="22"/>
      <c r="O128" s="7" t="str">
        <f>D128</f>
        <v>Republic of Sierra Leone Essential Medicines List</v>
      </c>
      <c r="P128" s="22"/>
      <c r="Q128" s="1"/>
      <c r="R128" s="22"/>
      <c r="S128" s="23"/>
      <c r="T128" s="2"/>
      <c r="U128" s="2"/>
      <c r="V128" s="2"/>
      <c r="W128" s="41"/>
      <c r="X128" s="41"/>
      <c r="Y128" s="1"/>
      <c r="Z128" s="58"/>
      <c r="AA128"/>
    </row>
    <row r="129" spans="1:27" s="287" customFormat="1" ht="30" x14ac:dyDescent="0.2">
      <c r="A129" s="1308" t="s">
        <v>862</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479</v>
      </c>
      <c r="C131" s="1325"/>
      <c r="D131" s="1325"/>
      <c r="E131" s="1326"/>
      <c r="F131" s="1327">
        <v>2005</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100</v>
      </c>
      <c r="H134" s="1296"/>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480</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564"/>
      <c r="B140" s="1293" t="s">
        <v>155</v>
      </c>
      <c r="C140" s="1293"/>
      <c r="D140" s="1293"/>
      <c r="E140" s="1293"/>
      <c r="F140" s="1294"/>
      <c r="G140" s="1295" t="s">
        <v>100</v>
      </c>
      <c r="H140" s="1296"/>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568"/>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564"/>
      <c r="B142" s="1293" t="s">
        <v>285</v>
      </c>
      <c r="C142" s="1293"/>
      <c r="D142" s="1293"/>
      <c r="E142" s="1293"/>
      <c r="F142" s="1294"/>
      <c r="G142" s="1295" t="s">
        <v>99</v>
      </c>
      <c r="H142" s="1296"/>
      <c r="I142" s="6"/>
      <c r="J142" s="31" t="str">
        <f t="shared" si="7"/>
        <v>Yes</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564"/>
      <c r="B143" s="1293" t="s">
        <v>286</v>
      </c>
      <c r="C143" s="1293"/>
      <c r="D143" s="1293"/>
      <c r="E143" s="1293"/>
      <c r="F143" s="1294"/>
      <c r="G143" s="1295" t="s">
        <v>100</v>
      </c>
      <c r="H143" s="1296"/>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564"/>
      <c r="B144" s="1293" t="s">
        <v>46</v>
      </c>
      <c r="C144" s="1293"/>
      <c r="D144" s="1293"/>
      <c r="E144" s="1293"/>
      <c r="F144" s="1294"/>
      <c r="G144" s="1295" t="s">
        <v>99</v>
      </c>
      <c r="H144" s="1296"/>
      <c r="I144" s="6"/>
      <c r="J144" s="31" t="str">
        <f t="shared" si="7"/>
        <v>Yes</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564"/>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564"/>
      <c r="B146" s="1293" t="s">
        <v>36</v>
      </c>
      <c r="C146" s="1293"/>
      <c r="D146" s="1293"/>
      <c r="E146" s="1293"/>
      <c r="F146" s="1294"/>
      <c r="G146" s="1295" t="s">
        <v>99</v>
      </c>
      <c r="H146" s="1296"/>
      <c r="I146" s="6"/>
      <c r="J146" s="31" t="str">
        <f t="shared" si="7"/>
        <v>Yes</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564"/>
      <c r="B147" s="1293" t="s">
        <v>157</v>
      </c>
      <c r="C147" s="1293"/>
      <c r="D147" s="1293"/>
      <c r="E147" s="1293"/>
      <c r="F147" s="1294"/>
      <c r="G147" s="1295" t="s">
        <v>100</v>
      </c>
      <c r="H147" s="1296"/>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564"/>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564"/>
      <c r="B149" s="1293" t="s">
        <v>481</v>
      </c>
      <c r="C149" s="1293"/>
      <c r="D149" s="1293"/>
      <c r="E149" s="1293"/>
      <c r="F149" s="1305" t="s">
        <v>1245</v>
      </c>
      <c r="G149" s="1306"/>
      <c r="H149" s="1307"/>
      <c r="I149" s="6"/>
      <c r="J149" s="31"/>
      <c r="K149" s="7"/>
      <c r="L149" s="22"/>
      <c r="M149" s="7"/>
      <c r="N149" s="22"/>
      <c r="O149" s="22"/>
      <c r="P149" s="22"/>
      <c r="Q149" s="7" t="str">
        <f>F149</f>
        <v>06/12 -04/13</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482</v>
      </c>
      <c r="C150" s="1293"/>
      <c r="D150" s="1293"/>
      <c r="E150" s="1293"/>
      <c r="F150" s="1305" t="s">
        <v>561</v>
      </c>
      <c r="G150" s="1306"/>
      <c r="H150" s="1307"/>
      <c r="I150" s="6"/>
      <c r="J150" s="31"/>
      <c r="K150" s="7"/>
      <c r="L150" s="7"/>
      <c r="M150" s="22"/>
      <c r="N150" s="22"/>
      <c r="O150" s="22"/>
      <c r="P150" s="22"/>
      <c r="Q150" s="7" t="str">
        <f>F150</f>
        <v xml:space="preserve">The Procurement Planning and Monitoring Report (PPMR) </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567"/>
      <c r="B152" s="1310" t="s">
        <v>483</v>
      </c>
      <c r="C152" s="1310"/>
      <c r="D152" s="1310"/>
      <c r="E152" s="1310"/>
      <c r="F152" s="1311"/>
      <c r="G152" s="1312" t="s">
        <v>99</v>
      </c>
      <c r="H152" s="1313"/>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564"/>
      <c r="B153" s="1293" t="s">
        <v>484</v>
      </c>
      <c r="C153" s="1293"/>
      <c r="D153" s="1293"/>
      <c r="E153" s="1293"/>
      <c r="F153" s="1294"/>
      <c r="G153" s="1295" t="s">
        <v>99</v>
      </c>
      <c r="H153" s="1296"/>
      <c r="I153" s="6"/>
      <c r="J153" s="40" t="str">
        <f>G153</f>
        <v>Yes</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297" t="s">
        <v>864</v>
      </c>
      <c r="B154" s="1298"/>
      <c r="C154" s="1299"/>
      <c r="D154" s="1300"/>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f>D154</f>
        <v>0</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48" fitToHeight="4" orientation="portrait" r:id="rId1"/>
  <rowBreaks count="3" manualBreakCount="3">
    <brk id="33" max="7" man="1"/>
    <brk id="54" max="7" man="1"/>
    <brk id="92" max="7" man="1"/>
  </row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80" zoomScaleSheetLayoutView="100" zoomScalePageLayoutView="90" workbookViewId="0">
      <selection activeCell="AA1" sqref="AA1"/>
    </sheetView>
  </sheetViews>
  <sheetFormatPr defaultColWidth="8.85546875"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42578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8.85546875" style="264"/>
  </cols>
  <sheetData>
    <row r="1" spans="1:134" s="256" customFormat="1" ht="30" x14ac:dyDescent="0.2">
      <c r="A1" s="1453"/>
      <c r="B1" s="1453"/>
      <c r="C1" s="1453"/>
      <c r="D1" s="1453"/>
      <c r="E1" s="1453"/>
      <c r="F1" s="1453"/>
      <c r="G1" s="1453"/>
      <c r="H1" s="1453"/>
      <c r="I1" s="637"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4"/>
      <c r="E5" s="955"/>
      <c r="F5" s="954"/>
      <c r="G5" s="953"/>
      <c r="H5" s="956"/>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638"/>
      <c r="B6" s="638"/>
      <c r="C6" s="638"/>
      <c r="D6" s="638"/>
      <c r="E6" s="638"/>
      <c r="F6" s="638"/>
      <c r="G6" s="639"/>
      <c r="H6" s="640"/>
      <c r="I6" s="43"/>
      <c r="O6" s="22" t="s">
        <v>320</v>
      </c>
      <c r="Q6" s="22" t="s">
        <v>319</v>
      </c>
      <c r="R6" s="7" t="s">
        <v>320</v>
      </c>
      <c r="Y6" s="262" t="s">
        <v>137</v>
      </c>
    </row>
    <row r="7" spans="1:134" ht="24.75" customHeight="1" x14ac:dyDescent="0.2">
      <c r="A7" s="750" t="s">
        <v>846</v>
      </c>
      <c r="D7" s="786"/>
      <c r="E7" s="786"/>
      <c r="F7" s="786"/>
      <c r="G7" s="1957"/>
      <c r="H7" s="1957"/>
      <c r="I7" s="8"/>
      <c r="J7" s="40"/>
      <c r="N7" s="7"/>
      <c r="Q7" s="217" t="s">
        <v>318</v>
      </c>
      <c r="T7" s="70"/>
      <c r="X7" s="751" t="str">
        <f>A7</f>
        <v>Contraceptive Security (CS) Indicators Data, 2013</v>
      </c>
      <c r="Y7" s="262" t="s">
        <v>138</v>
      </c>
    </row>
    <row r="8" spans="1:134" ht="37.5" customHeight="1" x14ac:dyDescent="0.2">
      <c r="A8" s="1758" t="s">
        <v>1359</v>
      </c>
      <c r="B8" s="1956"/>
      <c r="C8" s="1956"/>
      <c r="D8" s="1957"/>
      <c r="E8" s="1957"/>
      <c r="F8" s="786"/>
      <c r="G8" s="1957"/>
      <c r="H8" s="1957"/>
      <c r="I8" s="6"/>
      <c r="J8" s="40"/>
      <c r="K8" s="755" t="str">
        <f>A8</f>
        <v>Country: South Sudan</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501" t="s">
        <v>21</v>
      </c>
      <c r="B11" s="1502"/>
      <c r="C11" s="1502"/>
      <c r="D11" s="1502"/>
      <c r="E11" s="1502"/>
      <c r="F11" s="1502"/>
      <c r="G11" s="1502"/>
      <c r="H11" s="642"/>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490" t="s">
        <v>408</v>
      </c>
      <c r="B12" s="1491"/>
      <c r="C12" s="1491"/>
      <c r="D12" s="1491"/>
      <c r="E12" s="1491"/>
      <c r="F12" s="1491"/>
      <c r="G12" s="1492"/>
      <c r="H12" s="265"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x14ac:dyDescent="0.2">
      <c r="A13" s="644"/>
      <c r="B13" s="1493" t="s">
        <v>30</v>
      </c>
      <c r="C13" s="1494"/>
      <c r="D13" s="1368" t="s">
        <v>972</v>
      </c>
      <c r="E13" s="1476"/>
      <c r="F13" s="1476"/>
      <c r="G13" s="1476"/>
      <c r="H13" s="1369"/>
      <c r="I13" s="6"/>
      <c r="J13" s="26"/>
      <c r="K13" s="7" t="str">
        <f>B13</f>
        <v>a. What is the name of the committee?</v>
      </c>
      <c r="L13" s="32" t="str">
        <f>D13</f>
        <v>Reproductive Health Coordination Forum</v>
      </c>
      <c r="M13" s="22"/>
      <c r="N13" s="22"/>
      <c r="O13" s="25" t="str">
        <f>D13</f>
        <v>Reproductive Health Coordination Forum</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506" t="s">
        <v>24</v>
      </c>
      <c r="B14" s="1507"/>
      <c r="C14" s="1507"/>
      <c r="D14" s="1508" t="s">
        <v>130</v>
      </c>
      <c r="E14" s="1508"/>
      <c r="F14" s="1508"/>
      <c r="G14" s="1508"/>
      <c r="H14" s="150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645"/>
      <c r="B15" s="1510" t="s">
        <v>31</v>
      </c>
      <c r="C15" s="1511"/>
      <c r="D15" s="626" t="s">
        <v>99</v>
      </c>
      <c r="E15" s="647" t="s">
        <v>93</v>
      </c>
      <c r="F15" s="1484" t="s">
        <v>973</v>
      </c>
      <c r="G15" s="1485"/>
      <c r="H15" s="1486"/>
      <c r="I15" s="6"/>
      <c r="J15" s="26"/>
      <c r="K15" s="7" t="str">
        <f t="shared" ref="K15:K23" si="0">B15</f>
        <v>a. Social marketing</v>
      </c>
      <c r="L15" s="22"/>
      <c r="M15" s="22"/>
      <c r="N15" s="22"/>
      <c r="O15" s="7"/>
      <c r="P15" s="22"/>
      <c r="Q15" s="7" t="str">
        <f t="shared" ref="Q15:Q23" si="1">F15</f>
        <v>Marie Stopes, PSI</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648"/>
      <c r="B16" s="1493" t="s">
        <v>411</v>
      </c>
      <c r="C16" s="1494"/>
      <c r="D16" s="626" t="s">
        <v>99</v>
      </c>
      <c r="E16" s="649" t="s">
        <v>93</v>
      </c>
      <c r="F16" s="1484" t="s">
        <v>974</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Marie Stopes, PSI, IPPF, Care Oxfam, and more!</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648"/>
      <c r="B17" s="1493" t="s">
        <v>412</v>
      </c>
      <c r="C17" s="1494"/>
      <c r="D17" s="626" t="s">
        <v>100</v>
      </c>
      <c r="E17" s="649" t="s">
        <v>93</v>
      </c>
      <c r="F17" s="1484"/>
      <c r="G17" s="1485"/>
      <c r="H17" s="1486"/>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648"/>
      <c r="B18" s="1493" t="s">
        <v>32</v>
      </c>
      <c r="C18" s="1494"/>
      <c r="D18" s="626" t="s">
        <v>99</v>
      </c>
      <c r="E18" s="649" t="s">
        <v>94</v>
      </c>
      <c r="F18" s="1484" t="s">
        <v>975</v>
      </c>
      <c r="G18" s="1485"/>
      <c r="H18" s="1486"/>
      <c r="I18" s="6"/>
      <c r="J18" s="26"/>
      <c r="K18" s="7" t="str">
        <f t="shared" si="0"/>
        <v>d. Donors</v>
      </c>
      <c r="L18" s="22"/>
      <c r="M18" s="22"/>
      <c r="N18" s="22"/>
      <c r="O18" s="7"/>
      <c r="P18" s="22"/>
      <c r="Q18" s="7" t="str">
        <f t="shared" si="1"/>
        <v>Joint Donor Team, USAID</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648"/>
      <c r="B19" s="1493" t="s">
        <v>33</v>
      </c>
      <c r="C19" s="1494"/>
      <c r="D19" s="626" t="s">
        <v>99</v>
      </c>
      <c r="E19" s="649" t="s">
        <v>95</v>
      </c>
      <c r="F19" s="1484" t="s">
        <v>339</v>
      </c>
      <c r="G19" s="1485"/>
      <c r="H19" s="1486"/>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648"/>
      <c r="B20" s="1493" t="s">
        <v>415</v>
      </c>
      <c r="C20" s="1494"/>
      <c r="D20" s="626" t="s">
        <v>99</v>
      </c>
      <c r="E20" s="649" t="s">
        <v>96</v>
      </c>
      <c r="F20" s="1484" t="s">
        <v>976</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Reproductive Health Unit</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648"/>
      <c r="B21" s="1510" t="s">
        <v>34</v>
      </c>
      <c r="C21" s="1510"/>
      <c r="D21" s="626" t="s">
        <v>100</v>
      </c>
      <c r="E21" s="649" t="s">
        <v>97</v>
      </c>
      <c r="F21" s="1503"/>
      <c r="G21" s="1504"/>
      <c r="H21" s="1505"/>
      <c r="I21" s="6"/>
      <c r="J21" s="26"/>
      <c r="K21" s="7" t="str">
        <f t="shared" si="0"/>
        <v>g. Central Medical Store or Central Warehouse</v>
      </c>
      <c r="L21" s="22"/>
      <c r="M21" s="22"/>
      <c r="N21" s="22"/>
      <c r="O21" s="7"/>
      <c r="P21" s="22"/>
      <c r="Q21" s="7">
        <f t="shared" si="1"/>
        <v>0</v>
      </c>
      <c r="R21" s="22"/>
      <c r="S21" s="22"/>
      <c r="T21" s="17"/>
      <c r="U21" s="17"/>
      <c r="V21" s="17"/>
      <c r="W21" s="45"/>
      <c r="X21" s="45"/>
      <c r="Y21" s="46"/>
      <c r="Z21" s="54"/>
      <c r="AA21"/>
    </row>
    <row r="22" spans="1:134" s="266" customFormat="1" x14ac:dyDescent="0.2">
      <c r="A22" s="648"/>
      <c r="B22" s="1510" t="s">
        <v>56</v>
      </c>
      <c r="C22" s="1510"/>
      <c r="D22" s="626" t="s">
        <v>100</v>
      </c>
      <c r="E22" s="649" t="s">
        <v>97</v>
      </c>
      <c r="F22" s="1503"/>
      <c r="G22" s="1504"/>
      <c r="H22" s="1505"/>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x14ac:dyDescent="0.2">
      <c r="A23" s="648"/>
      <c r="B23" s="1510" t="s">
        <v>418</v>
      </c>
      <c r="C23" s="1510"/>
      <c r="D23" s="626" t="s">
        <v>100</v>
      </c>
      <c r="E23" s="649" t="s">
        <v>97</v>
      </c>
      <c r="F23" s="1503"/>
      <c r="G23" s="1504"/>
      <c r="H23" s="1505"/>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512" t="s">
        <v>419</v>
      </c>
      <c r="B24" s="1493"/>
      <c r="C24" s="1493"/>
      <c r="D24" s="1493"/>
      <c r="E24" s="1493"/>
      <c r="F24" s="1493"/>
      <c r="G24" s="1493"/>
      <c r="H24" s="650" t="s">
        <v>104</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513" t="s">
        <v>420</v>
      </c>
      <c r="B25" s="1514"/>
      <c r="C25" s="1514"/>
      <c r="D25" s="1510"/>
      <c r="E25" s="1510"/>
      <c r="F25" s="1510"/>
      <c r="G25" s="1515"/>
      <c r="H25" s="650" t="s">
        <v>100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516" t="s">
        <v>421</v>
      </c>
      <c r="B26" s="1517"/>
      <c r="C26" s="1518"/>
      <c r="D26" s="651" t="s">
        <v>104</v>
      </c>
      <c r="E26" s="652" t="s">
        <v>91</v>
      </c>
      <c r="F26" s="653" t="s">
        <v>320</v>
      </c>
      <c r="G26" s="654" t="s">
        <v>51</v>
      </c>
      <c r="H26" s="655" t="s">
        <v>320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501" t="s">
        <v>22</v>
      </c>
      <c r="B27" s="1502"/>
      <c r="C27" s="1502"/>
      <c r="D27" s="1502"/>
      <c r="E27" s="1502"/>
      <c r="F27" s="1502"/>
      <c r="G27" s="1502"/>
      <c r="H27" s="642"/>
      <c r="I27" s="43"/>
      <c r="J27" s="44"/>
      <c r="K27" s="9"/>
      <c r="L27" s="34"/>
      <c r="M27" s="34"/>
      <c r="N27" s="34"/>
      <c r="O27" s="34"/>
      <c r="P27" s="34"/>
      <c r="Q27" s="34"/>
      <c r="R27" s="34"/>
      <c r="S27" s="34"/>
      <c r="T27" s="44"/>
      <c r="U27" s="44"/>
      <c r="V27" s="44"/>
      <c r="W27" s="47"/>
      <c r="X27" s="47"/>
      <c r="Y27" s="48"/>
      <c r="Z27" s="55"/>
      <c r="AA27"/>
    </row>
    <row r="28" spans="1:134" s="266" customFormat="1" x14ac:dyDescent="0.2">
      <c r="A28" s="1520" t="s">
        <v>223</v>
      </c>
      <c r="B28" s="1510"/>
      <c r="C28" s="1515"/>
      <c r="D28" s="1521" t="s">
        <v>144</v>
      </c>
      <c r="E28" s="1522"/>
      <c r="F28" s="656" t="s">
        <v>132</v>
      </c>
      <c r="G28" s="657" t="s">
        <v>145</v>
      </c>
      <c r="H28" s="643"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512" t="s">
        <v>423</v>
      </c>
      <c r="B29" s="1493"/>
      <c r="C29" s="1493"/>
      <c r="D29" s="1493"/>
      <c r="E29" s="1493"/>
      <c r="F29" s="1494"/>
      <c r="G29" s="1523" t="s">
        <v>1468</v>
      </c>
      <c r="H29" s="1524"/>
      <c r="I29" s="10"/>
      <c r="J29" s="40" t="str">
        <f>G29</f>
        <v>Not applicable - this exercise has not been completed</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512" t="s">
        <v>424</v>
      </c>
      <c r="B30" s="1493"/>
      <c r="C30" s="1493"/>
      <c r="D30" s="1493"/>
      <c r="E30" s="658" t="s">
        <v>320</v>
      </c>
      <c r="F30" s="659" t="s">
        <v>425</v>
      </c>
      <c r="G30" s="1525" t="s">
        <v>320</v>
      </c>
      <c r="H30" s="1526"/>
      <c r="I30" s="10"/>
      <c r="J30" s="40" t="str">
        <f>G30</f>
        <v>Not applicable</v>
      </c>
      <c r="K30" s="7"/>
      <c r="L30" s="22"/>
      <c r="M30" s="38" t="str">
        <f>E30</f>
        <v>Not applicable</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512" t="s">
        <v>426</v>
      </c>
      <c r="B31" s="1493"/>
      <c r="C31" s="1493"/>
      <c r="D31" s="1493"/>
      <c r="E31" s="1493"/>
      <c r="F31" s="1493"/>
      <c r="G31" s="1494"/>
      <c r="H31" s="650" t="s">
        <v>100</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650" t="s">
        <v>100</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516" t="s">
        <v>427</v>
      </c>
      <c r="B33" s="1493"/>
      <c r="C33" s="1493"/>
      <c r="D33" s="1493"/>
      <c r="E33" s="1517"/>
      <c r="F33" s="1517"/>
      <c r="G33" s="1517"/>
      <c r="H33" s="151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660"/>
      <c r="B34" s="1435" t="s">
        <v>322</v>
      </c>
      <c r="C34" s="1435"/>
      <c r="D34" s="1436"/>
      <c r="E34" s="661" t="s">
        <v>428</v>
      </c>
      <c r="F34" s="662" t="s">
        <v>429</v>
      </c>
      <c r="G34" s="663" t="s">
        <v>430</v>
      </c>
      <c r="H34" s="664"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648"/>
      <c r="B35" s="1435" t="s">
        <v>323</v>
      </c>
      <c r="C35" s="1435"/>
      <c r="D35" s="1436"/>
      <c r="E35" s="665">
        <v>0</v>
      </c>
      <c r="F35" s="666" t="s">
        <v>1165</v>
      </c>
      <c r="G35" s="787"/>
      <c r="H35" s="668"/>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648"/>
      <c r="B36" s="1435" t="s">
        <v>324</v>
      </c>
      <c r="C36" s="1435"/>
      <c r="D36" s="1436"/>
      <c r="E36" s="665">
        <v>0</v>
      </c>
      <c r="F36" s="666" t="s">
        <v>1165</v>
      </c>
      <c r="G36" s="787" t="s">
        <v>977</v>
      </c>
      <c r="H36" s="669"/>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660"/>
      <c r="B37" s="1517" t="s">
        <v>432</v>
      </c>
      <c r="C37" s="1517"/>
      <c r="D37" s="1518"/>
      <c r="E37" s="670">
        <f>E35+E36</f>
        <v>0</v>
      </c>
      <c r="F37" s="671"/>
      <c r="G37" s="671"/>
      <c r="H37" s="672"/>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512" t="s">
        <v>433</v>
      </c>
      <c r="B38" s="1493"/>
      <c r="C38" s="1493"/>
      <c r="D38" s="1493"/>
      <c r="E38" s="1493"/>
      <c r="F38" s="1493"/>
      <c r="G38" s="1494"/>
      <c r="H38" s="650" t="s">
        <v>100</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512" t="s">
        <v>434</v>
      </c>
      <c r="B39" s="1493"/>
      <c r="C39" s="1493"/>
      <c r="D39" s="1493"/>
      <c r="E39" s="1493"/>
      <c r="F39" s="1493"/>
      <c r="G39" s="1493"/>
      <c r="H39" s="1527"/>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673"/>
      <c r="B40" s="1528" t="s">
        <v>435</v>
      </c>
      <c r="C40" s="1529"/>
      <c r="D40" s="674" t="s">
        <v>436</v>
      </c>
      <c r="E40" s="662" t="s">
        <v>437</v>
      </c>
      <c r="F40" s="662" t="s">
        <v>438</v>
      </c>
      <c r="G40" s="663" t="s">
        <v>439</v>
      </c>
      <c r="H40" s="664"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673"/>
      <c r="B41" s="1493" t="s">
        <v>440</v>
      </c>
      <c r="C41" s="1494"/>
      <c r="D41" s="675" t="s">
        <v>100</v>
      </c>
      <c r="E41" s="665">
        <v>0</v>
      </c>
      <c r="F41" s="666" t="s">
        <v>1165</v>
      </c>
      <c r="G41" s="667"/>
      <c r="H41" s="668"/>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673"/>
      <c r="B42" s="677"/>
      <c r="C42" s="678" t="s">
        <v>441</v>
      </c>
      <c r="D42" s="1495" t="s">
        <v>320</v>
      </c>
      <c r="E42" s="1496"/>
      <c r="F42" s="1496"/>
      <c r="G42" s="1496"/>
      <c r="H42" s="1497"/>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266" customFormat="1" ht="78.75" customHeight="1" x14ac:dyDescent="0.2">
      <c r="A43" s="673"/>
      <c r="B43" s="1493" t="s">
        <v>442</v>
      </c>
      <c r="C43" s="1494"/>
      <c r="D43" s="675" t="s">
        <v>104</v>
      </c>
      <c r="E43" s="665" t="s">
        <v>104</v>
      </c>
      <c r="F43" s="666" t="s">
        <v>1165</v>
      </c>
      <c r="G43" s="787"/>
      <c r="H43" s="668"/>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673"/>
      <c r="B44" s="677"/>
      <c r="C44" s="678" t="s">
        <v>443</v>
      </c>
      <c r="D44" s="1495" t="s">
        <v>104</v>
      </c>
      <c r="E44" s="1496"/>
      <c r="F44" s="1496"/>
      <c r="G44" s="1496"/>
      <c r="H44" s="1497"/>
      <c r="I44" s="30"/>
      <c r="J44" s="27"/>
      <c r="K44" s="7" t="str">
        <f>C44</f>
        <v>i. Specify source(s) of other government funds spent (for example: basket funding or specific donor)</v>
      </c>
      <c r="L44" s="22"/>
      <c r="M44" s="22"/>
      <c r="N44" s="22"/>
      <c r="O44" s="25" t="str">
        <f>D44</f>
        <v>Don't know</v>
      </c>
      <c r="P44" s="22"/>
      <c r="Q44" s="22"/>
      <c r="R44" s="22"/>
      <c r="S44" s="22"/>
      <c r="T44" s="17"/>
      <c r="U44" s="17"/>
      <c r="V44" s="17"/>
      <c r="W44" s="45"/>
      <c r="X44" s="45"/>
      <c r="Y44" s="46"/>
      <c r="Z44" s="54"/>
      <c r="AA44"/>
    </row>
    <row r="45" spans="1:27" s="266" customFormat="1" ht="45" x14ac:dyDescent="0.2">
      <c r="A45" s="673"/>
      <c r="B45" s="1493" t="s">
        <v>444</v>
      </c>
      <c r="C45" s="1494"/>
      <c r="D45" s="679"/>
      <c r="E45" s="680" t="s">
        <v>104</v>
      </c>
      <c r="F45" s="681"/>
      <c r="G45" s="681"/>
      <c r="H45" s="668"/>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682"/>
      <c r="B46" s="683"/>
      <c r="C46" s="683"/>
      <c r="D46" s="684"/>
      <c r="E46" s="685"/>
      <c r="F46" s="685"/>
      <c r="G46" s="686"/>
      <c r="H46" s="687"/>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512" t="s">
        <v>445</v>
      </c>
      <c r="B47" s="1493"/>
      <c r="C47" s="1493"/>
      <c r="D47" s="1493"/>
      <c r="E47" s="1493"/>
      <c r="F47" s="1493"/>
      <c r="G47" s="1493"/>
      <c r="H47" s="1527"/>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673" t="s">
        <v>114</v>
      </c>
      <c r="B48" s="1528" t="s">
        <v>446</v>
      </c>
      <c r="C48" s="1494"/>
      <c r="D48" s="674" t="s">
        <v>447</v>
      </c>
      <c r="E48" s="662" t="s">
        <v>448</v>
      </c>
      <c r="F48" s="662" t="s">
        <v>449</v>
      </c>
      <c r="G48" s="663" t="s">
        <v>450</v>
      </c>
      <c r="H48" s="664"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285" x14ac:dyDescent="0.2">
      <c r="A49" s="673"/>
      <c r="B49" s="1493" t="s">
        <v>146</v>
      </c>
      <c r="C49" s="1494"/>
      <c r="D49" s="675" t="s">
        <v>104</v>
      </c>
      <c r="E49" s="665" t="s">
        <v>104</v>
      </c>
      <c r="F49" s="666" t="s">
        <v>1165</v>
      </c>
      <c r="G49" s="688"/>
      <c r="H49" s="689" t="s">
        <v>978</v>
      </c>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673"/>
      <c r="B50" s="677"/>
      <c r="C50" s="678" t="s">
        <v>147</v>
      </c>
      <c r="D50" s="1535" t="s">
        <v>104</v>
      </c>
      <c r="E50" s="1536"/>
      <c r="F50" s="1536"/>
      <c r="G50" s="1536"/>
      <c r="H50" s="1537"/>
      <c r="I50" s="282"/>
      <c r="J50" s="27"/>
      <c r="K50" s="7" t="str">
        <f>C50</f>
        <v xml:space="preserve">i. Specify source(s) of in-kind donations </v>
      </c>
      <c r="L50" s="22"/>
      <c r="M50" s="22"/>
      <c r="N50" s="22"/>
      <c r="O50" s="25" t="str">
        <f>D50</f>
        <v>Don't know</v>
      </c>
      <c r="P50" s="22"/>
      <c r="Q50" s="22"/>
      <c r="R50" s="22"/>
      <c r="S50" s="22"/>
      <c r="T50" s="17"/>
      <c r="U50" s="17"/>
      <c r="V50" s="17"/>
      <c r="W50" s="45"/>
      <c r="X50" s="45"/>
      <c r="Y50" s="46"/>
      <c r="Z50" s="54"/>
      <c r="AA50"/>
    </row>
    <row r="51" spans="1:27" s="266" customFormat="1" ht="30" x14ac:dyDescent="0.2">
      <c r="A51" s="673"/>
      <c r="B51" s="1493" t="s">
        <v>452</v>
      </c>
      <c r="C51" s="1494"/>
      <c r="D51" s="675" t="s">
        <v>104</v>
      </c>
      <c r="E51" s="665"/>
      <c r="F51" s="666" t="s">
        <v>1165</v>
      </c>
      <c r="G51" s="688"/>
      <c r="H51" s="689"/>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673"/>
      <c r="B52" s="1493" t="s">
        <v>453</v>
      </c>
      <c r="C52" s="1494"/>
      <c r="D52" s="675" t="s">
        <v>104</v>
      </c>
      <c r="E52" s="665"/>
      <c r="F52" s="666" t="s">
        <v>1165</v>
      </c>
      <c r="G52" s="688"/>
      <c r="H52" s="689"/>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673"/>
      <c r="B53" s="1493" t="s">
        <v>454</v>
      </c>
      <c r="C53" s="1494"/>
      <c r="D53" s="679"/>
      <c r="E53" s="680" t="s">
        <v>104</v>
      </c>
      <c r="F53" s="681"/>
      <c r="G53" s="681"/>
      <c r="H53" s="669"/>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682"/>
      <c r="B54" s="683"/>
      <c r="C54" s="683"/>
      <c r="D54" s="684"/>
      <c r="E54" s="685"/>
      <c r="F54" s="685"/>
      <c r="G54" s="686"/>
      <c r="H54" s="687"/>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512" t="s">
        <v>330</v>
      </c>
      <c r="B55" s="1493"/>
      <c r="C55" s="1493"/>
      <c r="D55" s="1493"/>
      <c r="E55" s="1493"/>
      <c r="F55" s="1493"/>
      <c r="G55" s="1493"/>
      <c r="H55" s="1527"/>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532" t="s">
        <v>455</v>
      </c>
      <c r="B56" s="1538"/>
      <c r="C56" s="1538"/>
      <c r="D56" s="1538"/>
      <c r="E56" s="1539"/>
      <c r="F56" s="690" t="s">
        <v>104</v>
      </c>
      <c r="G56" s="1530" t="s">
        <v>148</v>
      </c>
      <c r="H56" s="153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690">
        <v>0</v>
      </c>
      <c r="G57" s="1530" t="s">
        <v>148</v>
      </c>
      <c r="H57" s="153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532" t="s">
        <v>456</v>
      </c>
      <c r="B58" s="1533"/>
      <c r="C58" s="1533"/>
      <c r="D58" s="1533"/>
      <c r="E58" s="1534"/>
      <c r="F58" s="690" t="s">
        <v>104</v>
      </c>
      <c r="G58" s="1530" t="s">
        <v>171</v>
      </c>
      <c r="H58" s="153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91"/>
      <c r="G59" s="1530" t="s">
        <v>148</v>
      </c>
      <c r="H59" s="153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692"/>
      <c r="B60" s="693"/>
      <c r="C60" s="693"/>
      <c r="D60" s="694"/>
      <c r="E60" s="695"/>
      <c r="F60" s="695"/>
      <c r="G60" s="696"/>
      <c r="H60" s="697"/>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512" t="s">
        <v>457</v>
      </c>
      <c r="B61" s="1493"/>
      <c r="C61" s="1493"/>
      <c r="D61" s="1493"/>
      <c r="E61" s="1494"/>
      <c r="F61" s="1550" t="s">
        <v>320</v>
      </c>
      <c r="G61" s="1551"/>
      <c r="H61" s="1552"/>
      <c r="I61" s="11"/>
      <c r="J61" s="27"/>
      <c r="K61" s="7"/>
      <c r="L61" s="22"/>
      <c r="M61" s="22"/>
      <c r="N61" s="22"/>
      <c r="O61" s="22"/>
      <c r="P61" s="22"/>
      <c r="Q61" s="7" t="str">
        <f>F61</f>
        <v>Not applicable</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648"/>
      <c r="B62" s="1493" t="s">
        <v>48</v>
      </c>
      <c r="C62" s="1493"/>
      <c r="D62" s="1493"/>
      <c r="E62" s="1493"/>
      <c r="F62" s="1503" t="s">
        <v>320</v>
      </c>
      <c r="G62" s="1504"/>
      <c r="H62" s="1505"/>
      <c r="I62" s="10"/>
      <c r="J62" s="27"/>
      <c r="K62" s="7"/>
      <c r="L62" s="22"/>
      <c r="M62" s="39">
        <f>E62</f>
        <v>0</v>
      </c>
      <c r="N62" s="22"/>
      <c r="O62" s="22"/>
      <c r="P62" s="22"/>
      <c r="Q62" s="7" t="str">
        <f>F62</f>
        <v>Not applicable</v>
      </c>
      <c r="R62" s="25" t="str">
        <f>B62</f>
        <v>a. Specify entity</v>
      </c>
      <c r="S62" s="22"/>
      <c r="T62" s="17"/>
      <c r="U62" s="17"/>
      <c r="V62" s="17"/>
      <c r="W62" s="45"/>
      <c r="X62" s="45"/>
      <c r="Y62" s="46"/>
      <c r="Z62" s="54"/>
      <c r="AA62"/>
    </row>
    <row r="63" spans="1:27" s="266" customFormat="1" ht="30.75" customHeight="1" x14ac:dyDescent="0.2">
      <c r="A63" s="698"/>
      <c r="B63" s="699"/>
      <c r="C63" s="1493" t="s">
        <v>293</v>
      </c>
      <c r="D63" s="1493"/>
      <c r="E63" s="1494"/>
      <c r="F63" s="1550" t="s">
        <v>320</v>
      </c>
      <c r="G63" s="1551"/>
      <c r="H63" s="1552"/>
      <c r="I63" s="10"/>
      <c r="J63" s="27"/>
      <c r="K63" s="7"/>
      <c r="L63" s="22"/>
      <c r="M63" s="22"/>
      <c r="N63" s="22"/>
      <c r="O63" s="22"/>
      <c r="P63" s="22"/>
      <c r="Q63" s="7" t="str">
        <f>F63</f>
        <v>Not applicable</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512" t="s">
        <v>270</v>
      </c>
      <c r="B64" s="1493"/>
      <c r="C64" s="1494"/>
      <c r="D64" s="1503"/>
      <c r="E64" s="1504"/>
      <c r="F64" s="1504"/>
      <c r="G64" s="1504"/>
      <c r="H64" s="1505"/>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540" t="s">
        <v>23</v>
      </c>
      <c r="B65" s="1541"/>
      <c r="C65" s="1541"/>
      <c r="D65" s="1541"/>
      <c r="E65" s="1541"/>
      <c r="F65" s="1541"/>
      <c r="G65" s="1541"/>
      <c r="H65" s="700"/>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542" t="s">
        <v>458</v>
      </c>
      <c r="B66" s="1543"/>
      <c r="C66" s="1543"/>
      <c r="D66" s="1543"/>
      <c r="E66" s="1543"/>
      <c r="F66" s="1543"/>
      <c r="G66" s="1543"/>
      <c r="H66" s="1544"/>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545" t="s">
        <v>18</v>
      </c>
      <c r="B67" s="1546"/>
      <c r="C67" s="1547"/>
      <c r="D67" s="1548" t="s">
        <v>131</v>
      </c>
      <c r="E67" s="1549"/>
      <c r="F67" s="701" t="s">
        <v>149</v>
      </c>
      <c r="G67" s="702" t="s">
        <v>150</v>
      </c>
      <c r="H67" s="703"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704"/>
      <c r="B68" s="1553" t="s">
        <v>459</v>
      </c>
      <c r="C68" s="1554"/>
      <c r="D68" s="1475" t="s">
        <v>99</v>
      </c>
      <c r="E68" s="1475"/>
      <c r="F68" s="628" t="s">
        <v>99</v>
      </c>
      <c r="G68" s="628" t="s">
        <v>99</v>
      </c>
      <c r="H68" s="249" t="s">
        <v>100</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707"/>
      <c r="B69" s="1553" t="s">
        <v>460</v>
      </c>
      <c r="C69" s="1554"/>
      <c r="D69" s="1475" t="s">
        <v>99</v>
      </c>
      <c r="E69" s="1475"/>
      <c r="F69" s="628" t="s">
        <v>99</v>
      </c>
      <c r="G69" s="628" t="s">
        <v>99</v>
      </c>
      <c r="H69" s="24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707"/>
      <c r="B70" s="1553" t="s">
        <v>461</v>
      </c>
      <c r="C70" s="1554"/>
      <c r="D70" s="1475" t="s">
        <v>99</v>
      </c>
      <c r="E70" s="1475"/>
      <c r="F70" s="628" t="s">
        <v>99</v>
      </c>
      <c r="G70" s="628" t="s">
        <v>99</v>
      </c>
      <c r="H70" s="249" t="s">
        <v>104</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707"/>
      <c r="B71" s="1553" t="s">
        <v>462</v>
      </c>
      <c r="C71" s="1554"/>
      <c r="D71" s="1475" t="s">
        <v>99</v>
      </c>
      <c r="E71" s="1475"/>
      <c r="F71" s="628" t="s">
        <v>100</v>
      </c>
      <c r="G71" s="628" t="s">
        <v>99</v>
      </c>
      <c r="H71" s="249" t="s">
        <v>104</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707"/>
      <c r="B72" s="1553" t="s">
        <v>463</v>
      </c>
      <c r="C72" s="1554"/>
      <c r="D72" s="1475" t="s">
        <v>99</v>
      </c>
      <c r="E72" s="1475"/>
      <c r="F72" s="628" t="s">
        <v>100</v>
      </c>
      <c r="G72" s="628" t="s">
        <v>99</v>
      </c>
      <c r="H72" s="249" t="s">
        <v>104</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707"/>
      <c r="B73" s="1553" t="s">
        <v>35</v>
      </c>
      <c r="C73" s="1554"/>
      <c r="D73" s="1475" t="s">
        <v>99</v>
      </c>
      <c r="E73" s="1475"/>
      <c r="F73" s="628" t="s">
        <v>99</v>
      </c>
      <c r="G73" s="628" t="s">
        <v>99</v>
      </c>
      <c r="H73" s="249" t="s">
        <v>104</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707"/>
      <c r="B74" s="1553" t="s">
        <v>36</v>
      </c>
      <c r="C74" s="1554"/>
      <c r="D74" s="1475" t="s">
        <v>100</v>
      </c>
      <c r="E74" s="1475"/>
      <c r="F74" s="628" t="s">
        <v>100</v>
      </c>
      <c r="G74" s="628" t="s">
        <v>99</v>
      </c>
      <c r="H74" s="249" t="s">
        <v>104</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707"/>
      <c r="B75" s="1553" t="s">
        <v>464</v>
      </c>
      <c r="C75" s="1554"/>
      <c r="D75" s="1475" t="s">
        <v>99</v>
      </c>
      <c r="E75" s="1475"/>
      <c r="F75" s="628" t="s">
        <v>100</v>
      </c>
      <c r="G75" s="628" t="s">
        <v>99</v>
      </c>
      <c r="H75" s="249" t="s">
        <v>104</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707"/>
      <c r="B76" s="1553" t="s">
        <v>465</v>
      </c>
      <c r="C76" s="1554"/>
      <c r="D76" s="1475" t="s">
        <v>100</v>
      </c>
      <c r="E76" s="1475"/>
      <c r="F76" s="628" t="s">
        <v>100</v>
      </c>
      <c r="G76" s="628" t="s">
        <v>100</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707"/>
      <c r="B77" s="1553" t="s">
        <v>466</v>
      </c>
      <c r="C77" s="1554"/>
      <c r="D77" s="1475" t="s">
        <v>100</v>
      </c>
      <c r="E77" s="1475"/>
      <c r="F77" s="628" t="s">
        <v>100</v>
      </c>
      <c r="G77" s="628" t="s">
        <v>100</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707"/>
      <c r="B78" s="1553" t="s">
        <v>37</v>
      </c>
      <c r="C78" s="1554"/>
      <c r="D78" s="1475" t="s">
        <v>100</v>
      </c>
      <c r="E78" s="1475"/>
      <c r="F78" s="628" t="s">
        <v>100</v>
      </c>
      <c r="G78" s="628" t="s">
        <v>99</v>
      </c>
      <c r="H78" s="24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708"/>
      <c r="B79" s="1556" t="s">
        <v>467</v>
      </c>
      <c r="C79" s="1557"/>
      <c r="D79" s="1475"/>
      <c r="E79" s="1475"/>
      <c r="F79" s="628"/>
      <c r="G79" s="628"/>
      <c r="H79" s="249"/>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516" t="s">
        <v>152</v>
      </c>
      <c r="B80" s="1517"/>
      <c r="C80" s="1518"/>
      <c r="D80" s="1767" t="s">
        <v>979</v>
      </c>
      <c r="E80" s="1768"/>
      <c r="F80" s="1768"/>
      <c r="G80" s="1768"/>
      <c r="H80" s="1769"/>
      <c r="I80" s="6"/>
      <c r="J80" s="27"/>
      <c r="K80" s="7" t="str">
        <f>A80</f>
        <v>C2. Please note any comments about the commodities offered.</v>
      </c>
      <c r="L80" s="22"/>
      <c r="M80" s="22"/>
      <c r="N80" s="22"/>
      <c r="O80" s="7" t="str">
        <f>D80</f>
        <v>USAID brought in commodities that are now being distributed by trained personnel in some facilities.</v>
      </c>
      <c r="P80" s="22"/>
      <c r="Q80" s="22"/>
      <c r="R80" s="7"/>
      <c r="S80" s="22"/>
      <c r="T80" s="17"/>
      <c r="U80" s="17"/>
      <c r="V80" s="17"/>
      <c r="W80" s="45"/>
      <c r="X80" s="45"/>
      <c r="Y80" s="46"/>
      <c r="Z80" s="54"/>
      <c r="AA80"/>
    </row>
    <row r="81" spans="1:28" s="284" customFormat="1" ht="16.5" customHeight="1" thickBot="1" x14ac:dyDescent="0.3">
      <c r="A81" s="1566" t="s">
        <v>19</v>
      </c>
      <c r="B81" s="1567"/>
      <c r="C81" s="1567"/>
      <c r="D81" s="1567"/>
      <c r="E81" s="1567"/>
      <c r="F81" s="1567"/>
      <c r="G81" s="1567"/>
      <c r="H81" s="709"/>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520" t="s">
        <v>468</v>
      </c>
      <c r="B82" s="1510"/>
      <c r="C82" s="1510"/>
      <c r="D82" s="1510"/>
      <c r="E82" s="1510"/>
      <c r="F82" s="1510"/>
      <c r="G82" s="1515"/>
      <c r="H82" s="643" t="s">
        <v>100</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568" t="s">
        <v>117</v>
      </c>
      <c r="B83" s="1569"/>
      <c r="C83" s="1569"/>
      <c r="D83" s="710"/>
      <c r="E83" s="710"/>
      <c r="F83" s="710"/>
      <c r="G83" s="710"/>
      <c r="H83" s="711"/>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570"/>
      <c r="B84" s="1572" t="s">
        <v>54</v>
      </c>
      <c r="C84" s="1573"/>
      <c r="D84" s="1573" t="s">
        <v>469</v>
      </c>
      <c r="E84" s="1573"/>
      <c r="F84" s="712" t="s">
        <v>52</v>
      </c>
      <c r="G84" s="1573" t="s">
        <v>53</v>
      </c>
      <c r="H84" s="1574"/>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571"/>
      <c r="B85" s="713" t="s">
        <v>27</v>
      </c>
      <c r="C85" s="715"/>
      <c r="D85" s="1575"/>
      <c r="E85" s="1576"/>
      <c r="F85" s="717"/>
      <c r="G85" s="1558"/>
      <c r="H85" s="1559"/>
      <c r="I85" s="13"/>
      <c r="J85" s="31">
        <f>G85</f>
        <v>0</v>
      </c>
      <c r="K85" s="7" t="str">
        <f>B85</f>
        <v>a</v>
      </c>
      <c r="L85" s="22"/>
      <c r="M85" s="32">
        <f>E85</f>
        <v>0</v>
      </c>
      <c r="N85" s="22"/>
      <c r="O85" s="22"/>
      <c r="P85" s="22"/>
      <c r="Q85" s="22"/>
      <c r="R85" s="7"/>
      <c r="S85" s="7">
        <f>D85</f>
        <v>0</v>
      </c>
      <c r="T85" s="17"/>
      <c r="U85" s="17"/>
      <c r="V85" s="17"/>
      <c r="W85" s="45"/>
      <c r="X85" s="45"/>
      <c r="Y85" s="46"/>
      <c r="Z85" s="54"/>
      <c r="AA85"/>
    </row>
    <row r="86" spans="1:28" s="266" customFormat="1" ht="28.5" customHeight="1" x14ac:dyDescent="0.2">
      <c r="A86" s="1513" t="s">
        <v>118</v>
      </c>
      <c r="B86" s="1514"/>
      <c r="C86" s="1514"/>
      <c r="D86" s="1514"/>
      <c r="E86" s="1514"/>
      <c r="F86" s="1560" t="s">
        <v>99</v>
      </c>
      <c r="G86" s="1561"/>
      <c r="H86" s="1562"/>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648"/>
      <c r="B87" s="1493" t="s">
        <v>153</v>
      </c>
      <c r="C87" s="1493"/>
      <c r="D87" s="1494"/>
      <c r="E87" s="1368" t="s">
        <v>472</v>
      </c>
      <c r="F87" s="1476"/>
      <c r="G87" s="1476"/>
      <c r="H87" s="1369"/>
      <c r="I87" s="13"/>
      <c r="J87" s="31"/>
      <c r="K87" s="7"/>
      <c r="L87" s="22"/>
      <c r="M87" s="32"/>
      <c r="N87" s="32" t="str">
        <f>E87</f>
        <v>All sectors</v>
      </c>
      <c r="O87" s="22"/>
      <c r="P87" s="7" t="str">
        <f>B87</f>
        <v>a. If yes, for which sectors (public, NGO, social marketing, commercial)?</v>
      </c>
      <c r="Q87" s="22"/>
      <c r="R87" s="7"/>
      <c r="S87" s="22"/>
      <c r="T87" s="17"/>
      <c r="U87" s="17"/>
      <c r="V87" s="17"/>
      <c r="W87" s="45"/>
      <c r="X87" s="45"/>
      <c r="Y87" s="46"/>
      <c r="Z87" s="54"/>
      <c r="AA87"/>
    </row>
    <row r="88" spans="1:28" s="266" customFormat="1" ht="85.5" customHeight="1" x14ac:dyDescent="0.2">
      <c r="A88" s="648"/>
      <c r="B88" s="1493" t="s">
        <v>38</v>
      </c>
      <c r="C88" s="1493"/>
      <c r="D88" s="1494"/>
      <c r="E88" s="1368" t="s">
        <v>1469</v>
      </c>
      <c r="F88" s="1476"/>
      <c r="G88" s="1476"/>
      <c r="H88" s="1369"/>
      <c r="I88" s="13"/>
      <c r="J88" s="31"/>
      <c r="K88" s="7"/>
      <c r="L88" s="22"/>
      <c r="M88" s="32"/>
      <c r="N88" s="32" t="str">
        <f>E88</f>
        <v>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512" t="s">
        <v>474</v>
      </c>
      <c r="B89" s="1493"/>
      <c r="C89" s="1493"/>
      <c r="D89" s="1493"/>
      <c r="E89" s="1493"/>
      <c r="F89" s="1493"/>
      <c r="G89" s="1494"/>
      <c r="H89" s="650"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648"/>
      <c r="B90" s="1493" t="s">
        <v>39</v>
      </c>
      <c r="C90" s="1493"/>
      <c r="D90" s="1368" t="s">
        <v>980</v>
      </c>
      <c r="E90" s="1476"/>
      <c r="F90" s="1476"/>
      <c r="G90" s="1476"/>
      <c r="H90" s="1369"/>
      <c r="I90" s="13"/>
      <c r="J90" s="31"/>
      <c r="K90" s="7" t="str">
        <f>B90</f>
        <v>a. If yes, describe the policies.</v>
      </c>
      <c r="L90" s="22"/>
      <c r="M90" s="22"/>
      <c r="N90" s="24"/>
      <c r="O90" s="25" t="str">
        <f>D90</f>
        <v>Importation taxes</v>
      </c>
      <c r="P90" s="7"/>
      <c r="Q90" s="22"/>
      <c r="R90" s="22"/>
      <c r="S90" s="22"/>
      <c r="T90" s="17"/>
      <c r="U90" s="17"/>
      <c r="V90" s="17"/>
      <c r="W90" s="45"/>
      <c r="X90" s="45"/>
      <c r="Y90" s="46"/>
      <c r="Z90" s="54"/>
      <c r="AA90"/>
    </row>
    <row r="91" spans="1:28" s="266" customFormat="1" ht="30" customHeight="1" x14ac:dyDescent="0.2">
      <c r="A91" s="1512" t="s">
        <v>475</v>
      </c>
      <c r="B91" s="1493"/>
      <c r="C91" s="1493"/>
      <c r="D91" s="1493"/>
      <c r="E91" s="1493"/>
      <c r="F91" s="1493"/>
      <c r="G91" s="1494"/>
      <c r="H91" s="247"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x14ac:dyDescent="0.2">
      <c r="A92" s="648"/>
      <c r="B92" s="1493" t="s">
        <v>39</v>
      </c>
      <c r="C92" s="1493"/>
      <c r="D92" s="1368" t="s">
        <v>1470</v>
      </c>
      <c r="E92" s="1476"/>
      <c r="F92" s="1476"/>
      <c r="G92" s="1476"/>
      <c r="H92" s="1369"/>
      <c r="I92" s="13"/>
      <c r="J92" s="31"/>
      <c r="K92" s="7" t="str">
        <f>B92</f>
        <v>a. If yes, describe the policies.</v>
      </c>
      <c r="L92" s="22"/>
      <c r="M92" s="22"/>
      <c r="N92" s="24"/>
      <c r="O92" s="25" t="str">
        <f>D92</f>
        <v>The FP Policy has been approved and is in the press for printing.</v>
      </c>
      <c r="P92" s="7"/>
      <c r="Q92" s="22"/>
      <c r="R92" s="22"/>
      <c r="S92" s="22"/>
      <c r="T92" s="17"/>
      <c r="U92" s="17"/>
      <c r="V92" s="17"/>
      <c r="W92" s="45"/>
      <c r="X92" s="45"/>
      <c r="Y92" s="46"/>
      <c r="Z92" s="54"/>
      <c r="AA92"/>
    </row>
    <row r="93" spans="1:28" ht="45.75" thickBot="1" x14ac:dyDescent="0.25">
      <c r="A93" s="1953" t="s">
        <v>327</v>
      </c>
      <c r="B93" s="1954"/>
      <c r="C93" s="1954"/>
      <c r="D93" s="1954"/>
      <c r="E93" s="1954"/>
      <c r="F93" s="1954"/>
      <c r="G93" s="1954"/>
      <c r="H93" s="1955"/>
      <c r="I93" s="718"/>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981</v>
      </c>
      <c r="E95" s="1366"/>
      <c r="F95" s="1367"/>
      <c r="G95" s="1368" t="s">
        <v>981</v>
      </c>
      <c r="H95" s="1369"/>
      <c r="I95" s="12"/>
      <c r="J95" s="31" t="str">
        <f t="shared" si="3"/>
        <v>Community midwife</v>
      </c>
      <c r="K95" s="7"/>
      <c r="L95" s="22"/>
      <c r="M95" s="32"/>
      <c r="N95" s="22"/>
      <c r="O95" s="7"/>
      <c r="P95" s="7"/>
      <c r="Q95" s="22"/>
      <c r="R95" s="22"/>
      <c r="S95" s="22"/>
      <c r="T95" s="219" t="str">
        <f>D95</f>
        <v>Community midwife</v>
      </c>
      <c r="U95" s="53"/>
      <c r="V95" s="17"/>
      <c r="W95" s="45"/>
      <c r="X95" s="45"/>
      <c r="Y95" s="46"/>
      <c r="Z95" s="54"/>
      <c r="AA95"/>
    </row>
    <row r="96" spans="1:28" s="266" customFormat="1" ht="15" customHeight="1" x14ac:dyDescent="0.2">
      <c r="A96" s="285"/>
      <c r="B96" s="239" t="s">
        <v>28</v>
      </c>
      <c r="C96" s="236" t="s">
        <v>303</v>
      </c>
      <c r="D96" s="1365" t="s">
        <v>981</v>
      </c>
      <c r="E96" s="1366"/>
      <c r="F96" s="1367"/>
      <c r="G96" s="1368" t="s">
        <v>981</v>
      </c>
      <c r="H96" s="1369"/>
      <c r="I96" s="12"/>
      <c r="J96" s="31" t="str">
        <f t="shared" si="3"/>
        <v>Community midwife</v>
      </c>
      <c r="K96" s="7"/>
      <c r="L96" s="22"/>
      <c r="M96" s="32"/>
      <c r="N96" s="22"/>
      <c r="O96" s="7"/>
      <c r="P96" s="7"/>
      <c r="Q96" s="22"/>
      <c r="R96" s="22"/>
      <c r="S96" s="22"/>
      <c r="T96" s="219" t="str">
        <f t="shared" ref="T96:T102" si="4">D96</f>
        <v>Community midwife</v>
      </c>
      <c r="U96" s="53"/>
      <c r="V96" s="17"/>
      <c r="W96" s="45"/>
      <c r="X96" s="45"/>
      <c r="Y96" s="46"/>
      <c r="Z96" s="54"/>
      <c r="AA96"/>
    </row>
    <row r="97" spans="1:27" s="266" customFormat="1" ht="15" customHeight="1" x14ac:dyDescent="0.2">
      <c r="A97" s="285"/>
      <c r="B97" s="239" t="s">
        <v>29</v>
      </c>
      <c r="C97" s="236" t="s">
        <v>304</v>
      </c>
      <c r="D97" s="1365" t="s">
        <v>320</v>
      </c>
      <c r="E97" s="1366"/>
      <c r="F97" s="1367"/>
      <c r="G97" s="1368" t="s">
        <v>104</v>
      </c>
      <c r="H97" s="1369"/>
      <c r="I97" s="12"/>
      <c r="J97" s="31" t="str">
        <f t="shared" si="3"/>
        <v>Don't know</v>
      </c>
      <c r="K97" s="7"/>
      <c r="L97" s="22"/>
      <c r="M97" s="32"/>
      <c r="N97" s="22"/>
      <c r="O97" s="7"/>
      <c r="P97" s="7"/>
      <c r="Q97" s="22"/>
      <c r="R97" s="22"/>
      <c r="S97" s="22"/>
      <c r="T97" s="219" t="str">
        <f t="shared" si="4"/>
        <v>Not applicable</v>
      </c>
      <c r="U97" s="53"/>
      <c r="V97" s="17"/>
      <c r="W97" s="45"/>
      <c r="X97" s="45"/>
      <c r="Y97" s="46"/>
      <c r="Z97" s="54"/>
      <c r="AA97"/>
    </row>
    <row r="98" spans="1:27" s="266" customFormat="1" ht="15" customHeight="1" x14ac:dyDescent="0.2">
      <c r="A98" s="285"/>
      <c r="B98" s="238" t="s">
        <v>297</v>
      </c>
      <c r="C98" s="236" t="s">
        <v>305</v>
      </c>
      <c r="D98" s="1365" t="s">
        <v>320</v>
      </c>
      <c r="E98" s="1366"/>
      <c r="F98" s="1367"/>
      <c r="G98" s="1368" t="s">
        <v>935</v>
      </c>
      <c r="H98" s="1369"/>
      <c r="I98" s="12"/>
      <c r="J98" s="31" t="str">
        <f t="shared" si="3"/>
        <v>Nurse midwife</v>
      </c>
      <c r="K98" s="7"/>
      <c r="L98" s="22"/>
      <c r="M98" s="32"/>
      <c r="N98" s="22"/>
      <c r="O98" s="7"/>
      <c r="P98" s="7"/>
      <c r="Q98" s="22"/>
      <c r="R98" s="22"/>
      <c r="S98" s="22"/>
      <c r="T98" s="219" t="str">
        <f t="shared" si="4"/>
        <v>Not applicable</v>
      </c>
      <c r="U98" s="53"/>
      <c r="V98" s="17"/>
      <c r="W98" s="45"/>
      <c r="X98" s="45"/>
      <c r="Y98" s="46"/>
      <c r="Z98" s="54"/>
      <c r="AA98"/>
    </row>
    <row r="99" spans="1:27" s="266" customFormat="1" ht="15" customHeight="1" x14ac:dyDescent="0.2">
      <c r="A99" s="285"/>
      <c r="B99" s="239" t="s">
        <v>298</v>
      </c>
      <c r="C99" s="236" t="s">
        <v>306</v>
      </c>
      <c r="D99" s="1365" t="s">
        <v>1301</v>
      </c>
      <c r="E99" s="1366"/>
      <c r="F99" s="1367"/>
      <c r="G99" s="1368" t="s">
        <v>104</v>
      </c>
      <c r="H99" s="1369"/>
      <c r="I99" s="12"/>
      <c r="J99" s="31" t="str">
        <f t="shared" si="3"/>
        <v>Don't know</v>
      </c>
      <c r="K99" s="7"/>
      <c r="L99" s="22"/>
      <c r="M99" s="32"/>
      <c r="N99" s="22"/>
      <c r="O99" s="7"/>
      <c r="P99" s="7"/>
      <c r="Q99" s="22"/>
      <c r="R99" s="22"/>
      <c r="S99" s="22"/>
      <c r="T99" s="219" t="str">
        <f t="shared" si="4"/>
        <v>Community health worker (Male condom)</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104</v>
      </c>
      <c r="H100" s="1369"/>
      <c r="I100" s="12"/>
      <c r="J100" s="31" t="str">
        <f t="shared" si="3"/>
        <v>Don't know</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320</v>
      </c>
      <c r="E101" s="1366"/>
      <c r="F101" s="1367"/>
      <c r="G101" s="1368" t="s">
        <v>320</v>
      </c>
      <c r="H101" s="1369"/>
      <c r="I101" s="12"/>
      <c r="J101" s="31" t="str">
        <f t="shared" si="3"/>
        <v>Not applicable</v>
      </c>
      <c r="K101" s="7"/>
      <c r="L101" s="22"/>
      <c r="M101" s="32"/>
      <c r="N101" s="22"/>
      <c r="O101" s="7"/>
      <c r="P101" s="7"/>
      <c r="Q101" s="22"/>
      <c r="R101" s="22"/>
      <c r="S101" s="22"/>
      <c r="T101" s="219" t="str">
        <f t="shared" si="4"/>
        <v>Not applicable</v>
      </c>
      <c r="U101" s="53"/>
      <c r="V101" s="17"/>
      <c r="W101" s="45"/>
      <c r="X101" s="45"/>
      <c r="Y101" s="46"/>
      <c r="Z101" s="54"/>
      <c r="AA101"/>
    </row>
    <row r="102" spans="1:27" s="266" customFormat="1" ht="15" customHeight="1" thickBot="1" x14ac:dyDescent="0.25">
      <c r="A102" s="285"/>
      <c r="B102" s="240" t="s">
        <v>301</v>
      </c>
      <c r="C102" s="237" t="s">
        <v>309</v>
      </c>
      <c r="D102" s="1351" t="s">
        <v>104</v>
      </c>
      <c r="E102" s="1352"/>
      <c r="F102" s="1353"/>
      <c r="G102" s="1354" t="s">
        <v>104</v>
      </c>
      <c r="H102" s="1355"/>
      <c r="I102" s="12"/>
      <c r="J102" s="31" t="str">
        <f t="shared" si="3"/>
        <v>Don't know</v>
      </c>
      <c r="K102" s="7"/>
      <c r="L102" s="22"/>
      <c r="M102" s="32"/>
      <c r="N102" s="22"/>
      <c r="O102" s="7"/>
      <c r="P102" s="7"/>
      <c r="Q102" s="22"/>
      <c r="R102" s="22"/>
      <c r="S102" s="22"/>
      <c r="T102" s="219" t="str">
        <f t="shared" si="4"/>
        <v>Don't know</v>
      </c>
      <c r="U102" s="53"/>
      <c r="V102" s="17"/>
      <c r="W102" s="45"/>
      <c r="X102" s="45"/>
      <c r="Y102" s="46"/>
      <c r="Z102" s="54"/>
      <c r="AA102"/>
    </row>
    <row r="103" spans="1:27" s="266" customFormat="1" ht="75" x14ac:dyDescent="0.2">
      <c r="A103" s="1356" t="s">
        <v>321</v>
      </c>
      <c r="B103" s="1357"/>
      <c r="C103" s="1358"/>
      <c r="D103" s="1359" t="s">
        <v>1471</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The FP Policy has been approved and is in the press for printing. The policy is broad based and caters to the private and public sector and includes sale by pharmacists.</v>
      </c>
      <c r="P103" s="22"/>
      <c r="Q103" s="22"/>
      <c r="R103" s="7"/>
      <c r="S103" s="22"/>
      <c r="T103" s="218"/>
      <c r="U103" s="17"/>
      <c r="V103" s="17"/>
      <c r="W103" s="45"/>
      <c r="X103" s="45"/>
      <c r="Y103" s="46"/>
      <c r="Z103" s="54"/>
      <c r="AA103"/>
    </row>
    <row r="104" spans="1:27" s="380" customFormat="1" ht="15.75" thickBot="1" x14ac:dyDescent="0.25">
      <c r="A104" s="1582"/>
      <c r="B104" s="1583"/>
      <c r="C104" s="1583"/>
      <c r="D104" s="1583"/>
      <c r="E104" s="1583"/>
      <c r="F104" s="1583"/>
      <c r="G104" s="1583"/>
      <c r="H104" s="1584"/>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490" t="s">
        <v>310</v>
      </c>
      <c r="B105" s="1491"/>
      <c r="C105" s="1491"/>
      <c r="D105" s="719" t="s">
        <v>49</v>
      </c>
      <c r="E105" s="1585" t="s">
        <v>55</v>
      </c>
      <c r="F105" s="1586"/>
      <c r="G105" s="1587"/>
      <c r="H105" s="720"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ht="45" x14ac:dyDescent="0.2">
      <c r="A106" s="648"/>
      <c r="B106" s="1493" t="s">
        <v>154</v>
      </c>
      <c r="C106" s="1493"/>
      <c r="D106" s="250" t="s">
        <v>100</v>
      </c>
      <c r="E106" s="1368" t="s">
        <v>982</v>
      </c>
      <c r="F106" s="1476"/>
      <c r="G106" s="1717"/>
      <c r="H106" s="247"/>
      <c r="I106" s="11"/>
      <c r="J106" s="31"/>
      <c r="K106" s="7" t="str">
        <f>B106</f>
        <v>a. Unmarried people</v>
      </c>
      <c r="L106" s="22"/>
      <c r="M106" s="32" t="str">
        <f>E106</f>
        <v>No official policies, but health care workers sometimes do not want to serve this group</v>
      </c>
      <c r="N106" s="22"/>
      <c r="O106" s="7"/>
      <c r="P106" s="22"/>
      <c r="Q106" s="22"/>
      <c r="R106" s="22"/>
      <c r="S106" s="22"/>
      <c r="T106" s="17"/>
      <c r="U106" s="17"/>
      <c r="V106" s="53" t="str">
        <f>E106</f>
        <v>No official policies, but health care workers sometimes do not want to serve this group</v>
      </c>
      <c r="W106" s="45"/>
      <c r="X106" s="45"/>
      <c r="Y106" s="46"/>
      <c r="Z106" s="54"/>
      <c r="AA106"/>
    </row>
    <row r="107" spans="1:27" s="266" customFormat="1" ht="45" x14ac:dyDescent="0.2">
      <c r="A107" s="648"/>
      <c r="B107" s="1493" t="s">
        <v>40</v>
      </c>
      <c r="C107" s="1493"/>
      <c r="D107" s="250" t="s">
        <v>100</v>
      </c>
      <c r="E107" s="1368" t="s">
        <v>982</v>
      </c>
      <c r="F107" s="1476"/>
      <c r="G107" s="1717"/>
      <c r="H107" s="247"/>
      <c r="I107" s="11"/>
      <c r="J107" s="31"/>
      <c r="K107" s="7" t="str">
        <f>B107</f>
        <v>b. Young people</v>
      </c>
      <c r="L107" s="22"/>
      <c r="M107" s="32" t="str">
        <f>E107</f>
        <v>No official policies, but health care workers sometimes do not want to serve this group</v>
      </c>
      <c r="N107" s="22"/>
      <c r="O107" s="7"/>
      <c r="P107" s="22"/>
      <c r="Q107" s="22"/>
      <c r="R107" s="22"/>
      <c r="S107" s="22"/>
      <c r="T107" s="17"/>
      <c r="U107" s="17"/>
      <c r="V107" s="53" t="str">
        <f>E107</f>
        <v>No official policies, but health care workers sometimes do not want to serve this group</v>
      </c>
      <c r="W107" s="45"/>
      <c r="X107" s="45"/>
      <c r="Y107" s="46"/>
      <c r="Z107" s="54"/>
      <c r="AA107"/>
    </row>
    <row r="108" spans="1:27" s="266" customFormat="1" ht="30.75" thickBot="1" x14ac:dyDescent="0.25">
      <c r="A108" s="722"/>
      <c r="B108" s="1578" t="s">
        <v>41</v>
      </c>
      <c r="C108" s="1578"/>
      <c r="D108" s="723" t="s">
        <v>104</v>
      </c>
      <c r="E108" s="1579"/>
      <c r="F108" s="1580"/>
      <c r="G108" s="1581"/>
      <c r="H108" s="724"/>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582"/>
      <c r="B109" s="1583"/>
      <c r="C109" s="1583"/>
      <c r="D109" s="1583"/>
      <c r="E109" s="1583"/>
      <c r="F109" s="1583"/>
      <c r="G109" s="1583"/>
      <c r="H109" s="1584"/>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512" t="s">
        <v>477</v>
      </c>
      <c r="B110" s="1493"/>
      <c r="C110" s="1493"/>
      <c r="D110" s="1493"/>
      <c r="E110" s="1493"/>
      <c r="F110" s="1493"/>
      <c r="G110" s="1493"/>
      <c r="H110" s="1527"/>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648"/>
      <c r="B111" s="1493" t="s">
        <v>42</v>
      </c>
      <c r="C111" s="1493"/>
      <c r="D111" s="1493"/>
      <c r="E111" s="1493"/>
      <c r="F111" s="14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648"/>
      <c r="B112" s="1493" t="s">
        <v>43</v>
      </c>
      <c r="C112" s="1493"/>
      <c r="D112" s="1493"/>
      <c r="E112" s="1493"/>
      <c r="F112" s="14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648"/>
      <c r="B113" s="1493" t="s">
        <v>44</v>
      </c>
      <c r="C113" s="1493"/>
      <c r="D113" s="1493"/>
      <c r="E113" s="1493"/>
      <c r="F113" s="14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648"/>
      <c r="B114" s="677"/>
      <c r="C114" s="678" t="s">
        <v>45</v>
      </c>
      <c r="D114" s="1495" t="s">
        <v>320</v>
      </c>
      <c r="E114" s="1496"/>
      <c r="F114" s="1496"/>
      <c r="G114" s="1496"/>
      <c r="H114" s="1497"/>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512" t="s">
        <v>312</v>
      </c>
      <c r="B115" s="1493"/>
      <c r="C115" s="1493"/>
      <c r="D115" s="1493"/>
      <c r="E115" s="1493"/>
      <c r="F115" s="1493"/>
      <c r="G115" s="1493"/>
      <c r="H115" s="1527"/>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725"/>
      <c r="B116" s="1493" t="s">
        <v>155</v>
      </c>
      <c r="C116" s="1493"/>
      <c r="D116" s="1493"/>
      <c r="E116" s="1493"/>
      <c r="F116" s="14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725"/>
      <c r="B117" s="1493" t="s">
        <v>156</v>
      </c>
      <c r="C117" s="1493"/>
      <c r="D117" s="1493"/>
      <c r="E117" s="1493"/>
      <c r="F117" s="14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725"/>
      <c r="B118" s="1493" t="s">
        <v>285</v>
      </c>
      <c r="C118" s="1493"/>
      <c r="D118" s="1493"/>
      <c r="E118" s="1493"/>
      <c r="F118" s="14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725"/>
      <c r="B119" s="1493" t="s">
        <v>286</v>
      </c>
      <c r="C119" s="1493"/>
      <c r="D119" s="1493"/>
      <c r="E119" s="1493"/>
      <c r="F119" s="14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725"/>
      <c r="B120" s="1493" t="s">
        <v>46</v>
      </c>
      <c r="C120" s="1493"/>
      <c r="D120" s="1493"/>
      <c r="E120" s="1493"/>
      <c r="F120" s="14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725"/>
      <c r="B121" s="1493" t="s">
        <v>35</v>
      </c>
      <c r="C121" s="1493"/>
      <c r="D121" s="1493"/>
      <c r="E121" s="1493"/>
      <c r="F121" s="14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725"/>
      <c r="B122" s="1493" t="s">
        <v>36</v>
      </c>
      <c r="C122" s="1493"/>
      <c r="D122" s="1493"/>
      <c r="E122" s="1493"/>
      <c r="F122" s="1494"/>
      <c r="G122" s="1365" t="s">
        <v>99</v>
      </c>
      <c r="H122" s="1477"/>
      <c r="I122" s="34"/>
      <c r="J122" s="31" t="str">
        <f t="shared" si="5"/>
        <v>Yes</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725"/>
      <c r="B123" s="1493" t="s">
        <v>157</v>
      </c>
      <c r="C123" s="1493"/>
      <c r="D123" s="1493"/>
      <c r="E123" s="1493"/>
      <c r="F123" s="14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725"/>
      <c r="B124" s="1493" t="s">
        <v>119</v>
      </c>
      <c r="C124" s="1493"/>
      <c r="D124" s="1493"/>
      <c r="E124" s="1493"/>
      <c r="F124" s="14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725"/>
      <c r="B125" s="1493" t="s">
        <v>158</v>
      </c>
      <c r="C125" s="1493"/>
      <c r="D125" s="1493"/>
      <c r="E125" s="1493"/>
      <c r="F125" s="14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725"/>
      <c r="B126" s="726"/>
      <c r="C126" s="1493" t="s">
        <v>159</v>
      </c>
      <c r="D126" s="1493"/>
      <c r="E126" s="14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31.5" customHeight="1" x14ac:dyDescent="0.2">
      <c r="A127" s="1591" t="s">
        <v>313</v>
      </c>
      <c r="B127" s="1592"/>
      <c r="C127" s="1592"/>
      <c r="D127" s="1593"/>
      <c r="E127" s="1594"/>
      <c r="F127" s="1484" t="s">
        <v>1472</v>
      </c>
      <c r="G127" s="1485"/>
      <c r="H127" s="1486"/>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512" t="s">
        <v>751</v>
      </c>
      <c r="B128" s="1493"/>
      <c r="C128" s="1494"/>
      <c r="D128" s="1484" t="s">
        <v>983</v>
      </c>
      <c r="E128" s="1485"/>
      <c r="F128" s="1485"/>
      <c r="G128" s="1485"/>
      <c r="H128" s="1486"/>
      <c r="I128" s="34"/>
      <c r="J128" s="21"/>
      <c r="K128" s="7" t="str">
        <f>A128</f>
        <v xml:space="preserve">D11. Name of the list(s)
</v>
      </c>
      <c r="L128" s="7"/>
      <c r="M128" s="22"/>
      <c r="N128" s="22"/>
      <c r="O128" s="7" t="str">
        <f>D128</f>
        <v xml:space="preserve">South Sudan Essential Medicines List </v>
      </c>
      <c r="P128" s="22"/>
      <c r="Q128" s="1"/>
      <c r="R128" s="22"/>
      <c r="S128" s="23"/>
      <c r="T128" s="2"/>
      <c r="U128" s="2"/>
      <c r="V128" s="2"/>
      <c r="W128" s="41"/>
      <c r="X128" s="41"/>
      <c r="Y128" s="1"/>
      <c r="Z128" s="58"/>
      <c r="AA128"/>
    </row>
    <row r="129" spans="1:27" s="287" customFormat="1" ht="30" x14ac:dyDescent="0.2">
      <c r="A129" s="1512" t="s">
        <v>862</v>
      </c>
      <c r="B129" s="1493"/>
      <c r="C129" s="1494"/>
      <c r="D129" s="1484" t="s">
        <v>984</v>
      </c>
      <c r="E129" s="1485"/>
      <c r="F129" s="1485"/>
      <c r="G129" s="1485"/>
      <c r="H129" s="1486"/>
      <c r="I129" s="34"/>
      <c r="J129" s="21"/>
      <c r="K129" s="7" t="str">
        <f>A129</f>
        <v xml:space="preserve">D12. Notes about the list(s)
</v>
      </c>
      <c r="L129" s="7"/>
      <c r="M129" s="22"/>
      <c r="N129" s="22"/>
      <c r="O129" s="7" t="str">
        <f>D129</f>
        <v>The government is reviewing the list due to the reduction in budgets.</v>
      </c>
      <c r="P129" s="22"/>
      <c r="Q129" s="1"/>
      <c r="R129" s="22"/>
      <c r="S129" s="23"/>
      <c r="T129" s="2"/>
      <c r="U129" s="2"/>
      <c r="V129" s="2"/>
      <c r="W129" s="41"/>
      <c r="X129" s="41"/>
      <c r="Y129" s="1"/>
      <c r="Z129" s="58"/>
      <c r="AA129"/>
    </row>
    <row r="130" spans="1:27" s="266" customFormat="1" ht="21.75" customHeight="1" x14ac:dyDescent="0.2">
      <c r="A130" s="1512" t="s">
        <v>753</v>
      </c>
      <c r="B130" s="1493"/>
      <c r="C130" s="1493"/>
      <c r="D130" s="1493"/>
      <c r="E130" s="1493"/>
      <c r="F130" s="1493"/>
      <c r="G130" s="1493"/>
      <c r="H130" s="1527"/>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727"/>
      <c r="B131" s="1598" t="s">
        <v>479</v>
      </c>
      <c r="C131" s="1599"/>
      <c r="D131" s="1599"/>
      <c r="E131" s="1600"/>
      <c r="F131" s="1601" t="s">
        <v>320</v>
      </c>
      <c r="G131" s="1602"/>
      <c r="H131" s="1603"/>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725"/>
      <c r="B132" s="1493" t="s">
        <v>112</v>
      </c>
      <c r="C132" s="1493"/>
      <c r="D132" s="1493"/>
      <c r="E132" s="1493"/>
      <c r="F132" s="1494"/>
      <c r="G132" s="1550" t="s">
        <v>320</v>
      </c>
      <c r="H132" s="1552"/>
      <c r="I132" s="34"/>
      <c r="J132" s="31" t="str">
        <f>G132</f>
        <v>Not applicable</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725"/>
      <c r="B133" s="1493" t="s">
        <v>113</v>
      </c>
      <c r="C133" s="1493"/>
      <c r="D133" s="1493"/>
      <c r="E133" s="1493"/>
      <c r="F133" s="1494"/>
      <c r="G133" s="1550" t="s">
        <v>320</v>
      </c>
      <c r="H133" s="1552"/>
      <c r="I133" s="34"/>
      <c r="J133" s="31" t="str">
        <f>G133</f>
        <v>Not applicable</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725"/>
      <c r="B134" s="1493" t="s">
        <v>57</v>
      </c>
      <c r="C134" s="1493"/>
      <c r="D134" s="1493"/>
      <c r="E134" s="1493"/>
      <c r="F134" s="1494"/>
      <c r="G134" s="1550" t="s">
        <v>320</v>
      </c>
      <c r="H134" s="1552"/>
      <c r="I134" s="34"/>
      <c r="J134" s="31" t="str">
        <f>G134</f>
        <v>Not applicable</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725"/>
      <c r="B135" s="1493" t="s">
        <v>58</v>
      </c>
      <c r="C135" s="1493"/>
      <c r="D135" s="1493"/>
      <c r="E135" s="1493"/>
      <c r="F135" s="1494"/>
      <c r="G135" s="1550" t="s">
        <v>320</v>
      </c>
      <c r="H135" s="1552"/>
      <c r="I135" s="34"/>
      <c r="J135" s="31" t="str">
        <f>G135</f>
        <v>Not applicable</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648" t="s">
        <v>59</v>
      </c>
      <c r="B136" s="1493" t="s">
        <v>60</v>
      </c>
      <c r="C136" s="1494"/>
      <c r="D136" s="1563" t="s">
        <v>1316</v>
      </c>
      <c r="E136" s="1564"/>
      <c r="F136" s="1564"/>
      <c r="G136" s="1564"/>
      <c r="H136" s="1565"/>
      <c r="I136" s="34"/>
      <c r="J136" s="21"/>
      <c r="K136" s="7" t="str">
        <f>B136</f>
        <v>f. Notes about the Poverty Reduction Strategy Paper</v>
      </c>
      <c r="L136" s="7"/>
      <c r="M136" s="22"/>
      <c r="N136" s="22"/>
      <c r="O136" s="7" t="str">
        <f>D136</f>
        <v>Document not available on IMF's website</v>
      </c>
      <c r="P136" s="22"/>
      <c r="Q136" s="1"/>
      <c r="R136" s="22"/>
      <c r="S136" s="23"/>
      <c r="T136" s="2"/>
      <c r="U136" s="2"/>
      <c r="V136" s="2"/>
      <c r="W136" s="41"/>
      <c r="X136" s="41"/>
      <c r="Y136" s="1"/>
      <c r="Z136" s="58"/>
      <c r="AA136"/>
    </row>
    <row r="137" spans="1:27" s="266" customFormat="1" ht="16.5" customHeight="1" thickBot="1" x14ac:dyDescent="0.25">
      <c r="A137" s="1604" t="s">
        <v>20</v>
      </c>
      <c r="B137" s="1605"/>
      <c r="C137" s="1605"/>
      <c r="D137" s="1605"/>
      <c r="E137" s="1605"/>
      <c r="F137" s="1605"/>
      <c r="G137" s="1605"/>
      <c r="H137" s="728"/>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490" t="s">
        <v>480</v>
      </c>
      <c r="B138" s="1491"/>
      <c r="C138" s="1491"/>
      <c r="D138" s="1491"/>
      <c r="E138" s="1491"/>
      <c r="F138" s="1492"/>
      <c r="G138" s="1606" t="s">
        <v>99</v>
      </c>
      <c r="H138" s="1607"/>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493"/>
      <c r="C139" s="1493"/>
      <c r="D139" s="1493"/>
      <c r="E139" s="1493"/>
      <c r="F139" s="1493"/>
      <c r="G139" s="1493"/>
      <c r="H139" s="1527"/>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729"/>
      <c r="B140" s="1493" t="s">
        <v>155</v>
      </c>
      <c r="C140" s="1493"/>
      <c r="D140" s="1493"/>
      <c r="E140" s="1493"/>
      <c r="F140" s="1494"/>
      <c r="G140" s="1550" t="s">
        <v>100</v>
      </c>
      <c r="H140" s="1552"/>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730"/>
      <c r="B141" s="1493" t="s">
        <v>156</v>
      </c>
      <c r="C141" s="1493"/>
      <c r="D141" s="1493"/>
      <c r="E141" s="1493"/>
      <c r="F141" s="1494"/>
      <c r="G141" s="1550" t="s">
        <v>99</v>
      </c>
      <c r="H141" s="1552"/>
      <c r="I141" s="6"/>
      <c r="J141" s="31" t="str">
        <f t="shared" si="7"/>
        <v>Yes</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729"/>
      <c r="B142" s="1493" t="s">
        <v>285</v>
      </c>
      <c r="C142" s="1493"/>
      <c r="D142" s="1493"/>
      <c r="E142" s="1493"/>
      <c r="F142" s="1494"/>
      <c r="G142" s="1550" t="s">
        <v>99</v>
      </c>
      <c r="H142" s="1552"/>
      <c r="I142" s="6"/>
      <c r="J142" s="31" t="str">
        <f t="shared" si="7"/>
        <v>Yes</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729"/>
      <c r="B143" s="1493" t="s">
        <v>286</v>
      </c>
      <c r="C143" s="1493"/>
      <c r="D143" s="1493"/>
      <c r="E143" s="1493"/>
      <c r="F143" s="1494"/>
      <c r="G143" s="1550" t="s">
        <v>320</v>
      </c>
      <c r="H143" s="1552"/>
      <c r="I143" s="6"/>
      <c r="J143" s="31" t="str">
        <f t="shared" si="7"/>
        <v>Not applicable</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729"/>
      <c r="B144" s="1493" t="s">
        <v>46</v>
      </c>
      <c r="C144" s="1493"/>
      <c r="D144" s="1493"/>
      <c r="E144" s="1493"/>
      <c r="F144" s="1494"/>
      <c r="G144" s="1550" t="s">
        <v>320</v>
      </c>
      <c r="H144" s="1552"/>
      <c r="I144" s="6"/>
      <c r="J144" s="31" t="str">
        <f t="shared" si="7"/>
        <v>Not applicable</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729"/>
      <c r="B145" s="1493" t="s">
        <v>35</v>
      </c>
      <c r="C145" s="1493"/>
      <c r="D145" s="1493"/>
      <c r="E145" s="1493"/>
      <c r="F145" s="1494"/>
      <c r="G145" s="1550" t="s">
        <v>104</v>
      </c>
      <c r="H145" s="1552"/>
      <c r="I145" s="6"/>
      <c r="J145" s="31" t="str">
        <f t="shared" si="7"/>
        <v>Don't know</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729"/>
      <c r="B146" s="1493" t="s">
        <v>36</v>
      </c>
      <c r="C146" s="1493"/>
      <c r="D146" s="1493"/>
      <c r="E146" s="1493"/>
      <c r="F146" s="1494"/>
      <c r="G146" s="1550" t="s">
        <v>320</v>
      </c>
      <c r="H146" s="1552"/>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729"/>
      <c r="B147" s="1493" t="s">
        <v>157</v>
      </c>
      <c r="C147" s="1493"/>
      <c r="D147" s="1493"/>
      <c r="E147" s="1493"/>
      <c r="F147" s="1494"/>
      <c r="G147" s="1550" t="s">
        <v>320</v>
      </c>
      <c r="H147" s="1552"/>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729"/>
      <c r="B148" s="1493" t="s">
        <v>119</v>
      </c>
      <c r="C148" s="1493"/>
      <c r="D148" s="1493"/>
      <c r="E148" s="1493"/>
      <c r="F148" s="1494"/>
      <c r="G148" s="1550" t="s">
        <v>320</v>
      </c>
      <c r="H148" s="1552"/>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729"/>
      <c r="B149" s="1493" t="s">
        <v>481</v>
      </c>
      <c r="C149" s="1493"/>
      <c r="D149" s="1493"/>
      <c r="E149" s="1493"/>
      <c r="F149" s="1503" t="s">
        <v>104</v>
      </c>
      <c r="G149" s="1504"/>
      <c r="H149" s="1505"/>
      <c r="I149" s="6"/>
      <c r="J149" s="31"/>
      <c r="K149" s="7"/>
      <c r="L149" s="22"/>
      <c r="M149" s="7"/>
      <c r="N149" s="22"/>
      <c r="O149" s="22"/>
      <c r="P149" s="22"/>
      <c r="Q149" s="7" t="str">
        <f>F149</f>
        <v>Don't know</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648"/>
      <c r="B150" s="1493" t="s">
        <v>482</v>
      </c>
      <c r="C150" s="1493"/>
      <c r="D150" s="1493"/>
      <c r="E150" s="1493"/>
      <c r="F150" s="1503" t="s">
        <v>104</v>
      </c>
      <c r="G150" s="1504"/>
      <c r="H150" s="1505"/>
      <c r="I150" s="6"/>
      <c r="J150" s="31"/>
      <c r="K150" s="7"/>
      <c r="L150" s="7"/>
      <c r="M150" s="22"/>
      <c r="N150" s="22"/>
      <c r="O150" s="22"/>
      <c r="P150" s="22"/>
      <c r="Q150" s="7" t="str">
        <f>F150</f>
        <v>Don't know</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512" t="s">
        <v>756</v>
      </c>
      <c r="B151" s="1493"/>
      <c r="C151" s="1493"/>
      <c r="D151" s="1493"/>
      <c r="E151" s="1493"/>
      <c r="F151" s="1493"/>
      <c r="G151" s="1493"/>
      <c r="H151" s="1527"/>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98"/>
      <c r="B152" s="1517" t="s">
        <v>483</v>
      </c>
      <c r="C152" s="1517"/>
      <c r="D152" s="1517"/>
      <c r="E152" s="1517"/>
      <c r="F152" s="1518"/>
      <c r="G152" s="1614" t="s">
        <v>104</v>
      </c>
      <c r="H152" s="1615"/>
      <c r="I152" s="6"/>
      <c r="J152" s="31" t="str">
        <f>G152</f>
        <v>Don't know</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729"/>
      <c r="B153" s="1493" t="s">
        <v>484</v>
      </c>
      <c r="C153" s="1493"/>
      <c r="D153" s="1493"/>
      <c r="E153" s="1493"/>
      <c r="F153" s="1494"/>
      <c r="G153" s="1550" t="s">
        <v>104</v>
      </c>
      <c r="H153" s="1552"/>
      <c r="I153" s="6"/>
      <c r="J153" s="40" t="str">
        <f>G153</f>
        <v>Don't know</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608" t="s">
        <v>864</v>
      </c>
      <c r="B154" s="1609"/>
      <c r="C154" s="1610"/>
      <c r="D154" s="1611" t="s">
        <v>1473</v>
      </c>
      <c r="E154" s="1612"/>
      <c r="F154" s="1612"/>
      <c r="G154" s="1612"/>
      <c r="H154" s="1613"/>
      <c r="I154" s="6"/>
      <c r="J154" s="31"/>
      <c r="K154" s="7" t="str">
        <f>A154</f>
        <v xml:space="preserve">F. Please note any overall comments about challenges and/or successes with contraceptive security in your country.
</v>
      </c>
      <c r="L154" s="22"/>
      <c r="M154" s="22"/>
      <c r="N154" s="22"/>
      <c r="O154" s="7" t="str">
        <f>D154</f>
        <v>The major challenges are: Data for accurate forecasting. The supply has by and large been through a push system by donations. There has been a lot of misconceptions among even providers on FP.</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5" fitToHeight="5" orientation="portrait" r:id="rId1"/>
  <rowBreaks count="1" manualBreakCount="1">
    <brk id="46" max="7"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8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814" hidden="1" customWidth="1"/>
    <col min="10" max="10" width="38.5703125" style="814" hidden="1" customWidth="1"/>
    <col min="11" max="11" width="64.42578125" style="807" hidden="1" customWidth="1"/>
    <col min="12" max="12" width="87.7109375" style="806" hidden="1" customWidth="1"/>
    <col min="13" max="13" width="37.28515625" style="806" hidden="1" customWidth="1"/>
    <col min="14" max="14" width="75.28515625" style="806" hidden="1" customWidth="1"/>
    <col min="15" max="15" width="81.7109375" style="806" hidden="1" customWidth="1"/>
    <col min="16" max="16" width="69.42578125" style="806" hidden="1" customWidth="1"/>
    <col min="17" max="17" width="57" style="806" hidden="1" customWidth="1"/>
    <col min="18" max="18" width="87.7109375" style="806" hidden="1" customWidth="1"/>
    <col min="19" max="19" width="25.42578125" style="822" hidden="1" customWidth="1"/>
    <col min="20" max="20" width="43.7109375" style="823" hidden="1" customWidth="1"/>
    <col min="21" max="21" width="37.28515625" style="823" hidden="1" customWidth="1"/>
    <col min="22" max="22" width="56.28515625" style="823" hidden="1" customWidth="1"/>
    <col min="23" max="23" width="11.7109375" style="824" hidden="1" customWidth="1"/>
    <col min="24" max="24" width="146.85546875" style="824" hidden="1" customWidth="1"/>
    <col min="25" max="25" width="107.42578125" style="825" hidden="1" customWidth="1"/>
    <col min="26" max="26" width="1.28515625" style="826" customWidth="1"/>
    <col min="27" max="27" width="13.42578125" style="819" customWidth="1"/>
    <col min="28" max="28" width="17.57031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256" width="9.140625" style="264"/>
    <col min="257" max="258" width="2.140625" style="264" customWidth="1"/>
    <col min="259" max="259" width="63" style="264" customWidth="1"/>
    <col min="260" max="260" width="7.140625" style="264" customWidth="1"/>
    <col min="261" max="262" width="19" style="264" customWidth="1"/>
    <col min="263" max="264" width="19.7109375" style="264" customWidth="1"/>
    <col min="265" max="281" width="0" style="264" hidden="1" customWidth="1"/>
    <col min="282" max="282" width="1.28515625" style="264" customWidth="1"/>
    <col min="283" max="283" width="13.42578125" style="264" customWidth="1"/>
    <col min="284" max="284" width="17.5703125" style="264" customWidth="1"/>
    <col min="285" max="285" width="15.85546875" style="264" customWidth="1"/>
    <col min="286" max="291" width="11.7109375" style="264" customWidth="1"/>
    <col min="292" max="292" width="24.7109375" style="264" customWidth="1"/>
    <col min="293" max="295" width="11.7109375" style="264" customWidth="1"/>
    <col min="296" max="296" width="20" style="264" customWidth="1"/>
    <col min="297" max="297" width="25.85546875" style="264" customWidth="1"/>
    <col min="298" max="298" width="23.85546875" style="264" customWidth="1"/>
    <col min="299" max="299" width="14.140625" style="264" customWidth="1"/>
    <col min="300" max="325" width="11.7109375" style="264" customWidth="1"/>
    <col min="326" max="326" width="12.42578125" style="264" customWidth="1"/>
    <col min="327" max="330" width="11.7109375" style="264" customWidth="1"/>
    <col min="331" max="331" width="20.7109375" style="264" customWidth="1"/>
    <col min="332" max="332" width="11.7109375" style="264" customWidth="1"/>
    <col min="333" max="333" width="17.42578125" style="264" customWidth="1"/>
    <col min="334" max="347" width="11.7109375" style="264" customWidth="1"/>
    <col min="348" max="348" width="13.42578125" style="264" customWidth="1"/>
    <col min="349" max="363" width="11.7109375" style="264" customWidth="1"/>
    <col min="364" max="364" width="16.28515625" style="264" customWidth="1"/>
    <col min="365" max="373" width="11.7109375" style="264" customWidth="1"/>
    <col min="374" max="374" width="13.42578125" style="264" customWidth="1"/>
    <col min="375" max="375" width="11.7109375" style="264" customWidth="1"/>
    <col min="376" max="376" width="15.140625" style="264" customWidth="1"/>
    <col min="377" max="377" width="13.42578125" style="264" customWidth="1"/>
    <col min="378" max="386" width="11.7109375" style="264" customWidth="1"/>
    <col min="387" max="387" width="13.7109375" style="264" customWidth="1"/>
    <col min="388" max="388" width="12" style="264" customWidth="1"/>
    <col min="389" max="512" width="9.140625" style="264"/>
    <col min="513" max="514" width="2.140625" style="264" customWidth="1"/>
    <col min="515" max="515" width="63" style="264" customWidth="1"/>
    <col min="516" max="516" width="7.140625" style="264" customWidth="1"/>
    <col min="517" max="518" width="19" style="264" customWidth="1"/>
    <col min="519" max="520" width="19.7109375" style="264" customWidth="1"/>
    <col min="521" max="537" width="0" style="264" hidden="1" customWidth="1"/>
    <col min="538" max="538" width="1.28515625" style="264" customWidth="1"/>
    <col min="539" max="539" width="13.42578125" style="264" customWidth="1"/>
    <col min="540" max="540" width="17.5703125" style="264" customWidth="1"/>
    <col min="541" max="541" width="15.85546875" style="264" customWidth="1"/>
    <col min="542" max="547" width="11.7109375" style="264" customWidth="1"/>
    <col min="548" max="548" width="24.7109375" style="264" customWidth="1"/>
    <col min="549" max="551" width="11.7109375" style="264" customWidth="1"/>
    <col min="552" max="552" width="20" style="264" customWidth="1"/>
    <col min="553" max="553" width="25.85546875" style="264" customWidth="1"/>
    <col min="554" max="554" width="23.85546875" style="264" customWidth="1"/>
    <col min="555" max="555" width="14.140625" style="264" customWidth="1"/>
    <col min="556" max="581" width="11.7109375" style="264" customWidth="1"/>
    <col min="582" max="582" width="12.42578125" style="264" customWidth="1"/>
    <col min="583" max="586" width="11.7109375" style="264" customWidth="1"/>
    <col min="587" max="587" width="20.7109375" style="264" customWidth="1"/>
    <col min="588" max="588" width="11.7109375" style="264" customWidth="1"/>
    <col min="589" max="589" width="17.42578125" style="264" customWidth="1"/>
    <col min="590" max="603" width="11.7109375" style="264" customWidth="1"/>
    <col min="604" max="604" width="13.42578125" style="264" customWidth="1"/>
    <col min="605" max="619" width="11.7109375" style="264" customWidth="1"/>
    <col min="620" max="620" width="16.28515625" style="264" customWidth="1"/>
    <col min="621" max="629" width="11.7109375" style="264" customWidth="1"/>
    <col min="630" max="630" width="13.42578125" style="264" customWidth="1"/>
    <col min="631" max="631" width="11.7109375" style="264" customWidth="1"/>
    <col min="632" max="632" width="15.140625" style="264" customWidth="1"/>
    <col min="633" max="633" width="13.42578125" style="264" customWidth="1"/>
    <col min="634" max="642" width="11.7109375" style="264" customWidth="1"/>
    <col min="643" max="643" width="13.7109375" style="264" customWidth="1"/>
    <col min="644" max="644" width="12" style="264" customWidth="1"/>
    <col min="645" max="768" width="9.140625" style="264"/>
    <col min="769" max="770" width="2.140625" style="264" customWidth="1"/>
    <col min="771" max="771" width="63" style="264" customWidth="1"/>
    <col min="772" max="772" width="7.140625" style="264" customWidth="1"/>
    <col min="773" max="774" width="19" style="264" customWidth="1"/>
    <col min="775" max="776" width="19.7109375" style="264" customWidth="1"/>
    <col min="777" max="793" width="0" style="264" hidden="1" customWidth="1"/>
    <col min="794" max="794" width="1.28515625" style="264" customWidth="1"/>
    <col min="795" max="795" width="13.42578125" style="264" customWidth="1"/>
    <col min="796" max="796" width="17.5703125" style="264" customWidth="1"/>
    <col min="797" max="797" width="15.85546875" style="264" customWidth="1"/>
    <col min="798" max="803" width="11.7109375" style="264" customWidth="1"/>
    <col min="804" max="804" width="24.7109375" style="264" customWidth="1"/>
    <col min="805" max="807" width="11.7109375" style="264" customWidth="1"/>
    <col min="808" max="808" width="20" style="264" customWidth="1"/>
    <col min="809" max="809" width="25.85546875" style="264" customWidth="1"/>
    <col min="810" max="810" width="23.85546875" style="264" customWidth="1"/>
    <col min="811" max="811" width="14.140625" style="264" customWidth="1"/>
    <col min="812" max="837" width="11.7109375" style="264" customWidth="1"/>
    <col min="838" max="838" width="12.42578125" style="264" customWidth="1"/>
    <col min="839" max="842" width="11.7109375" style="264" customWidth="1"/>
    <col min="843" max="843" width="20.7109375" style="264" customWidth="1"/>
    <col min="844" max="844" width="11.7109375" style="264" customWidth="1"/>
    <col min="845" max="845" width="17.42578125" style="264" customWidth="1"/>
    <col min="846" max="859" width="11.7109375" style="264" customWidth="1"/>
    <col min="860" max="860" width="13.42578125" style="264" customWidth="1"/>
    <col min="861" max="875" width="11.7109375" style="264" customWidth="1"/>
    <col min="876" max="876" width="16.28515625" style="264" customWidth="1"/>
    <col min="877" max="885" width="11.7109375" style="264" customWidth="1"/>
    <col min="886" max="886" width="13.42578125" style="264" customWidth="1"/>
    <col min="887" max="887" width="11.7109375" style="264" customWidth="1"/>
    <col min="888" max="888" width="15.140625" style="264" customWidth="1"/>
    <col min="889" max="889" width="13.42578125" style="264" customWidth="1"/>
    <col min="890" max="898" width="11.7109375" style="264" customWidth="1"/>
    <col min="899" max="899" width="13.7109375" style="264" customWidth="1"/>
    <col min="900" max="900" width="12" style="264" customWidth="1"/>
    <col min="901" max="1024" width="9.140625" style="264"/>
    <col min="1025" max="1026" width="2.140625" style="264" customWidth="1"/>
    <col min="1027" max="1027" width="63" style="264" customWidth="1"/>
    <col min="1028" max="1028" width="7.140625" style="264" customWidth="1"/>
    <col min="1029" max="1030" width="19" style="264" customWidth="1"/>
    <col min="1031" max="1032" width="19.7109375" style="264" customWidth="1"/>
    <col min="1033" max="1049" width="0" style="264" hidden="1" customWidth="1"/>
    <col min="1050" max="1050" width="1.28515625" style="264" customWidth="1"/>
    <col min="1051" max="1051" width="13.42578125" style="264" customWidth="1"/>
    <col min="1052" max="1052" width="17.5703125" style="264" customWidth="1"/>
    <col min="1053" max="1053" width="15.85546875" style="264" customWidth="1"/>
    <col min="1054" max="1059" width="11.7109375" style="264" customWidth="1"/>
    <col min="1060" max="1060" width="24.7109375" style="264" customWidth="1"/>
    <col min="1061" max="1063" width="11.7109375" style="264" customWidth="1"/>
    <col min="1064" max="1064" width="20" style="264" customWidth="1"/>
    <col min="1065" max="1065" width="25.85546875" style="264" customWidth="1"/>
    <col min="1066" max="1066" width="23.85546875" style="264" customWidth="1"/>
    <col min="1067" max="1067" width="14.140625" style="264" customWidth="1"/>
    <col min="1068" max="1093" width="11.7109375" style="264" customWidth="1"/>
    <col min="1094" max="1094" width="12.42578125" style="264" customWidth="1"/>
    <col min="1095" max="1098" width="11.7109375" style="264" customWidth="1"/>
    <col min="1099" max="1099" width="20.7109375" style="264" customWidth="1"/>
    <col min="1100" max="1100" width="11.7109375" style="264" customWidth="1"/>
    <col min="1101" max="1101" width="17.42578125" style="264" customWidth="1"/>
    <col min="1102" max="1115" width="11.7109375" style="264" customWidth="1"/>
    <col min="1116" max="1116" width="13.42578125" style="264" customWidth="1"/>
    <col min="1117" max="1131" width="11.7109375" style="264" customWidth="1"/>
    <col min="1132" max="1132" width="16.28515625" style="264" customWidth="1"/>
    <col min="1133" max="1141" width="11.7109375" style="264" customWidth="1"/>
    <col min="1142" max="1142" width="13.42578125" style="264" customWidth="1"/>
    <col min="1143" max="1143" width="11.7109375" style="264" customWidth="1"/>
    <col min="1144" max="1144" width="15.140625" style="264" customWidth="1"/>
    <col min="1145" max="1145" width="13.42578125" style="264" customWidth="1"/>
    <col min="1146" max="1154" width="11.7109375" style="264" customWidth="1"/>
    <col min="1155" max="1155" width="13.7109375" style="264" customWidth="1"/>
    <col min="1156" max="1156" width="12" style="264" customWidth="1"/>
    <col min="1157" max="1280" width="9.140625" style="264"/>
    <col min="1281" max="1282" width="2.140625" style="264" customWidth="1"/>
    <col min="1283" max="1283" width="63" style="264" customWidth="1"/>
    <col min="1284" max="1284" width="7.140625" style="264" customWidth="1"/>
    <col min="1285" max="1286" width="19" style="264" customWidth="1"/>
    <col min="1287" max="1288" width="19.7109375" style="264" customWidth="1"/>
    <col min="1289" max="1305" width="0" style="264" hidden="1" customWidth="1"/>
    <col min="1306" max="1306" width="1.28515625" style="264" customWidth="1"/>
    <col min="1307" max="1307" width="13.42578125" style="264" customWidth="1"/>
    <col min="1308" max="1308" width="17.5703125" style="264" customWidth="1"/>
    <col min="1309" max="1309" width="15.85546875" style="264" customWidth="1"/>
    <col min="1310" max="1315" width="11.7109375" style="264" customWidth="1"/>
    <col min="1316" max="1316" width="24.7109375" style="264" customWidth="1"/>
    <col min="1317" max="1319" width="11.7109375" style="264" customWidth="1"/>
    <col min="1320" max="1320" width="20" style="264" customWidth="1"/>
    <col min="1321" max="1321" width="25.85546875" style="264" customWidth="1"/>
    <col min="1322" max="1322" width="23.85546875" style="264" customWidth="1"/>
    <col min="1323" max="1323" width="14.140625" style="264" customWidth="1"/>
    <col min="1324" max="1349" width="11.7109375" style="264" customWidth="1"/>
    <col min="1350" max="1350" width="12.42578125" style="264" customWidth="1"/>
    <col min="1351" max="1354" width="11.7109375" style="264" customWidth="1"/>
    <col min="1355" max="1355" width="20.7109375" style="264" customWidth="1"/>
    <col min="1356" max="1356" width="11.7109375" style="264" customWidth="1"/>
    <col min="1357" max="1357" width="17.42578125" style="264" customWidth="1"/>
    <col min="1358" max="1371" width="11.7109375" style="264" customWidth="1"/>
    <col min="1372" max="1372" width="13.42578125" style="264" customWidth="1"/>
    <col min="1373" max="1387" width="11.7109375" style="264" customWidth="1"/>
    <col min="1388" max="1388" width="16.28515625" style="264" customWidth="1"/>
    <col min="1389" max="1397" width="11.7109375" style="264" customWidth="1"/>
    <col min="1398" max="1398" width="13.42578125" style="264" customWidth="1"/>
    <col min="1399" max="1399" width="11.7109375" style="264" customWidth="1"/>
    <col min="1400" max="1400" width="15.140625" style="264" customWidth="1"/>
    <col min="1401" max="1401" width="13.42578125" style="264" customWidth="1"/>
    <col min="1402" max="1410" width="11.7109375" style="264" customWidth="1"/>
    <col min="1411" max="1411" width="13.7109375" style="264" customWidth="1"/>
    <col min="1412" max="1412" width="12" style="264" customWidth="1"/>
    <col min="1413" max="1536" width="9.140625" style="264"/>
    <col min="1537" max="1538" width="2.140625" style="264" customWidth="1"/>
    <col min="1539" max="1539" width="63" style="264" customWidth="1"/>
    <col min="1540" max="1540" width="7.140625" style="264" customWidth="1"/>
    <col min="1541" max="1542" width="19" style="264" customWidth="1"/>
    <col min="1543" max="1544" width="19.7109375" style="264" customWidth="1"/>
    <col min="1545" max="1561" width="0" style="264" hidden="1" customWidth="1"/>
    <col min="1562" max="1562" width="1.28515625" style="264" customWidth="1"/>
    <col min="1563" max="1563" width="13.42578125" style="264" customWidth="1"/>
    <col min="1564" max="1564" width="17.5703125" style="264" customWidth="1"/>
    <col min="1565" max="1565" width="15.85546875" style="264" customWidth="1"/>
    <col min="1566" max="1571" width="11.7109375" style="264" customWidth="1"/>
    <col min="1572" max="1572" width="24.7109375" style="264" customWidth="1"/>
    <col min="1573" max="1575" width="11.7109375" style="264" customWidth="1"/>
    <col min="1576" max="1576" width="20" style="264" customWidth="1"/>
    <col min="1577" max="1577" width="25.85546875" style="264" customWidth="1"/>
    <col min="1578" max="1578" width="23.85546875" style="264" customWidth="1"/>
    <col min="1579" max="1579" width="14.140625" style="264" customWidth="1"/>
    <col min="1580" max="1605" width="11.7109375" style="264" customWidth="1"/>
    <col min="1606" max="1606" width="12.42578125" style="264" customWidth="1"/>
    <col min="1607" max="1610" width="11.7109375" style="264" customWidth="1"/>
    <col min="1611" max="1611" width="20.7109375" style="264" customWidth="1"/>
    <col min="1612" max="1612" width="11.7109375" style="264" customWidth="1"/>
    <col min="1613" max="1613" width="17.42578125" style="264" customWidth="1"/>
    <col min="1614" max="1627" width="11.7109375" style="264" customWidth="1"/>
    <col min="1628" max="1628" width="13.42578125" style="264" customWidth="1"/>
    <col min="1629" max="1643" width="11.7109375" style="264" customWidth="1"/>
    <col min="1644" max="1644" width="16.28515625" style="264" customWidth="1"/>
    <col min="1645" max="1653" width="11.7109375" style="264" customWidth="1"/>
    <col min="1654" max="1654" width="13.42578125" style="264" customWidth="1"/>
    <col min="1655" max="1655" width="11.7109375" style="264" customWidth="1"/>
    <col min="1656" max="1656" width="15.140625" style="264" customWidth="1"/>
    <col min="1657" max="1657" width="13.42578125" style="264" customWidth="1"/>
    <col min="1658" max="1666" width="11.7109375" style="264" customWidth="1"/>
    <col min="1667" max="1667" width="13.7109375" style="264" customWidth="1"/>
    <col min="1668" max="1668" width="12" style="264" customWidth="1"/>
    <col min="1669" max="1792" width="9.140625" style="264"/>
    <col min="1793" max="1794" width="2.140625" style="264" customWidth="1"/>
    <col min="1795" max="1795" width="63" style="264" customWidth="1"/>
    <col min="1796" max="1796" width="7.140625" style="264" customWidth="1"/>
    <col min="1797" max="1798" width="19" style="264" customWidth="1"/>
    <col min="1799" max="1800" width="19.7109375" style="264" customWidth="1"/>
    <col min="1801" max="1817" width="0" style="264" hidden="1" customWidth="1"/>
    <col min="1818" max="1818" width="1.28515625" style="264" customWidth="1"/>
    <col min="1819" max="1819" width="13.42578125" style="264" customWidth="1"/>
    <col min="1820" max="1820" width="17.5703125" style="264" customWidth="1"/>
    <col min="1821" max="1821" width="15.85546875" style="264" customWidth="1"/>
    <col min="1822" max="1827" width="11.7109375" style="264" customWidth="1"/>
    <col min="1828" max="1828" width="24.7109375" style="264" customWidth="1"/>
    <col min="1829" max="1831" width="11.7109375" style="264" customWidth="1"/>
    <col min="1832" max="1832" width="20" style="264" customWidth="1"/>
    <col min="1833" max="1833" width="25.85546875" style="264" customWidth="1"/>
    <col min="1834" max="1834" width="23.85546875" style="264" customWidth="1"/>
    <col min="1835" max="1835" width="14.140625" style="264" customWidth="1"/>
    <col min="1836" max="1861" width="11.7109375" style="264" customWidth="1"/>
    <col min="1862" max="1862" width="12.42578125" style="264" customWidth="1"/>
    <col min="1863" max="1866" width="11.7109375" style="264" customWidth="1"/>
    <col min="1867" max="1867" width="20.7109375" style="264" customWidth="1"/>
    <col min="1868" max="1868" width="11.7109375" style="264" customWidth="1"/>
    <col min="1869" max="1869" width="17.42578125" style="264" customWidth="1"/>
    <col min="1870" max="1883" width="11.7109375" style="264" customWidth="1"/>
    <col min="1884" max="1884" width="13.42578125" style="264" customWidth="1"/>
    <col min="1885" max="1899" width="11.7109375" style="264" customWidth="1"/>
    <col min="1900" max="1900" width="16.28515625" style="264" customWidth="1"/>
    <col min="1901" max="1909" width="11.7109375" style="264" customWidth="1"/>
    <col min="1910" max="1910" width="13.42578125" style="264" customWidth="1"/>
    <col min="1911" max="1911" width="11.7109375" style="264" customWidth="1"/>
    <col min="1912" max="1912" width="15.140625" style="264" customWidth="1"/>
    <col min="1913" max="1913" width="13.42578125" style="264" customWidth="1"/>
    <col min="1914" max="1922" width="11.7109375" style="264" customWidth="1"/>
    <col min="1923" max="1923" width="13.7109375" style="264" customWidth="1"/>
    <col min="1924" max="1924" width="12" style="264" customWidth="1"/>
    <col min="1925" max="2048" width="9.140625" style="264"/>
    <col min="2049" max="2050" width="2.140625" style="264" customWidth="1"/>
    <col min="2051" max="2051" width="63" style="264" customWidth="1"/>
    <col min="2052" max="2052" width="7.140625" style="264" customWidth="1"/>
    <col min="2053" max="2054" width="19" style="264" customWidth="1"/>
    <col min="2055" max="2056" width="19.7109375" style="264" customWidth="1"/>
    <col min="2057" max="2073" width="0" style="264" hidden="1" customWidth="1"/>
    <col min="2074" max="2074" width="1.28515625" style="264" customWidth="1"/>
    <col min="2075" max="2075" width="13.42578125" style="264" customWidth="1"/>
    <col min="2076" max="2076" width="17.5703125" style="264" customWidth="1"/>
    <col min="2077" max="2077" width="15.85546875" style="264" customWidth="1"/>
    <col min="2078" max="2083" width="11.7109375" style="264" customWidth="1"/>
    <col min="2084" max="2084" width="24.7109375" style="264" customWidth="1"/>
    <col min="2085" max="2087" width="11.7109375" style="264" customWidth="1"/>
    <col min="2088" max="2088" width="20" style="264" customWidth="1"/>
    <col min="2089" max="2089" width="25.85546875" style="264" customWidth="1"/>
    <col min="2090" max="2090" width="23.85546875" style="264" customWidth="1"/>
    <col min="2091" max="2091" width="14.140625" style="264" customWidth="1"/>
    <col min="2092" max="2117" width="11.7109375" style="264" customWidth="1"/>
    <col min="2118" max="2118" width="12.42578125" style="264" customWidth="1"/>
    <col min="2119" max="2122" width="11.7109375" style="264" customWidth="1"/>
    <col min="2123" max="2123" width="20.7109375" style="264" customWidth="1"/>
    <col min="2124" max="2124" width="11.7109375" style="264" customWidth="1"/>
    <col min="2125" max="2125" width="17.42578125" style="264" customWidth="1"/>
    <col min="2126" max="2139" width="11.7109375" style="264" customWidth="1"/>
    <col min="2140" max="2140" width="13.42578125" style="264" customWidth="1"/>
    <col min="2141" max="2155" width="11.7109375" style="264" customWidth="1"/>
    <col min="2156" max="2156" width="16.28515625" style="264" customWidth="1"/>
    <col min="2157" max="2165" width="11.7109375" style="264" customWidth="1"/>
    <col min="2166" max="2166" width="13.42578125" style="264" customWidth="1"/>
    <col min="2167" max="2167" width="11.7109375" style="264" customWidth="1"/>
    <col min="2168" max="2168" width="15.140625" style="264" customWidth="1"/>
    <col min="2169" max="2169" width="13.42578125" style="264" customWidth="1"/>
    <col min="2170" max="2178" width="11.7109375" style="264" customWidth="1"/>
    <col min="2179" max="2179" width="13.7109375" style="264" customWidth="1"/>
    <col min="2180" max="2180" width="12" style="264" customWidth="1"/>
    <col min="2181" max="2304" width="9.140625" style="264"/>
    <col min="2305" max="2306" width="2.140625" style="264" customWidth="1"/>
    <col min="2307" max="2307" width="63" style="264" customWidth="1"/>
    <col min="2308" max="2308" width="7.140625" style="264" customWidth="1"/>
    <col min="2309" max="2310" width="19" style="264" customWidth="1"/>
    <col min="2311" max="2312" width="19.7109375" style="264" customWidth="1"/>
    <col min="2313" max="2329" width="0" style="264" hidden="1" customWidth="1"/>
    <col min="2330" max="2330" width="1.28515625" style="264" customWidth="1"/>
    <col min="2331" max="2331" width="13.42578125" style="264" customWidth="1"/>
    <col min="2332" max="2332" width="17.5703125" style="264" customWidth="1"/>
    <col min="2333" max="2333" width="15.85546875" style="264" customWidth="1"/>
    <col min="2334" max="2339" width="11.7109375" style="264" customWidth="1"/>
    <col min="2340" max="2340" width="24.7109375" style="264" customWidth="1"/>
    <col min="2341" max="2343" width="11.7109375" style="264" customWidth="1"/>
    <col min="2344" max="2344" width="20" style="264" customWidth="1"/>
    <col min="2345" max="2345" width="25.85546875" style="264" customWidth="1"/>
    <col min="2346" max="2346" width="23.85546875" style="264" customWidth="1"/>
    <col min="2347" max="2347" width="14.140625" style="264" customWidth="1"/>
    <col min="2348" max="2373" width="11.7109375" style="264" customWidth="1"/>
    <col min="2374" max="2374" width="12.42578125" style="264" customWidth="1"/>
    <col min="2375" max="2378" width="11.7109375" style="264" customWidth="1"/>
    <col min="2379" max="2379" width="20.7109375" style="264" customWidth="1"/>
    <col min="2380" max="2380" width="11.7109375" style="264" customWidth="1"/>
    <col min="2381" max="2381" width="17.42578125" style="264" customWidth="1"/>
    <col min="2382" max="2395" width="11.7109375" style="264" customWidth="1"/>
    <col min="2396" max="2396" width="13.42578125" style="264" customWidth="1"/>
    <col min="2397" max="2411" width="11.7109375" style="264" customWidth="1"/>
    <col min="2412" max="2412" width="16.28515625" style="264" customWidth="1"/>
    <col min="2413" max="2421" width="11.7109375" style="264" customWidth="1"/>
    <col min="2422" max="2422" width="13.42578125" style="264" customWidth="1"/>
    <col min="2423" max="2423" width="11.7109375" style="264" customWidth="1"/>
    <col min="2424" max="2424" width="15.140625" style="264" customWidth="1"/>
    <col min="2425" max="2425" width="13.42578125" style="264" customWidth="1"/>
    <col min="2426" max="2434" width="11.7109375" style="264" customWidth="1"/>
    <col min="2435" max="2435" width="13.7109375" style="264" customWidth="1"/>
    <col min="2436" max="2436" width="12" style="264" customWidth="1"/>
    <col min="2437" max="2560" width="9.140625" style="264"/>
    <col min="2561" max="2562" width="2.140625" style="264" customWidth="1"/>
    <col min="2563" max="2563" width="63" style="264" customWidth="1"/>
    <col min="2564" max="2564" width="7.140625" style="264" customWidth="1"/>
    <col min="2565" max="2566" width="19" style="264" customWidth="1"/>
    <col min="2567" max="2568" width="19.7109375" style="264" customWidth="1"/>
    <col min="2569" max="2585" width="0" style="264" hidden="1" customWidth="1"/>
    <col min="2586" max="2586" width="1.28515625" style="264" customWidth="1"/>
    <col min="2587" max="2587" width="13.42578125" style="264" customWidth="1"/>
    <col min="2588" max="2588" width="17.5703125" style="264" customWidth="1"/>
    <col min="2589" max="2589" width="15.85546875" style="264" customWidth="1"/>
    <col min="2590" max="2595" width="11.7109375" style="264" customWidth="1"/>
    <col min="2596" max="2596" width="24.7109375" style="264" customWidth="1"/>
    <col min="2597" max="2599" width="11.7109375" style="264" customWidth="1"/>
    <col min="2600" max="2600" width="20" style="264" customWidth="1"/>
    <col min="2601" max="2601" width="25.85546875" style="264" customWidth="1"/>
    <col min="2602" max="2602" width="23.85546875" style="264" customWidth="1"/>
    <col min="2603" max="2603" width="14.140625" style="264" customWidth="1"/>
    <col min="2604" max="2629" width="11.7109375" style="264" customWidth="1"/>
    <col min="2630" max="2630" width="12.42578125" style="264" customWidth="1"/>
    <col min="2631" max="2634" width="11.7109375" style="264" customWidth="1"/>
    <col min="2635" max="2635" width="20.7109375" style="264" customWidth="1"/>
    <col min="2636" max="2636" width="11.7109375" style="264" customWidth="1"/>
    <col min="2637" max="2637" width="17.42578125" style="264" customWidth="1"/>
    <col min="2638" max="2651" width="11.7109375" style="264" customWidth="1"/>
    <col min="2652" max="2652" width="13.42578125" style="264" customWidth="1"/>
    <col min="2653" max="2667" width="11.7109375" style="264" customWidth="1"/>
    <col min="2668" max="2668" width="16.28515625" style="264" customWidth="1"/>
    <col min="2669" max="2677" width="11.7109375" style="264" customWidth="1"/>
    <col min="2678" max="2678" width="13.42578125" style="264" customWidth="1"/>
    <col min="2679" max="2679" width="11.7109375" style="264" customWidth="1"/>
    <col min="2680" max="2680" width="15.140625" style="264" customWidth="1"/>
    <col min="2681" max="2681" width="13.42578125" style="264" customWidth="1"/>
    <col min="2682" max="2690" width="11.7109375" style="264" customWidth="1"/>
    <col min="2691" max="2691" width="13.7109375" style="264" customWidth="1"/>
    <col min="2692" max="2692" width="12" style="264" customWidth="1"/>
    <col min="2693" max="2816" width="9.140625" style="264"/>
    <col min="2817" max="2818" width="2.140625" style="264" customWidth="1"/>
    <col min="2819" max="2819" width="63" style="264" customWidth="1"/>
    <col min="2820" max="2820" width="7.140625" style="264" customWidth="1"/>
    <col min="2821" max="2822" width="19" style="264" customWidth="1"/>
    <col min="2823" max="2824" width="19.7109375" style="264" customWidth="1"/>
    <col min="2825" max="2841" width="0" style="264" hidden="1" customWidth="1"/>
    <col min="2842" max="2842" width="1.28515625" style="264" customWidth="1"/>
    <col min="2843" max="2843" width="13.42578125" style="264" customWidth="1"/>
    <col min="2844" max="2844" width="17.5703125" style="264" customWidth="1"/>
    <col min="2845" max="2845" width="15.85546875" style="264" customWidth="1"/>
    <col min="2846" max="2851" width="11.7109375" style="264" customWidth="1"/>
    <col min="2852" max="2852" width="24.7109375" style="264" customWidth="1"/>
    <col min="2853" max="2855" width="11.7109375" style="264" customWidth="1"/>
    <col min="2856" max="2856" width="20" style="264" customWidth="1"/>
    <col min="2857" max="2857" width="25.85546875" style="264" customWidth="1"/>
    <col min="2858" max="2858" width="23.85546875" style="264" customWidth="1"/>
    <col min="2859" max="2859" width="14.140625" style="264" customWidth="1"/>
    <col min="2860" max="2885" width="11.7109375" style="264" customWidth="1"/>
    <col min="2886" max="2886" width="12.42578125" style="264" customWidth="1"/>
    <col min="2887" max="2890" width="11.7109375" style="264" customWidth="1"/>
    <col min="2891" max="2891" width="20.7109375" style="264" customWidth="1"/>
    <col min="2892" max="2892" width="11.7109375" style="264" customWidth="1"/>
    <col min="2893" max="2893" width="17.42578125" style="264" customWidth="1"/>
    <col min="2894" max="2907" width="11.7109375" style="264" customWidth="1"/>
    <col min="2908" max="2908" width="13.42578125" style="264" customWidth="1"/>
    <col min="2909" max="2923" width="11.7109375" style="264" customWidth="1"/>
    <col min="2924" max="2924" width="16.28515625" style="264" customWidth="1"/>
    <col min="2925" max="2933" width="11.7109375" style="264" customWidth="1"/>
    <col min="2934" max="2934" width="13.42578125" style="264" customWidth="1"/>
    <col min="2935" max="2935" width="11.7109375" style="264" customWidth="1"/>
    <col min="2936" max="2936" width="15.140625" style="264" customWidth="1"/>
    <col min="2937" max="2937" width="13.42578125" style="264" customWidth="1"/>
    <col min="2938" max="2946" width="11.7109375" style="264" customWidth="1"/>
    <col min="2947" max="2947" width="13.7109375" style="264" customWidth="1"/>
    <col min="2948" max="2948" width="12" style="264" customWidth="1"/>
    <col min="2949" max="3072" width="9.140625" style="264"/>
    <col min="3073" max="3074" width="2.140625" style="264" customWidth="1"/>
    <col min="3075" max="3075" width="63" style="264" customWidth="1"/>
    <col min="3076" max="3076" width="7.140625" style="264" customWidth="1"/>
    <col min="3077" max="3078" width="19" style="264" customWidth="1"/>
    <col min="3079" max="3080" width="19.7109375" style="264" customWidth="1"/>
    <col min="3081" max="3097" width="0" style="264" hidden="1" customWidth="1"/>
    <col min="3098" max="3098" width="1.28515625" style="264" customWidth="1"/>
    <col min="3099" max="3099" width="13.42578125" style="264" customWidth="1"/>
    <col min="3100" max="3100" width="17.5703125" style="264" customWidth="1"/>
    <col min="3101" max="3101" width="15.85546875" style="264" customWidth="1"/>
    <col min="3102" max="3107" width="11.7109375" style="264" customWidth="1"/>
    <col min="3108" max="3108" width="24.7109375" style="264" customWidth="1"/>
    <col min="3109" max="3111" width="11.7109375" style="264" customWidth="1"/>
    <col min="3112" max="3112" width="20" style="264" customWidth="1"/>
    <col min="3113" max="3113" width="25.85546875" style="264" customWidth="1"/>
    <col min="3114" max="3114" width="23.85546875" style="264" customWidth="1"/>
    <col min="3115" max="3115" width="14.140625" style="264" customWidth="1"/>
    <col min="3116" max="3141" width="11.7109375" style="264" customWidth="1"/>
    <col min="3142" max="3142" width="12.42578125" style="264" customWidth="1"/>
    <col min="3143" max="3146" width="11.7109375" style="264" customWidth="1"/>
    <col min="3147" max="3147" width="20.7109375" style="264" customWidth="1"/>
    <col min="3148" max="3148" width="11.7109375" style="264" customWidth="1"/>
    <col min="3149" max="3149" width="17.42578125" style="264" customWidth="1"/>
    <col min="3150" max="3163" width="11.7109375" style="264" customWidth="1"/>
    <col min="3164" max="3164" width="13.42578125" style="264" customWidth="1"/>
    <col min="3165" max="3179" width="11.7109375" style="264" customWidth="1"/>
    <col min="3180" max="3180" width="16.28515625" style="264" customWidth="1"/>
    <col min="3181" max="3189" width="11.7109375" style="264" customWidth="1"/>
    <col min="3190" max="3190" width="13.42578125" style="264" customWidth="1"/>
    <col min="3191" max="3191" width="11.7109375" style="264" customWidth="1"/>
    <col min="3192" max="3192" width="15.140625" style="264" customWidth="1"/>
    <col min="3193" max="3193" width="13.42578125" style="264" customWidth="1"/>
    <col min="3194" max="3202" width="11.7109375" style="264" customWidth="1"/>
    <col min="3203" max="3203" width="13.7109375" style="264" customWidth="1"/>
    <col min="3204" max="3204" width="12" style="264" customWidth="1"/>
    <col min="3205" max="3328" width="9.140625" style="264"/>
    <col min="3329" max="3330" width="2.140625" style="264" customWidth="1"/>
    <col min="3331" max="3331" width="63" style="264" customWidth="1"/>
    <col min="3332" max="3332" width="7.140625" style="264" customWidth="1"/>
    <col min="3333" max="3334" width="19" style="264" customWidth="1"/>
    <col min="3335" max="3336" width="19.7109375" style="264" customWidth="1"/>
    <col min="3337" max="3353" width="0" style="264" hidden="1" customWidth="1"/>
    <col min="3354" max="3354" width="1.28515625" style="264" customWidth="1"/>
    <col min="3355" max="3355" width="13.42578125" style="264" customWidth="1"/>
    <col min="3356" max="3356" width="17.5703125" style="264" customWidth="1"/>
    <col min="3357" max="3357" width="15.85546875" style="264" customWidth="1"/>
    <col min="3358" max="3363" width="11.7109375" style="264" customWidth="1"/>
    <col min="3364" max="3364" width="24.7109375" style="264" customWidth="1"/>
    <col min="3365" max="3367" width="11.7109375" style="264" customWidth="1"/>
    <col min="3368" max="3368" width="20" style="264" customWidth="1"/>
    <col min="3369" max="3369" width="25.85546875" style="264" customWidth="1"/>
    <col min="3370" max="3370" width="23.85546875" style="264" customWidth="1"/>
    <col min="3371" max="3371" width="14.140625" style="264" customWidth="1"/>
    <col min="3372" max="3397" width="11.7109375" style="264" customWidth="1"/>
    <col min="3398" max="3398" width="12.42578125" style="264" customWidth="1"/>
    <col min="3399" max="3402" width="11.7109375" style="264" customWidth="1"/>
    <col min="3403" max="3403" width="20.7109375" style="264" customWidth="1"/>
    <col min="3404" max="3404" width="11.7109375" style="264" customWidth="1"/>
    <col min="3405" max="3405" width="17.42578125" style="264" customWidth="1"/>
    <col min="3406" max="3419" width="11.7109375" style="264" customWidth="1"/>
    <col min="3420" max="3420" width="13.42578125" style="264" customWidth="1"/>
    <col min="3421" max="3435" width="11.7109375" style="264" customWidth="1"/>
    <col min="3436" max="3436" width="16.28515625" style="264" customWidth="1"/>
    <col min="3437" max="3445" width="11.7109375" style="264" customWidth="1"/>
    <col min="3446" max="3446" width="13.42578125" style="264" customWidth="1"/>
    <col min="3447" max="3447" width="11.7109375" style="264" customWidth="1"/>
    <col min="3448" max="3448" width="15.140625" style="264" customWidth="1"/>
    <col min="3449" max="3449" width="13.42578125" style="264" customWidth="1"/>
    <col min="3450" max="3458" width="11.7109375" style="264" customWidth="1"/>
    <col min="3459" max="3459" width="13.7109375" style="264" customWidth="1"/>
    <col min="3460" max="3460" width="12" style="264" customWidth="1"/>
    <col min="3461" max="3584" width="9.140625" style="264"/>
    <col min="3585" max="3586" width="2.140625" style="264" customWidth="1"/>
    <col min="3587" max="3587" width="63" style="264" customWidth="1"/>
    <col min="3588" max="3588" width="7.140625" style="264" customWidth="1"/>
    <col min="3589" max="3590" width="19" style="264" customWidth="1"/>
    <col min="3591" max="3592" width="19.7109375" style="264" customWidth="1"/>
    <col min="3593" max="3609" width="0" style="264" hidden="1" customWidth="1"/>
    <col min="3610" max="3610" width="1.28515625" style="264" customWidth="1"/>
    <col min="3611" max="3611" width="13.42578125" style="264" customWidth="1"/>
    <col min="3612" max="3612" width="17.5703125" style="264" customWidth="1"/>
    <col min="3613" max="3613" width="15.85546875" style="264" customWidth="1"/>
    <col min="3614" max="3619" width="11.7109375" style="264" customWidth="1"/>
    <col min="3620" max="3620" width="24.7109375" style="264" customWidth="1"/>
    <col min="3621" max="3623" width="11.7109375" style="264" customWidth="1"/>
    <col min="3624" max="3624" width="20" style="264" customWidth="1"/>
    <col min="3625" max="3625" width="25.85546875" style="264" customWidth="1"/>
    <col min="3626" max="3626" width="23.85546875" style="264" customWidth="1"/>
    <col min="3627" max="3627" width="14.140625" style="264" customWidth="1"/>
    <col min="3628" max="3653" width="11.7109375" style="264" customWidth="1"/>
    <col min="3654" max="3654" width="12.42578125" style="264" customWidth="1"/>
    <col min="3655" max="3658" width="11.7109375" style="264" customWidth="1"/>
    <col min="3659" max="3659" width="20.7109375" style="264" customWidth="1"/>
    <col min="3660" max="3660" width="11.7109375" style="264" customWidth="1"/>
    <col min="3661" max="3661" width="17.42578125" style="264" customWidth="1"/>
    <col min="3662" max="3675" width="11.7109375" style="264" customWidth="1"/>
    <col min="3676" max="3676" width="13.42578125" style="264" customWidth="1"/>
    <col min="3677" max="3691" width="11.7109375" style="264" customWidth="1"/>
    <col min="3692" max="3692" width="16.28515625" style="264" customWidth="1"/>
    <col min="3693" max="3701" width="11.7109375" style="264" customWidth="1"/>
    <col min="3702" max="3702" width="13.42578125" style="264" customWidth="1"/>
    <col min="3703" max="3703" width="11.7109375" style="264" customWidth="1"/>
    <col min="3704" max="3704" width="15.140625" style="264" customWidth="1"/>
    <col min="3705" max="3705" width="13.42578125" style="264" customWidth="1"/>
    <col min="3706" max="3714" width="11.7109375" style="264" customWidth="1"/>
    <col min="3715" max="3715" width="13.7109375" style="264" customWidth="1"/>
    <col min="3716" max="3716" width="12" style="264" customWidth="1"/>
    <col min="3717" max="3840" width="9.140625" style="264"/>
    <col min="3841" max="3842" width="2.140625" style="264" customWidth="1"/>
    <col min="3843" max="3843" width="63" style="264" customWidth="1"/>
    <col min="3844" max="3844" width="7.140625" style="264" customWidth="1"/>
    <col min="3845" max="3846" width="19" style="264" customWidth="1"/>
    <col min="3847" max="3848" width="19.7109375" style="264" customWidth="1"/>
    <col min="3849" max="3865" width="0" style="264" hidden="1" customWidth="1"/>
    <col min="3866" max="3866" width="1.28515625" style="264" customWidth="1"/>
    <col min="3867" max="3867" width="13.42578125" style="264" customWidth="1"/>
    <col min="3868" max="3868" width="17.5703125" style="264" customWidth="1"/>
    <col min="3869" max="3869" width="15.85546875" style="264" customWidth="1"/>
    <col min="3870" max="3875" width="11.7109375" style="264" customWidth="1"/>
    <col min="3876" max="3876" width="24.7109375" style="264" customWidth="1"/>
    <col min="3877" max="3879" width="11.7109375" style="264" customWidth="1"/>
    <col min="3880" max="3880" width="20" style="264" customWidth="1"/>
    <col min="3881" max="3881" width="25.85546875" style="264" customWidth="1"/>
    <col min="3882" max="3882" width="23.85546875" style="264" customWidth="1"/>
    <col min="3883" max="3883" width="14.140625" style="264" customWidth="1"/>
    <col min="3884" max="3909" width="11.7109375" style="264" customWidth="1"/>
    <col min="3910" max="3910" width="12.42578125" style="264" customWidth="1"/>
    <col min="3911" max="3914" width="11.7109375" style="264" customWidth="1"/>
    <col min="3915" max="3915" width="20.7109375" style="264" customWidth="1"/>
    <col min="3916" max="3916" width="11.7109375" style="264" customWidth="1"/>
    <col min="3917" max="3917" width="17.42578125" style="264" customWidth="1"/>
    <col min="3918" max="3931" width="11.7109375" style="264" customWidth="1"/>
    <col min="3932" max="3932" width="13.42578125" style="264" customWidth="1"/>
    <col min="3933" max="3947" width="11.7109375" style="264" customWidth="1"/>
    <col min="3948" max="3948" width="16.28515625" style="264" customWidth="1"/>
    <col min="3949" max="3957" width="11.7109375" style="264" customWidth="1"/>
    <col min="3958" max="3958" width="13.42578125" style="264" customWidth="1"/>
    <col min="3959" max="3959" width="11.7109375" style="264" customWidth="1"/>
    <col min="3960" max="3960" width="15.140625" style="264" customWidth="1"/>
    <col min="3961" max="3961" width="13.42578125" style="264" customWidth="1"/>
    <col min="3962" max="3970" width="11.7109375" style="264" customWidth="1"/>
    <col min="3971" max="3971" width="13.7109375" style="264" customWidth="1"/>
    <col min="3972" max="3972" width="12" style="264" customWidth="1"/>
    <col min="3973" max="4096" width="9.140625" style="264"/>
    <col min="4097" max="4098" width="2.140625" style="264" customWidth="1"/>
    <col min="4099" max="4099" width="63" style="264" customWidth="1"/>
    <col min="4100" max="4100" width="7.140625" style="264" customWidth="1"/>
    <col min="4101" max="4102" width="19" style="264" customWidth="1"/>
    <col min="4103" max="4104" width="19.7109375" style="264" customWidth="1"/>
    <col min="4105" max="4121" width="0" style="264" hidden="1" customWidth="1"/>
    <col min="4122" max="4122" width="1.28515625" style="264" customWidth="1"/>
    <col min="4123" max="4123" width="13.42578125" style="264" customWidth="1"/>
    <col min="4124" max="4124" width="17.5703125" style="264" customWidth="1"/>
    <col min="4125" max="4125" width="15.85546875" style="264" customWidth="1"/>
    <col min="4126" max="4131" width="11.7109375" style="264" customWidth="1"/>
    <col min="4132" max="4132" width="24.7109375" style="264" customWidth="1"/>
    <col min="4133" max="4135" width="11.7109375" style="264" customWidth="1"/>
    <col min="4136" max="4136" width="20" style="264" customWidth="1"/>
    <col min="4137" max="4137" width="25.85546875" style="264" customWidth="1"/>
    <col min="4138" max="4138" width="23.85546875" style="264" customWidth="1"/>
    <col min="4139" max="4139" width="14.140625" style="264" customWidth="1"/>
    <col min="4140" max="4165" width="11.7109375" style="264" customWidth="1"/>
    <col min="4166" max="4166" width="12.42578125" style="264" customWidth="1"/>
    <col min="4167" max="4170" width="11.7109375" style="264" customWidth="1"/>
    <col min="4171" max="4171" width="20.7109375" style="264" customWidth="1"/>
    <col min="4172" max="4172" width="11.7109375" style="264" customWidth="1"/>
    <col min="4173" max="4173" width="17.42578125" style="264" customWidth="1"/>
    <col min="4174" max="4187" width="11.7109375" style="264" customWidth="1"/>
    <col min="4188" max="4188" width="13.42578125" style="264" customWidth="1"/>
    <col min="4189" max="4203" width="11.7109375" style="264" customWidth="1"/>
    <col min="4204" max="4204" width="16.28515625" style="264" customWidth="1"/>
    <col min="4205" max="4213" width="11.7109375" style="264" customWidth="1"/>
    <col min="4214" max="4214" width="13.42578125" style="264" customWidth="1"/>
    <col min="4215" max="4215" width="11.7109375" style="264" customWidth="1"/>
    <col min="4216" max="4216" width="15.140625" style="264" customWidth="1"/>
    <col min="4217" max="4217" width="13.42578125" style="264" customWidth="1"/>
    <col min="4218" max="4226" width="11.7109375" style="264" customWidth="1"/>
    <col min="4227" max="4227" width="13.7109375" style="264" customWidth="1"/>
    <col min="4228" max="4228" width="12" style="264" customWidth="1"/>
    <col min="4229" max="4352" width="9.140625" style="264"/>
    <col min="4353" max="4354" width="2.140625" style="264" customWidth="1"/>
    <col min="4355" max="4355" width="63" style="264" customWidth="1"/>
    <col min="4356" max="4356" width="7.140625" style="264" customWidth="1"/>
    <col min="4357" max="4358" width="19" style="264" customWidth="1"/>
    <col min="4359" max="4360" width="19.7109375" style="264" customWidth="1"/>
    <col min="4361" max="4377" width="0" style="264" hidden="1" customWidth="1"/>
    <col min="4378" max="4378" width="1.28515625" style="264" customWidth="1"/>
    <col min="4379" max="4379" width="13.42578125" style="264" customWidth="1"/>
    <col min="4380" max="4380" width="17.5703125" style="264" customWidth="1"/>
    <col min="4381" max="4381" width="15.85546875" style="264" customWidth="1"/>
    <col min="4382" max="4387" width="11.7109375" style="264" customWidth="1"/>
    <col min="4388" max="4388" width="24.7109375" style="264" customWidth="1"/>
    <col min="4389" max="4391" width="11.7109375" style="264" customWidth="1"/>
    <col min="4392" max="4392" width="20" style="264" customWidth="1"/>
    <col min="4393" max="4393" width="25.85546875" style="264" customWidth="1"/>
    <col min="4394" max="4394" width="23.85546875" style="264" customWidth="1"/>
    <col min="4395" max="4395" width="14.140625" style="264" customWidth="1"/>
    <col min="4396" max="4421" width="11.7109375" style="264" customWidth="1"/>
    <col min="4422" max="4422" width="12.42578125" style="264" customWidth="1"/>
    <col min="4423" max="4426" width="11.7109375" style="264" customWidth="1"/>
    <col min="4427" max="4427" width="20.7109375" style="264" customWidth="1"/>
    <col min="4428" max="4428" width="11.7109375" style="264" customWidth="1"/>
    <col min="4429" max="4429" width="17.42578125" style="264" customWidth="1"/>
    <col min="4430" max="4443" width="11.7109375" style="264" customWidth="1"/>
    <col min="4444" max="4444" width="13.42578125" style="264" customWidth="1"/>
    <col min="4445" max="4459" width="11.7109375" style="264" customWidth="1"/>
    <col min="4460" max="4460" width="16.28515625" style="264" customWidth="1"/>
    <col min="4461" max="4469" width="11.7109375" style="264" customWidth="1"/>
    <col min="4470" max="4470" width="13.42578125" style="264" customWidth="1"/>
    <col min="4471" max="4471" width="11.7109375" style="264" customWidth="1"/>
    <col min="4472" max="4472" width="15.140625" style="264" customWidth="1"/>
    <col min="4473" max="4473" width="13.42578125" style="264" customWidth="1"/>
    <col min="4474" max="4482" width="11.7109375" style="264" customWidth="1"/>
    <col min="4483" max="4483" width="13.7109375" style="264" customWidth="1"/>
    <col min="4484" max="4484" width="12" style="264" customWidth="1"/>
    <col min="4485" max="4608" width="9.140625" style="264"/>
    <col min="4609" max="4610" width="2.140625" style="264" customWidth="1"/>
    <col min="4611" max="4611" width="63" style="264" customWidth="1"/>
    <col min="4612" max="4612" width="7.140625" style="264" customWidth="1"/>
    <col min="4613" max="4614" width="19" style="264" customWidth="1"/>
    <col min="4615" max="4616" width="19.7109375" style="264" customWidth="1"/>
    <col min="4617" max="4633" width="0" style="264" hidden="1" customWidth="1"/>
    <col min="4634" max="4634" width="1.28515625" style="264" customWidth="1"/>
    <col min="4635" max="4635" width="13.42578125" style="264" customWidth="1"/>
    <col min="4636" max="4636" width="17.5703125" style="264" customWidth="1"/>
    <col min="4637" max="4637" width="15.85546875" style="264" customWidth="1"/>
    <col min="4638" max="4643" width="11.7109375" style="264" customWidth="1"/>
    <col min="4644" max="4644" width="24.7109375" style="264" customWidth="1"/>
    <col min="4645" max="4647" width="11.7109375" style="264" customWidth="1"/>
    <col min="4648" max="4648" width="20" style="264" customWidth="1"/>
    <col min="4649" max="4649" width="25.85546875" style="264" customWidth="1"/>
    <col min="4650" max="4650" width="23.85546875" style="264" customWidth="1"/>
    <col min="4651" max="4651" width="14.140625" style="264" customWidth="1"/>
    <col min="4652" max="4677" width="11.7109375" style="264" customWidth="1"/>
    <col min="4678" max="4678" width="12.42578125" style="264" customWidth="1"/>
    <col min="4679" max="4682" width="11.7109375" style="264" customWidth="1"/>
    <col min="4683" max="4683" width="20.7109375" style="264" customWidth="1"/>
    <col min="4684" max="4684" width="11.7109375" style="264" customWidth="1"/>
    <col min="4685" max="4685" width="17.42578125" style="264" customWidth="1"/>
    <col min="4686" max="4699" width="11.7109375" style="264" customWidth="1"/>
    <col min="4700" max="4700" width="13.42578125" style="264" customWidth="1"/>
    <col min="4701" max="4715" width="11.7109375" style="264" customWidth="1"/>
    <col min="4716" max="4716" width="16.28515625" style="264" customWidth="1"/>
    <col min="4717" max="4725" width="11.7109375" style="264" customWidth="1"/>
    <col min="4726" max="4726" width="13.42578125" style="264" customWidth="1"/>
    <col min="4727" max="4727" width="11.7109375" style="264" customWidth="1"/>
    <col min="4728" max="4728" width="15.140625" style="264" customWidth="1"/>
    <col min="4729" max="4729" width="13.42578125" style="264" customWidth="1"/>
    <col min="4730" max="4738" width="11.7109375" style="264" customWidth="1"/>
    <col min="4739" max="4739" width="13.7109375" style="264" customWidth="1"/>
    <col min="4740" max="4740" width="12" style="264" customWidth="1"/>
    <col min="4741" max="4864" width="9.140625" style="264"/>
    <col min="4865" max="4866" width="2.140625" style="264" customWidth="1"/>
    <col min="4867" max="4867" width="63" style="264" customWidth="1"/>
    <col min="4868" max="4868" width="7.140625" style="264" customWidth="1"/>
    <col min="4869" max="4870" width="19" style="264" customWidth="1"/>
    <col min="4871" max="4872" width="19.7109375" style="264" customWidth="1"/>
    <col min="4873" max="4889" width="0" style="264" hidden="1" customWidth="1"/>
    <col min="4890" max="4890" width="1.28515625" style="264" customWidth="1"/>
    <col min="4891" max="4891" width="13.42578125" style="264" customWidth="1"/>
    <col min="4892" max="4892" width="17.5703125" style="264" customWidth="1"/>
    <col min="4893" max="4893" width="15.85546875" style="264" customWidth="1"/>
    <col min="4894" max="4899" width="11.7109375" style="264" customWidth="1"/>
    <col min="4900" max="4900" width="24.7109375" style="264" customWidth="1"/>
    <col min="4901" max="4903" width="11.7109375" style="264" customWidth="1"/>
    <col min="4904" max="4904" width="20" style="264" customWidth="1"/>
    <col min="4905" max="4905" width="25.85546875" style="264" customWidth="1"/>
    <col min="4906" max="4906" width="23.85546875" style="264" customWidth="1"/>
    <col min="4907" max="4907" width="14.140625" style="264" customWidth="1"/>
    <col min="4908" max="4933" width="11.7109375" style="264" customWidth="1"/>
    <col min="4934" max="4934" width="12.42578125" style="264" customWidth="1"/>
    <col min="4935" max="4938" width="11.7109375" style="264" customWidth="1"/>
    <col min="4939" max="4939" width="20.7109375" style="264" customWidth="1"/>
    <col min="4940" max="4940" width="11.7109375" style="264" customWidth="1"/>
    <col min="4941" max="4941" width="17.42578125" style="264" customWidth="1"/>
    <col min="4942" max="4955" width="11.7109375" style="264" customWidth="1"/>
    <col min="4956" max="4956" width="13.42578125" style="264" customWidth="1"/>
    <col min="4957" max="4971" width="11.7109375" style="264" customWidth="1"/>
    <col min="4972" max="4972" width="16.28515625" style="264" customWidth="1"/>
    <col min="4973" max="4981" width="11.7109375" style="264" customWidth="1"/>
    <col min="4982" max="4982" width="13.42578125" style="264" customWidth="1"/>
    <col min="4983" max="4983" width="11.7109375" style="264" customWidth="1"/>
    <col min="4984" max="4984" width="15.140625" style="264" customWidth="1"/>
    <col min="4985" max="4985" width="13.42578125" style="264" customWidth="1"/>
    <col min="4986" max="4994" width="11.7109375" style="264" customWidth="1"/>
    <col min="4995" max="4995" width="13.7109375" style="264" customWidth="1"/>
    <col min="4996" max="4996" width="12" style="264" customWidth="1"/>
    <col min="4997" max="5120" width="9.140625" style="264"/>
    <col min="5121" max="5122" width="2.140625" style="264" customWidth="1"/>
    <col min="5123" max="5123" width="63" style="264" customWidth="1"/>
    <col min="5124" max="5124" width="7.140625" style="264" customWidth="1"/>
    <col min="5125" max="5126" width="19" style="264" customWidth="1"/>
    <col min="5127" max="5128" width="19.7109375" style="264" customWidth="1"/>
    <col min="5129" max="5145" width="0" style="264" hidden="1" customWidth="1"/>
    <col min="5146" max="5146" width="1.28515625" style="264" customWidth="1"/>
    <col min="5147" max="5147" width="13.42578125" style="264" customWidth="1"/>
    <col min="5148" max="5148" width="17.5703125" style="264" customWidth="1"/>
    <col min="5149" max="5149" width="15.85546875" style="264" customWidth="1"/>
    <col min="5150" max="5155" width="11.7109375" style="264" customWidth="1"/>
    <col min="5156" max="5156" width="24.7109375" style="264" customWidth="1"/>
    <col min="5157" max="5159" width="11.7109375" style="264" customWidth="1"/>
    <col min="5160" max="5160" width="20" style="264" customWidth="1"/>
    <col min="5161" max="5161" width="25.85546875" style="264" customWidth="1"/>
    <col min="5162" max="5162" width="23.85546875" style="264" customWidth="1"/>
    <col min="5163" max="5163" width="14.140625" style="264" customWidth="1"/>
    <col min="5164" max="5189" width="11.7109375" style="264" customWidth="1"/>
    <col min="5190" max="5190" width="12.42578125" style="264" customWidth="1"/>
    <col min="5191" max="5194" width="11.7109375" style="264" customWidth="1"/>
    <col min="5195" max="5195" width="20.7109375" style="264" customWidth="1"/>
    <col min="5196" max="5196" width="11.7109375" style="264" customWidth="1"/>
    <col min="5197" max="5197" width="17.42578125" style="264" customWidth="1"/>
    <col min="5198" max="5211" width="11.7109375" style="264" customWidth="1"/>
    <col min="5212" max="5212" width="13.42578125" style="264" customWidth="1"/>
    <col min="5213" max="5227" width="11.7109375" style="264" customWidth="1"/>
    <col min="5228" max="5228" width="16.28515625" style="264" customWidth="1"/>
    <col min="5229" max="5237" width="11.7109375" style="264" customWidth="1"/>
    <col min="5238" max="5238" width="13.42578125" style="264" customWidth="1"/>
    <col min="5239" max="5239" width="11.7109375" style="264" customWidth="1"/>
    <col min="5240" max="5240" width="15.140625" style="264" customWidth="1"/>
    <col min="5241" max="5241" width="13.42578125" style="264" customWidth="1"/>
    <col min="5242" max="5250" width="11.7109375" style="264" customWidth="1"/>
    <col min="5251" max="5251" width="13.7109375" style="264" customWidth="1"/>
    <col min="5252" max="5252" width="12" style="264" customWidth="1"/>
    <col min="5253" max="5376" width="9.140625" style="264"/>
    <col min="5377" max="5378" width="2.140625" style="264" customWidth="1"/>
    <col min="5379" max="5379" width="63" style="264" customWidth="1"/>
    <col min="5380" max="5380" width="7.140625" style="264" customWidth="1"/>
    <col min="5381" max="5382" width="19" style="264" customWidth="1"/>
    <col min="5383" max="5384" width="19.7109375" style="264" customWidth="1"/>
    <col min="5385" max="5401" width="0" style="264" hidden="1" customWidth="1"/>
    <col min="5402" max="5402" width="1.28515625" style="264" customWidth="1"/>
    <col min="5403" max="5403" width="13.42578125" style="264" customWidth="1"/>
    <col min="5404" max="5404" width="17.5703125" style="264" customWidth="1"/>
    <col min="5405" max="5405" width="15.85546875" style="264" customWidth="1"/>
    <col min="5406" max="5411" width="11.7109375" style="264" customWidth="1"/>
    <col min="5412" max="5412" width="24.7109375" style="264" customWidth="1"/>
    <col min="5413" max="5415" width="11.7109375" style="264" customWidth="1"/>
    <col min="5416" max="5416" width="20" style="264" customWidth="1"/>
    <col min="5417" max="5417" width="25.85546875" style="264" customWidth="1"/>
    <col min="5418" max="5418" width="23.85546875" style="264" customWidth="1"/>
    <col min="5419" max="5419" width="14.140625" style="264" customWidth="1"/>
    <col min="5420" max="5445" width="11.7109375" style="264" customWidth="1"/>
    <col min="5446" max="5446" width="12.42578125" style="264" customWidth="1"/>
    <col min="5447" max="5450" width="11.7109375" style="264" customWidth="1"/>
    <col min="5451" max="5451" width="20.7109375" style="264" customWidth="1"/>
    <col min="5452" max="5452" width="11.7109375" style="264" customWidth="1"/>
    <col min="5453" max="5453" width="17.42578125" style="264" customWidth="1"/>
    <col min="5454" max="5467" width="11.7109375" style="264" customWidth="1"/>
    <col min="5468" max="5468" width="13.42578125" style="264" customWidth="1"/>
    <col min="5469" max="5483" width="11.7109375" style="264" customWidth="1"/>
    <col min="5484" max="5484" width="16.28515625" style="264" customWidth="1"/>
    <col min="5485" max="5493" width="11.7109375" style="264" customWidth="1"/>
    <col min="5494" max="5494" width="13.42578125" style="264" customWidth="1"/>
    <col min="5495" max="5495" width="11.7109375" style="264" customWidth="1"/>
    <col min="5496" max="5496" width="15.140625" style="264" customWidth="1"/>
    <col min="5497" max="5497" width="13.42578125" style="264" customWidth="1"/>
    <col min="5498" max="5506" width="11.7109375" style="264" customWidth="1"/>
    <col min="5507" max="5507" width="13.7109375" style="264" customWidth="1"/>
    <col min="5508" max="5508" width="12" style="264" customWidth="1"/>
    <col min="5509" max="5632" width="9.140625" style="264"/>
    <col min="5633" max="5634" width="2.140625" style="264" customWidth="1"/>
    <col min="5635" max="5635" width="63" style="264" customWidth="1"/>
    <col min="5636" max="5636" width="7.140625" style="264" customWidth="1"/>
    <col min="5637" max="5638" width="19" style="264" customWidth="1"/>
    <col min="5639" max="5640" width="19.7109375" style="264" customWidth="1"/>
    <col min="5641" max="5657" width="0" style="264" hidden="1" customWidth="1"/>
    <col min="5658" max="5658" width="1.28515625" style="264" customWidth="1"/>
    <col min="5659" max="5659" width="13.42578125" style="264" customWidth="1"/>
    <col min="5660" max="5660" width="17.5703125" style="264" customWidth="1"/>
    <col min="5661" max="5661" width="15.85546875" style="264" customWidth="1"/>
    <col min="5662" max="5667" width="11.7109375" style="264" customWidth="1"/>
    <col min="5668" max="5668" width="24.7109375" style="264" customWidth="1"/>
    <col min="5669" max="5671" width="11.7109375" style="264" customWidth="1"/>
    <col min="5672" max="5672" width="20" style="264" customWidth="1"/>
    <col min="5673" max="5673" width="25.85546875" style="264" customWidth="1"/>
    <col min="5674" max="5674" width="23.85546875" style="264" customWidth="1"/>
    <col min="5675" max="5675" width="14.140625" style="264" customWidth="1"/>
    <col min="5676" max="5701" width="11.7109375" style="264" customWidth="1"/>
    <col min="5702" max="5702" width="12.42578125" style="264" customWidth="1"/>
    <col min="5703" max="5706" width="11.7109375" style="264" customWidth="1"/>
    <col min="5707" max="5707" width="20.7109375" style="264" customWidth="1"/>
    <col min="5708" max="5708" width="11.7109375" style="264" customWidth="1"/>
    <col min="5709" max="5709" width="17.42578125" style="264" customWidth="1"/>
    <col min="5710" max="5723" width="11.7109375" style="264" customWidth="1"/>
    <col min="5724" max="5724" width="13.42578125" style="264" customWidth="1"/>
    <col min="5725" max="5739" width="11.7109375" style="264" customWidth="1"/>
    <col min="5740" max="5740" width="16.28515625" style="264" customWidth="1"/>
    <col min="5741" max="5749" width="11.7109375" style="264" customWidth="1"/>
    <col min="5750" max="5750" width="13.42578125" style="264" customWidth="1"/>
    <col min="5751" max="5751" width="11.7109375" style="264" customWidth="1"/>
    <col min="5752" max="5752" width="15.140625" style="264" customWidth="1"/>
    <col min="5753" max="5753" width="13.42578125" style="264" customWidth="1"/>
    <col min="5754" max="5762" width="11.7109375" style="264" customWidth="1"/>
    <col min="5763" max="5763" width="13.7109375" style="264" customWidth="1"/>
    <col min="5764" max="5764" width="12" style="264" customWidth="1"/>
    <col min="5765" max="5888" width="9.140625" style="264"/>
    <col min="5889" max="5890" width="2.140625" style="264" customWidth="1"/>
    <col min="5891" max="5891" width="63" style="264" customWidth="1"/>
    <col min="5892" max="5892" width="7.140625" style="264" customWidth="1"/>
    <col min="5893" max="5894" width="19" style="264" customWidth="1"/>
    <col min="5895" max="5896" width="19.7109375" style="264" customWidth="1"/>
    <col min="5897" max="5913" width="0" style="264" hidden="1" customWidth="1"/>
    <col min="5914" max="5914" width="1.28515625" style="264" customWidth="1"/>
    <col min="5915" max="5915" width="13.42578125" style="264" customWidth="1"/>
    <col min="5916" max="5916" width="17.5703125" style="264" customWidth="1"/>
    <col min="5917" max="5917" width="15.85546875" style="264" customWidth="1"/>
    <col min="5918" max="5923" width="11.7109375" style="264" customWidth="1"/>
    <col min="5924" max="5924" width="24.7109375" style="264" customWidth="1"/>
    <col min="5925" max="5927" width="11.7109375" style="264" customWidth="1"/>
    <col min="5928" max="5928" width="20" style="264" customWidth="1"/>
    <col min="5929" max="5929" width="25.85546875" style="264" customWidth="1"/>
    <col min="5930" max="5930" width="23.85546875" style="264" customWidth="1"/>
    <col min="5931" max="5931" width="14.140625" style="264" customWidth="1"/>
    <col min="5932" max="5957" width="11.7109375" style="264" customWidth="1"/>
    <col min="5958" max="5958" width="12.42578125" style="264" customWidth="1"/>
    <col min="5959" max="5962" width="11.7109375" style="264" customWidth="1"/>
    <col min="5963" max="5963" width="20.7109375" style="264" customWidth="1"/>
    <col min="5964" max="5964" width="11.7109375" style="264" customWidth="1"/>
    <col min="5965" max="5965" width="17.42578125" style="264" customWidth="1"/>
    <col min="5966" max="5979" width="11.7109375" style="264" customWidth="1"/>
    <col min="5980" max="5980" width="13.42578125" style="264" customWidth="1"/>
    <col min="5981" max="5995" width="11.7109375" style="264" customWidth="1"/>
    <col min="5996" max="5996" width="16.28515625" style="264" customWidth="1"/>
    <col min="5997" max="6005" width="11.7109375" style="264" customWidth="1"/>
    <col min="6006" max="6006" width="13.42578125" style="264" customWidth="1"/>
    <col min="6007" max="6007" width="11.7109375" style="264" customWidth="1"/>
    <col min="6008" max="6008" width="15.140625" style="264" customWidth="1"/>
    <col min="6009" max="6009" width="13.42578125" style="264" customWidth="1"/>
    <col min="6010" max="6018" width="11.7109375" style="264" customWidth="1"/>
    <col min="6019" max="6019" width="13.7109375" style="264" customWidth="1"/>
    <col min="6020" max="6020" width="12" style="264" customWidth="1"/>
    <col min="6021" max="6144" width="9.140625" style="264"/>
    <col min="6145" max="6146" width="2.140625" style="264" customWidth="1"/>
    <col min="6147" max="6147" width="63" style="264" customWidth="1"/>
    <col min="6148" max="6148" width="7.140625" style="264" customWidth="1"/>
    <col min="6149" max="6150" width="19" style="264" customWidth="1"/>
    <col min="6151" max="6152" width="19.7109375" style="264" customWidth="1"/>
    <col min="6153" max="6169" width="0" style="264" hidden="1" customWidth="1"/>
    <col min="6170" max="6170" width="1.28515625" style="264" customWidth="1"/>
    <col min="6171" max="6171" width="13.42578125" style="264" customWidth="1"/>
    <col min="6172" max="6172" width="17.5703125" style="264" customWidth="1"/>
    <col min="6173" max="6173" width="15.85546875" style="264" customWidth="1"/>
    <col min="6174" max="6179" width="11.7109375" style="264" customWidth="1"/>
    <col min="6180" max="6180" width="24.7109375" style="264" customWidth="1"/>
    <col min="6181" max="6183" width="11.7109375" style="264" customWidth="1"/>
    <col min="6184" max="6184" width="20" style="264" customWidth="1"/>
    <col min="6185" max="6185" width="25.85546875" style="264" customWidth="1"/>
    <col min="6186" max="6186" width="23.85546875" style="264" customWidth="1"/>
    <col min="6187" max="6187" width="14.140625" style="264" customWidth="1"/>
    <col min="6188" max="6213" width="11.7109375" style="264" customWidth="1"/>
    <col min="6214" max="6214" width="12.42578125" style="264" customWidth="1"/>
    <col min="6215" max="6218" width="11.7109375" style="264" customWidth="1"/>
    <col min="6219" max="6219" width="20.7109375" style="264" customWidth="1"/>
    <col min="6220" max="6220" width="11.7109375" style="264" customWidth="1"/>
    <col min="6221" max="6221" width="17.42578125" style="264" customWidth="1"/>
    <col min="6222" max="6235" width="11.7109375" style="264" customWidth="1"/>
    <col min="6236" max="6236" width="13.42578125" style="264" customWidth="1"/>
    <col min="6237" max="6251" width="11.7109375" style="264" customWidth="1"/>
    <col min="6252" max="6252" width="16.28515625" style="264" customWidth="1"/>
    <col min="6253" max="6261" width="11.7109375" style="264" customWidth="1"/>
    <col min="6262" max="6262" width="13.42578125" style="264" customWidth="1"/>
    <col min="6263" max="6263" width="11.7109375" style="264" customWidth="1"/>
    <col min="6264" max="6264" width="15.140625" style="264" customWidth="1"/>
    <col min="6265" max="6265" width="13.42578125" style="264" customWidth="1"/>
    <col min="6266" max="6274" width="11.7109375" style="264" customWidth="1"/>
    <col min="6275" max="6275" width="13.7109375" style="264" customWidth="1"/>
    <col min="6276" max="6276" width="12" style="264" customWidth="1"/>
    <col min="6277" max="6400" width="9.140625" style="264"/>
    <col min="6401" max="6402" width="2.140625" style="264" customWidth="1"/>
    <col min="6403" max="6403" width="63" style="264" customWidth="1"/>
    <col min="6404" max="6404" width="7.140625" style="264" customWidth="1"/>
    <col min="6405" max="6406" width="19" style="264" customWidth="1"/>
    <col min="6407" max="6408" width="19.7109375" style="264" customWidth="1"/>
    <col min="6409" max="6425" width="0" style="264" hidden="1" customWidth="1"/>
    <col min="6426" max="6426" width="1.28515625" style="264" customWidth="1"/>
    <col min="6427" max="6427" width="13.42578125" style="264" customWidth="1"/>
    <col min="6428" max="6428" width="17.5703125" style="264" customWidth="1"/>
    <col min="6429" max="6429" width="15.85546875" style="264" customWidth="1"/>
    <col min="6430" max="6435" width="11.7109375" style="264" customWidth="1"/>
    <col min="6436" max="6436" width="24.7109375" style="264" customWidth="1"/>
    <col min="6437" max="6439" width="11.7109375" style="264" customWidth="1"/>
    <col min="6440" max="6440" width="20" style="264" customWidth="1"/>
    <col min="6441" max="6441" width="25.85546875" style="264" customWidth="1"/>
    <col min="6442" max="6442" width="23.85546875" style="264" customWidth="1"/>
    <col min="6443" max="6443" width="14.140625" style="264" customWidth="1"/>
    <col min="6444" max="6469" width="11.7109375" style="264" customWidth="1"/>
    <col min="6470" max="6470" width="12.42578125" style="264" customWidth="1"/>
    <col min="6471" max="6474" width="11.7109375" style="264" customWidth="1"/>
    <col min="6475" max="6475" width="20.7109375" style="264" customWidth="1"/>
    <col min="6476" max="6476" width="11.7109375" style="264" customWidth="1"/>
    <col min="6477" max="6477" width="17.42578125" style="264" customWidth="1"/>
    <col min="6478" max="6491" width="11.7109375" style="264" customWidth="1"/>
    <col min="6492" max="6492" width="13.42578125" style="264" customWidth="1"/>
    <col min="6493" max="6507" width="11.7109375" style="264" customWidth="1"/>
    <col min="6508" max="6508" width="16.28515625" style="264" customWidth="1"/>
    <col min="6509" max="6517" width="11.7109375" style="264" customWidth="1"/>
    <col min="6518" max="6518" width="13.42578125" style="264" customWidth="1"/>
    <col min="6519" max="6519" width="11.7109375" style="264" customWidth="1"/>
    <col min="6520" max="6520" width="15.140625" style="264" customWidth="1"/>
    <col min="6521" max="6521" width="13.42578125" style="264" customWidth="1"/>
    <col min="6522" max="6530" width="11.7109375" style="264" customWidth="1"/>
    <col min="6531" max="6531" width="13.7109375" style="264" customWidth="1"/>
    <col min="6532" max="6532" width="12" style="264" customWidth="1"/>
    <col min="6533" max="6656" width="9.140625" style="264"/>
    <col min="6657" max="6658" width="2.140625" style="264" customWidth="1"/>
    <col min="6659" max="6659" width="63" style="264" customWidth="1"/>
    <col min="6660" max="6660" width="7.140625" style="264" customWidth="1"/>
    <col min="6661" max="6662" width="19" style="264" customWidth="1"/>
    <col min="6663" max="6664" width="19.7109375" style="264" customWidth="1"/>
    <col min="6665" max="6681" width="0" style="264" hidden="1" customWidth="1"/>
    <col min="6682" max="6682" width="1.28515625" style="264" customWidth="1"/>
    <col min="6683" max="6683" width="13.42578125" style="264" customWidth="1"/>
    <col min="6684" max="6684" width="17.5703125" style="264" customWidth="1"/>
    <col min="6685" max="6685" width="15.85546875" style="264" customWidth="1"/>
    <col min="6686" max="6691" width="11.7109375" style="264" customWidth="1"/>
    <col min="6692" max="6692" width="24.7109375" style="264" customWidth="1"/>
    <col min="6693" max="6695" width="11.7109375" style="264" customWidth="1"/>
    <col min="6696" max="6696" width="20" style="264" customWidth="1"/>
    <col min="6697" max="6697" width="25.85546875" style="264" customWidth="1"/>
    <col min="6698" max="6698" width="23.85546875" style="264" customWidth="1"/>
    <col min="6699" max="6699" width="14.140625" style="264" customWidth="1"/>
    <col min="6700" max="6725" width="11.7109375" style="264" customWidth="1"/>
    <col min="6726" max="6726" width="12.42578125" style="264" customWidth="1"/>
    <col min="6727" max="6730" width="11.7109375" style="264" customWidth="1"/>
    <col min="6731" max="6731" width="20.7109375" style="264" customWidth="1"/>
    <col min="6732" max="6732" width="11.7109375" style="264" customWidth="1"/>
    <col min="6733" max="6733" width="17.42578125" style="264" customWidth="1"/>
    <col min="6734" max="6747" width="11.7109375" style="264" customWidth="1"/>
    <col min="6748" max="6748" width="13.42578125" style="264" customWidth="1"/>
    <col min="6749" max="6763" width="11.7109375" style="264" customWidth="1"/>
    <col min="6764" max="6764" width="16.28515625" style="264" customWidth="1"/>
    <col min="6765" max="6773" width="11.7109375" style="264" customWidth="1"/>
    <col min="6774" max="6774" width="13.42578125" style="264" customWidth="1"/>
    <col min="6775" max="6775" width="11.7109375" style="264" customWidth="1"/>
    <col min="6776" max="6776" width="15.140625" style="264" customWidth="1"/>
    <col min="6777" max="6777" width="13.42578125" style="264" customWidth="1"/>
    <col min="6778" max="6786" width="11.7109375" style="264" customWidth="1"/>
    <col min="6787" max="6787" width="13.7109375" style="264" customWidth="1"/>
    <col min="6788" max="6788" width="12" style="264" customWidth="1"/>
    <col min="6789" max="6912" width="9.140625" style="264"/>
    <col min="6913" max="6914" width="2.140625" style="264" customWidth="1"/>
    <col min="6915" max="6915" width="63" style="264" customWidth="1"/>
    <col min="6916" max="6916" width="7.140625" style="264" customWidth="1"/>
    <col min="6917" max="6918" width="19" style="264" customWidth="1"/>
    <col min="6919" max="6920" width="19.7109375" style="264" customWidth="1"/>
    <col min="6921" max="6937" width="0" style="264" hidden="1" customWidth="1"/>
    <col min="6938" max="6938" width="1.28515625" style="264" customWidth="1"/>
    <col min="6939" max="6939" width="13.42578125" style="264" customWidth="1"/>
    <col min="6940" max="6940" width="17.5703125" style="264" customWidth="1"/>
    <col min="6941" max="6941" width="15.85546875" style="264" customWidth="1"/>
    <col min="6942" max="6947" width="11.7109375" style="264" customWidth="1"/>
    <col min="6948" max="6948" width="24.7109375" style="264" customWidth="1"/>
    <col min="6949" max="6951" width="11.7109375" style="264" customWidth="1"/>
    <col min="6952" max="6952" width="20" style="264" customWidth="1"/>
    <col min="6953" max="6953" width="25.85546875" style="264" customWidth="1"/>
    <col min="6954" max="6954" width="23.85546875" style="264" customWidth="1"/>
    <col min="6955" max="6955" width="14.140625" style="264" customWidth="1"/>
    <col min="6956" max="6981" width="11.7109375" style="264" customWidth="1"/>
    <col min="6982" max="6982" width="12.42578125" style="264" customWidth="1"/>
    <col min="6983" max="6986" width="11.7109375" style="264" customWidth="1"/>
    <col min="6987" max="6987" width="20.7109375" style="264" customWidth="1"/>
    <col min="6988" max="6988" width="11.7109375" style="264" customWidth="1"/>
    <col min="6989" max="6989" width="17.42578125" style="264" customWidth="1"/>
    <col min="6990" max="7003" width="11.7109375" style="264" customWidth="1"/>
    <col min="7004" max="7004" width="13.42578125" style="264" customWidth="1"/>
    <col min="7005" max="7019" width="11.7109375" style="264" customWidth="1"/>
    <col min="7020" max="7020" width="16.28515625" style="264" customWidth="1"/>
    <col min="7021" max="7029" width="11.7109375" style="264" customWidth="1"/>
    <col min="7030" max="7030" width="13.42578125" style="264" customWidth="1"/>
    <col min="7031" max="7031" width="11.7109375" style="264" customWidth="1"/>
    <col min="7032" max="7032" width="15.140625" style="264" customWidth="1"/>
    <col min="7033" max="7033" width="13.42578125" style="264" customWidth="1"/>
    <col min="7034" max="7042" width="11.7109375" style="264" customWidth="1"/>
    <col min="7043" max="7043" width="13.7109375" style="264" customWidth="1"/>
    <col min="7044" max="7044" width="12" style="264" customWidth="1"/>
    <col min="7045" max="7168" width="9.140625" style="264"/>
    <col min="7169" max="7170" width="2.140625" style="264" customWidth="1"/>
    <col min="7171" max="7171" width="63" style="264" customWidth="1"/>
    <col min="7172" max="7172" width="7.140625" style="264" customWidth="1"/>
    <col min="7173" max="7174" width="19" style="264" customWidth="1"/>
    <col min="7175" max="7176" width="19.7109375" style="264" customWidth="1"/>
    <col min="7177" max="7193" width="0" style="264" hidden="1" customWidth="1"/>
    <col min="7194" max="7194" width="1.28515625" style="264" customWidth="1"/>
    <col min="7195" max="7195" width="13.42578125" style="264" customWidth="1"/>
    <col min="7196" max="7196" width="17.5703125" style="264" customWidth="1"/>
    <col min="7197" max="7197" width="15.85546875" style="264" customWidth="1"/>
    <col min="7198" max="7203" width="11.7109375" style="264" customWidth="1"/>
    <col min="7204" max="7204" width="24.7109375" style="264" customWidth="1"/>
    <col min="7205" max="7207" width="11.7109375" style="264" customWidth="1"/>
    <col min="7208" max="7208" width="20" style="264" customWidth="1"/>
    <col min="7209" max="7209" width="25.85546875" style="264" customWidth="1"/>
    <col min="7210" max="7210" width="23.85546875" style="264" customWidth="1"/>
    <col min="7211" max="7211" width="14.140625" style="264" customWidth="1"/>
    <col min="7212" max="7237" width="11.7109375" style="264" customWidth="1"/>
    <col min="7238" max="7238" width="12.42578125" style="264" customWidth="1"/>
    <col min="7239" max="7242" width="11.7109375" style="264" customWidth="1"/>
    <col min="7243" max="7243" width="20.7109375" style="264" customWidth="1"/>
    <col min="7244" max="7244" width="11.7109375" style="264" customWidth="1"/>
    <col min="7245" max="7245" width="17.42578125" style="264" customWidth="1"/>
    <col min="7246" max="7259" width="11.7109375" style="264" customWidth="1"/>
    <col min="7260" max="7260" width="13.42578125" style="264" customWidth="1"/>
    <col min="7261" max="7275" width="11.7109375" style="264" customWidth="1"/>
    <col min="7276" max="7276" width="16.28515625" style="264" customWidth="1"/>
    <col min="7277" max="7285" width="11.7109375" style="264" customWidth="1"/>
    <col min="7286" max="7286" width="13.42578125" style="264" customWidth="1"/>
    <col min="7287" max="7287" width="11.7109375" style="264" customWidth="1"/>
    <col min="7288" max="7288" width="15.140625" style="264" customWidth="1"/>
    <col min="7289" max="7289" width="13.42578125" style="264" customWidth="1"/>
    <col min="7290" max="7298" width="11.7109375" style="264" customWidth="1"/>
    <col min="7299" max="7299" width="13.7109375" style="264" customWidth="1"/>
    <col min="7300" max="7300" width="12" style="264" customWidth="1"/>
    <col min="7301" max="7424" width="9.140625" style="264"/>
    <col min="7425" max="7426" width="2.140625" style="264" customWidth="1"/>
    <col min="7427" max="7427" width="63" style="264" customWidth="1"/>
    <col min="7428" max="7428" width="7.140625" style="264" customWidth="1"/>
    <col min="7429" max="7430" width="19" style="264" customWidth="1"/>
    <col min="7431" max="7432" width="19.7109375" style="264" customWidth="1"/>
    <col min="7433" max="7449" width="0" style="264" hidden="1" customWidth="1"/>
    <col min="7450" max="7450" width="1.28515625" style="264" customWidth="1"/>
    <col min="7451" max="7451" width="13.42578125" style="264" customWidth="1"/>
    <col min="7452" max="7452" width="17.5703125" style="264" customWidth="1"/>
    <col min="7453" max="7453" width="15.85546875" style="264" customWidth="1"/>
    <col min="7454" max="7459" width="11.7109375" style="264" customWidth="1"/>
    <col min="7460" max="7460" width="24.7109375" style="264" customWidth="1"/>
    <col min="7461" max="7463" width="11.7109375" style="264" customWidth="1"/>
    <col min="7464" max="7464" width="20" style="264" customWidth="1"/>
    <col min="7465" max="7465" width="25.85546875" style="264" customWidth="1"/>
    <col min="7466" max="7466" width="23.85546875" style="264" customWidth="1"/>
    <col min="7467" max="7467" width="14.140625" style="264" customWidth="1"/>
    <col min="7468" max="7493" width="11.7109375" style="264" customWidth="1"/>
    <col min="7494" max="7494" width="12.42578125" style="264" customWidth="1"/>
    <col min="7495" max="7498" width="11.7109375" style="264" customWidth="1"/>
    <col min="7499" max="7499" width="20.7109375" style="264" customWidth="1"/>
    <col min="7500" max="7500" width="11.7109375" style="264" customWidth="1"/>
    <col min="7501" max="7501" width="17.42578125" style="264" customWidth="1"/>
    <col min="7502" max="7515" width="11.7109375" style="264" customWidth="1"/>
    <col min="7516" max="7516" width="13.42578125" style="264" customWidth="1"/>
    <col min="7517" max="7531" width="11.7109375" style="264" customWidth="1"/>
    <col min="7532" max="7532" width="16.28515625" style="264" customWidth="1"/>
    <col min="7533" max="7541" width="11.7109375" style="264" customWidth="1"/>
    <col min="7542" max="7542" width="13.42578125" style="264" customWidth="1"/>
    <col min="7543" max="7543" width="11.7109375" style="264" customWidth="1"/>
    <col min="7544" max="7544" width="15.140625" style="264" customWidth="1"/>
    <col min="7545" max="7545" width="13.42578125" style="264" customWidth="1"/>
    <col min="7546" max="7554" width="11.7109375" style="264" customWidth="1"/>
    <col min="7555" max="7555" width="13.7109375" style="264" customWidth="1"/>
    <col min="7556" max="7556" width="12" style="264" customWidth="1"/>
    <col min="7557" max="7680" width="9.140625" style="264"/>
    <col min="7681" max="7682" width="2.140625" style="264" customWidth="1"/>
    <col min="7683" max="7683" width="63" style="264" customWidth="1"/>
    <col min="7684" max="7684" width="7.140625" style="264" customWidth="1"/>
    <col min="7685" max="7686" width="19" style="264" customWidth="1"/>
    <col min="7687" max="7688" width="19.7109375" style="264" customWidth="1"/>
    <col min="7689" max="7705" width="0" style="264" hidden="1" customWidth="1"/>
    <col min="7706" max="7706" width="1.28515625" style="264" customWidth="1"/>
    <col min="7707" max="7707" width="13.42578125" style="264" customWidth="1"/>
    <col min="7708" max="7708" width="17.5703125" style="264" customWidth="1"/>
    <col min="7709" max="7709" width="15.85546875" style="264" customWidth="1"/>
    <col min="7710" max="7715" width="11.7109375" style="264" customWidth="1"/>
    <col min="7716" max="7716" width="24.7109375" style="264" customWidth="1"/>
    <col min="7717" max="7719" width="11.7109375" style="264" customWidth="1"/>
    <col min="7720" max="7720" width="20" style="264" customWidth="1"/>
    <col min="7721" max="7721" width="25.85546875" style="264" customWidth="1"/>
    <col min="7722" max="7722" width="23.85546875" style="264" customWidth="1"/>
    <col min="7723" max="7723" width="14.140625" style="264" customWidth="1"/>
    <col min="7724" max="7749" width="11.7109375" style="264" customWidth="1"/>
    <col min="7750" max="7750" width="12.42578125" style="264" customWidth="1"/>
    <col min="7751" max="7754" width="11.7109375" style="264" customWidth="1"/>
    <col min="7755" max="7755" width="20.7109375" style="264" customWidth="1"/>
    <col min="7756" max="7756" width="11.7109375" style="264" customWidth="1"/>
    <col min="7757" max="7757" width="17.42578125" style="264" customWidth="1"/>
    <col min="7758" max="7771" width="11.7109375" style="264" customWidth="1"/>
    <col min="7772" max="7772" width="13.42578125" style="264" customWidth="1"/>
    <col min="7773" max="7787" width="11.7109375" style="264" customWidth="1"/>
    <col min="7788" max="7788" width="16.28515625" style="264" customWidth="1"/>
    <col min="7789" max="7797" width="11.7109375" style="264" customWidth="1"/>
    <col min="7798" max="7798" width="13.42578125" style="264" customWidth="1"/>
    <col min="7799" max="7799" width="11.7109375" style="264" customWidth="1"/>
    <col min="7800" max="7800" width="15.140625" style="264" customWidth="1"/>
    <col min="7801" max="7801" width="13.42578125" style="264" customWidth="1"/>
    <col min="7802" max="7810" width="11.7109375" style="264" customWidth="1"/>
    <col min="7811" max="7811" width="13.7109375" style="264" customWidth="1"/>
    <col min="7812" max="7812" width="12" style="264" customWidth="1"/>
    <col min="7813" max="7936" width="9.140625" style="264"/>
    <col min="7937" max="7938" width="2.140625" style="264" customWidth="1"/>
    <col min="7939" max="7939" width="63" style="264" customWidth="1"/>
    <col min="7940" max="7940" width="7.140625" style="264" customWidth="1"/>
    <col min="7941" max="7942" width="19" style="264" customWidth="1"/>
    <col min="7943" max="7944" width="19.7109375" style="264" customWidth="1"/>
    <col min="7945" max="7961" width="0" style="264" hidden="1" customWidth="1"/>
    <col min="7962" max="7962" width="1.28515625" style="264" customWidth="1"/>
    <col min="7963" max="7963" width="13.42578125" style="264" customWidth="1"/>
    <col min="7964" max="7964" width="17.5703125" style="264" customWidth="1"/>
    <col min="7965" max="7965" width="15.85546875" style="264" customWidth="1"/>
    <col min="7966" max="7971" width="11.7109375" style="264" customWidth="1"/>
    <col min="7972" max="7972" width="24.7109375" style="264" customWidth="1"/>
    <col min="7973" max="7975" width="11.7109375" style="264" customWidth="1"/>
    <col min="7976" max="7976" width="20" style="264" customWidth="1"/>
    <col min="7977" max="7977" width="25.85546875" style="264" customWidth="1"/>
    <col min="7978" max="7978" width="23.85546875" style="264" customWidth="1"/>
    <col min="7979" max="7979" width="14.140625" style="264" customWidth="1"/>
    <col min="7980" max="8005" width="11.7109375" style="264" customWidth="1"/>
    <col min="8006" max="8006" width="12.42578125" style="264" customWidth="1"/>
    <col min="8007" max="8010" width="11.7109375" style="264" customWidth="1"/>
    <col min="8011" max="8011" width="20.7109375" style="264" customWidth="1"/>
    <col min="8012" max="8012" width="11.7109375" style="264" customWidth="1"/>
    <col min="8013" max="8013" width="17.42578125" style="264" customWidth="1"/>
    <col min="8014" max="8027" width="11.7109375" style="264" customWidth="1"/>
    <col min="8028" max="8028" width="13.42578125" style="264" customWidth="1"/>
    <col min="8029" max="8043" width="11.7109375" style="264" customWidth="1"/>
    <col min="8044" max="8044" width="16.28515625" style="264" customWidth="1"/>
    <col min="8045" max="8053" width="11.7109375" style="264" customWidth="1"/>
    <col min="8054" max="8054" width="13.42578125" style="264" customWidth="1"/>
    <col min="8055" max="8055" width="11.7109375" style="264" customWidth="1"/>
    <col min="8056" max="8056" width="15.140625" style="264" customWidth="1"/>
    <col min="8057" max="8057" width="13.42578125" style="264" customWidth="1"/>
    <col min="8058" max="8066" width="11.7109375" style="264" customWidth="1"/>
    <col min="8067" max="8067" width="13.7109375" style="264" customWidth="1"/>
    <col min="8068" max="8068" width="12" style="264" customWidth="1"/>
    <col min="8069" max="8192" width="9.140625" style="264"/>
    <col min="8193" max="8194" width="2.140625" style="264" customWidth="1"/>
    <col min="8195" max="8195" width="63" style="264" customWidth="1"/>
    <col min="8196" max="8196" width="7.140625" style="264" customWidth="1"/>
    <col min="8197" max="8198" width="19" style="264" customWidth="1"/>
    <col min="8199" max="8200" width="19.7109375" style="264" customWidth="1"/>
    <col min="8201" max="8217" width="0" style="264" hidden="1" customWidth="1"/>
    <col min="8218" max="8218" width="1.28515625" style="264" customWidth="1"/>
    <col min="8219" max="8219" width="13.42578125" style="264" customWidth="1"/>
    <col min="8220" max="8220" width="17.5703125" style="264" customWidth="1"/>
    <col min="8221" max="8221" width="15.85546875" style="264" customWidth="1"/>
    <col min="8222" max="8227" width="11.7109375" style="264" customWidth="1"/>
    <col min="8228" max="8228" width="24.7109375" style="264" customWidth="1"/>
    <col min="8229" max="8231" width="11.7109375" style="264" customWidth="1"/>
    <col min="8232" max="8232" width="20" style="264" customWidth="1"/>
    <col min="8233" max="8233" width="25.85546875" style="264" customWidth="1"/>
    <col min="8234" max="8234" width="23.85546875" style="264" customWidth="1"/>
    <col min="8235" max="8235" width="14.140625" style="264" customWidth="1"/>
    <col min="8236" max="8261" width="11.7109375" style="264" customWidth="1"/>
    <col min="8262" max="8262" width="12.42578125" style="264" customWidth="1"/>
    <col min="8263" max="8266" width="11.7109375" style="264" customWidth="1"/>
    <col min="8267" max="8267" width="20.7109375" style="264" customWidth="1"/>
    <col min="8268" max="8268" width="11.7109375" style="264" customWidth="1"/>
    <col min="8269" max="8269" width="17.42578125" style="264" customWidth="1"/>
    <col min="8270" max="8283" width="11.7109375" style="264" customWidth="1"/>
    <col min="8284" max="8284" width="13.42578125" style="264" customWidth="1"/>
    <col min="8285" max="8299" width="11.7109375" style="264" customWidth="1"/>
    <col min="8300" max="8300" width="16.28515625" style="264" customWidth="1"/>
    <col min="8301" max="8309" width="11.7109375" style="264" customWidth="1"/>
    <col min="8310" max="8310" width="13.42578125" style="264" customWidth="1"/>
    <col min="8311" max="8311" width="11.7109375" style="264" customWidth="1"/>
    <col min="8312" max="8312" width="15.140625" style="264" customWidth="1"/>
    <col min="8313" max="8313" width="13.42578125" style="264" customWidth="1"/>
    <col min="8314" max="8322" width="11.7109375" style="264" customWidth="1"/>
    <col min="8323" max="8323" width="13.7109375" style="264" customWidth="1"/>
    <col min="8324" max="8324" width="12" style="264" customWidth="1"/>
    <col min="8325" max="8448" width="9.140625" style="264"/>
    <col min="8449" max="8450" width="2.140625" style="264" customWidth="1"/>
    <col min="8451" max="8451" width="63" style="264" customWidth="1"/>
    <col min="8452" max="8452" width="7.140625" style="264" customWidth="1"/>
    <col min="8453" max="8454" width="19" style="264" customWidth="1"/>
    <col min="8455" max="8456" width="19.7109375" style="264" customWidth="1"/>
    <col min="8457" max="8473" width="0" style="264" hidden="1" customWidth="1"/>
    <col min="8474" max="8474" width="1.28515625" style="264" customWidth="1"/>
    <col min="8475" max="8475" width="13.42578125" style="264" customWidth="1"/>
    <col min="8476" max="8476" width="17.5703125" style="264" customWidth="1"/>
    <col min="8477" max="8477" width="15.85546875" style="264" customWidth="1"/>
    <col min="8478" max="8483" width="11.7109375" style="264" customWidth="1"/>
    <col min="8484" max="8484" width="24.7109375" style="264" customWidth="1"/>
    <col min="8485" max="8487" width="11.7109375" style="264" customWidth="1"/>
    <col min="8488" max="8488" width="20" style="264" customWidth="1"/>
    <col min="8489" max="8489" width="25.85546875" style="264" customWidth="1"/>
    <col min="8490" max="8490" width="23.85546875" style="264" customWidth="1"/>
    <col min="8491" max="8491" width="14.140625" style="264" customWidth="1"/>
    <col min="8492" max="8517" width="11.7109375" style="264" customWidth="1"/>
    <col min="8518" max="8518" width="12.42578125" style="264" customWidth="1"/>
    <col min="8519" max="8522" width="11.7109375" style="264" customWidth="1"/>
    <col min="8523" max="8523" width="20.7109375" style="264" customWidth="1"/>
    <col min="8524" max="8524" width="11.7109375" style="264" customWidth="1"/>
    <col min="8525" max="8525" width="17.42578125" style="264" customWidth="1"/>
    <col min="8526" max="8539" width="11.7109375" style="264" customWidth="1"/>
    <col min="8540" max="8540" width="13.42578125" style="264" customWidth="1"/>
    <col min="8541" max="8555" width="11.7109375" style="264" customWidth="1"/>
    <col min="8556" max="8556" width="16.28515625" style="264" customWidth="1"/>
    <col min="8557" max="8565" width="11.7109375" style="264" customWidth="1"/>
    <col min="8566" max="8566" width="13.42578125" style="264" customWidth="1"/>
    <col min="8567" max="8567" width="11.7109375" style="264" customWidth="1"/>
    <col min="8568" max="8568" width="15.140625" style="264" customWidth="1"/>
    <col min="8569" max="8569" width="13.42578125" style="264" customWidth="1"/>
    <col min="8570" max="8578" width="11.7109375" style="264" customWidth="1"/>
    <col min="8579" max="8579" width="13.7109375" style="264" customWidth="1"/>
    <col min="8580" max="8580" width="12" style="264" customWidth="1"/>
    <col min="8581" max="8704" width="9.140625" style="264"/>
    <col min="8705" max="8706" width="2.140625" style="264" customWidth="1"/>
    <col min="8707" max="8707" width="63" style="264" customWidth="1"/>
    <col min="8708" max="8708" width="7.140625" style="264" customWidth="1"/>
    <col min="8709" max="8710" width="19" style="264" customWidth="1"/>
    <col min="8711" max="8712" width="19.7109375" style="264" customWidth="1"/>
    <col min="8713" max="8729" width="0" style="264" hidden="1" customWidth="1"/>
    <col min="8730" max="8730" width="1.28515625" style="264" customWidth="1"/>
    <col min="8731" max="8731" width="13.42578125" style="264" customWidth="1"/>
    <col min="8732" max="8732" width="17.5703125" style="264" customWidth="1"/>
    <col min="8733" max="8733" width="15.85546875" style="264" customWidth="1"/>
    <col min="8734" max="8739" width="11.7109375" style="264" customWidth="1"/>
    <col min="8740" max="8740" width="24.7109375" style="264" customWidth="1"/>
    <col min="8741" max="8743" width="11.7109375" style="264" customWidth="1"/>
    <col min="8744" max="8744" width="20" style="264" customWidth="1"/>
    <col min="8745" max="8745" width="25.85546875" style="264" customWidth="1"/>
    <col min="8746" max="8746" width="23.85546875" style="264" customWidth="1"/>
    <col min="8747" max="8747" width="14.140625" style="264" customWidth="1"/>
    <col min="8748" max="8773" width="11.7109375" style="264" customWidth="1"/>
    <col min="8774" max="8774" width="12.42578125" style="264" customWidth="1"/>
    <col min="8775" max="8778" width="11.7109375" style="264" customWidth="1"/>
    <col min="8779" max="8779" width="20.7109375" style="264" customWidth="1"/>
    <col min="8780" max="8780" width="11.7109375" style="264" customWidth="1"/>
    <col min="8781" max="8781" width="17.42578125" style="264" customWidth="1"/>
    <col min="8782" max="8795" width="11.7109375" style="264" customWidth="1"/>
    <col min="8796" max="8796" width="13.42578125" style="264" customWidth="1"/>
    <col min="8797" max="8811" width="11.7109375" style="264" customWidth="1"/>
    <col min="8812" max="8812" width="16.28515625" style="264" customWidth="1"/>
    <col min="8813" max="8821" width="11.7109375" style="264" customWidth="1"/>
    <col min="8822" max="8822" width="13.42578125" style="264" customWidth="1"/>
    <col min="8823" max="8823" width="11.7109375" style="264" customWidth="1"/>
    <col min="8824" max="8824" width="15.140625" style="264" customWidth="1"/>
    <col min="8825" max="8825" width="13.42578125" style="264" customWidth="1"/>
    <col min="8826" max="8834" width="11.7109375" style="264" customWidth="1"/>
    <col min="8835" max="8835" width="13.7109375" style="264" customWidth="1"/>
    <col min="8836" max="8836" width="12" style="264" customWidth="1"/>
    <col min="8837" max="8960" width="9.140625" style="264"/>
    <col min="8961" max="8962" width="2.140625" style="264" customWidth="1"/>
    <col min="8963" max="8963" width="63" style="264" customWidth="1"/>
    <col min="8964" max="8964" width="7.140625" style="264" customWidth="1"/>
    <col min="8965" max="8966" width="19" style="264" customWidth="1"/>
    <col min="8967" max="8968" width="19.7109375" style="264" customWidth="1"/>
    <col min="8969" max="8985" width="0" style="264" hidden="1" customWidth="1"/>
    <col min="8986" max="8986" width="1.28515625" style="264" customWidth="1"/>
    <col min="8987" max="8987" width="13.42578125" style="264" customWidth="1"/>
    <col min="8988" max="8988" width="17.5703125" style="264" customWidth="1"/>
    <col min="8989" max="8989" width="15.85546875" style="264" customWidth="1"/>
    <col min="8990" max="8995" width="11.7109375" style="264" customWidth="1"/>
    <col min="8996" max="8996" width="24.7109375" style="264" customWidth="1"/>
    <col min="8997" max="8999" width="11.7109375" style="264" customWidth="1"/>
    <col min="9000" max="9000" width="20" style="264" customWidth="1"/>
    <col min="9001" max="9001" width="25.85546875" style="264" customWidth="1"/>
    <col min="9002" max="9002" width="23.85546875" style="264" customWidth="1"/>
    <col min="9003" max="9003" width="14.140625" style="264" customWidth="1"/>
    <col min="9004" max="9029" width="11.7109375" style="264" customWidth="1"/>
    <col min="9030" max="9030" width="12.42578125" style="264" customWidth="1"/>
    <col min="9031" max="9034" width="11.7109375" style="264" customWidth="1"/>
    <col min="9035" max="9035" width="20.7109375" style="264" customWidth="1"/>
    <col min="9036" max="9036" width="11.7109375" style="264" customWidth="1"/>
    <col min="9037" max="9037" width="17.42578125" style="264" customWidth="1"/>
    <col min="9038" max="9051" width="11.7109375" style="264" customWidth="1"/>
    <col min="9052" max="9052" width="13.42578125" style="264" customWidth="1"/>
    <col min="9053" max="9067" width="11.7109375" style="264" customWidth="1"/>
    <col min="9068" max="9068" width="16.28515625" style="264" customWidth="1"/>
    <col min="9069" max="9077" width="11.7109375" style="264" customWidth="1"/>
    <col min="9078" max="9078" width="13.42578125" style="264" customWidth="1"/>
    <col min="9079" max="9079" width="11.7109375" style="264" customWidth="1"/>
    <col min="9080" max="9080" width="15.140625" style="264" customWidth="1"/>
    <col min="9081" max="9081" width="13.42578125" style="264" customWidth="1"/>
    <col min="9082" max="9090" width="11.7109375" style="264" customWidth="1"/>
    <col min="9091" max="9091" width="13.7109375" style="264" customWidth="1"/>
    <col min="9092" max="9092" width="12" style="264" customWidth="1"/>
    <col min="9093" max="9216" width="9.140625" style="264"/>
    <col min="9217" max="9218" width="2.140625" style="264" customWidth="1"/>
    <col min="9219" max="9219" width="63" style="264" customWidth="1"/>
    <col min="9220" max="9220" width="7.140625" style="264" customWidth="1"/>
    <col min="9221" max="9222" width="19" style="264" customWidth="1"/>
    <col min="9223" max="9224" width="19.7109375" style="264" customWidth="1"/>
    <col min="9225" max="9241" width="0" style="264" hidden="1" customWidth="1"/>
    <col min="9242" max="9242" width="1.28515625" style="264" customWidth="1"/>
    <col min="9243" max="9243" width="13.42578125" style="264" customWidth="1"/>
    <col min="9244" max="9244" width="17.5703125" style="264" customWidth="1"/>
    <col min="9245" max="9245" width="15.85546875" style="264" customWidth="1"/>
    <col min="9246" max="9251" width="11.7109375" style="264" customWidth="1"/>
    <col min="9252" max="9252" width="24.7109375" style="264" customWidth="1"/>
    <col min="9253" max="9255" width="11.7109375" style="264" customWidth="1"/>
    <col min="9256" max="9256" width="20" style="264" customWidth="1"/>
    <col min="9257" max="9257" width="25.85546875" style="264" customWidth="1"/>
    <col min="9258" max="9258" width="23.85546875" style="264" customWidth="1"/>
    <col min="9259" max="9259" width="14.140625" style="264" customWidth="1"/>
    <col min="9260" max="9285" width="11.7109375" style="264" customWidth="1"/>
    <col min="9286" max="9286" width="12.42578125" style="264" customWidth="1"/>
    <col min="9287" max="9290" width="11.7109375" style="264" customWidth="1"/>
    <col min="9291" max="9291" width="20.7109375" style="264" customWidth="1"/>
    <col min="9292" max="9292" width="11.7109375" style="264" customWidth="1"/>
    <col min="9293" max="9293" width="17.42578125" style="264" customWidth="1"/>
    <col min="9294" max="9307" width="11.7109375" style="264" customWidth="1"/>
    <col min="9308" max="9308" width="13.42578125" style="264" customWidth="1"/>
    <col min="9309" max="9323" width="11.7109375" style="264" customWidth="1"/>
    <col min="9324" max="9324" width="16.28515625" style="264" customWidth="1"/>
    <col min="9325" max="9333" width="11.7109375" style="264" customWidth="1"/>
    <col min="9334" max="9334" width="13.42578125" style="264" customWidth="1"/>
    <col min="9335" max="9335" width="11.7109375" style="264" customWidth="1"/>
    <col min="9336" max="9336" width="15.140625" style="264" customWidth="1"/>
    <col min="9337" max="9337" width="13.42578125" style="264" customWidth="1"/>
    <col min="9338" max="9346" width="11.7109375" style="264" customWidth="1"/>
    <col min="9347" max="9347" width="13.7109375" style="264" customWidth="1"/>
    <col min="9348" max="9348" width="12" style="264" customWidth="1"/>
    <col min="9349" max="9472" width="9.140625" style="264"/>
    <col min="9473" max="9474" width="2.140625" style="264" customWidth="1"/>
    <col min="9475" max="9475" width="63" style="264" customWidth="1"/>
    <col min="9476" max="9476" width="7.140625" style="264" customWidth="1"/>
    <col min="9477" max="9478" width="19" style="264" customWidth="1"/>
    <col min="9479" max="9480" width="19.7109375" style="264" customWidth="1"/>
    <col min="9481" max="9497" width="0" style="264" hidden="1" customWidth="1"/>
    <col min="9498" max="9498" width="1.28515625" style="264" customWidth="1"/>
    <col min="9499" max="9499" width="13.42578125" style="264" customWidth="1"/>
    <col min="9500" max="9500" width="17.5703125" style="264" customWidth="1"/>
    <col min="9501" max="9501" width="15.85546875" style="264" customWidth="1"/>
    <col min="9502" max="9507" width="11.7109375" style="264" customWidth="1"/>
    <col min="9508" max="9508" width="24.7109375" style="264" customWidth="1"/>
    <col min="9509" max="9511" width="11.7109375" style="264" customWidth="1"/>
    <col min="9512" max="9512" width="20" style="264" customWidth="1"/>
    <col min="9513" max="9513" width="25.85546875" style="264" customWidth="1"/>
    <col min="9514" max="9514" width="23.85546875" style="264" customWidth="1"/>
    <col min="9515" max="9515" width="14.140625" style="264" customWidth="1"/>
    <col min="9516" max="9541" width="11.7109375" style="264" customWidth="1"/>
    <col min="9542" max="9542" width="12.42578125" style="264" customWidth="1"/>
    <col min="9543" max="9546" width="11.7109375" style="264" customWidth="1"/>
    <col min="9547" max="9547" width="20.7109375" style="264" customWidth="1"/>
    <col min="9548" max="9548" width="11.7109375" style="264" customWidth="1"/>
    <col min="9549" max="9549" width="17.42578125" style="264" customWidth="1"/>
    <col min="9550" max="9563" width="11.7109375" style="264" customWidth="1"/>
    <col min="9564" max="9564" width="13.42578125" style="264" customWidth="1"/>
    <col min="9565" max="9579" width="11.7109375" style="264" customWidth="1"/>
    <col min="9580" max="9580" width="16.28515625" style="264" customWidth="1"/>
    <col min="9581" max="9589" width="11.7109375" style="264" customWidth="1"/>
    <col min="9590" max="9590" width="13.42578125" style="264" customWidth="1"/>
    <col min="9591" max="9591" width="11.7109375" style="264" customWidth="1"/>
    <col min="9592" max="9592" width="15.140625" style="264" customWidth="1"/>
    <col min="9593" max="9593" width="13.42578125" style="264" customWidth="1"/>
    <col min="9594" max="9602" width="11.7109375" style="264" customWidth="1"/>
    <col min="9603" max="9603" width="13.7109375" style="264" customWidth="1"/>
    <col min="9604" max="9604" width="12" style="264" customWidth="1"/>
    <col min="9605" max="9728" width="9.140625" style="264"/>
    <col min="9729" max="9730" width="2.140625" style="264" customWidth="1"/>
    <col min="9731" max="9731" width="63" style="264" customWidth="1"/>
    <col min="9732" max="9732" width="7.140625" style="264" customWidth="1"/>
    <col min="9733" max="9734" width="19" style="264" customWidth="1"/>
    <col min="9735" max="9736" width="19.7109375" style="264" customWidth="1"/>
    <col min="9737" max="9753" width="0" style="264" hidden="1" customWidth="1"/>
    <col min="9754" max="9754" width="1.28515625" style="264" customWidth="1"/>
    <col min="9755" max="9755" width="13.42578125" style="264" customWidth="1"/>
    <col min="9756" max="9756" width="17.5703125" style="264" customWidth="1"/>
    <col min="9757" max="9757" width="15.85546875" style="264" customWidth="1"/>
    <col min="9758" max="9763" width="11.7109375" style="264" customWidth="1"/>
    <col min="9764" max="9764" width="24.7109375" style="264" customWidth="1"/>
    <col min="9765" max="9767" width="11.7109375" style="264" customWidth="1"/>
    <col min="9768" max="9768" width="20" style="264" customWidth="1"/>
    <col min="9769" max="9769" width="25.85546875" style="264" customWidth="1"/>
    <col min="9770" max="9770" width="23.85546875" style="264" customWidth="1"/>
    <col min="9771" max="9771" width="14.140625" style="264" customWidth="1"/>
    <col min="9772" max="9797" width="11.7109375" style="264" customWidth="1"/>
    <col min="9798" max="9798" width="12.42578125" style="264" customWidth="1"/>
    <col min="9799" max="9802" width="11.7109375" style="264" customWidth="1"/>
    <col min="9803" max="9803" width="20.7109375" style="264" customWidth="1"/>
    <col min="9804" max="9804" width="11.7109375" style="264" customWidth="1"/>
    <col min="9805" max="9805" width="17.42578125" style="264" customWidth="1"/>
    <col min="9806" max="9819" width="11.7109375" style="264" customWidth="1"/>
    <col min="9820" max="9820" width="13.42578125" style="264" customWidth="1"/>
    <col min="9821" max="9835" width="11.7109375" style="264" customWidth="1"/>
    <col min="9836" max="9836" width="16.28515625" style="264" customWidth="1"/>
    <col min="9837" max="9845" width="11.7109375" style="264" customWidth="1"/>
    <col min="9846" max="9846" width="13.42578125" style="264" customWidth="1"/>
    <col min="9847" max="9847" width="11.7109375" style="264" customWidth="1"/>
    <col min="9848" max="9848" width="15.140625" style="264" customWidth="1"/>
    <col min="9849" max="9849" width="13.42578125" style="264" customWidth="1"/>
    <col min="9850" max="9858" width="11.7109375" style="264" customWidth="1"/>
    <col min="9859" max="9859" width="13.7109375" style="264" customWidth="1"/>
    <col min="9860" max="9860" width="12" style="264" customWidth="1"/>
    <col min="9861" max="9984" width="9.140625" style="264"/>
    <col min="9985" max="9986" width="2.140625" style="264" customWidth="1"/>
    <col min="9987" max="9987" width="63" style="264" customWidth="1"/>
    <col min="9988" max="9988" width="7.140625" style="264" customWidth="1"/>
    <col min="9989" max="9990" width="19" style="264" customWidth="1"/>
    <col min="9991" max="9992" width="19.7109375" style="264" customWidth="1"/>
    <col min="9993" max="10009" width="0" style="264" hidden="1" customWidth="1"/>
    <col min="10010" max="10010" width="1.28515625" style="264" customWidth="1"/>
    <col min="10011" max="10011" width="13.42578125" style="264" customWidth="1"/>
    <col min="10012" max="10012" width="17.5703125" style="264" customWidth="1"/>
    <col min="10013" max="10013" width="15.85546875" style="264" customWidth="1"/>
    <col min="10014" max="10019" width="11.7109375" style="264" customWidth="1"/>
    <col min="10020" max="10020" width="24.7109375" style="264" customWidth="1"/>
    <col min="10021" max="10023" width="11.7109375" style="264" customWidth="1"/>
    <col min="10024" max="10024" width="20" style="264" customWidth="1"/>
    <col min="10025" max="10025" width="25.85546875" style="264" customWidth="1"/>
    <col min="10026" max="10026" width="23.85546875" style="264" customWidth="1"/>
    <col min="10027" max="10027" width="14.140625" style="264" customWidth="1"/>
    <col min="10028" max="10053" width="11.7109375" style="264" customWidth="1"/>
    <col min="10054" max="10054" width="12.42578125" style="264" customWidth="1"/>
    <col min="10055" max="10058" width="11.7109375" style="264" customWidth="1"/>
    <col min="10059" max="10059" width="20.7109375" style="264" customWidth="1"/>
    <col min="10060" max="10060" width="11.7109375" style="264" customWidth="1"/>
    <col min="10061" max="10061" width="17.42578125" style="264" customWidth="1"/>
    <col min="10062" max="10075" width="11.7109375" style="264" customWidth="1"/>
    <col min="10076" max="10076" width="13.42578125" style="264" customWidth="1"/>
    <col min="10077" max="10091" width="11.7109375" style="264" customWidth="1"/>
    <col min="10092" max="10092" width="16.28515625" style="264" customWidth="1"/>
    <col min="10093" max="10101" width="11.7109375" style="264" customWidth="1"/>
    <col min="10102" max="10102" width="13.42578125" style="264" customWidth="1"/>
    <col min="10103" max="10103" width="11.7109375" style="264" customWidth="1"/>
    <col min="10104" max="10104" width="15.140625" style="264" customWidth="1"/>
    <col min="10105" max="10105" width="13.42578125" style="264" customWidth="1"/>
    <col min="10106" max="10114" width="11.7109375" style="264" customWidth="1"/>
    <col min="10115" max="10115" width="13.7109375" style="264" customWidth="1"/>
    <col min="10116" max="10116" width="12" style="264" customWidth="1"/>
    <col min="10117" max="10240" width="9.140625" style="264"/>
    <col min="10241" max="10242" width="2.140625" style="264" customWidth="1"/>
    <col min="10243" max="10243" width="63" style="264" customWidth="1"/>
    <col min="10244" max="10244" width="7.140625" style="264" customWidth="1"/>
    <col min="10245" max="10246" width="19" style="264" customWidth="1"/>
    <col min="10247" max="10248" width="19.7109375" style="264" customWidth="1"/>
    <col min="10249" max="10265" width="0" style="264" hidden="1" customWidth="1"/>
    <col min="10266" max="10266" width="1.28515625" style="264" customWidth="1"/>
    <col min="10267" max="10267" width="13.42578125" style="264" customWidth="1"/>
    <col min="10268" max="10268" width="17.5703125" style="264" customWidth="1"/>
    <col min="10269" max="10269" width="15.85546875" style="264" customWidth="1"/>
    <col min="10270" max="10275" width="11.7109375" style="264" customWidth="1"/>
    <col min="10276" max="10276" width="24.7109375" style="264" customWidth="1"/>
    <col min="10277" max="10279" width="11.7109375" style="264" customWidth="1"/>
    <col min="10280" max="10280" width="20" style="264" customWidth="1"/>
    <col min="10281" max="10281" width="25.85546875" style="264" customWidth="1"/>
    <col min="10282" max="10282" width="23.85546875" style="264" customWidth="1"/>
    <col min="10283" max="10283" width="14.140625" style="264" customWidth="1"/>
    <col min="10284" max="10309" width="11.7109375" style="264" customWidth="1"/>
    <col min="10310" max="10310" width="12.42578125" style="264" customWidth="1"/>
    <col min="10311" max="10314" width="11.7109375" style="264" customWidth="1"/>
    <col min="10315" max="10315" width="20.7109375" style="264" customWidth="1"/>
    <col min="10316" max="10316" width="11.7109375" style="264" customWidth="1"/>
    <col min="10317" max="10317" width="17.42578125" style="264" customWidth="1"/>
    <col min="10318" max="10331" width="11.7109375" style="264" customWidth="1"/>
    <col min="10332" max="10332" width="13.42578125" style="264" customWidth="1"/>
    <col min="10333" max="10347" width="11.7109375" style="264" customWidth="1"/>
    <col min="10348" max="10348" width="16.28515625" style="264" customWidth="1"/>
    <col min="10349" max="10357" width="11.7109375" style="264" customWidth="1"/>
    <col min="10358" max="10358" width="13.42578125" style="264" customWidth="1"/>
    <col min="10359" max="10359" width="11.7109375" style="264" customWidth="1"/>
    <col min="10360" max="10360" width="15.140625" style="264" customWidth="1"/>
    <col min="10361" max="10361" width="13.42578125" style="264" customWidth="1"/>
    <col min="10362" max="10370" width="11.7109375" style="264" customWidth="1"/>
    <col min="10371" max="10371" width="13.7109375" style="264" customWidth="1"/>
    <col min="10372" max="10372" width="12" style="264" customWidth="1"/>
    <col min="10373" max="10496" width="9.140625" style="264"/>
    <col min="10497" max="10498" width="2.140625" style="264" customWidth="1"/>
    <col min="10499" max="10499" width="63" style="264" customWidth="1"/>
    <col min="10500" max="10500" width="7.140625" style="264" customWidth="1"/>
    <col min="10501" max="10502" width="19" style="264" customWidth="1"/>
    <col min="10503" max="10504" width="19.7109375" style="264" customWidth="1"/>
    <col min="10505" max="10521" width="0" style="264" hidden="1" customWidth="1"/>
    <col min="10522" max="10522" width="1.28515625" style="264" customWidth="1"/>
    <col min="10523" max="10523" width="13.42578125" style="264" customWidth="1"/>
    <col min="10524" max="10524" width="17.5703125" style="264" customWidth="1"/>
    <col min="10525" max="10525" width="15.85546875" style="264" customWidth="1"/>
    <col min="10526" max="10531" width="11.7109375" style="264" customWidth="1"/>
    <col min="10532" max="10532" width="24.7109375" style="264" customWidth="1"/>
    <col min="10533" max="10535" width="11.7109375" style="264" customWidth="1"/>
    <col min="10536" max="10536" width="20" style="264" customWidth="1"/>
    <col min="10537" max="10537" width="25.85546875" style="264" customWidth="1"/>
    <col min="10538" max="10538" width="23.85546875" style="264" customWidth="1"/>
    <col min="10539" max="10539" width="14.140625" style="264" customWidth="1"/>
    <col min="10540" max="10565" width="11.7109375" style="264" customWidth="1"/>
    <col min="10566" max="10566" width="12.42578125" style="264" customWidth="1"/>
    <col min="10567" max="10570" width="11.7109375" style="264" customWidth="1"/>
    <col min="10571" max="10571" width="20.7109375" style="264" customWidth="1"/>
    <col min="10572" max="10572" width="11.7109375" style="264" customWidth="1"/>
    <col min="10573" max="10573" width="17.42578125" style="264" customWidth="1"/>
    <col min="10574" max="10587" width="11.7109375" style="264" customWidth="1"/>
    <col min="10588" max="10588" width="13.42578125" style="264" customWidth="1"/>
    <col min="10589" max="10603" width="11.7109375" style="264" customWidth="1"/>
    <col min="10604" max="10604" width="16.28515625" style="264" customWidth="1"/>
    <col min="10605" max="10613" width="11.7109375" style="264" customWidth="1"/>
    <col min="10614" max="10614" width="13.42578125" style="264" customWidth="1"/>
    <col min="10615" max="10615" width="11.7109375" style="264" customWidth="1"/>
    <col min="10616" max="10616" width="15.140625" style="264" customWidth="1"/>
    <col min="10617" max="10617" width="13.42578125" style="264" customWidth="1"/>
    <col min="10618" max="10626" width="11.7109375" style="264" customWidth="1"/>
    <col min="10627" max="10627" width="13.7109375" style="264" customWidth="1"/>
    <col min="10628" max="10628" width="12" style="264" customWidth="1"/>
    <col min="10629" max="10752" width="9.140625" style="264"/>
    <col min="10753" max="10754" width="2.140625" style="264" customWidth="1"/>
    <col min="10755" max="10755" width="63" style="264" customWidth="1"/>
    <col min="10756" max="10756" width="7.140625" style="264" customWidth="1"/>
    <col min="10757" max="10758" width="19" style="264" customWidth="1"/>
    <col min="10759" max="10760" width="19.7109375" style="264" customWidth="1"/>
    <col min="10761" max="10777" width="0" style="264" hidden="1" customWidth="1"/>
    <col min="10778" max="10778" width="1.28515625" style="264" customWidth="1"/>
    <col min="10779" max="10779" width="13.42578125" style="264" customWidth="1"/>
    <col min="10780" max="10780" width="17.5703125" style="264" customWidth="1"/>
    <col min="10781" max="10781" width="15.85546875" style="264" customWidth="1"/>
    <col min="10782" max="10787" width="11.7109375" style="264" customWidth="1"/>
    <col min="10788" max="10788" width="24.7109375" style="264" customWidth="1"/>
    <col min="10789" max="10791" width="11.7109375" style="264" customWidth="1"/>
    <col min="10792" max="10792" width="20" style="264" customWidth="1"/>
    <col min="10793" max="10793" width="25.85546875" style="264" customWidth="1"/>
    <col min="10794" max="10794" width="23.85546875" style="264" customWidth="1"/>
    <col min="10795" max="10795" width="14.140625" style="264" customWidth="1"/>
    <col min="10796" max="10821" width="11.7109375" style="264" customWidth="1"/>
    <col min="10822" max="10822" width="12.42578125" style="264" customWidth="1"/>
    <col min="10823" max="10826" width="11.7109375" style="264" customWidth="1"/>
    <col min="10827" max="10827" width="20.7109375" style="264" customWidth="1"/>
    <col min="10828" max="10828" width="11.7109375" style="264" customWidth="1"/>
    <col min="10829" max="10829" width="17.42578125" style="264" customWidth="1"/>
    <col min="10830" max="10843" width="11.7109375" style="264" customWidth="1"/>
    <col min="10844" max="10844" width="13.42578125" style="264" customWidth="1"/>
    <col min="10845" max="10859" width="11.7109375" style="264" customWidth="1"/>
    <col min="10860" max="10860" width="16.28515625" style="264" customWidth="1"/>
    <col min="10861" max="10869" width="11.7109375" style="264" customWidth="1"/>
    <col min="10870" max="10870" width="13.42578125" style="264" customWidth="1"/>
    <col min="10871" max="10871" width="11.7109375" style="264" customWidth="1"/>
    <col min="10872" max="10872" width="15.140625" style="264" customWidth="1"/>
    <col min="10873" max="10873" width="13.42578125" style="264" customWidth="1"/>
    <col min="10874" max="10882" width="11.7109375" style="264" customWidth="1"/>
    <col min="10883" max="10883" width="13.7109375" style="264" customWidth="1"/>
    <col min="10884" max="10884" width="12" style="264" customWidth="1"/>
    <col min="10885" max="11008" width="9.140625" style="264"/>
    <col min="11009" max="11010" width="2.140625" style="264" customWidth="1"/>
    <col min="11011" max="11011" width="63" style="264" customWidth="1"/>
    <col min="11012" max="11012" width="7.140625" style="264" customWidth="1"/>
    <col min="11013" max="11014" width="19" style="264" customWidth="1"/>
    <col min="11015" max="11016" width="19.7109375" style="264" customWidth="1"/>
    <col min="11017" max="11033" width="0" style="264" hidden="1" customWidth="1"/>
    <col min="11034" max="11034" width="1.28515625" style="264" customWidth="1"/>
    <col min="11035" max="11035" width="13.42578125" style="264" customWidth="1"/>
    <col min="11036" max="11036" width="17.5703125" style="264" customWidth="1"/>
    <col min="11037" max="11037" width="15.85546875" style="264" customWidth="1"/>
    <col min="11038" max="11043" width="11.7109375" style="264" customWidth="1"/>
    <col min="11044" max="11044" width="24.7109375" style="264" customWidth="1"/>
    <col min="11045" max="11047" width="11.7109375" style="264" customWidth="1"/>
    <col min="11048" max="11048" width="20" style="264" customWidth="1"/>
    <col min="11049" max="11049" width="25.85546875" style="264" customWidth="1"/>
    <col min="11050" max="11050" width="23.85546875" style="264" customWidth="1"/>
    <col min="11051" max="11051" width="14.140625" style="264" customWidth="1"/>
    <col min="11052" max="11077" width="11.7109375" style="264" customWidth="1"/>
    <col min="11078" max="11078" width="12.42578125" style="264" customWidth="1"/>
    <col min="11079" max="11082" width="11.7109375" style="264" customWidth="1"/>
    <col min="11083" max="11083" width="20.7109375" style="264" customWidth="1"/>
    <col min="11084" max="11084" width="11.7109375" style="264" customWidth="1"/>
    <col min="11085" max="11085" width="17.42578125" style="264" customWidth="1"/>
    <col min="11086" max="11099" width="11.7109375" style="264" customWidth="1"/>
    <col min="11100" max="11100" width="13.42578125" style="264" customWidth="1"/>
    <col min="11101" max="11115" width="11.7109375" style="264" customWidth="1"/>
    <col min="11116" max="11116" width="16.28515625" style="264" customWidth="1"/>
    <col min="11117" max="11125" width="11.7109375" style="264" customWidth="1"/>
    <col min="11126" max="11126" width="13.42578125" style="264" customWidth="1"/>
    <col min="11127" max="11127" width="11.7109375" style="264" customWidth="1"/>
    <col min="11128" max="11128" width="15.140625" style="264" customWidth="1"/>
    <col min="11129" max="11129" width="13.42578125" style="264" customWidth="1"/>
    <col min="11130" max="11138" width="11.7109375" style="264" customWidth="1"/>
    <col min="11139" max="11139" width="13.7109375" style="264" customWidth="1"/>
    <col min="11140" max="11140" width="12" style="264" customWidth="1"/>
    <col min="11141" max="11264" width="9.140625" style="264"/>
    <col min="11265" max="11266" width="2.140625" style="264" customWidth="1"/>
    <col min="11267" max="11267" width="63" style="264" customWidth="1"/>
    <col min="11268" max="11268" width="7.140625" style="264" customWidth="1"/>
    <col min="11269" max="11270" width="19" style="264" customWidth="1"/>
    <col min="11271" max="11272" width="19.7109375" style="264" customWidth="1"/>
    <col min="11273" max="11289" width="0" style="264" hidden="1" customWidth="1"/>
    <col min="11290" max="11290" width="1.28515625" style="264" customWidth="1"/>
    <col min="11291" max="11291" width="13.42578125" style="264" customWidth="1"/>
    <col min="11292" max="11292" width="17.5703125" style="264" customWidth="1"/>
    <col min="11293" max="11293" width="15.85546875" style="264" customWidth="1"/>
    <col min="11294" max="11299" width="11.7109375" style="264" customWidth="1"/>
    <col min="11300" max="11300" width="24.7109375" style="264" customWidth="1"/>
    <col min="11301" max="11303" width="11.7109375" style="264" customWidth="1"/>
    <col min="11304" max="11304" width="20" style="264" customWidth="1"/>
    <col min="11305" max="11305" width="25.85546875" style="264" customWidth="1"/>
    <col min="11306" max="11306" width="23.85546875" style="264" customWidth="1"/>
    <col min="11307" max="11307" width="14.140625" style="264" customWidth="1"/>
    <col min="11308" max="11333" width="11.7109375" style="264" customWidth="1"/>
    <col min="11334" max="11334" width="12.42578125" style="264" customWidth="1"/>
    <col min="11335" max="11338" width="11.7109375" style="264" customWidth="1"/>
    <col min="11339" max="11339" width="20.7109375" style="264" customWidth="1"/>
    <col min="11340" max="11340" width="11.7109375" style="264" customWidth="1"/>
    <col min="11341" max="11341" width="17.42578125" style="264" customWidth="1"/>
    <col min="11342" max="11355" width="11.7109375" style="264" customWidth="1"/>
    <col min="11356" max="11356" width="13.42578125" style="264" customWidth="1"/>
    <col min="11357" max="11371" width="11.7109375" style="264" customWidth="1"/>
    <col min="11372" max="11372" width="16.28515625" style="264" customWidth="1"/>
    <col min="11373" max="11381" width="11.7109375" style="264" customWidth="1"/>
    <col min="11382" max="11382" width="13.42578125" style="264" customWidth="1"/>
    <col min="11383" max="11383" width="11.7109375" style="264" customWidth="1"/>
    <col min="11384" max="11384" width="15.140625" style="264" customWidth="1"/>
    <col min="11385" max="11385" width="13.42578125" style="264" customWidth="1"/>
    <col min="11386" max="11394" width="11.7109375" style="264" customWidth="1"/>
    <col min="11395" max="11395" width="13.7109375" style="264" customWidth="1"/>
    <col min="11396" max="11396" width="12" style="264" customWidth="1"/>
    <col min="11397" max="11520" width="9.140625" style="264"/>
    <col min="11521" max="11522" width="2.140625" style="264" customWidth="1"/>
    <col min="11523" max="11523" width="63" style="264" customWidth="1"/>
    <col min="11524" max="11524" width="7.140625" style="264" customWidth="1"/>
    <col min="11525" max="11526" width="19" style="264" customWidth="1"/>
    <col min="11527" max="11528" width="19.7109375" style="264" customWidth="1"/>
    <col min="11529" max="11545" width="0" style="264" hidden="1" customWidth="1"/>
    <col min="11546" max="11546" width="1.28515625" style="264" customWidth="1"/>
    <col min="11547" max="11547" width="13.42578125" style="264" customWidth="1"/>
    <col min="11548" max="11548" width="17.5703125" style="264" customWidth="1"/>
    <col min="11549" max="11549" width="15.85546875" style="264" customWidth="1"/>
    <col min="11550" max="11555" width="11.7109375" style="264" customWidth="1"/>
    <col min="11556" max="11556" width="24.7109375" style="264" customWidth="1"/>
    <col min="11557" max="11559" width="11.7109375" style="264" customWidth="1"/>
    <col min="11560" max="11560" width="20" style="264" customWidth="1"/>
    <col min="11561" max="11561" width="25.85546875" style="264" customWidth="1"/>
    <col min="11562" max="11562" width="23.85546875" style="264" customWidth="1"/>
    <col min="11563" max="11563" width="14.140625" style="264" customWidth="1"/>
    <col min="11564" max="11589" width="11.7109375" style="264" customWidth="1"/>
    <col min="11590" max="11590" width="12.42578125" style="264" customWidth="1"/>
    <col min="11591" max="11594" width="11.7109375" style="264" customWidth="1"/>
    <col min="11595" max="11595" width="20.7109375" style="264" customWidth="1"/>
    <col min="11596" max="11596" width="11.7109375" style="264" customWidth="1"/>
    <col min="11597" max="11597" width="17.42578125" style="264" customWidth="1"/>
    <col min="11598" max="11611" width="11.7109375" style="264" customWidth="1"/>
    <col min="11612" max="11612" width="13.42578125" style="264" customWidth="1"/>
    <col min="11613" max="11627" width="11.7109375" style="264" customWidth="1"/>
    <col min="11628" max="11628" width="16.28515625" style="264" customWidth="1"/>
    <col min="11629" max="11637" width="11.7109375" style="264" customWidth="1"/>
    <col min="11638" max="11638" width="13.42578125" style="264" customWidth="1"/>
    <col min="11639" max="11639" width="11.7109375" style="264" customWidth="1"/>
    <col min="11640" max="11640" width="15.140625" style="264" customWidth="1"/>
    <col min="11641" max="11641" width="13.42578125" style="264" customWidth="1"/>
    <col min="11642" max="11650" width="11.7109375" style="264" customWidth="1"/>
    <col min="11651" max="11651" width="13.7109375" style="264" customWidth="1"/>
    <col min="11652" max="11652" width="12" style="264" customWidth="1"/>
    <col min="11653" max="11776" width="9.140625" style="264"/>
    <col min="11777" max="11778" width="2.140625" style="264" customWidth="1"/>
    <col min="11779" max="11779" width="63" style="264" customWidth="1"/>
    <col min="11780" max="11780" width="7.140625" style="264" customWidth="1"/>
    <col min="11781" max="11782" width="19" style="264" customWidth="1"/>
    <col min="11783" max="11784" width="19.7109375" style="264" customWidth="1"/>
    <col min="11785" max="11801" width="0" style="264" hidden="1" customWidth="1"/>
    <col min="11802" max="11802" width="1.28515625" style="264" customWidth="1"/>
    <col min="11803" max="11803" width="13.42578125" style="264" customWidth="1"/>
    <col min="11804" max="11804" width="17.5703125" style="264" customWidth="1"/>
    <col min="11805" max="11805" width="15.85546875" style="264" customWidth="1"/>
    <col min="11806" max="11811" width="11.7109375" style="264" customWidth="1"/>
    <col min="11812" max="11812" width="24.7109375" style="264" customWidth="1"/>
    <col min="11813" max="11815" width="11.7109375" style="264" customWidth="1"/>
    <col min="11816" max="11816" width="20" style="264" customWidth="1"/>
    <col min="11817" max="11817" width="25.85546875" style="264" customWidth="1"/>
    <col min="11818" max="11818" width="23.85546875" style="264" customWidth="1"/>
    <col min="11819" max="11819" width="14.140625" style="264" customWidth="1"/>
    <col min="11820" max="11845" width="11.7109375" style="264" customWidth="1"/>
    <col min="11846" max="11846" width="12.42578125" style="264" customWidth="1"/>
    <col min="11847" max="11850" width="11.7109375" style="264" customWidth="1"/>
    <col min="11851" max="11851" width="20.7109375" style="264" customWidth="1"/>
    <col min="11852" max="11852" width="11.7109375" style="264" customWidth="1"/>
    <col min="11853" max="11853" width="17.42578125" style="264" customWidth="1"/>
    <col min="11854" max="11867" width="11.7109375" style="264" customWidth="1"/>
    <col min="11868" max="11868" width="13.42578125" style="264" customWidth="1"/>
    <col min="11869" max="11883" width="11.7109375" style="264" customWidth="1"/>
    <col min="11884" max="11884" width="16.28515625" style="264" customWidth="1"/>
    <col min="11885" max="11893" width="11.7109375" style="264" customWidth="1"/>
    <col min="11894" max="11894" width="13.42578125" style="264" customWidth="1"/>
    <col min="11895" max="11895" width="11.7109375" style="264" customWidth="1"/>
    <col min="11896" max="11896" width="15.140625" style="264" customWidth="1"/>
    <col min="11897" max="11897" width="13.42578125" style="264" customWidth="1"/>
    <col min="11898" max="11906" width="11.7109375" style="264" customWidth="1"/>
    <col min="11907" max="11907" width="13.7109375" style="264" customWidth="1"/>
    <col min="11908" max="11908" width="12" style="264" customWidth="1"/>
    <col min="11909" max="12032" width="9.140625" style="264"/>
    <col min="12033" max="12034" width="2.140625" style="264" customWidth="1"/>
    <col min="12035" max="12035" width="63" style="264" customWidth="1"/>
    <col min="12036" max="12036" width="7.140625" style="264" customWidth="1"/>
    <col min="12037" max="12038" width="19" style="264" customWidth="1"/>
    <col min="12039" max="12040" width="19.7109375" style="264" customWidth="1"/>
    <col min="12041" max="12057" width="0" style="264" hidden="1" customWidth="1"/>
    <col min="12058" max="12058" width="1.28515625" style="264" customWidth="1"/>
    <col min="12059" max="12059" width="13.42578125" style="264" customWidth="1"/>
    <col min="12060" max="12060" width="17.5703125" style="264" customWidth="1"/>
    <col min="12061" max="12061" width="15.85546875" style="264" customWidth="1"/>
    <col min="12062" max="12067" width="11.7109375" style="264" customWidth="1"/>
    <col min="12068" max="12068" width="24.7109375" style="264" customWidth="1"/>
    <col min="12069" max="12071" width="11.7109375" style="264" customWidth="1"/>
    <col min="12072" max="12072" width="20" style="264" customWidth="1"/>
    <col min="12073" max="12073" width="25.85546875" style="264" customWidth="1"/>
    <col min="12074" max="12074" width="23.85546875" style="264" customWidth="1"/>
    <col min="12075" max="12075" width="14.140625" style="264" customWidth="1"/>
    <col min="12076" max="12101" width="11.7109375" style="264" customWidth="1"/>
    <col min="12102" max="12102" width="12.42578125" style="264" customWidth="1"/>
    <col min="12103" max="12106" width="11.7109375" style="264" customWidth="1"/>
    <col min="12107" max="12107" width="20.7109375" style="264" customWidth="1"/>
    <col min="12108" max="12108" width="11.7109375" style="264" customWidth="1"/>
    <col min="12109" max="12109" width="17.42578125" style="264" customWidth="1"/>
    <col min="12110" max="12123" width="11.7109375" style="264" customWidth="1"/>
    <col min="12124" max="12124" width="13.42578125" style="264" customWidth="1"/>
    <col min="12125" max="12139" width="11.7109375" style="264" customWidth="1"/>
    <col min="12140" max="12140" width="16.28515625" style="264" customWidth="1"/>
    <col min="12141" max="12149" width="11.7109375" style="264" customWidth="1"/>
    <col min="12150" max="12150" width="13.42578125" style="264" customWidth="1"/>
    <col min="12151" max="12151" width="11.7109375" style="264" customWidth="1"/>
    <col min="12152" max="12152" width="15.140625" style="264" customWidth="1"/>
    <col min="12153" max="12153" width="13.42578125" style="264" customWidth="1"/>
    <col min="12154" max="12162" width="11.7109375" style="264" customWidth="1"/>
    <col min="12163" max="12163" width="13.7109375" style="264" customWidth="1"/>
    <col min="12164" max="12164" width="12" style="264" customWidth="1"/>
    <col min="12165" max="12288" width="9.140625" style="264"/>
    <col min="12289" max="12290" width="2.140625" style="264" customWidth="1"/>
    <col min="12291" max="12291" width="63" style="264" customWidth="1"/>
    <col min="12292" max="12292" width="7.140625" style="264" customWidth="1"/>
    <col min="12293" max="12294" width="19" style="264" customWidth="1"/>
    <col min="12295" max="12296" width="19.7109375" style="264" customWidth="1"/>
    <col min="12297" max="12313" width="0" style="264" hidden="1" customWidth="1"/>
    <col min="12314" max="12314" width="1.28515625" style="264" customWidth="1"/>
    <col min="12315" max="12315" width="13.42578125" style="264" customWidth="1"/>
    <col min="12316" max="12316" width="17.5703125" style="264" customWidth="1"/>
    <col min="12317" max="12317" width="15.85546875" style="264" customWidth="1"/>
    <col min="12318" max="12323" width="11.7109375" style="264" customWidth="1"/>
    <col min="12324" max="12324" width="24.7109375" style="264" customWidth="1"/>
    <col min="12325" max="12327" width="11.7109375" style="264" customWidth="1"/>
    <col min="12328" max="12328" width="20" style="264" customWidth="1"/>
    <col min="12329" max="12329" width="25.85546875" style="264" customWidth="1"/>
    <col min="12330" max="12330" width="23.85546875" style="264" customWidth="1"/>
    <col min="12331" max="12331" width="14.140625" style="264" customWidth="1"/>
    <col min="12332" max="12357" width="11.7109375" style="264" customWidth="1"/>
    <col min="12358" max="12358" width="12.42578125" style="264" customWidth="1"/>
    <col min="12359" max="12362" width="11.7109375" style="264" customWidth="1"/>
    <col min="12363" max="12363" width="20.7109375" style="264" customWidth="1"/>
    <col min="12364" max="12364" width="11.7109375" style="264" customWidth="1"/>
    <col min="12365" max="12365" width="17.42578125" style="264" customWidth="1"/>
    <col min="12366" max="12379" width="11.7109375" style="264" customWidth="1"/>
    <col min="12380" max="12380" width="13.42578125" style="264" customWidth="1"/>
    <col min="12381" max="12395" width="11.7109375" style="264" customWidth="1"/>
    <col min="12396" max="12396" width="16.28515625" style="264" customWidth="1"/>
    <col min="12397" max="12405" width="11.7109375" style="264" customWidth="1"/>
    <col min="12406" max="12406" width="13.42578125" style="264" customWidth="1"/>
    <col min="12407" max="12407" width="11.7109375" style="264" customWidth="1"/>
    <col min="12408" max="12408" width="15.140625" style="264" customWidth="1"/>
    <col min="12409" max="12409" width="13.42578125" style="264" customWidth="1"/>
    <col min="12410" max="12418" width="11.7109375" style="264" customWidth="1"/>
    <col min="12419" max="12419" width="13.7109375" style="264" customWidth="1"/>
    <col min="12420" max="12420" width="12" style="264" customWidth="1"/>
    <col min="12421" max="12544" width="9.140625" style="264"/>
    <col min="12545" max="12546" width="2.140625" style="264" customWidth="1"/>
    <col min="12547" max="12547" width="63" style="264" customWidth="1"/>
    <col min="12548" max="12548" width="7.140625" style="264" customWidth="1"/>
    <col min="12549" max="12550" width="19" style="264" customWidth="1"/>
    <col min="12551" max="12552" width="19.7109375" style="264" customWidth="1"/>
    <col min="12553" max="12569" width="0" style="264" hidden="1" customWidth="1"/>
    <col min="12570" max="12570" width="1.28515625" style="264" customWidth="1"/>
    <col min="12571" max="12571" width="13.42578125" style="264" customWidth="1"/>
    <col min="12572" max="12572" width="17.5703125" style="264" customWidth="1"/>
    <col min="12573" max="12573" width="15.85546875" style="264" customWidth="1"/>
    <col min="12574" max="12579" width="11.7109375" style="264" customWidth="1"/>
    <col min="12580" max="12580" width="24.7109375" style="264" customWidth="1"/>
    <col min="12581" max="12583" width="11.7109375" style="264" customWidth="1"/>
    <col min="12584" max="12584" width="20" style="264" customWidth="1"/>
    <col min="12585" max="12585" width="25.85546875" style="264" customWidth="1"/>
    <col min="12586" max="12586" width="23.85546875" style="264" customWidth="1"/>
    <col min="12587" max="12587" width="14.140625" style="264" customWidth="1"/>
    <col min="12588" max="12613" width="11.7109375" style="264" customWidth="1"/>
    <col min="12614" max="12614" width="12.42578125" style="264" customWidth="1"/>
    <col min="12615" max="12618" width="11.7109375" style="264" customWidth="1"/>
    <col min="12619" max="12619" width="20.7109375" style="264" customWidth="1"/>
    <col min="12620" max="12620" width="11.7109375" style="264" customWidth="1"/>
    <col min="12621" max="12621" width="17.42578125" style="264" customWidth="1"/>
    <col min="12622" max="12635" width="11.7109375" style="264" customWidth="1"/>
    <col min="12636" max="12636" width="13.42578125" style="264" customWidth="1"/>
    <col min="12637" max="12651" width="11.7109375" style="264" customWidth="1"/>
    <col min="12652" max="12652" width="16.28515625" style="264" customWidth="1"/>
    <col min="12653" max="12661" width="11.7109375" style="264" customWidth="1"/>
    <col min="12662" max="12662" width="13.42578125" style="264" customWidth="1"/>
    <col min="12663" max="12663" width="11.7109375" style="264" customWidth="1"/>
    <col min="12664" max="12664" width="15.140625" style="264" customWidth="1"/>
    <col min="12665" max="12665" width="13.42578125" style="264" customWidth="1"/>
    <col min="12666" max="12674" width="11.7109375" style="264" customWidth="1"/>
    <col min="12675" max="12675" width="13.7109375" style="264" customWidth="1"/>
    <col min="12676" max="12676" width="12" style="264" customWidth="1"/>
    <col min="12677" max="12800" width="9.140625" style="264"/>
    <col min="12801" max="12802" width="2.140625" style="264" customWidth="1"/>
    <col min="12803" max="12803" width="63" style="264" customWidth="1"/>
    <col min="12804" max="12804" width="7.140625" style="264" customWidth="1"/>
    <col min="12805" max="12806" width="19" style="264" customWidth="1"/>
    <col min="12807" max="12808" width="19.7109375" style="264" customWidth="1"/>
    <col min="12809" max="12825" width="0" style="264" hidden="1" customWidth="1"/>
    <col min="12826" max="12826" width="1.28515625" style="264" customWidth="1"/>
    <col min="12827" max="12827" width="13.42578125" style="264" customWidth="1"/>
    <col min="12828" max="12828" width="17.5703125" style="264" customWidth="1"/>
    <col min="12829" max="12829" width="15.85546875" style="264" customWidth="1"/>
    <col min="12830" max="12835" width="11.7109375" style="264" customWidth="1"/>
    <col min="12836" max="12836" width="24.7109375" style="264" customWidth="1"/>
    <col min="12837" max="12839" width="11.7109375" style="264" customWidth="1"/>
    <col min="12840" max="12840" width="20" style="264" customWidth="1"/>
    <col min="12841" max="12841" width="25.85546875" style="264" customWidth="1"/>
    <col min="12842" max="12842" width="23.85546875" style="264" customWidth="1"/>
    <col min="12843" max="12843" width="14.140625" style="264" customWidth="1"/>
    <col min="12844" max="12869" width="11.7109375" style="264" customWidth="1"/>
    <col min="12870" max="12870" width="12.42578125" style="264" customWidth="1"/>
    <col min="12871" max="12874" width="11.7109375" style="264" customWidth="1"/>
    <col min="12875" max="12875" width="20.7109375" style="264" customWidth="1"/>
    <col min="12876" max="12876" width="11.7109375" style="264" customWidth="1"/>
    <col min="12877" max="12877" width="17.42578125" style="264" customWidth="1"/>
    <col min="12878" max="12891" width="11.7109375" style="264" customWidth="1"/>
    <col min="12892" max="12892" width="13.42578125" style="264" customWidth="1"/>
    <col min="12893" max="12907" width="11.7109375" style="264" customWidth="1"/>
    <col min="12908" max="12908" width="16.28515625" style="264" customWidth="1"/>
    <col min="12909" max="12917" width="11.7109375" style="264" customWidth="1"/>
    <col min="12918" max="12918" width="13.42578125" style="264" customWidth="1"/>
    <col min="12919" max="12919" width="11.7109375" style="264" customWidth="1"/>
    <col min="12920" max="12920" width="15.140625" style="264" customWidth="1"/>
    <col min="12921" max="12921" width="13.42578125" style="264" customWidth="1"/>
    <col min="12922" max="12930" width="11.7109375" style="264" customWidth="1"/>
    <col min="12931" max="12931" width="13.7109375" style="264" customWidth="1"/>
    <col min="12932" max="12932" width="12" style="264" customWidth="1"/>
    <col min="12933" max="13056" width="9.140625" style="264"/>
    <col min="13057" max="13058" width="2.140625" style="264" customWidth="1"/>
    <col min="13059" max="13059" width="63" style="264" customWidth="1"/>
    <col min="13060" max="13060" width="7.140625" style="264" customWidth="1"/>
    <col min="13061" max="13062" width="19" style="264" customWidth="1"/>
    <col min="13063" max="13064" width="19.7109375" style="264" customWidth="1"/>
    <col min="13065" max="13081" width="0" style="264" hidden="1" customWidth="1"/>
    <col min="13082" max="13082" width="1.28515625" style="264" customWidth="1"/>
    <col min="13083" max="13083" width="13.42578125" style="264" customWidth="1"/>
    <col min="13084" max="13084" width="17.5703125" style="264" customWidth="1"/>
    <col min="13085" max="13085" width="15.85546875" style="264" customWidth="1"/>
    <col min="13086" max="13091" width="11.7109375" style="264" customWidth="1"/>
    <col min="13092" max="13092" width="24.7109375" style="264" customWidth="1"/>
    <col min="13093" max="13095" width="11.7109375" style="264" customWidth="1"/>
    <col min="13096" max="13096" width="20" style="264" customWidth="1"/>
    <col min="13097" max="13097" width="25.85546875" style="264" customWidth="1"/>
    <col min="13098" max="13098" width="23.85546875" style="264" customWidth="1"/>
    <col min="13099" max="13099" width="14.140625" style="264" customWidth="1"/>
    <col min="13100" max="13125" width="11.7109375" style="264" customWidth="1"/>
    <col min="13126" max="13126" width="12.42578125" style="264" customWidth="1"/>
    <col min="13127" max="13130" width="11.7109375" style="264" customWidth="1"/>
    <col min="13131" max="13131" width="20.7109375" style="264" customWidth="1"/>
    <col min="13132" max="13132" width="11.7109375" style="264" customWidth="1"/>
    <col min="13133" max="13133" width="17.42578125" style="264" customWidth="1"/>
    <col min="13134" max="13147" width="11.7109375" style="264" customWidth="1"/>
    <col min="13148" max="13148" width="13.42578125" style="264" customWidth="1"/>
    <col min="13149" max="13163" width="11.7109375" style="264" customWidth="1"/>
    <col min="13164" max="13164" width="16.28515625" style="264" customWidth="1"/>
    <col min="13165" max="13173" width="11.7109375" style="264" customWidth="1"/>
    <col min="13174" max="13174" width="13.42578125" style="264" customWidth="1"/>
    <col min="13175" max="13175" width="11.7109375" style="264" customWidth="1"/>
    <col min="13176" max="13176" width="15.140625" style="264" customWidth="1"/>
    <col min="13177" max="13177" width="13.42578125" style="264" customWidth="1"/>
    <col min="13178" max="13186" width="11.7109375" style="264" customWidth="1"/>
    <col min="13187" max="13187" width="13.7109375" style="264" customWidth="1"/>
    <col min="13188" max="13188" width="12" style="264" customWidth="1"/>
    <col min="13189" max="13312" width="9.140625" style="264"/>
    <col min="13313" max="13314" width="2.140625" style="264" customWidth="1"/>
    <col min="13315" max="13315" width="63" style="264" customWidth="1"/>
    <col min="13316" max="13316" width="7.140625" style="264" customWidth="1"/>
    <col min="13317" max="13318" width="19" style="264" customWidth="1"/>
    <col min="13319" max="13320" width="19.7109375" style="264" customWidth="1"/>
    <col min="13321" max="13337" width="0" style="264" hidden="1" customWidth="1"/>
    <col min="13338" max="13338" width="1.28515625" style="264" customWidth="1"/>
    <col min="13339" max="13339" width="13.42578125" style="264" customWidth="1"/>
    <col min="13340" max="13340" width="17.5703125" style="264" customWidth="1"/>
    <col min="13341" max="13341" width="15.85546875" style="264" customWidth="1"/>
    <col min="13342" max="13347" width="11.7109375" style="264" customWidth="1"/>
    <col min="13348" max="13348" width="24.7109375" style="264" customWidth="1"/>
    <col min="13349" max="13351" width="11.7109375" style="264" customWidth="1"/>
    <col min="13352" max="13352" width="20" style="264" customWidth="1"/>
    <col min="13353" max="13353" width="25.85546875" style="264" customWidth="1"/>
    <col min="13354" max="13354" width="23.85546875" style="264" customWidth="1"/>
    <col min="13355" max="13355" width="14.140625" style="264" customWidth="1"/>
    <col min="13356" max="13381" width="11.7109375" style="264" customWidth="1"/>
    <col min="13382" max="13382" width="12.42578125" style="264" customWidth="1"/>
    <col min="13383" max="13386" width="11.7109375" style="264" customWidth="1"/>
    <col min="13387" max="13387" width="20.7109375" style="264" customWidth="1"/>
    <col min="13388" max="13388" width="11.7109375" style="264" customWidth="1"/>
    <col min="13389" max="13389" width="17.42578125" style="264" customWidth="1"/>
    <col min="13390" max="13403" width="11.7109375" style="264" customWidth="1"/>
    <col min="13404" max="13404" width="13.42578125" style="264" customWidth="1"/>
    <col min="13405" max="13419" width="11.7109375" style="264" customWidth="1"/>
    <col min="13420" max="13420" width="16.28515625" style="264" customWidth="1"/>
    <col min="13421" max="13429" width="11.7109375" style="264" customWidth="1"/>
    <col min="13430" max="13430" width="13.42578125" style="264" customWidth="1"/>
    <col min="13431" max="13431" width="11.7109375" style="264" customWidth="1"/>
    <col min="13432" max="13432" width="15.140625" style="264" customWidth="1"/>
    <col min="13433" max="13433" width="13.42578125" style="264" customWidth="1"/>
    <col min="13434" max="13442" width="11.7109375" style="264" customWidth="1"/>
    <col min="13443" max="13443" width="13.7109375" style="264" customWidth="1"/>
    <col min="13444" max="13444" width="12" style="264" customWidth="1"/>
    <col min="13445" max="13568" width="9.140625" style="264"/>
    <col min="13569" max="13570" width="2.140625" style="264" customWidth="1"/>
    <col min="13571" max="13571" width="63" style="264" customWidth="1"/>
    <col min="13572" max="13572" width="7.140625" style="264" customWidth="1"/>
    <col min="13573" max="13574" width="19" style="264" customWidth="1"/>
    <col min="13575" max="13576" width="19.7109375" style="264" customWidth="1"/>
    <col min="13577" max="13593" width="0" style="264" hidden="1" customWidth="1"/>
    <col min="13594" max="13594" width="1.28515625" style="264" customWidth="1"/>
    <col min="13595" max="13595" width="13.42578125" style="264" customWidth="1"/>
    <col min="13596" max="13596" width="17.5703125" style="264" customWidth="1"/>
    <col min="13597" max="13597" width="15.85546875" style="264" customWidth="1"/>
    <col min="13598" max="13603" width="11.7109375" style="264" customWidth="1"/>
    <col min="13604" max="13604" width="24.7109375" style="264" customWidth="1"/>
    <col min="13605" max="13607" width="11.7109375" style="264" customWidth="1"/>
    <col min="13608" max="13608" width="20" style="264" customWidth="1"/>
    <col min="13609" max="13609" width="25.85546875" style="264" customWidth="1"/>
    <col min="13610" max="13610" width="23.85546875" style="264" customWidth="1"/>
    <col min="13611" max="13611" width="14.140625" style="264" customWidth="1"/>
    <col min="13612" max="13637" width="11.7109375" style="264" customWidth="1"/>
    <col min="13638" max="13638" width="12.42578125" style="264" customWidth="1"/>
    <col min="13639" max="13642" width="11.7109375" style="264" customWidth="1"/>
    <col min="13643" max="13643" width="20.7109375" style="264" customWidth="1"/>
    <col min="13644" max="13644" width="11.7109375" style="264" customWidth="1"/>
    <col min="13645" max="13645" width="17.42578125" style="264" customWidth="1"/>
    <col min="13646" max="13659" width="11.7109375" style="264" customWidth="1"/>
    <col min="13660" max="13660" width="13.42578125" style="264" customWidth="1"/>
    <col min="13661" max="13675" width="11.7109375" style="264" customWidth="1"/>
    <col min="13676" max="13676" width="16.28515625" style="264" customWidth="1"/>
    <col min="13677" max="13685" width="11.7109375" style="264" customWidth="1"/>
    <col min="13686" max="13686" width="13.42578125" style="264" customWidth="1"/>
    <col min="13687" max="13687" width="11.7109375" style="264" customWidth="1"/>
    <col min="13688" max="13688" width="15.140625" style="264" customWidth="1"/>
    <col min="13689" max="13689" width="13.42578125" style="264" customWidth="1"/>
    <col min="13690" max="13698" width="11.7109375" style="264" customWidth="1"/>
    <col min="13699" max="13699" width="13.7109375" style="264" customWidth="1"/>
    <col min="13700" max="13700" width="12" style="264" customWidth="1"/>
    <col min="13701" max="13824" width="9.140625" style="264"/>
    <col min="13825" max="13826" width="2.140625" style="264" customWidth="1"/>
    <col min="13827" max="13827" width="63" style="264" customWidth="1"/>
    <col min="13828" max="13828" width="7.140625" style="264" customWidth="1"/>
    <col min="13829" max="13830" width="19" style="264" customWidth="1"/>
    <col min="13831" max="13832" width="19.7109375" style="264" customWidth="1"/>
    <col min="13833" max="13849" width="0" style="264" hidden="1" customWidth="1"/>
    <col min="13850" max="13850" width="1.28515625" style="264" customWidth="1"/>
    <col min="13851" max="13851" width="13.42578125" style="264" customWidth="1"/>
    <col min="13852" max="13852" width="17.5703125" style="264" customWidth="1"/>
    <col min="13853" max="13853" width="15.85546875" style="264" customWidth="1"/>
    <col min="13854" max="13859" width="11.7109375" style="264" customWidth="1"/>
    <col min="13860" max="13860" width="24.7109375" style="264" customWidth="1"/>
    <col min="13861" max="13863" width="11.7109375" style="264" customWidth="1"/>
    <col min="13864" max="13864" width="20" style="264" customWidth="1"/>
    <col min="13865" max="13865" width="25.85546875" style="264" customWidth="1"/>
    <col min="13866" max="13866" width="23.85546875" style="264" customWidth="1"/>
    <col min="13867" max="13867" width="14.140625" style="264" customWidth="1"/>
    <col min="13868" max="13893" width="11.7109375" style="264" customWidth="1"/>
    <col min="13894" max="13894" width="12.42578125" style="264" customWidth="1"/>
    <col min="13895" max="13898" width="11.7109375" style="264" customWidth="1"/>
    <col min="13899" max="13899" width="20.7109375" style="264" customWidth="1"/>
    <col min="13900" max="13900" width="11.7109375" style="264" customWidth="1"/>
    <col min="13901" max="13901" width="17.42578125" style="264" customWidth="1"/>
    <col min="13902" max="13915" width="11.7109375" style="264" customWidth="1"/>
    <col min="13916" max="13916" width="13.42578125" style="264" customWidth="1"/>
    <col min="13917" max="13931" width="11.7109375" style="264" customWidth="1"/>
    <col min="13932" max="13932" width="16.28515625" style="264" customWidth="1"/>
    <col min="13933" max="13941" width="11.7109375" style="264" customWidth="1"/>
    <col min="13942" max="13942" width="13.42578125" style="264" customWidth="1"/>
    <col min="13943" max="13943" width="11.7109375" style="264" customWidth="1"/>
    <col min="13944" max="13944" width="15.140625" style="264" customWidth="1"/>
    <col min="13945" max="13945" width="13.42578125" style="264" customWidth="1"/>
    <col min="13946" max="13954" width="11.7109375" style="264" customWidth="1"/>
    <col min="13955" max="13955" width="13.7109375" style="264" customWidth="1"/>
    <col min="13956" max="13956" width="12" style="264" customWidth="1"/>
    <col min="13957" max="14080" width="9.140625" style="264"/>
    <col min="14081" max="14082" width="2.140625" style="264" customWidth="1"/>
    <col min="14083" max="14083" width="63" style="264" customWidth="1"/>
    <col min="14084" max="14084" width="7.140625" style="264" customWidth="1"/>
    <col min="14085" max="14086" width="19" style="264" customWidth="1"/>
    <col min="14087" max="14088" width="19.7109375" style="264" customWidth="1"/>
    <col min="14089" max="14105" width="0" style="264" hidden="1" customWidth="1"/>
    <col min="14106" max="14106" width="1.28515625" style="264" customWidth="1"/>
    <col min="14107" max="14107" width="13.42578125" style="264" customWidth="1"/>
    <col min="14108" max="14108" width="17.5703125" style="264" customWidth="1"/>
    <col min="14109" max="14109" width="15.85546875" style="264" customWidth="1"/>
    <col min="14110" max="14115" width="11.7109375" style="264" customWidth="1"/>
    <col min="14116" max="14116" width="24.7109375" style="264" customWidth="1"/>
    <col min="14117" max="14119" width="11.7109375" style="264" customWidth="1"/>
    <col min="14120" max="14120" width="20" style="264" customWidth="1"/>
    <col min="14121" max="14121" width="25.85546875" style="264" customWidth="1"/>
    <col min="14122" max="14122" width="23.85546875" style="264" customWidth="1"/>
    <col min="14123" max="14123" width="14.140625" style="264" customWidth="1"/>
    <col min="14124" max="14149" width="11.7109375" style="264" customWidth="1"/>
    <col min="14150" max="14150" width="12.42578125" style="264" customWidth="1"/>
    <col min="14151" max="14154" width="11.7109375" style="264" customWidth="1"/>
    <col min="14155" max="14155" width="20.7109375" style="264" customWidth="1"/>
    <col min="14156" max="14156" width="11.7109375" style="264" customWidth="1"/>
    <col min="14157" max="14157" width="17.42578125" style="264" customWidth="1"/>
    <col min="14158" max="14171" width="11.7109375" style="264" customWidth="1"/>
    <col min="14172" max="14172" width="13.42578125" style="264" customWidth="1"/>
    <col min="14173" max="14187" width="11.7109375" style="264" customWidth="1"/>
    <col min="14188" max="14188" width="16.28515625" style="264" customWidth="1"/>
    <col min="14189" max="14197" width="11.7109375" style="264" customWidth="1"/>
    <col min="14198" max="14198" width="13.42578125" style="264" customWidth="1"/>
    <col min="14199" max="14199" width="11.7109375" style="264" customWidth="1"/>
    <col min="14200" max="14200" width="15.140625" style="264" customWidth="1"/>
    <col min="14201" max="14201" width="13.42578125" style="264" customWidth="1"/>
    <col min="14202" max="14210" width="11.7109375" style="264" customWidth="1"/>
    <col min="14211" max="14211" width="13.7109375" style="264" customWidth="1"/>
    <col min="14212" max="14212" width="12" style="264" customWidth="1"/>
    <col min="14213" max="14336" width="9.140625" style="264"/>
    <col min="14337" max="14338" width="2.140625" style="264" customWidth="1"/>
    <col min="14339" max="14339" width="63" style="264" customWidth="1"/>
    <col min="14340" max="14340" width="7.140625" style="264" customWidth="1"/>
    <col min="14341" max="14342" width="19" style="264" customWidth="1"/>
    <col min="14343" max="14344" width="19.7109375" style="264" customWidth="1"/>
    <col min="14345" max="14361" width="0" style="264" hidden="1" customWidth="1"/>
    <col min="14362" max="14362" width="1.28515625" style="264" customWidth="1"/>
    <col min="14363" max="14363" width="13.42578125" style="264" customWidth="1"/>
    <col min="14364" max="14364" width="17.5703125" style="264" customWidth="1"/>
    <col min="14365" max="14365" width="15.85546875" style="264" customWidth="1"/>
    <col min="14366" max="14371" width="11.7109375" style="264" customWidth="1"/>
    <col min="14372" max="14372" width="24.7109375" style="264" customWidth="1"/>
    <col min="14373" max="14375" width="11.7109375" style="264" customWidth="1"/>
    <col min="14376" max="14376" width="20" style="264" customWidth="1"/>
    <col min="14377" max="14377" width="25.85546875" style="264" customWidth="1"/>
    <col min="14378" max="14378" width="23.85546875" style="264" customWidth="1"/>
    <col min="14379" max="14379" width="14.140625" style="264" customWidth="1"/>
    <col min="14380" max="14405" width="11.7109375" style="264" customWidth="1"/>
    <col min="14406" max="14406" width="12.42578125" style="264" customWidth="1"/>
    <col min="14407" max="14410" width="11.7109375" style="264" customWidth="1"/>
    <col min="14411" max="14411" width="20.7109375" style="264" customWidth="1"/>
    <col min="14412" max="14412" width="11.7109375" style="264" customWidth="1"/>
    <col min="14413" max="14413" width="17.42578125" style="264" customWidth="1"/>
    <col min="14414" max="14427" width="11.7109375" style="264" customWidth="1"/>
    <col min="14428" max="14428" width="13.42578125" style="264" customWidth="1"/>
    <col min="14429" max="14443" width="11.7109375" style="264" customWidth="1"/>
    <col min="14444" max="14444" width="16.28515625" style="264" customWidth="1"/>
    <col min="14445" max="14453" width="11.7109375" style="264" customWidth="1"/>
    <col min="14454" max="14454" width="13.42578125" style="264" customWidth="1"/>
    <col min="14455" max="14455" width="11.7109375" style="264" customWidth="1"/>
    <col min="14456" max="14456" width="15.140625" style="264" customWidth="1"/>
    <col min="14457" max="14457" width="13.42578125" style="264" customWidth="1"/>
    <col min="14458" max="14466" width="11.7109375" style="264" customWidth="1"/>
    <col min="14467" max="14467" width="13.7109375" style="264" customWidth="1"/>
    <col min="14468" max="14468" width="12" style="264" customWidth="1"/>
    <col min="14469" max="14592" width="9.140625" style="264"/>
    <col min="14593" max="14594" width="2.140625" style="264" customWidth="1"/>
    <col min="14595" max="14595" width="63" style="264" customWidth="1"/>
    <col min="14596" max="14596" width="7.140625" style="264" customWidth="1"/>
    <col min="14597" max="14598" width="19" style="264" customWidth="1"/>
    <col min="14599" max="14600" width="19.7109375" style="264" customWidth="1"/>
    <col min="14601" max="14617" width="0" style="264" hidden="1" customWidth="1"/>
    <col min="14618" max="14618" width="1.28515625" style="264" customWidth="1"/>
    <col min="14619" max="14619" width="13.42578125" style="264" customWidth="1"/>
    <col min="14620" max="14620" width="17.5703125" style="264" customWidth="1"/>
    <col min="14621" max="14621" width="15.85546875" style="264" customWidth="1"/>
    <col min="14622" max="14627" width="11.7109375" style="264" customWidth="1"/>
    <col min="14628" max="14628" width="24.7109375" style="264" customWidth="1"/>
    <col min="14629" max="14631" width="11.7109375" style="264" customWidth="1"/>
    <col min="14632" max="14632" width="20" style="264" customWidth="1"/>
    <col min="14633" max="14633" width="25.85546875" style="264" customWidth="1"/>
    <col min="14634" max="14634" width="23.85546875" style="264" customWidth="1"/>
    <col min="14635" max="14635" width="14.140625" style="264" customWidth="1"/>
    <col min="14636" max="14661" width="11.7109375" style="264" customWidth="1"/>
    <col min="14662" max="14662" width="12.42578125" style="264" customWidth="1"/>
    <col min="14663" max="14666" width="11.7109375" style="264" customWidth="1"/>
    <col min="14667" max="14667" width="20.7109375" style="264" customWidth="1"/>
    <col min="14668" max="14668" width="11.7109375" style="264" customWidth="1"/>
    <col min="14669" max="14669" width="17.42578125" style="264" customWidth="1"/>
    <col min="14670" max="14683" width="11.7109375" style="264" customWidth="1"/>
    <col min="14684" max="14684" width="13.42578125" style="264" customWidth="1"/>
    <col min="14685" max="14699" width="11.7109375" style="264" customWidth="1"/>
    <col min="14700" max="14700" width="16.28515625" style="264" customWidth="1"/>
    <col min="14701" max="14709" width="11.7109375" style="264" customWidth="1"/>
    <col min="14710" max="14710" width="13.42578125" style="264" customWidth="1"/>
    <col min="14711" max="14711" width="11.7109375" style="264" customWidth="1"/>
    <col min="14712" max="14712" width="15.140625" style="264" customWidth="1"/>
    <col min="14713" max="14713" width="13.42578125" style="264" customWidth="1"/>
    <col min="14714" max="14722" width="11.7109375" style="264" customWidth="1"/>
    <col min="14723" max="14723" width="13.7109375" style="264" customWidth="1"/>
    <col min="14724" max="14724" width="12" style="264" customWidth="1"/>
    <col min="14725" max="14848" width="9.140625" style="264"/>
    <col min="14849" max="14850" width="2.140625" style="264" customWidth="1"/>
    <col min="14851" max="14851" width="63" style="264" customWidth="1"/>
    <col min="14852" max="14852" width="7.140625" style="264" customWidth="1"/>
    <col min="14853" max="14854" width="19" style="264" customWidth="1"/>
    <col min="14855" max="14856" width="19.7109375" style="264" customWidth="1"/>
    <col min="14857" max="14873" width="0" style="264" hidden="1" customWidth="1"/>
    <col min="14874" max="14874" width="1.28515625" style="264" customWidth="1"/>
    <col min="14875" max="14875" width="13.42578125" style="264" customWidth="1"/>
    <col min="14876" max="14876" width="17.5703125" style="264" customWidth="1"/>
    <col min="14877" max="14877" width="15.85546875" style="264" customWidth="1"/>
    <col min="14878" max="14883" width="11.7109375" style="264" customWidth="1"/>
    <col min="14884" max="14884" width="24.7109375" style="264" customWidth="1"/>
    <col min="14885" max="14887" width="11.7109375" style="264" customWidth="1"/>
    <col min="14888" max="14888" width="20" style="264" customWidth="1"/>
    <col min="14889" max="14889" width="25.85546875" style="264" customWidth="1"/>
    <col min="14890" max="14890" width="23.85546875" style="264" customWidth="1"/>
    <col min="14891" max="14891" width="14.140625" style="264" customWidth="1"/>
    <col min="14892" max="14917" width="11.7109375" style="264" customWidth="1"/>
    <col min="14918" max="14918" width="12.42578125" style="264" customWidth="1"/>
    <col min="14919" max="14922" width="11.7109375" style="264" customWidth="1"/>
    <col min="14923" max="14923" width="20.7109375" style="264" customWidth="1"/>
    <col min="14924" max="14924" width="11.7109375" style="264" customWidth="1"/>
    <col min="14925" max="14925" width="17.42578125" style="264" customWidth="1"/>
    <col min="14926" max="14939" width="11.7109375" style="264" customWidth="1"/>
    <col min="14940" max="14940" width="13.42578125" style="264" customWidth="1"/>
    <col min="14941" max="14955" width="11.7109375" style="264" customWidth="1"/>
    <col min="14956" max="14956" width="16.28515625" style="264" customWidth="1"/>
    <col min="14957" max="14965" width="11.7109375" style="264" customWidth="1"/>
    <col min="14966" max="14966" width="13.42578125" style="264" customWidth="1"/>
    <col min="14967" max="14967" width="11.7109375" style="264" customWidth="1"/>
    <col min="14968" max="14968" width="15.140625" style="264" customWidth="1"/>
    <col min="14969" max="14969" width="13.42578125" style="264" customWidth="1"/>
    <col min="14970" max="14978" width="11.7109375" style="264" customWidth="1"/>
    <col min="14979" max="14979" width="13.7109375" style="264" customWidth="1"/>
    <col min="14980" max="14980" width="12" style="264" customWidth="1"/>
    <col min="14981" max="15104" width="9.140625" style="264"/>
    <col min="15105" max="15106" width="2.140625" style="264" customWidth="1"/>
    <col min="15107" max="15107" width="63" style="264" customWidth="1"/>
    <col min="15108" max="15108" width="7.140625" style="264" customWidth="1"/>
    <col min="15109" max="15110" width="19" style="264" customWidth="1"/>
    <col min="15111" max="15112" width="19.7109375" style="264" customWidth="1"/>
    <col min="15113" max="15129" width="0" style="264" hidden="1" customWidth="1"/>
    <col min="15130" max="15130" width="1.28515625" style="264" customWidth="1"/>
    <col min="15131" max="15131" width="13.42578125" style="264" customWidth="1"/>
    <col min="15132" max="15132" width="17.5703125" style="264" customWidth="1"/>
    <col min="15133" max="15133" width="15.85546875" style="264" customWidth="1"/>
    <col min="15134" max="15139" width="11.7109375" style="264" customWidth="1"/>
    <col min="15140" max="15140" width="24.7109375" style="264" customWidth="1"/>
    <col min="15141" max="15143" width="11.7109375" style="264" customWidth="1"/>
    <col min="15144" max="15144" width="20" style="264" customWidth="1"/>
    <col min="15145" max="15145" width="25.85546875" style="264" customWidth="1"/>
    <col min="15146" max="15146" width="23.85546875" style="264" customWidth="1"/>
    <col min="15147" max="15147" width="14.140625" style="264" customWidth="1"/>
    <col min="15148" max="15173" width="11.7109375" style="264" customWidth="1"/>
    <col min="15174" max="15174" width="12.42578125" style="264" customWidth="1"/>
    <col min="15175" max="15178" width="11.7109375" style="264" customWidth="1"/>
    <col min="15179" max="15179" width="20.7109375" style="264" customWidth="1"/>
    <col min="15180" max="15180" width="11.7109375" style="264" customWidth="1"/>
    <col min="15181" max="15181" width="17.42578125" style="264" customWidth="1"/>
    <col min="15182" max="15195" width="11.7109375" style="264" customWidth="1"/>
    <col min="15196" max="15196" width="13.42578125" style="264" customWidth="1"/>
    <col min="15197" max="15211" width="11.7109375" style="264" customWidth="1"/>
    <col min="15212" max="15212" width="16.28515625" style="264" customWidth="1"/>
    <col min="15213" max="15221" width="11.7109375" style="264" customWidth="1"/>
    <col min="15222" max="15222" width="13.42578125" style="264" customWidth="1"/>
    <col min="15223" max="15223" width="11.7109375" style="264" customWidth="1"/>
    <col min="15224" max="15224" width="15.140625" style="264" customWidth="1"/>
    <col min="15225" max="15225" width="13.42578125" style="264" customWidth="1"/>
    <col min="15226" max="15234" width="11.7109375" style="264" customWidth="1"/>
    <col min="15235" max="15235" width="13.7109375" style="264" customWidth="1"/>
    <col min="15236" max="15236" width="12" style="264" customWidth="1"/>
    <col min="15237" max="15360" width="9.140625" style="264"/>
    <col min="15361" max="15362" width="2.140625" style="264" customWidth="1"/>
    <col min="15363" max="15363" width="63" style="264" customWidth="1"/>
    <col min="15364" max="15364" width="7.140625" style="264" customWidth="1"/>
    <col min="15365" max="15366" width="19" style="264" customWidth="1"/>
    <col min="15367" max="15368" width="19.7109375" style="264" customWidth="1"/>
    <col min="15369" max="15385" width="0" style="264" hidden="1" customWidth="1"/>
    <col min="15386" max="15386" width="1.28515625" style="264" customWidth="1"/>
    <col min="15387" max="15387" width="13.42578125" style="264" customWidth="1"/>
    <col min="15388" max="15388" width="17.5703125" style="264" customWidth="1"/>
    <col min="15389" max="15389" width="15.85546875" style="264" customWidth="1"/>
    <col min="15390" max="15395" width="11.7109375" style="264" customWidth="1"/>
    <col min="15396" max="15396" width="24.7109375" style="264" customWidth="1"/>
    <col min="15397" max="15399" width="11.7109375" style="264" customWidth="1"/>
    <col min="15400" max="15400" width="20" style="264" customWidth="1"/>
    <col min="15401" max="15401" width="25.85546875" style="264" customWidth="1"/>
    <col min="15402" max="15402" width="23.85546875" style="264" customWidth="1"/>
    <col min="15403" max="15403" width="14.140625" style="264" customWidth="1"/>
    <col min="15404" max="15429" width="11.7109375" style="264" customWidth="1"/>
    <col min="15430" max="15430" width="12.42578125" style="264" customWidth="1"/>
    <col min="15431" max="15434" width="11.7109375" style="264" customWidth="1"/>
    <col min="15435" max="15435" width="20.7109375" style="264" customWidth="1"/>
    <col min="15436" max="15436" width="11.7109375" style="264" customWidth="1"/>
    <col min="15437" max="15437" width="17.42578125" style="264" customWidth="1"/>
    <col min="15438" max="15451" width="11.7109375" style="264" customWidth="1"/>
    <col min="15452" max="15452" width="13.42578125" style="264" customWidth="1"/>
    <col min="15453" max="15467" width="11.7109375" style="264" customWidth="1"/>
    <col min="15468" max="15468" width="16.28515625" style="264" customWidth="1"/>
    <col min="15469" max="15477" width="11.7109375" style="264" customWidth="1"/>
    <col min="15478" max="15478" width="13.42578125" style="264" customWidth="1"/>
    <col min="15479" max="15479" width="11.7109375" style="264" customWidth="1"/>
    <col min="15480" max="15480" width="15.140625" style="264" customWidth="1"/>
    <col min="15481" max="15481" width="13.42578125" style="264" customWidth="1"/>
    <col min="15482" max="15490" width="11.7109375" style="264" customWidth="1"/>
    <col min="15491" max="15491" width="13.7109375" style="264" customWidth="1"/>
    <col min="15492" max="15492" width="12" style="264" customWidth="1"/>
    <col min="15493" max="15616" width="9.140625" style="264"/>
    <col min="15617" max="15618" width="2.140625" style="264" customWidth="1"/>
    <col min="15619" max="15619" width="63" style="264" customWidth="1"/>
    <col min="15620" max="15620" width="7.140625" style="264" customWidth="1"/>
    <col min="15621" max="15622" width="19" style="264" customWidth="1"/>
    <col min="15623" max="15624" width="19.7109375" style="264" customWidth="1"/>
    <col min="15625" max="15641" width="0" style="264" hidden="1" customWidth="1"/>
    <col min="15642" max="15642" width="1.28515625" style="264" customWidth="1"/>
    <col min="15643" max="15643" width="13.42578125" style="264" customWidth="1"/>
    <col min="15644" max="15644" width="17.5703125" style="264" customWidth="1"/>
    <col min="15645" max="15645" width="15.85546875" style="264" customWidth="1"/>
    <col min="15646" max="15651" width="11.7109375" style="264" customWidth="1"/>
    <col min="15652" max="15652" width="24.7109375" style="264" customWidth="1"/>
    <col min="15653" max="15655" width="11.7109375" style="264" customWidth="1"/>
    <col min="15656" max="15656" width="20" style="264" customWidth="1"/>
    <col min="15657" max="15657" width="25.85546875" style="264" customWidth="1"/>
    <col min="15658" max="15658" width="23.85546875" style="264" customWidth="1"/>
    <col min="15659" max="15659" width="14.140625" style="264" customWidth="1"/>
    <col min="15660" max="15685" width="11.7109375" style="264" customWidth="1"/>
    <col min="15686" max="15686" width="12.42578125" style="264" customWidth="1"/>
    <col min="15687" max="15690" width="11.7109375" style="264" customWidth="1"/>
    <col min="15691" max="15691" width="20.7109375" style="264" customWidth="1"/>
    <col min="15692" max="15692" width="11.7109375" style="264" customWidth="1"/>
    <col min="15693" max="15693" width="17.42578125" style="264" customWidth="1"/>
    <col min="15694" max="15707" width="11.7109375" style="264" customWidth="1"/>
    <col min="15708" max="15708" width="13.42578125" style="264" customWidth="1"/>
    <col min="15709" max="15723" width="11.7109375" style="264" customWidth="1"/>
    <col min="15724" max="15724" width="16.28515625" style="264" customWidth="1"/>
    <col min="15725" max="15733" width="11.7109375" style="264" customWidth="1"/>
    <col min="15734" max="15734" width="13.42578125" style="264" customWidth="1"/>
    <col min="15735" max="15735" width="11.7109375" style="264" customWidth="1"/>
    <col min="15736" max="15736" width="15.140625" style="264" customWidth="1"/>
    <col min="15737" max="15737" width="13.42578125" style="264" customWidth="1"/>
    <col min="15738" max="15746" width="11.7109375" style="264" customWidth="1"/>
    <col min="15747" max="15747" width="13.7109375" style="264" customWidth="1"/>
    <col min="15748" max="15748" width="12" style="264" customWidth="1"/>
    <col min="15749" max="15872" width="9.140625" style="264"/>
    <col min="15873" max="15874" width="2.140625" style="264" customWidth="1"/>
    <col min="15875" max="15875" width="63" style="264" customWidth="1"/>
    <col min="15876" max="15876" width="7.140625" style="264" customWidth="1"/>
    <col min="15877" max="15878" width="19" style="264" customWidth="1"/>
    <col min="15879" max="15880" width="19.7109375" style="264" customWidth="1"/>
    <col min="15881" max="15897" width="0" style="264" hidden="1" customWidth="1"/>
    <col min="15898" max="15898" width="1.28515625" style="264" customWidth="1"/>
    <col min="15899" max="15899" width="13.42578125" style="264" customWidth="1"/>
    <col min="15900" max="15900" width="17.5703125" style="264" customWidth="1"/>
    <col min="15901" max="15901" width="15.85546875" style="264" customWidth="1"/>
    <col min="15902" max="15907" width="11.7109375" style="264" customWidth="1"/>
    <col min="15908" max="15908" width="24.7109375" style="264" customWidth="1"/>
    <col min="15909" max="15911" width="11.7109375" style="264" customWidth="1"/>
    <col min="15912" max="15912" width="20" style="264" customWidth="1"/>
    <col min="15913" max="15913" width="25.85546875" style="264" customWidth="1"/>
    <col min="15914" max="15914" width="23.85546875" style="264" customWidth="1"/>
    <col min="15915" max="15915" width="14.140625" style="264" customWidth="1"/>
    <col min="15916" max="15941" width="11.7109375" style="264" customWidth="1"/>
    <col min="15942" max="15942" width="12.42578125" style="264" customWidth="1"/>
    <col min="15943" max="15946" width="11.7109375" style="264" customWidth="1"/>
    <col min="15947" max="15947" width="20.7109375" style="264" customWidth="1"/>
    <col min="15948" max="15948" width="11.7109375" style="264" customWidth="1"/>
    <col min="15949" max="15949" width="17.42578125" style="264" customWidth="1"/>
    <col min="15950" max="15963" width="11.7109375" style="264" customWidth="1"/>
    <col min="15964" max="15964" width="13.42578125" style="264" customWidth="1"/>
    <col min="15965" max="15979" width="11.7109375" style="264" customWidth="1"/>
    <col min="15980" max="15980" width="16.28515625" style="264" customWidth="1"/>
    <col min="15981" max="15989" width="11.7109375" style="264" customWidth="1"/>
    <col min="15990" max="15990" width="13.42578125" style="264" customWidth="1"/>
    <col min="15991" max="15991" width="11.7109375" style="264" customWidth="1"/>
    <col min="15992" max="15992" width="15.140625" style="264" customWidth="1"/>
    <col min="15993" max="15993" width="13.42578125" style="264" customWidth="1"/>
    <col min="15994" max="16002" width="11.7109375" style="264" customWidth="1"/>
    <col min="16003" max="16003" width="13.7109375" style="264" customWidth="1"/>
    <col min="16004" max="16004" width="12" style="264" customWidth="1"/>
    <col min="16005" max="16128" width="9.140625" style="264"/>
    <col min="16129" max="16130" width="2.140625" style="264" customWidth="1"/>
    <col min="16131" max="16131" width="63" style="264" customWidth="1"/>
    <col min="16132" max="16132" width="7.140625" style="264" customWidth="1"/>
    <col min="16133" max="16134" width="19" style="264" customWidth="1"/>
    <col min="16135" max="16136" width="19.7109375" style="264" customWidth="1"/>
    <col min="16137" max="16153" width="0" style="264" hidden="1" customWidth="1"/>
    <col min="16154" max="16154" width="1.28515625" style="264" customWidth="1"/>
    <col min="16155" max="16155" width="13.42578125" style="264" customWidth="1"/>
    <col min="16156" max="16156" width="17.5703125" style="264" customWidth="1"/>
    <col min="16157" max="16157" width="15.85546875" style="264" customWidth="1"/>
    <col min="16158" max="16163" width="11.7109375" style="264" customWidth="1"/>
    <col min="16164" max="16164" width="24.7109375" style="264" customWidth="1"/>
    <col min="16165" max="16167" width="11.7109375" style="264" customWidth="1"/>
    <col min="16168" max="16168" width="20" style="264" customWidth="1"/>
    <col min="16169" max="16169" width="25.85546875" style="264" customWidth="1"/>
    <col min="16170" max="16170" width="23.85546875" style="264" customWidth="1"/>
    <col min="16171" max="16171" width="14.140625" style="264" customWidth="1"/>
    <col min="16172" max="16197" width="11.7109375" style="264" customWidth="1"/>
    <col min="16198" max="16198" width="12.42578125" style="264" customWidth="1"/>
    <col min="16199" max="16202" width="11.7109375" style="264" customWidth="1"/>
    <col min="16203" max="16203" width="20.7109375" style="264" customWidth="1"/>
    <col min="16204" max="16204" width="11.7109375" style="264" customWidth="1"/>
    <col min="16205" max="16205" width="17.42578125" style="264" customWidth="1"/>
    <col min="16206" max="16219" width="11.7109375" style="264" customWidth="1"/>
    <col min="16220" max="16220" width="13.42578125" style="264" customWidth="1"/>
    <col min="16221" max="16235" width="11.7109375" style="264" customWidth="1"/>
    <col min="16236" max="16236" width="16.28515625" style="264" customWidth="1"/>
    <col min="16237" max="16245" width="11.7109375" style="264" customWidth="1"/>
    <col min="16246" max="16246" width="13.42578125" style="264" customWidth="1"/>
    <col min="16247" max="16247" width="11.7109375" style="264" customWidth="1"/>
    <col min="16248" max="16248" width="15.140625" style="264" customWidth="1"/>
    <col min="16249" max="16249" width="13.42578125" style="264" customWidth="1"/>
    <col min="16250" max="16258" width="11.7109375" style="264" customWidth="1"/>
    <col min="16259" max="16259" width="13.7109375" style="264" customWidth="1"/>
    <col min="16260" max="16260" width="12" style="264" customWidth="1"/>
    <col min="16261" max="16384" width="9.140625" style="264"/>
  </cols>
  <sheetData>
    <row r="1" spans="1:134" s="256" customFormat="1" ht="30" x14ac:dyDescent="0.2">
      <c r="A1" s="1796"/>
      <c r="B1" s="1796"/>
      <c r="C1" s="1796"/>
      <c r="D1" s="1796"/>
      <c r="E1" s="1796"/>
      <c r="F1" s="1796"/>
      <c r="G1" s="1796"/>
      <c r="H1" s="1796"/>
      <c r="I1" s="805" t="s">
        <v>170</v>
      </c>
      <c r="J1" s="806" t="s">
        <v>120</v>
      </c>
      <c r="K1" s="807"/>
      <c r="L1" s="806" t="s">
        <v>125</v>
      </c>
      <c r="M1" s="806" t="s">
        <v>50</v>
      </c>
      <c r="N1" s="807" t="s">
        <v>88</v>
      </c>
      <c r="O1" s="808" t="s">
        <v>25</v>
      </c>
      <c r="P1" s="806"/>
      <c r="Q1" s="217" t="s">
        <v>314</v>
      </c>
      <c r="R1" s="807" t="s">
        <v>17</v>
      </c>
      <c r="S1" s="806"/>
      <c r="T1" s="806"/>
      <c r="U1" s="806"/>
      <c r="V1" s="806"/>
      <c r="W1" s="809" t="s">
        <v>99</v>
      </c>
      <c r="X1" s="810" t="s">
        <v>87</v>
      </c>
      <c r="Y1" s="811" t="s">
        <v>132</v>
      </c>
      <c r="Z1" s="811"/>
      <c r="AA1" s="812"/>
    </row>
    <row r="2" spans="1:134" s="256" customFormat="1" ht="15.75" x14ac:dyDescent="0.2">
      <c r="A2" s="1454"/>
      <c r="B2" s="1454"/>
      <c r="C2" s="1454"/>
      <c r="D2" s="1455"/>
      <c r="E2" s="1455"/>
      <c r="F2" s="913"/>
      <c r="G2" s="291"/>
      <c r="H2" s="291"/>
      <c r="I2" s="813"/>
      <c r="J2" s="814"/>
      <c r="K2" s="807" t="s">
        <v>122</v>
      </c>
      <c r="L2" s="806"/>
      <c r="M2" s="806"/>
      <c r="N2" s="807"/>
      <c r="O2" s="808" t="s">
        <v>98</v>
      </c>
      <c r="P2" s="806" t="s">
        <v>123</v>
      </c>
      <c r="Q2" s="217" t="s">
        <v>315</v>
      </c>
      <c r="R2" s="807" t="s">
        <v>103</v>
      </c>
      <c r="S2" s="806" t="s">
        <v>127</v>
      </c>
      <c r="T2" s="815" t="s">
        <v>128</v>
      </c>
      <c r="U2" s="816"/>
      <c r="V2" s="816" t="s">
        <v>129</v>
      </c>
      <c r="W2" s="817" t="s">
        <v>100</v>
      </c>
      <c r="X2" s="817"/>
      <c r="Y2" s="818" t="s">
        <v>133</v>
      </c>
      <c r="Z2" s="811"/>
      <c r="AA2" s="819"/>
    </row>
    <row r="3" spans="1:134" s="256" customFormat="1" ht="15.75" customHeight="1" x14ac:dyDescent="0.2">
      <c r="A3" s="1456"/>
      <c r="B3" s="1456"/>
      <c r="C3" s="1456"/>
      <c r="D3" s="1456"/>
      <c r="E3" s="1456"/>
      <c r="F3" s="1456"/>
      <c r="G3" s="1456"/>
      <c r="H3" s="1456"/>
      <c r="I3" s="813"/>
      <c r="J3" s="814"/>
      <c r="K3" s="807"/>
      <c r="L3" s="806"/>
      <c r="M3" s="806"/>
      <c r="N3" s="807"/>
      <c r="O3" s="808" t="s">
        <v>102</v>
      </c>
      <c r="P3" s="806"/>
      <c r="Q3" s="217" t="s">
        <v>302</v>
      </c>
      <c r="R3" s="807" t="s">
        <v>85</v>
      </c>
      <c r="S3" s="806"/>
      <c r="T3" s="815"/>
      <c r="U3" s="816"/>
      <c r="V3" s="816"/>
      <c r="W3" s="817" t="s">
        <v>104</v>
      </c>
      <c r="X3" s="817"/>
      <c r="Y3" s="818" t="s">
        <v>134</v>
      </c>
      <c r="Z3" s="811"/>
      <c r="AA3" s="819"/>
    </row>
    <row r="4" spans="1:134" s="256" customFormat="1" ht="27.75" customHeight="1" x14ac:dyDescent="0.2">
      <c r="A4" s="301"/>
      <c r="B4" s="301"/>
      <c r="C4" s="301"/>
      <c r="D4" s="1457"/>
      <c r="E4" s="1457"/>
      <c r="F4" s="1458"/>
      <c r="G4" s="1458"/>
      <c r="H4" s="1458"/>
      <c r="I4" s="820"/>
      <c r="J4" s="814"/>
      <c r="K4" s="807"/>
      <c r="L4" s="806"/>
      <c r="M4" s="806"/>
      <c r="N4" s="807"/>
      <c r="O4" s="807" t="s">
        <v>101</v>
      </c>
      <c r="P4" s="806"/>
      <c r="Q4" s="217" t="s">
        <v>316</v>
      </c>
      <c r="R4" s="817" t="s">
        <v>86</v>
      </c>
      <c r="S4" s="806"/>
      <c r="T4" s="815"/>
      <c r="U4" s="816"/>
      <c r="V4" s="816"/>
      <c r="W4" s="817" t="s">
        <v>320</v>
      </c>
      <c r="X4" s="817"/>
      <c r="Y4" s="818" t="s">
        <v>135</v>
      </c>
      <c r="Z4" s="811"/>
      <c r="AA4" s="819"/>
    </row>
    <row r="5" spans="1:134" s="256" customFormat="1" ht="34.5" customHeight="1" x14ac:dyDescent="0.2">
      <c r="A5" s="1461" t="s">
        <v>105</v>
      </c>
      <c r="B5" s="1461"/>
      <c r="C5" s="1461"/>
      <c r="D5" s="950"/>
      <c r="E5" s="951"/>
      <c r="F5" s="950"/>
      <c r="G5" s="749"/>
      <c r="H5" s="952"/>
      <c r="I5" s="820"/>
      <c r="J5" s="814"/>
      <c r="K5" s="807"/>
      <c r="L5" s="806"/>
      <c r="M5" s="806"/>
      <c r="N5" s="807"/>
      <c r="O5" s="807" t="s">
        <v>104</v>
      </c>
      <c r="P5" s="806"/>
      <c r="Q5" s="217" t="s">
        <v>317</v>
      </c>
      <c r="R5" s="807" t="s">
        <v>104</v>
      </c>
      <c r="S5" s="806"/>
      <c r="T5" s="815"/>
      <c r="U5" s="816"/>
      <c r="V5" s="816"/>
      <c r="X5" s="817"/>
      <c r="Y5" s="818" t="s">
        <v>136</v>
      </c>
      <c r="Z5" s="811"/>
      <c r="AA5" s="819"/>
    </row>
    <row r="6" spans="1:134" ht="15.75" hidden="1" customHeight="1" x14ac:dyDescent="0.2">
      <c r="A6" s="303"/>
      <c r="B6" s="303"/>
      <c r="C6" s="303"/>
      <c r="D6" s="303"/>
      <c r="E6" s="303"/>
      <c r="F6" s="303"/>
      <c r="G6" s="304"/>
      <c r="H6" s="305"/>
      <c r="I6" s="821"/>
      <c r="O6" s="806" t="s">
        <v>320</v>
      </c>
      <c r="Q6" s="806" t="s">
        <v>319</v>
      </c>
      <c r="R6" s="807" t="s">
        <v>320</v>
      </c>
      <c r="Y6" s="825" t="s">
        <v>137</v>
      </c>
    </row>
    <row r="7" spans="1:134" ht="24.75" customHeight="1" x14ac:dyDescent="0.2">
      <c r="A7" s="750" t="s">
        <v>846</v>
      </c>
      <c r="D7" s="988"/>
      <c r="E7" s="988"/>
      <c r="F7" s="988"/>
      <c r="G7" s="915"/>
      <c r="H7" s="915"/>
      <c r="I7" s="820"/>
      <c r="J7" s="813"/>
      <c r="N7" s="807"/>
      <c r="Q7" s="217" t="s">
        <v>318</v>
      </c>
      <c r="T7" s="827"/>
      <c r="X7" s="961" t="str">
        <f>A7</f>
        <v>Contraceptive Security (CS) Indicators Data, 2013</v>
      </c>
      <c r="Y7" s="825" t="s">
        <v>138</v>
      </c>
    </row>
    <row r="8" spans="1:134" ht="37.5" customHeight="1" x14ac:dyDescent="0.2">
      <c r="A8" s="1758" t="s">
        <v>1360</v>
      </c>
      <c r="B8" s="1451"/>
      <c r="C8" s="1451"/>
      <c r="D8" s="1451"/>
      <c r="E8" s="1451"/>
      <c r="F8" s="306"/>
      <c r="G8" s="1452"/>
      <c r="H8" s="1452"/>
      <c r="I8" s="829"/>
      <c r="J8" s="813"/>
      <c r="K8" s="964" t="str">
        <f>A8</f>
        <v>Country: Tanzania</v>
      </c>
      <c r="N8" s="807"/>
      <c r="P8" s="806" t="s">
        <v>124</v>
      </c>
      <c r="Q8" s="217" t="s">
        <v>104</v>
      </c>
      <c r="S8" s="828"/>
      <c r="Y8" s="825" t="s">
        <v>139</v>
      </c>
    </row>
    <row r="9" spans="1:134" s="307" customFormat="1" ht="45" x14ac:dyDescent="0.2">
      <c r="A9" s="1469" t="s">
        <v>1817</v>
      </c>
      <c r="B9" s="1469"/>
      <c r="C9" s="1469"/>
      <c r="D9" s="1469"/>
      <c r="E9" s="1469"/>
      <c r="F9" s="1469"/>
      <c r="G9" s="1469"/>
      <c r="H9" s="1469"/>
      <c r="I9" s="830" t="s">
        <v>121</v>
      </c>
      <c r="J9" s="806"/>
      <c r="K9" s="807"/>
      <c r="L9" s="806"/>
      <c r="M9" s="806"/>
      <c r="N9" s="806"/>
      <c r="O9" s="807"/>
      <c r="P9" s="806"/>
      <c r="Q9" s="217" t="s">
        <v>320</v>
      </c>
      <c r="R9" s="806" t="s">
        <v>125</v>
      </c>
      <c r="S9" s="806"/>
      <c r="T9" s="806"/>
      <c r="U9" s="806"/>
      <c r="V9" s="806"/>
      <c r="W9" s="806"/>
      <c r="X9" s="267" t="str">
        <f>A9</f>
        <v>The CS Indicators are presented in the following sections:
               A. leadership &amp; coordination               B. finance &amp; procurement               C. commodities               D. policies               E. supply chain</v>
      </c>
      <c r="Y9" s="832" t="s">
        <v>140</v>
      </c>
      <c r="Z9" s="832"/>
      <c r="AA9" s="819"/>
      <c r="AB9" s="309"/>
      <c r="AC9" s="309"/>
      <c r="AD9" s="309"/>
      <c r="AE9" s="309"/>
      <c r="AF9" s="309"/>
      <c r="AG9" s="309"/>
      <c r="AH9" s="309"/>
    </row>
    <row r="10" spans="1:134" ht="150.75" thickBot="1" x14ac:dyDescent="0.25">
      <c r="A10" s="1470" t="s">
        <v>1531</v>
      </c>
      <c r="B10" s="1471"/>
      <c r="C10" s="1471"/>
      <c r="D10" s="1471"/>
      <c r="E10" s="1471"/>
      <c r="F10" s="1471"/>
      <c r="G10" s="1471"/>
      <c r="H10" s="1471"/>
      <c r="O10" s="807" t="s">
        <v>89</v>
      </c>
      <c r="Q10" s="264"/>
      <c r="X10" s="828"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825" t="s">
        <v>141</v>
      </c>
    </row>
    <row r="11" spans="1:134" s="256" customFormat="1" ht="16.5" customHeight="1" thickBot="1" x14ac:dyDescent="0.25">
      <c r="A11" s="1444" t="s">
        <v>21</v>
      </c>
      <c r="B11" s="1445"/>
      <c r="C11" s="1445"/>
      <c r="D11" s="1445"/>
      <c r="E11" s="1445"/>
      <c r="F11" s="1445"/>
      <c r="G11" s="1445"/>
      <c r="H11" s="310"/>
      <c r="I11" s="821"/>
      <c r="J11" s="814"/>
      <c r="K11" s="807"/>
      <c r="L11" s="806"/>
      <c r="M11" s="806"/>
      <c r="N11" s="806"/>
      <c r="O11" s="806"/>
      <c r="P11" s="806"/>
      <c r="Q11" s="831" t="s">
        <v>126</v>
      </c>
      <c r="R11" s="806"/>
      <c r="S11" s="806"/>
      <c r="T11" s="816"/>
      <c r="U11" s="816"/>
      <c r="V11" s="816"/>
      <c r="W11" s="817"/>
      <c r="X11" s="817"/>
      <c r="Y11" s="818" t="s">
        <v>142</v>
      </c>
      <c r="Z11" s="811"/>
      <c r="AA11" s="819"/>
    </row>
    <row r="12" spans="1:134" s="266" customFormat="1" ht="45" x14ac:dyDescent="0.2">
      <c r="A12" s="1319" t="s">
        <v>408</v>
      </c>
      <c r="B12" s="1320"/>
      <c r="C12" s="1320"/>
      <c r="D12" s="1320"/>
      <c r="E12" s="1320"/>
      <c r="F12" s="1320"/>
      <c r="G12" s="1321"/>
      <c r="H12" s="265" t="s">
        <v>99</v>
      </c>
      <c r="I12" s="83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814"/>
      <c r="K12" s="807"/>
      <c r="L12" s="806"/>
      <c r="M12" s="806"/>
      <c r="N12" s="806"/>
      <c r="O12" s="806"/>
      <c r="P12" s="806"/>
      <c r="Q12" s="806"/>
      <c r="R12" s="806"/>
      <c r="S12" s="806"/>
      <c r="T12" s="816"/>
      <c r="U12" s="816"/>
      <c r="V12" s="816"/>
      <c r="W12" s="817"/>
      <c r="X12" s="817"/>
      <c r="Y12" s="834" t="s">
        <v>143</v>
      </c>
      <c r="Z12" s="835"/>
      <c r="AA12" s="819"/>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1209</v>
      </c>
      <c r="E13" s="1476"/>
      <c r="F13" s="1476"/>
      <c r="G13" s="1476"/>
      <c r="H13" s="1369"/>
      <c r="I13" s="829"/>
      <c r="J13" s="814"/>
      <c r="K13" s="807" t="str">
        <f>B13</f>
        <v>a. What is the name of the committee?</v>
      </c>
      <c r="L13" s="836" t="str">
        <f>D13</f>
        <v>National Contraceptive Committee</v>
      </c>
      <c r="M13" s="806"/>
      <c r="N13" s="806"/>
      <c r="O13" s="808" t="str">
        <f>D13</f>
        <v>National Contraceptive Committee</v>
      </c>
      <c r="P13" s="806"/>
      <c r="Q13" s="806"/>
      <c r="R13" s="806"/>
      <c r="S13" s="806"/>
      <c r="T13" s="816"/>
      <c r="U13" s="816"/>
      <c r="V13" s="816"/>
      <c r="W13" s="817"/>
      <c r="X13" s="817"/>
      <c r="Y13" s="834" t="s">
        <v>104</v>
      </c>
      <c r="Z13" s="835"/>
      <c r="AA13" s="819"/>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833"/>
      <c r="J14" s="814"/>
      <c r="K14" s="807" t="str">
        <f>A14</f>
        <v>A2. Are the following organizations represented on the committee?</v>
      </c>
      <c r="L14" s="806"/>
      <c r="M14" s="806"/>
      <c r="N14" s="806"/>
      <c r="O14" s="807"/>
      <c r="P14" s="806"/>
      <c r="Q14" s="806"/>
      <c r="R14" s="806"/>
      <c r="S14" s="806"/>
      <c r="T14" s="816"/>
      <c r="U14" s="816"/>
      <c r="V14" s="816"/>
      <c r="W14" s="817"/>
      <c r="X14" s="817"/>
      <c r="Z14" s="835"/>
      <c r="AA14" s="819"/>
      <c r="DS14" s="267"/>
      <c r="DT14" s="267"/>
      <c r="DU14" s="267"/>
      <c r="DV14" s="268"/>
      <c r="DW14" s="268"/>
      <c r="DX14" s="268"/>
      <c r="DY14" s="268"/>
      <c r="DZ14" s="268"/>
      <c r="EA14" s="268"/>
      <c r="EB14" s="268"/>
      <c r="EC14" s="268"/>
      <c r="ED14" s="268"/>
    </row>
    <row r="15" spans="1:134" s="266" customFormat="1" ht="45" x14ac:dyDescent="0.2">
      <c r="A15" s="312"/>
      <c r="B15" s="1390" t="s">
        <v>31</v>
      </c>
      <c r="C15" s="1450"/>
      <c r="D15" s="993" t="s">
        <v>99</v>
      </c>
      <c r="E15" s="313" t="s">
        <v>93</v>
      </c>
      <c r="F15" s="1484" t="s">
        <v>1210</v>
      </c>
      <c r="G15" s="1485"/>
      <c r="H15" s="1486"/>
      <c r="I15" s="829"/>
      <c r="J15" s="814"/>
      <c r="K15" s="807" t="str">
        <f t="shared" ref="K15:K23" si="0">B15</f>
        <v>a. Social marketing</v>
      </c>
      <c r="L15" s="806"/>
      <c r="M15" s="806"/>
      <c r="N15" s="806"/>
      <c r="O15" s="807"/>
      <c r="P15" s="806"/>
      <c r="Q15" s="807" t="str">
        <f t="shared" ref="Q15:Q23" si="1">F15</f>
        <v>Tanzania Marketing and Communications for AIDS, Reproductive Health and Child Survival (T-MARC) project, Population Services International (PSI)</v>
      </c>
      <c r="R15" s="806"/>
      <c r="S15" s="806"/>
      <c r="T15" s="816"/>
      <c r="U15" s="816"/>
      <c r="V15" s="816"/>
      <c r="W15" s="817"/>
      <c r="X15" s="817"/>
      <c r="Y15" s="834"/>
      <c r="Z15" s="835"/>
      <c r="AA15" s="819"/>
      <c r="DS15" s="267"/>
      <c r="DT15" s="267"/>
      <c r="DU15" s="267"/>
      <c r="DV15" s="267"/>
      <c r="DW15" s="267"/>
      <c r="DX15" s="267"/>
      <c r="DY15" s="267"/>
      <c r="DZ15" s="267"/>
      <c r="EA15" s="267"/>
      <c r="EB15" s="267"/>
      <c r="EC15" s="268"/>
      <c r="ED15" s="268"/>
    </row>
    <row r="16" spans="1:134" s="266" customFormat="1" ht="60" x14ac:dyDescent="0.2">
      <c r="A16" s="314"/>
      <c r="B16" s="1293" t="s">
        <v>411</v>
      </c>
      <c r="C16" s="1294"/>
      <c r="D16" s="993" t="s">
        <v>99</v>
      </c>
      <c r="E16" s="315" t="s">
        <v>93</v>
      </c>
      <c r="F16" s="1484" t="s">
        <v>1474</v>
      </c>
      <c r="G16" s="1485"/>
      <c r="H16" s="1486"/>
      <c r="I16" s="829"/>
      <c r="J16" s="814"/>
      <c r="K16" s="807" t="str">
        <f t="shared" si="0"/>
        <v>b. NGO (for example: service delivery, advocacy, Planned Parenthood affiliate, Marie Stopes affiliate, faith-based organizations, etc.)</v>
      </c>
      <c r="L16" s="806"/>
      <c r="M16" s="806"/>
      <c r="N16" s="806"/>
      <c r="O16" s="807"/>
      <c r="P16" s="806"/>
      <c r="Q16" s="807" t="str">
        <f t="shared" si="1"/>
        <v>John Snow, Inc. (JSI), EngenderHealth, Chama cha Uzazi na Malezi Bora Tanzania (UMATI) - IPPF affiliate, Marie Stopes, Pathfinder, Advance Family Planning</v>
      </c>
      <c r="R16" s="806"/>
      <c r="S16" s="806"/>
      <c r="T16" s="816"/>
      <c r="U16" s="816"/>
      <c r="V16" s="816"/>
      <c r="W16" s="817"/>
      <c r="X16" s="817"/>
      <c r="Y16" s="834"/>
      <c r="Z16" s="835"/>
      <c r="AA16" s="819"/>
      <c r="DS16" s="267"/>
      <c r="DT16" s="267"/>
      <c r="DU16" s="267"/>
      <c r="DV16" s="267"/>
      <c r="DW16" s="267"/>
      <c r="DX16" s="267"/>
      <c r="DY16" s="267"/>
      <c r="DZ16" s="267"/>
      <c r="EA16" s="267"/>
      <c r="EB16" s="267"/>
      <c r="EC16" s="268"/>
      <c r="ED16" s="268"/>
    </row>
    <row r="17" spans="1:134" s="266" customFormat="1" ht="45" x14ac:dyDescent="0.2">
      <c r="A17" s="314"/>
      <c r="B17" s="1293" t="s">
        <v>412</v>
      </c>
      <c r="C17" s="1294"/>
      <c r="D17" s="993" t="s">
        <v>99</v>
      </c>
      <c r="E17" s="315" t="s">
        <v>93</v>
      </c>
      <c r="F17" s="1484" t="s">
        <v>1211</v>
      </c>
      <c r="G17" s="1485"/>
      <c r="H17" s="1486"/>
      <c r="I17" s="829"/>
      <c r="J17" s="814"/>
      <c r="K17" s="807" t="str">
        <f t="shared" si="0"/>
        <v>c. Commercial sector (for example: pharmacy associations, manufacturers, etc.)</v>
      </c>
      <c r="L17" s="806"/>
      <c r="M17" s="806"/>
      <c r="N17" s="806"/>
      <c r="O17" s="807"/>
      <c r="P17" s="806"/>
      <c r="Q17" s="807" t="str">
        <f t="shared" si="1"/>
        <v>Phillips Distributors representative of Bayer Schering Pharmaceuticals</v>
      </c>
      <c r="R17" s="806"/>
      <c r="S17" s="806"/>
      <c r="T17" s="816"/>
      <c r="U17" s="816"/>
      <c r="V17" s="816"/>
      <c r="W17" s="817"/>
      <c r="X17" s="817"/>
      <c r="Y17" s="834"/>
      <c r="Z17" s="835"/>
      <c r="AA17" s="819"/>
      <c r="DS17" s="267"/>
      <c r="DT17" s="267"/>
      <c r="DU17" s="267"/>
      <c r="DV17" s="267"/>
      <c r="DW17" s="267"/>
      <c r="DX17" s="267"/>
      <c r="DY17" s="267"/>
      <c r="DZ17" s="267"/>
      <c r="EA17" s="267"/>
      <c r="EB17" s="267"/>
      <c r="EC17" s="267"/>
      <c r="ED17" s="268"/>
    </row>
    <row r="18" spans="1:134" s="266" customFormat="1" ht="45" x14ac:dyDescent="0.2">
      <c r="A18" s="314"/>
      <c r="B18" s="1293" t="s">
        <v>32</v>
      </c>
      <c r="C18" s="1294"/>
      <c r="D18" s="993" t="s">
        <v>99</v>
      </c>
      <c r="E18" s="315" t="s">
        <v>94</v>
      </c>
      <c r="F18" s="1484" t="s">
        <v>591</v>
      </c>
      <c r="G18" s="1485"/>
      <c r="H18" s="1486"/>
      <c r="I18" s="829"/>
      <c r="J18" s="814"/>
      <c r="K18" s="807" t="str">
        <f t="shared" si="0"/>
        <v>d. Donors</v>
      </c>
      <c r="L18" s="806"/>
      <c r="M18" s="806"/>
      <c r="N18" s="806"/>
      <c r="O18" s="807"/>
      <c r="P18" s="806"/>
      <c r="Q18" s="807" t="str">
        <f t="shared" si="1"/>
        <v>USAID, DFID</v>
      </c>
      <c r="R18" s="806"/>
      <c r="S18" s="806"/>
      <c r="T18" s="816"/>
      <c r="U18" s="816"/>
      <c r="V18" s="816"/>
      <c r="W18" s="817"/>
      <c r="X18" s="817"/>
      <c r="Y18" s="834"/>
      <c r="Z18" s="835"/>
      <c r="AA18" s="819"/>
      <c r="DS18" s="267"/>
      <c r="DT18" s="267"/>
      <c r="DU18" s="267"/>
      <c r="DV18" s="267"/>
      <c r="DW18" s="267"/>
      <c r="DX18" s="267"/>
      <c r="DY18" s="267"/>
      <c r="DZ18" s="267"/>
      <c r="EA18" s="267"/>
      <c r="EB18" s="267"/>
      <c r="EC18" s="267"/>
      <c r="ED18" s="268"/>
    </row>
    <row r="19" spans="1:134" s="266" customFormat="1" ht="45" x14ac:dyDescent="0.2">
      <c r="A19" s="314"/>
      <c r="B19" s="1293" t="s">
        <v>33</v>
      </c>
      <c r="C19" s="1294"/>
      <c r="D19" s="993" t="s">
        <v>99</v>
      </c>
      <c r="E19" s="315" t="s">
        <v>95</v>
      </c>
      <c r="F19" s="1484" t="s">
        <v>339</v>
      </c>
      <c r="G19" s="1485"/>
      <c r="H19" s="1486"/>
      <c r="I19" s="829"/>
      <c r="J19" s="814"/>
      <c r="K19" s="807" t="str">
        <f t="shared" si="0"/>
        <v>e. UN agencies</v>
      </c>
      <c r="L19" s="806"/>
      <c r="M19" s="806"/>
      <c r="N19" s="806"/>
      <c r="O19" s="807"/>
      <c r="P19" s="806"/>
      <c r="Q19" s="807" t="str">
        <f t="shared" si="1"/>
        <v>UNFPA</v>
      </c>
      <c r="R19" s="806"/>
      <c r="S19" s="806"/>
      <c r="T19" s="816"/>
      <c r="U19" s="816"/>
      <c r="V19" s="816"/>
      <c r="W19" s="817"/>
      <c r="X19" s="817"/>
      <c r="Y19" s="834"/>
      <c r="Z19" s="835"/>
      <c r="AA19" s="819"/>
      <c r="DS19" s="267"/>
      <c r="DT19" s="267"/>
      <c r="DU19" s="267"/>
      <c r="DV19" s="268"/>
      <c r="DW19" s="268"/>
      <c r="DX19" s="268"/>
      <c r="DY19" s="268"/>
      <c r="DZ19" s="268"/>
      <c r="EA19" s="268"/>
      <c r="EB19" s="268"/>
      <c r="EC19" s="268"/>
      <c r="ED19" s="268"/>
    </row>
    <row r="20" spans="1:134" s="266" customFormat="1" ht="45" x14ac:dyDescent="0.2">
      <c r="A20" s="314"/>
      <c r="B20" s="1293" t="s">
        <v>415</v>
      </c>
      <c r="C20" s="1294"/>
      <c r="D20" s="993" t="s">
        <v>99</v>
      </c>
      <c r="E20" s="315" t="s">
        <v>96</v>
      </c>
      <c r="F20" s="1484" t="s">
        <v>1313</v>
      </c>
      <c r="G20" s="1485"/>
      <c r="H20" s="1486"/>
      <c r="I20" s="829"/>
      <c r="J20" s="814"/>
      <c r="K20" s="807" t="str">
        <f t="shared" si="0"/>
        <v>f. Ministry of Health (for example: logistics, reproductive health, family planning, maternal and child health, HIV/AIDS, pharmacy units, etc.)</v>
      </c>
      <c r="L20" s="806"/>
      <c r="M20" s="806"/>
      <c r="N20" s="806"/>
      <c r="O20" s="807"/>
      <c r="P20" s="806"/>
      <c r="Q20" s="837" t="str">
        <f t="shared" si="1"/>
        <v>Reproductive and Child Health Services (RCHS), National AIDS Control Programme (NACP), Pharmaceutical Service Section (PSS)</v>
      </c>
      <c r="R20" s="806"/>
      <c r="S20" s="806"/>
      <c r="T20" s="816"/>
      <c r="U20" s="816"/>
      <c r="V20" s="816"/>
      <c r="W20" s="817"/>
      <c r="X20" s="817"/>
      <c r="Y20" s="834"/>
      <c r="Z20" s="835"/>
      <c r="AA20" s="819"/>
      <c r="DS20" s="267"/>
      <c r="DT20" s="267"/>
      <c r="DU20" s="267"/>
      <c r="DV20" s="268"/>
      <c r="DW20" s="268"/>
      <c r="DX20" s="268"/>
      <c r="DY20" s="268"/>
      <c r="DZ20" s="268"/>
      <c r="EA20" s="268"/>
      <c r="ED20" s="268"/>
    </row>
    <row r="21" spans="1:134" s="266" customFormat="1" x14ac:dyDescent="0.2">
      <c r="A21" s="314"/>
      <c r="B21" s="1390" t="s">
        <v>34</v>
      </c>
      <c r="C21" s="1390"/>
      <c r="D21" s="993" t="s">
        <v>99</v>
      </c>
      <c r="E21" s="315" t="s">
        <v>97</v>
      </c>
      <c r="F21" s="1484" t="s">
        <v>1212</v>
      </c>
      <c r="G21" s="1485"/>
      <c r="H21" s="1486"/>
      <c r="I21" s="829"/>
      <c r="J21" s="814"/>
      <c r="K21" s="807" t="str">
        <f t="shared" si="0"/>
        <v>g. Central Medical Store or Central Warehouse</v>
      </c>
      <c r="L21" s="806"/>
      <c r="M21" s="806"/>
      <c r="N21" s="806"/>
      <c r="O21" s="807"/>
      <c r="P21" s="806"/>
      <c r="Q21" s="807" t="str">
        <f t="shared" si="1"/>
        <v>Medical Stores Department (MSD)</v>
      </c>
      <c r="R21" s="806"/>
      <c r="S21" s="806"/>
      <c r="T21" s="816"/>
      <c r="U21" s="816"/>
      <c r="V21" s="816"/>
      <c r="W21" s="817"/>
      <c r="X21" s="817"/>
      <c r="Y21" s="834"/>
      <c r="Z21" s="835"/>
      <c r="AA21" s="819"/>
    </row>
    <row r="22" spans="1:134" s="266" customFormat="1" x14ac:dyDescent="0.2">
      <c r="A22" s="314"/>
      <c r="B22" s="1390" t="s">
        <v>56</v>
      </c>
      <c r="C22" s="1390"/>
      <c r="D22" s="993" t="s">
        <v>100</v>
      </c>
      <c r="E22" s="315" t="s">
        <v>97</v>
      </c>
      <c r="F22" s="1484"/>
      <c r="G22" s="1485"/>
      <c r="H22" s="1486"/>
      <c r="I22" s="829"/>
      <c r="J22" s="814"/>
      <c r="K22" s="807" t="str">
        <f t="shared" si="0"/>
        <v xml:space="preserve">h. Ministry of Finance or Ministry of Planning </v>
      </c>
      <c r="L22" s="806"/>
      <c r="M22" s="806"/>
      <c r="N22" s="806"/>
      <c r="O22" s="807"/>
      <c r="P22" s="806"/>
      <c r="Q22" s="807">
        <f t="shared" si="1"/>
        <v>0</v>
      </c>
      <c r="R22" s="806"/>
      <c r="S22" s="806"/>
      <c r="T22" s="816"/>
      <c r="U22" s="816"/>
      <c r="V22" s="816"/>
      <c r="W22" s="817"/>
      <c r="X22" s="817"/>
      <c r="Y22" s="834"/>
      <c r="Z22" s="835"/>
      <c r="AA22" s="819"/>
    </row>
    <row r="23" spans="1:134" s="269" customFormat="1" x14ac:dyDescent="0.2">
      <c r="A23" s="314"/>
      <c r="B23" s="1390" t="s">
        <v>418</v>
      </c>
      <c r="C23" s="1390"/>
      <c r="D23" s="993" t="s">
        <v>100</v>
      </c>
      <c r="E23" s="315" t="s">
        <v>97</v>
      </c>
      <c r="F23" s="1484"/>
      <c r="G23" s="1485"/>
      <c r="H23" s="1486"/>
      <c r="I23" s="829"/>
      <c r="J23" s="814"/>
      <c r="K23" s="813" t="str">
        <f t="shared" si="0"/>
        <v>i. Other (for example: partners)</v>
      </c>
      <c r="L23" s="814"/>
      <c r="M23" s="814"/>
      <c r="N23" s="814"/>
      <c r="O23" s="813"/>
      <c r="P23" s="814"/>
      <c r="Q23" s="813">
        <f t="shared" si="1"/>
        <v>0</v>
      </c>
      <c r="R23" s="814"/>
      <c r="S23" s="814"/>
      <c r="T23" s="814"/>
      <c r="U23" s="814"/>
      <c r="V23" s="814"/>
      <c r="W23" s="838"/>
      <c r="X23" s="838"/>
      <c r="Y23" s="839"/>
      <c r="Z23" s="839"/>
      <c r="AA23" s="819"/>
    </row>
    <row r="24" spans="1:134" s="266" customFormat="1" x14ac:dyDescent="0.2">
      <c r="A24" s="1308" t="s">
        <v>419</v>
      </c>
      <c r="B24" s="1293"/>
      <c r="C24" s="1293"/>
      <c r="D24" s="1293"/>
      <c r="E24" s="1293"/>
      <c r="F24" s="1293"/>
      <c r="G24" s="1293"/>
      <c r="H24" s="325" t="s">
        <v>102</v>
      </c>
      <c r="I24" s="840" t="str">
        <f>A24</f>
        <v>A3. How many times did the committee meet during the last year? (0, 1-2, 3-5, or 6+)  (Please select from the dropdown.)</v>
      </c>
      <c r="J24" s="814"/>
      <c r="K24" s="807"/>
      <c r="L24" s="806"/>
      <c r="M24" s="806"/>
      <c r="N24" s="806"/>
      <c r="O24" s="807"/>
      <c r="P24" s="806"/>
      <c r="Q24" s="806"/>
      <c r="R24" s="806"/>
      <c r="S24" s="806"/>
      <c r="T24" s="816"/>
      <c r="U24" s="816"/>
      <c r="V24" s="816"/>
      <c r="W24" s="817"/>
      <c r="X24" s="817"/>
      <c r="Y24" s="834"/>
      <c r="Z24" s="835"/>
      <c r="AA24" s="819"/>
    </row>
    <row r="25" spans="1:134" s="266" customFormat="1" x14ac:dyDescent="0.2">
      <c r="A25" s="1381" t="s">
        <v>420</v>
      </c>
      <c r="B25" s="1382"/>
      <c r="C25" s="1382"/>
      <c r="D25" s="1390"/>
      <c r="E25" s="1390"/>
      <c r="F25" s="1390"/>
      <c r="G25" s="1391"/>
      <c r="H25" s="325" t="s">
        <v>100</v>
      </c>
      <c r="I25" s="840" t="str">
        <f>A25</f>
        <v xml:space="preserve">A4. Does the committee have legal status?  (Please select from the dropdown.)                                  </v>
      </c>
      <c r="J25" s="814"/>
      <c r="K25" s="807"/>
      <c r="L25" s="806"/>
      <c r="M25" s="806"/>
      <c r="N25" s="806"/>
      <c r="O25" s="807"/>
      <c r="P25" s="806"/>
      <c r="Q25" s="806"/>
      <c r="R25" s="806"/>
      <c r="S25" s="806"/>
      <c r="T25" s="816"/>
      <c r="U25" s="816"/>
      <c r="V25" s="816"/>
      <c r="W25" s="817"/>
      <c r="X25" s="817"/>
      <c r="Y25" s="834"/>
      <c r="Z25" s="835"/>
      <c r="AA25" s="819"/>
    </row>
    <row r="26" spans="1:134" s="266" customFormat="1" ht="45.75" thickBot="1" x14ac:dyDescent="0.25">
      <c r="A26" s="1386" t="s">
        <v>421</v>
      </c>
      <c r="B26" s="1310"/>
      <c r="C26" s="1311"/>
      <c r="D26" s="316" t="s">
        <v>99</v>
      </c>
      <c r="E26" s="317" t="s">
        <v>91</v>
      </c>
      <c r="F26" s="318" t="s">
        <v>1213</v>
      </c>
      <c r="G26" s="319" t="s">
        <v>51</v>
      </c>
      <c r="H26" s="408" t="s">
        <v>1214</v>
      </c>
      <c r="I26" s="840"/>
      <c r="J26" s="814"/>
      <c r="K26" s="807" t="str">
        <f>A26</f>
        <v>A5. Is there a Contraceptive Security "champion"? (someone who consistently brings up and advocates for contraceptive supplies)</v>
      </c>
      <c r="L26" s="806"/>
      <c r="M26" s="806"/>
      <c r="N26" s="806"/>
      <c r="O26" s="807"/>
      <c r="P26" s="806"/>
      <c r="Q26" s="806"/>
      <c r="R26" s="806"/>
      <c r="S26" s="806"/>
      <c r="T26" s="816"/>
      <c r="U26" s="816"/>
      <c r="V26" s="816"/>
      <c r="W26" s="817"/>
      <c r="X26" s="817"/>
      <c r="Y26" s="834"/>
      <c r="Z26" s="835"/>
      <c r="AA26" s="819"/>
    </row>
    <row r="27" spans="1:134" s="273" customFormat="1" ht="16.5" customHeight="1" thickBot="1" x14ac:dyDescent="0.3">
      <c r="A27" s="1444" t="s">
        <v>22</v>
      </c>
      <c r="B27" s="1445"/>
      <c r="C27" s="1445"/>
      <c r="D27" s="1445"/>
      <c r="E27" s="1445"/>
      <c r="F27" s="1445"/>
      <c r="G27" s="1445"/>
      <c r="H27" s="310"/>
      <c r="I27" s="821"/>
      <c r="J27" s="841"/>
      <c r="K27" s="842"/>
      <c r="L27" s="831"/>
      <c r="M27" s="831"/>
      <c r="N27" s="831"/>
      <c r="O27" s="831"/>
      <c r="P27" s="831"/>
      <c r="Q27" s="831"/>
      <c r="R27" s="831"/>
      <c r="S27" s="831"/>
      <c r="T27" s="841"/>
      <c r="U27" s="841"/>
      <c r="V27" s="841"/>
      <c r="W27" s="843"/>
      <c r="X27" s="843"/>
      <c r="Y27" s="844"/>
      <c r="Z27" s="845"/>
      <c r="AA27" s="819"/>
    </row>
    <row r="28" spans="1:134" s="266" customFormat="1" x14ac:dyDescent="0.2">
      <c r="A28" s="1389" t="s">
        <v>223</v>
      </c>
      <c r="B28" s="1390"/>
      <c r="C28" s="1391"/>
      <c r="D28" s="1438" t="s">
        <v>144</v>
      </c>
      <c r="E28" s="1439"/>
      <c r="F28" s="320" t="s">
        <v>138</v>
      </c>
      <c r="G28" s="321" t="s">
        <v>145</v>
      </c>
      <c r="H28" s="322" t="s">
        <v>137</v>
      </c>
      <c r="I28" s="846"/>
      <c r="J28" s="847"/>
      <c r="K28" s="807">
        <f>B28</f>
        <v>0</v>
      </c>
      <c r="L28" s="806"/>
      <c r="M28" s="806"/>
      <c r="N28" s="806"/>
      <c r="O28" s="806"/>
      <c r="P28" s="806"/>
      <c r="Q28" s="806"/>
      <c r="R28" s="806"/>
      <c r="S28" s="806"/>
      <c r="T28" s="816"/>
      <c r="U28" s="816"/>
      <c r="V28" s="816"/>
      <c r="W28" s="817"/>
      <c r="X28" s="817"/>
      <c r="Y28" s="834"/>
      <c r="Z28" s="835"/>
      <c r="AA28" s="819"/>
    </row>
    <row r="29" spans="1:134" s="266" customFormat="1" ht="75" x14ac:dyDescent="0.2">
      <c r="A29" s="1308" t="s">
        <v>423</v>
      </c>
      <c r="B29" s="1293"/>
      <c r="C29" s="1293"/>
      <c r="D29" s="1293"/>
      <c r="E29" s="1293"/>
      <c r="F29" s="1294"/>
      <c r="G29" s="1440">
        <v>11240276.449999999</v>
      </c>
      <c r="H29" s="1441"/>
      <c r="I29" s="848"/>
      <c r="J29" s="813">
        <f>G29</f>
        <v>11240276.449999999</v>
      </c>
      <c r="K29" s="807"/>
      <c r="L29" s="806"/>
      <c r="M29" s="849">
        <f>E29</f>
        <v>0</v>
      </c>
      <c r="N29" s="806"/>
      <c r="O29" s="806"/>
      <c r="P29" s="806"/>
      <c r="Q29" s="806"/>
      <c r="R29" s="806"/>
      <c r="S29" s="806"/>
      <c r="T29" s="816"/>
      <c r="U29" s="816"/>
      <c r="V29" s="816"/>
      <c r="W29" s="817"/>
      <c r="X29" s="817"/>
      <c r="Y29" s="85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835"/>
      <c r="AA29" s="819"/>
    </row>
    <row r="30" spans="1:134" s="266" customFormat="1" ht="73.5" x14ac:dyDescent="0.2">
      <c r="A30" s="1308" t="s">
        <v>424</v>
      </c>
      <c r="B30" s="1293"/>
      <c r="C30" s="1293"/>
      <c r="D30" s="1293"/>
      <c r="E30" s="323" t="s">
        <v>367</v>
      </c>
      <c r="F30" s="324" t="s">
        <v>425</v>
      </c>
      <c r="G30" s="1442" t="s">
        <v>1215</v>
      </c>
      <c r="H30" s="1443"/>
      <c r="I30" s="848"/>
      <c r="J30" s="813" t="str">
        <f>G30</f>
        <v>JSI &amp;MOHSW</v>
      </c>
      <c r="K30" s="807"/>
      <c r="L30" s="806"/>
      <c r="M30" s="849" t="str">
        <f>E30</f>
        <v>07/11-06/12</v>
      </c>
      <c r="N30" s="806"/>
      <c r="O30" s="806"/>
      <c r="P30" s="806"/>
      <c r="Q30" s="806"/>
      <c r="R30" s="806"/>
      <c r="S30" s="806"/>
      <c r="T30" s="816"/>
      <c r="U30" s="816"/>
      <c r="V30" s="816"/>
      <c r="W30" s="817"/>
      <c r="X30" s="817"/>
      <c r="Y30" s="850" t="str">
        <f>A30</f>
        <v>B3. One-year time period covered by the forecast/quantification amount noted in B2 (mm/yy-mm/yy)
(should ideally be FY '11-'12)</v>
      </c>
      <c r="Z30" s="835"/>
      <c r="AA30" s="819"/>
    </row>
    <row r="31" spans="1:134" s="266" customFormat="1" ht="30" x14ac:dyDescent="0.2">
      <c r="A31" s="1308" t="s">
        <v>426</v>
      </c>
      <c r="B31" s="1293"/>
      <c r="C31" s="1293"/>
      <c r="D31" s="1293"/>
      <c r="E31" s="1293"/>
      <c r="F31" s="1293"/>
      <c r="G31" s="1294"/>
      <c r="H31" s="325" t="s">
        <v>99</v>
      </c>
      <c r="I31" s="840" t="str">
        <f>A31</f>
        <v>B4. Is there a government budget line item specifically for the procurement of contraceptives?  (Please select from the dropdown list.)</v>
      </c>
      <c r="J31" s="847"/>
      <c r="K31" s="807"/>
      <c r="L31" s="806"/>
      <c r="M31" s="806"/>
      <c r="N31" s="806"/>
      <c r="O31" s="806"/>
      <c r="P31" s="806"/>
      <c r="Q31" s="806"/>
      <c r="R31" s="806"/>
      <c r="S31" s="806"/>
      <c r="T31" s="816"/>
      <c r="U31" s="816"/>
      <c r="V31" s="816"/>
      <c r="W31" s="817"/>
      <c r="X31" s="817"/>
      <c r="Y31" s="834"/>
      <c r="Z31" s="835"/>
      <c r="AA31" s="819"/>
    </row>
    <row r="32" spans="1:134" s="266" customFormat="1" ht="90" customHeight="1" x14ac:dyDescent="0.2">
      <c r="A32" s="1356" t="s">
        <v>331</v>
      </c>
      <c r="B32" s="1435"/>
      <c r="C32" s="1435"/>
      <c r="D32" s="1435"/>
      <c r="E32" s="1435"/>
      <c r="F32" s="1435"/>
      <c r="G32" s="1436"/>
      <c r="H32" s="325" t="s">
        <v>99</v>
      </c>
      <c r="I32" s="84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847"/>
      <c r="K32" s="807"/>
      <c r="L32" s="806"/>
      <c r="M32" s="806"/>
      <c r="N32" s="806"/>
      <c r="O32" s="806"/>
      <c r="P32" s="806"/>
      <c r="Q32" s="806"/>
      <c r="R32" s="806"/>
      <c r="S32" s="806"/>
      <c r="T32" s="816"/>
      <c r="U32" s="816"/>
      <c r="V32" s="816"/>
      <c r="W32" s="817"/>
      <c r="X32" s="817"/>
      <c r="Y32" s="834"/>
      <c r="Z32" s="835"/>
      <c r="AA32" s="819"/>
    </row>
    <row r="33" spans="1:28" s="266" customFormat="1" ht="15.75" customHeight="1" x14ac:dyDescent="0.2">
      <c r="A33" s="1308" t="s">
        <v>427</v>
      </c>
      <c r="B33" s="1293"/>
      <c r="C33" s="1293"/>
      <c r="D33" s="1293"/>
      <c r="E33" s="1293"/>
      <c r="F33" s="1293"/>
      <c r="G33" s="1293"/>
      <c r="H33" s="1309"/>
      <c r="I33" s="840"/>
      <c r="J33" s="814"/>
      <c r="K33" s="807"/>
      <c r="L33" s="806"/>
      <c r="M33" s="806"/>
      <c r="N33" s="806"/>
      <c r="O33" s="806"/>
      <c r="P33" s="806"/>
      <c r="Q33" s="806"/>
      <c r="R33" s="806"/>
      <c r="S33" s="806"/>
      <c r="T33" s="816"/>
      <c r="U33" s="816"/>
      <c r="V33" s="816"/>
      <c r="W33" s="817"/>
      <c r="X33" s="850" t="str">
        <f>A33</f>
        <v>B6. Please complete the table below regarding government allocations for contraceptive procurement.</v>
      </c>
      <c r="Y33" s="834"/>
      <c r="Z33" s="835"/>
      <c r="AA33" s="819"/>
    </row>
    <row r="34" spans="1:28" s="266" customFormat="1" ht="147" x14ac:dyDescent="0.2">
      <c r="A34" s="334"/>
      <c r="B34" s="1435" t="s">
        <v>322</v>
      </c>
      <c r="C34" s="1435"/>
      <c r="D34" s="1436"/>
      <c r="E34" s="397" t="s">
        <v>428</v>
      </c>
      <c r="F34" s="327" t="s">
        <v>429</v>
      </c>
      <c r="G34" s="328" t="s">
        <v>430</v>
      </c>
      <c r="H34" s="329" t="s">
        <v>92</v>
      </c>
      <c r="I34" s="851"/>
      <c r="J34" s="847"/>
      <c r="K34" s="807" t="str">
        <f>B34</f>
        <v>Source of government funds allocated for contraceptive procurement
(funds originally designated for contraceptives, whether or not they ended up being spent on them)</v>
      </c>
      <c r="L34" s="806"/>
      <c r="M34" s="806"/>
      <c r="N34" s="806"/>
      <c r="O34" s="806"/>
      <c r="P34" s="806"/>
      <c r="Q34" s="806"/>
      <c r="R34" s="806"/>
      <c r="S34" s="806"/>
      <c r="T34" s="816"/>
      <c r="U34" s="816"/>
      <c r="V34" s="816"/>
      <c r="W34" s="817"/>
      <c r="X34" s="817"/>
      <c r="Y34" s="834"/>
      <c r="Z34" s="835"/>
      <c r="AA34" s="819"/>
    </row>
    <row r="35" spans="1:28" s="266" customFormat="1" ht="30" x14ac:dyDescent="0.2">
      <c r="A35" s="314"/>
      <c r="B35" s="1435" t="s">
        <v>323</v>
      </c>
      <c r="C35" s="1435"/>
      <c r="D35" s="1436"/>
      <c r="E35" s="330">
        <f>620212.4</f>
        <v>620212.4</v>
      </c>
      <c r="F35" s="331" t="s">
        <v>367</v>
      </c>
      <c r="G35" s="332" t="s">
        <v>1216</v>
      </c>
      <c r="H35" s="935"/>
      <c r="I35" s="846"/>
      <c r="J35" s="847"/>
      <c r="K35" s="807" t="str">
        <f>B35</f>
        <v>a. Internally generated funds allocated for contraceptive procurement</v>
      </c>
      <c r="L35" s="806"/>
      <c r="M35" s="806"/>
      <c r="N35" s="806"/>
      <c r="O35" s="806"/>
      <c r="P35" s="806"/>
      <c r="Q35" s="806"/>
      <c r="R35" s="806"/>
      <c r="S35" s="806"/>
      <c r="T35" s="816"/>
      <c r="U35" s="816"/>
      <c r="V35" s="816"/>
      <c r="W35" s="817"/>
      <c r="X35" s="817"/>
      <c r="Y35" s="834"/>
      <c r="Z35" s="835"/>
      <c r="AA35" s="819"/>
    </row>
    <row r="36" spans="1:28" s="266" customFormat="1" ht="75" x14ac:dyDescent="0.2">
      <c r="A36" s="314"/>
      <c r="B36" s="1435" t="s">
        <v>324</v>
      </c>
      <c r="C36" s="1435"/>
      <c r="D36" s="1436"/>
      <c r="E36" s="330">
        <f>1242050.8+1242050.45</f>
        <v>2484101.25</v>
      </c>
      <c r="F36" s="331" t="s">
        <v>367</v>
      </c>
      <c r="G36" s="332" t="s">
        <v>1216</v>
      </c>
      <c r="H36" s="333"/>
      <c r="I36" s="846"/>
      <c r="J36" s="847"/>
      <c r="K36" s="807" t="str">
        <f>B36</f>
        <v>b. Total of all other government funds allocated for contraceptive procurement. (For example, these other government funds could include basket funds, World Bank credits or loans, and other funds donors give to the government [e.g., direct budget support])</v>
      </c>
      <c r="L36" s="806"/>
      <c r="M36" s="806"/>
      <c r="N36" s="806"/>
      <c r="O36" s="806"/>
      <c r="P36" s="806"/>
      <c r="Q36" s="806"/>
      <c r="R36" s="806"/>
      <c r="S36" s="806"/>
      <c r="T36" s="816"/>
      <c r="U36" s="816"/>
      <c r="V36" s="816"/>
      <c r="W36" s="817"/>
      <c r="X36" s="817"/>
      <c r="Y36" s="834"/>
      <c r="Z36" s="835"/>
      <c r="AA36" s="819"/>
    </row>
    <row r="37" spans="1:28" s="266" customFormat="1" ht="45" customHeight="1" x14ac:dyDescent="0.2">
      <c r="A37" s="334"/>
      <c r="B37" s="1310" t="s">
        <v>432</v>
      </c>
      <c r="C37" s="1310"/>
      <c r="D37" s="1311"/>
      <c r="E37" s="335">
        <f>E35+E36</f>
        <v>3104313.65</v>
      </c>
      <c r="F37" s="336"/>
      <c r="G37" s="336"/>
      <c r="H37" s="337"/>
      <c r="I37" s="846"/>
      <c r="J37" s="847"/>
      <c r="K37" s="807" t="str">
        <f>B37</f>
        <v>c. TOTAL government funds allocated for contraceptive procurement
This will auto-calculate.  (It will sum a &amp; b above.)</v>
      </c>
      <c r="L37" s="806"/>
      <c r="M37" s="806"/>
      <c r="N37" s="806"/>
      <c r="O37" s="808"/>
      <c r="P37" s="806"/>
      <c r="Q37" s="806"/>
      <c r="R37" s="806"/>
      <c r="S37" s="806"/>
      <c r="T37" s="816"/>
      <c r="U37" s="816"/>
      <c r="V37" s="816"/>
      <c r="W37" s="817"/>
      <c r="X37" s="817"/>
      <c r="Y37" s="834"/>
      <c r="Z37" s="835"/>
      <c r="AA37" s="819"/>
    </row>
    <row r="38" spans="1:28" s="266" customFormat="1" ht="82.5" customHeight="1" x14ac:dyDescent="0.2">
      <c r="A38" s="1308" t="s">
        <v>433</v>
      </c>
      <c r="B38" s="1293"/>
      <c r="C38" s="1293"/>
      <c r="D38" s="1293"/>
      <c r="E38" s="1293"/>
      <c r="F38" s="1293"/>
      <c r="G38" s="1294"/>
      <c r="H38" s="325" t="s">
        <v>99</v>
      </c>
      <c r="I38" s="84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47"/>
      <c r="K38" s="807"/>
      <c r="L38" s="806"/>
      <c r="M38" s="806"/>
      <c r="N38" s="806"/>
      <c r="O38" s="806"/>
      <c r="P38" s="806"/>
      <c r="Q38" s="806"/>
      <c r="R38" s="806"/>
      <c r="S38" s="806"/>
      <c r="T38" s="816"/>
      <c r="U38" s="816"/>
      <c r="V38" s="816"/>
      <c r="W38" s="817"/>
      <c r="X38" s="817"/>
      <c r="Y38" s="834"/>
      <c r="Z38" s="835"/>
      <c r="AA38" s="819"/>
    </row>
    <row r="39" spans="1:28" s="266" customFormat="1" ht="74.25" customHeight="1" thickBot="1" x14ac:dyDescent="0.25">
      <c r="A39" s="1308" t="s">
        <v>434</v>
      </c>
      <c r="B39" s="1293"/>
      <c r="C39" s="1293"/>
      <c r="D39" s="1293"/>
      <c r="E39" s="1293"/>
      <c r="F39" s="1293"/>
      <c r="G39" s="1293"/>
      <c r="H39" s="1309"/>
      <c r="I39" s="840"/>
      <c r="J39" s="847"/>
      <c r="K39" s="807"/>
      <c r="L39" s="806"/>
      <c r="M39" s="806"/>
      <c r="N39" s="806"/>
      <c r="O39" s="806"/>
      <c r="P39" s="806"/>
      <c r="Q39" s="806"/>
      <c r="R39" s="806"/>
      <c r="S39" s="806"/>
      <c r="T39" s="816"/>
      <c r="U39" s="816"/>
      <c r="V39" s="816"/>
      <c r="W39" s="817"/>
      <c r="X39" s="850"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834"/>
      <c r="Z39" s="835"/>
      <c r="AA39" s="819"/>
    </row>
    <row r="40" spans="1:28" s="266" customFormat="1" ht="129.75" x14ac:dyDescent="0.2">
      <c r="A40" s="326"/>
      <c r="B40" s="1433" t="s">
        <v>435</v>
      </c>
      <c r="C40" s="1434"/>
      <c r="D40" s="338" t="s">
        <v>436</v>
      </c>
      <c r="E40" s="327" t="s">
        <v>437</v>
      </c>
      <c r="F40" s="327" t="s">
        <v>438</v>
      </c>
      <c r="G40" s="328" t="s">
        <v>439</v>
      </c>
      <c r="H40" s="329" t="s">
        <v>92</v>
      </c>
      <c r="I40" s="852"/>
      <c r="J40" s="853"/>
      <c r="K40" s="807">
        <f>A40</f>
        <v>0</v>
      </c>
      <c r="L40" s="806"/>
      <c r="M40" s="806"/>
      <c r="N40" s="806"/>
      <c r="O40" s="806"/>
      <c r="P40" s="806"/>
      <c r="Q40" s="806"/>
      <c r="R40" s="806"/>
      <c r="S40" s="806"/>
      <c r="T40" s="816"/>
      <c r="U40" s="816"/>
      <c r="V40" s="816"/>
      <c r="W40" s="817"/>
      <c r="X40" s="817"/>
      <c r="Y40" s="834"/>
      <c r="Z40" s="835"/>
      <c r="AA40" s="819"/>
    </row>
    <row r="41" spans="1:28" s="266" customFormat="1" ht="30" x14ac:dyDescent="0.2">
      <c r="A41" s="326"/>
      <c r="B41" s="1293" t="s">
        <v>440</v>
      </c>
      <c r="C41" s="1294"/>
      <c r="D41" s="997" t="s">
        <v>104</v>
      </c>
      <c r="E41" s="330" t="s">
        <v>104</v>
      </c>
      <c r="F41" s="331" t="s">
        <v>367</v>
      </c>
      <c r="G41" s="341"/>
      <c r="H41" s="333"/>
      <c r="I41" s="846"/>
      <c r="J41" s="847"/>
      <c r="K41" s="807" t="str">
        <f>B41</f>
        <v>a. Internally generated funds spent on contraceptive procurement</v>
      </c>
      <c r="L41" s="806"/>
      <c r="M41" s="806"/>
      <c r="N41" s="806"/>
      <c r="O41" s="806"/>
      <c r="P41" s="806"/>
      <c r="Q41" s="806"/>
      <c r="R41" s="806"/>
      <c r="S41" s="806"/>
      <c r="T41" s="816"/>
      <c r="U41" s="816"/>
      <c r="V41" s="816"/>
      <c r="W41" s="817"/>
      <c r="X41" s="817"/>
      <c r="Y41" s="834"/>
      <c r="Z41" s="835"/>
      <c r="AA41" s="819"/>
    </row>
    <row r="42" spans="1:28" s="266" customFormat="1" ht="30" x14ac:dyDescent="0.2">
      <c r="A42" s="326"/>
      <c r="B42" s="342"/>
      <c r="C42" s="343" t="s">
        <v>441</v>
      </c>
      <c r="D42" s="1340" t="s">
        <v>104</v>
      </c>
      <c r="E42" s="1341"/>
      <c r="F42" s="1341"/>
      <c r="G42" s="1341"/>
      <c r="H42" s="1342"/>
      <c r="I42" s="854"/>
      <c r="J42" s="847"/>
      <c r="K42" s="807" t="str">
        <f>C42</f>
        <v>i. Specify source(s) of internally generated funds spent (for example, from taxes)</v>
      </c>
      <c r="L42" s="806"/>
      <c r="M42" s="806"/>
      <c r="N42" s="806"/>
      <c r="O42" s="808" t="str">
        <f>D42</f>
        <v>Don't know</v>
      </c>
      <c r="P42" s="806"/>
      <c r="Q42" s="806"/>
      <c r="R42" s="806"/>
      <c r="S42" s="806"/>
      <c r="T42" s="816"/>
      <c r="U42" s="816"/>
      <c r="V42" s="816"/>
      <c r="W42" s="817"/>
      <c r="X42" s="817"/>
      <c r="Y42" s="834"/>
      <c r="Z42" s="835"/>
      <c r="AA42" s="819"/>
    </row>
    <row r="43" spans="1:28" s="266" customFormat="1" ht="78.75" customHeight="1" x14ac:dyDescent="0.2">
      <c r="A43" s="326"/>
      <c r="B43" s="1293" t="s">
        <v>442</v>
      </c>
      <c r="C43" s="1294"/>
      <c r="D43" s="927" t="s">
        <v>99</v>
      </c>
      <c r="E43" s="330">
        <v>6527892</v>
      </c>
      <c r="F43" s="331" t="s">
        <v>367</v>
      </c>
      <c r="G43" s="332" t="s">
        <v>616</v>
      </c>
      <c r="H43" s="333"/>
      <c r="I43" s="846"/>
      <c r="J43" s="847"/>
      <c r="K43" s="807" t="str">
        <f>B43</f>
        <v>b. Total of all other government funds spent on contraceptive procurement. (For example, these other government funds could include basket funds, World Bank credits or loans, and other funds donors gave to the government [e.g., direct budget support])</v>
      </c>
      <c r="L43" s="806"/>
      <c r="M43" s="806"/>
      <c r="N43" s="806"/>
      <c r="O43" s="806"/>
      <c r="P43" s="806"/>
      <c r="Q43" s="806"/>
      <c r="R43" s="806"/>
      <c r="S43" s="806"/>
      <c r="T43" s="816"/>
      <c r="U43" s="816"/>
      <c r="V43" s="816"/>
      <c r="W43" s="817"/>
      <c r="X43" s="817"/>
      <c r="Y43" s="834"/>
      <c r="Z43" s="835"/>
      <c r="AA43" s="819"/>
      <c r="AB43" s="936"/>
    </row>
    <row r="44" spans="1:28" s="266" customFormat="1" ht="30" x14ac:dyDescent="0.2">
      <c r="A44" s="326"/>
      <c r="B44" s="342"/>
      <c r="C44" s="343" t="s">
        <v>443</v>
      </c>
      <c r="D44" s="1340" t="s">
        <v>104</v>
      </c>
      <c r="E44" s="1341"/>
      <c r="F44" s="1341"/>
      <c r="G44" s="1341"/>
      <c r="H44" s="1342"/>
      <c r="I44" s="854"/>
      <c r="J44" s="847"/>
      <c r="K44" s="807" t="str">
        <f>C44</f>
        <v>i. Specify source(s) of other government funds spent (for example: basket funding or specific donor)</v>
      </c>
      <c r="L44" s="806"/>
      <c r="M44" s="806"/>
      <c r="N44" s="806"/>
      <c r="O44" s="808" t="str">
        <f>D44</f>
        <v>Don't know</v>
      </c>
      <c r="P44" s="806"/>
      <c r="Q44" s="806"/>
      <c r="R44" s="806"/>
      <c r="S44" s="806"/>
      <c r="T44" s="816"/>
      <c r="U44" s="816"/>
      <c r="V44" s="816"/>
      <c r="W44" s="817"/>
      <c r="X44" s="817"/>
      <c r="Y44" s="834"/>
      <c r="Z44" s="835"/>
      <c r="AA44" s="819"/>
    </row>
    <row r="45" spans="1:28" s="266" customFormat="1" ht="45" x14ac:dyDescent="0.2">
      <c r="A45" s="326"/>
      <c r="B45" s="1293" t="s">
        <v>444</v>
      </c>
      <c r="C45" s="1294"/>
      <c r="D45" s="344"/>
      <c r="E45" s="345" t="s">
        <v>104</v>
      </c>
      <c r="F45" s="346"/>
      <c r="G45" s="346"/>
      <c r="H45" s="333"/>
      <c r="I45" s="846"/>
      <c r="J45" s="847"/>
      <c r="K45" s="807" t="str">
        <f>B45</f>
        <v>c. TOTAL government funds spent on contraceptive procurement
This will auto-calculate.  (It will sum a &amp; b above.)</v>
      </c>
      <c r="L45" s="806"/>
      <c r="M45" s="806"/>
      <c r="N45" s="806"/>
      <c r="O45" s="808"/>
      <c r="P45" s="806"/>
      <c r="Q45" s="806"/>
      <c r="R45" s="806"/>
      <c r="S45" s="806"/>
      <c r="T45" s="816"/>
      <c r="U45" s="816"/>
      <c r="V45" s="816"/>
      <c r="W45" s="817"/>
      <c r="X45" s="817"/>
      <c r="Y45" s="834"/>
      <c r="Z45" s="835"/>
      <c r="AA45" s="819"/>
    </row>
    <row r="46" spans="1:28" s="256" customFormat="1" x14ac:dyDescent="0.2">
      <c r="A46" s="347"/>
      <c r="B46" s="348"/>
      <c r="C46" s="348"/>
      <c r="D46" s="349"/>
      <c r="E46" s="350"/>
      <c r="F46" s="350"/>
      <c r="G46" s="351"/>
      <c r="H46" s="352"/>
      <c r="I46" s="855"/>
      <c r="J46" s="847"/>
      <c r="K46" s="807">
        <f>A46</f>
        <v>0</v>
      </c>
      <c r="L46" s="806"/>
      <c r="M46" s="806"/>
      <c r="N46" s="806"/>
      <c r="O46" s="808"/>
      <c r="P46" s="806"/>
      <c r="Q46" s="806"/>
      <c r="R46" s="806"/>
      <c r="S46" s="806"/>
      <c r="T46" s="816"/>
      <c r="U46" s="816"/>
      <c r="V46" s="816"/>
      <c r="W46" s="817"/>
      <c r="X46" s="817"/>
      <c r="Y46" s="818"/>
      <c r="Z46" s="811"/>
      <c r="AA46" s="819"/>
    </row>
    <row r="47" spans="1:28" s="266" customFormat="1" ht="30" customHeight="1" x14ac:dyDescent="0.2">
      <c r="A47" s="1308" t="s">
        <v>445</v>
      </c>
      <c r="B47" s="1293"/>
      <c r="C47" s="1293"/>
      <c r="D47" s="1293"/>
      <c r="E47" s="1293"/>
      <c r="F47" s="1293"/>
      <c r="G47" s="1293"/>
      <c r="H47" s="1309"/>
      <c r="I47" s="840"/>
      <c r="J47" s="847"/>
      <c r="K47" s="807"/>
      <c r="L47" s="806"/>
      <c r="M47" s="806"/>
      <c r="N47" s="806"/>
      <c r="O47" s="806"/>
      <c r="P47" s="806"/>
      <c r="Q47" s="806"/>
      <c r="R47" s="806"/>
      <c r="S47" s="806"/>
      <c r="T47" s="816"/>
      <c r="U47" s="816"/>
      <c r="V47" s="816"/>
      <c r="W47" s="817"/>
      <c r="X47" s="850" t="str">
        <f>A47</f>
        <v xml:space="preserve">B9. Please complete the table below to indicate in-kind donations and Global Fund expenditures on contraceptive procurement in the most recent complete fiscal year (FY '11-'12).
</v>
      </c>
      <c r="Y47" s="834"/>
      <c r="Z47" s="835"/>
      <c r="AA47" s="819"/>
    </row>
    <row r="48" spans="1:28" s="266" customFormat="1" ht="129.75" x14ac:dyDescent="0.2">
      <c r="A48" s="326" t="s">
        <v>114</v>
      </c>
      <c r="B48" s="1433" t="s">
        <v>446</v>
      </c>
      <c r="C48" s="1294"/>
      <c r="D48" s="338" t="s">
        <v>447</v>
      </c>
      <c r="E48" s="327" t="s">
        <v>448</v>
      </c>
      <c r="F48" s="327" t="s">
        <v>449</v>
      </c>
      <c r="G48" s="328" t="s">
        <v>450</v>
      </c>
      <c r="H48" s="329" t="s">
        <v>92</v>
      </c>
      <c r="I48" s="851"/>
      <c r="J48" s="847"/>
      <c r="K48" s="807" t="str">
        <f>A48</f>
        <v xml:space="preserve">
</v>
      </c>
      <c r="L48" s="806"/>
      <c r="M48" s="806"/>
      <c r="N48" s="806"/>
      <c r="O48" s="808"/>
      <c r="P48" s="806"/>
      <c r="Q48" s="806"/>
      <c r="R48" s="806"/>
      <c r="S48" s="806"/>
      <c r="T48" s="816"/>
      <c r="U48" s="816"/>
      <c r="V48" s="816"/>
      <c r="W48" s="817"/>
      <c r="X48" s="817"/>
      <c r="Y48" s="834"/>
      <c r="Z48" s="835"/>
      <c r="AA48" s="819"/>
    </row>
    <row r="49" spans="1:27" s="266" customFormat="1" x14ac:dyDescent="0.2">
      <c r="A49" s="326"/>
      <c r="B49" s="1293" t="s">
        <v>146</v>
      </c>
      <c r="C49" s="1294"/>
      <c r="D49" s="927" t="s">
        <v>99</v>
      </c>
      <c r="E49" s="330">
        <v>5789032</v>
      </c>
      <c r="F49" s="331" t="s">
        <v>367</v>
      </c>
      <c r="G49" s="353" t="s">
        <v>616</v>
      </c>
      <c r="H49" s="354"/>
      <c r="I49" s="848"/>
      <c r="J49" s="847"/>
      <c r="K49" s="807" t="str">
        <f>B49</f>
        <v>a. In-kind donations of contraceptives</v>
      </c>
      <c r="L49" s="806"/>
      <c r="M49" s="806"/>
      <c r="N49" s="806"/>
      <c r="O49" s="808"/>
      <c r="P49" s="806"/>
      <c r="Q49" s="806"/>
      <c r="R49" s="806"/>
      <c r="S49" s="806"/>
      <c r="T49" s="816"/>
      <c r="U49" s="816"/>
      <c r="V49" s="816"/>
      <c r="W49" s="817"/>
      <c r="X49" s="817"/>
      <c r="Y49" s="834"/>
      <c r="Z49" s="835"/>
      <c r="AA49" s="819"/>
    </row>
    <row r="50" spans="1:27" s="266" customFormat="1" x14ac:dyDescent="0.2">
      <c r="A50" s="326"/>
      <c r="B50" s="342"/>
      <c r="C50" s="343" t="s">
        <v>147</v>
      </c>
      <c r="D50" s="1428" t="s">
        <v>1217</v>
      </c>
      <c r="E50" s="1429"/>
      <c r="F50" s="1429"/>
      <c r="G50" s="1429"/>
      <c r="H50" s="1430"/>
      <c r="I50" s="282"/>
      <c r="J50" s="847"/>
      <c r="K50" s="807" t="str">
        <f>C50</f>
        <v xml:space="preserve">i. Specify source(s) of in-kind donations </v>
      </c>
      <c r="L50" s="806"/>
      <c r="M50" s="806"/>
      <c r="N50" s="806"/>
      <c r="O50" s="808" t="str">
        <f>D50</f>
        <v>USAID, UNFPA, &amp; DFID</v>
      </c>
      <c r="P50" s="806"/>
      <c r="Q50" s="806"/>
      <c r="R50" s="806"/>
      <c r="S50" s="806"/>
      <c r="T50" s="816"/>
      <c r="U50" s="816"/>
      <c r="V50" s="816"/>
      <c r="W50" s="817"/>
      <c r="X50" s="817"/>
      <c r="Y50" s="834"/>
      <c r="Z50" s="835"/>
      <c r="AA50" s="819"/>
    </row>
    <row r="51" spans="1:27" s="266" customFormat="1" ht="30" x14ac:dyDescent="0.2">
      <c r="A51" s="326"/>
      <c r="B51" s="1293" t="s">
        <v>452</v>
      </c>
      <c r="C51" s="1294"/>
      <c r="D51" s="997" t="s">
        <v>104</v>
      </c>
      <c r="E51" s="330"/>
      <c r="F51" s="353" t="s">
        <v>367</v>
      </c>
      <c r="G51" s="353"/>
      <c r="H51" s="354"/>
      <c r="I51" s="848"/>
      <c r="J51" s="847"/>
      <c r="K51" s="807" t="str">
        <f>B51</f>
        <v>b. Global Fund grants used to procure condoms</v>
      </c>
      <c r="L51" s="806"/>
      <c r="M51" s="806"/>
      <c r="N51" s="806"/>
      <c r="O51" s="808"/>
      <c r="P51" s="806"/>
      <c r="Q51" s="806"/>
      <c r="R51" s="806"/>
      <c r="S51" s="806"/>
      <c r="T51" s="816"/>
      <c r="U51" s="816"/>
      <c r="V51" s="816"/>
      <c r="W51" s="817"/>
      <c r="X51" s="817"/>
      <c r="Y51" s="834"/>
      <c r="Z51" s="835"/>
      <c r="AA51" s="819"/>
    </row>
    <row r="52" spans="1:27" s="266" customFormat="1" ht="30" x14ac:dyDescent="0.2">
      <c r="A52" s="326"/>
      <c r="B52" s="1293" t="s">
        <v>453</v>
      </c>
      <c r="C52" s="1294"/>
      <c r="D52" s="997" t="s">
        <v>104</v>
      </c>
      <c r="E52" s="330"/>
      <c r="F52" s="353" t="s">
        <v>367</v>
      </c>
      <c r="G52" s="353"/>
      <c r="H52" s="354"/>
      <c r="I52" s="848"/>
      <c r="J52" s="847"/>
      <c r="K52" s="807" t="str">
        <f>B52</f>
        <v>c. Global Fund grants used to procure contraceptives besides condoms</v>
      </c>
      <c r="L52" s="806"/>
      <c r="M52" s="806"/>
      <c r="N52" s="806"/>
      <c r="O52" s="808"/>
      <c r="P52" s="806"/>
      <c r="Q52" s="806"/>
      <c r="R52" s="806"/>
      <c r="S52" s="806"/>
      <c r="T52" s="816"/>
      <c r="U52" s="816"/>
      <c r="V52" s="816"/>
      <c r="W52" s="817"/>
      <c r="X52" s="817"/>
      <c r="Y52" s="834"/>
      <c r="Z52" s="835"/>
      <c r="AA52" s="819"/>
    </row>
    <row r="53" spans="1:27" s="266" customFormat="1" ht="45" x14ac:dyDescent="0.2">
      <c r="A53" s="326"/>
      <c r="B53" s="1293" t="s">
        <v>454</v>
      </c>
      <c r="C53" s="1294"/>
      <c r="D53" s="344"/>
      <c r="E53" s="345">
        <f>E49+E51+E52</f>
        <v>5789032</v>
      </c>
      <c r="F53" s="346"/>
      <c r="G53" s="346"/>
      <c r="H53" s="355"/>
      <c r="I53" s="846"/>
      <c r="J53" s="847"/>
      <c r="K53" s="807" t="str">
        <f>B53</f>
        <v>d. TOTAL value of in-kind donations and Global Fund grants spent on contraceptive procurement
This will auto-calculate.  (It will sum a-c above.)</v>
      </c>
      <c r="L53" s="806"/>
      <c r="M53" s="806"/>
      <c r="N53" s="806"/>
      <c r="O53" s="808"/>
      <c r="P53" s="806"/>
      <c r="Q53" s="806"/>
      <c r="R53" s="806"/>
      <c r="S53" s="806"/>
      <c r="T53" s="816"/>
      <c r="U53" s="816"/>
      <c r="V53" s="816"/>
      <c r="W53" s="817"/>
      <c r="X53" s="817"/>
      <c r="Y53" s="834"/>
      <c r="Z53" s="835"/>
      <c r="AA53" s="819"/>
    </row>
    <row r="54" spans="1:27" s="256" customFormat="1" x14ac:dyDescent="0.2">
      <c r="A54" s="347"/>
      <c r="B54" s="348"/>
      <c r="C54" s="348"/>
      <c r="D54" s="349"/>
      <c r="E54" s="350"/>
      <c r="F54" s="350"/>
      <c r="G54" s="351"/>
      <c r="H54" s="352"/>
      <c r="I54" s="855"/>
      <c r="J54" s="847"/>
      <c r="K54" s="807">
        <f>A54</f>
        <v>0</v>
      </c>
      <c r="L54" s="806"/>
      <c r="M54" s="806"/>
      <c r="N54" s="806"/>
      <c r="O54" s="808"/>
      <c r="P54" s="806"/>
      <c r="Q54" s="806"/>
      <c r="R54" s="806"/>
      <c r="S54" s="806"/>
      <c r="T54" s="816"/>
      <c r="U54" s="816"/>
      <c r="V54" s="816"/>
      <c r="W54" s="817"/>
      <c r="X54" s="817"/>
      <c r="Y54" s="818"/>
      <c r="Z54" s="811"/>
      <c r="AA54" s="819"/>
    </row>
    <row r="55" spans="1:27" s="266" customFormat="1" ht="75" customHeight="1" x14ac:dyDescent="0.2">
      <c r="A55" s="1308" t="s">
        <v>330</v>
      </c>
      <c r="B55" s="1293"/>
      <c r="C55" s="1293"/>
      <c r="D55" s="1293"/>
      <c r="E55" s="1293"/>
      <c r="F55" s="1293"/>
      <c r="G55" s="1293"/>
      <c r="H55" s="1309"/>
      <c r="I55" s="840"/>
      <c r="J55" s="847"/>
      <c r="K55" s="807"/>
      <c r="L55" s="806"/>
      <c r="M55" s="806"/>
      <c r="N55" s="806"/>
      <c r="O55" s="806"/>
      <c r="P55" s="806"/>
      <c r="Q55" s="806"/>
      <c r="R55" s="806"/>
      <c r="S55" s="806"/>
      <c r="T55" s="816"/>
      <c r="U55" s="816"/>
      <c r="V55" s="816"/>
      <c r="W55" s="817"/>
      <c r="X55" s="85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34"/>
      <c r="Z55" s="835"/>
      <c r="AA55" s="819"/>
    </row>
    <row r="56" spans="1:27" s="266" customFormat="1" ht="150" x14ac:dyDescent="0.2">
      <c r="A56" s="1422" t="s">
        <v>455</v>
      </c>
      <c r="B56" s="1431"/>
      <c r="C56" s="1431"/>
      <c r="D56" s="1431"/>
      <c r="E56" s="1432"/>
      <c r="F56" s="356" t="s">
        <v>104</v>
      </c>
      <c r="G56" s="1420" t="s">
        <v>148</v>
      </c>
      <c r="H56" s="1421"/>
      <c r="I56" s="848"/>
      <c r="J56" s="857" t="str">
        <f>G56</f>
        <v xml:space="preserve">Comments:
</v>
      </c>
      <c r="K56" s="807"/>
      <c r="L56" s="806"/>
      <c r="M56" s="806"/>
      <c r="N56" s="806"/>
      <c r="O56" s="808"/>
      <c r="P56" s="806"/>
      <c r="Q56" s="806"/>
      <c r="R56" s="83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06"/>
      <c r="T56" s="816"/>
      <c r="U56" s="816"/>
      <c r="V56" s="816"/>
      <c r="W56" s="817"/>
      <c r="X56" s="817"/>
      <c r="Y56" s="834"/>
      <c r="Z56" s="835"/>
      <c r="AA56" s="819"/>
    </row>
    <row r="57" spans="1:27" s="266" customFormat="1" ht="140.25" customHeight="1" x14ac:dyDescent="0.2">
      <c r="A57" s="1417" t="s">
        <v>325</v>
      </c>
      <c r="B57" s="1418"/>
      <c r="C57" s="1418"/>
      <c r="D57" s="1418"/>
      <c r="E57" s="1419"/>
      <c r="F57" s="356" t="s">
        <v>104</v>
      </c>
      <c r="G57" s="1420" t="s">
        <v>148</v>
      </c>
      <c r="H57" s="1421"/>
      <c r="I57" s="848"/>
      <c r="J57" s="857" t="str">
        <f>G57</f>
        <v xml:space="preserve">Comments:
</v>
      </c>
      <c r="K57" s="807"/>
      <c r="L57" s="806"/>
      <c r="M57" s="806"/>
      <c r="N57" s="806"/>
      <c r="O57" s="808"/>
      <c r="P57" s="806"/>
      <c r="Q57" s="806"/>
      <c r="R57" s="83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06"/>
      <c r="T57" s="816"/>
      <c r="U57" s="816"/>
      <c r="V57" s="816"/>
      <c r="W57" s="817"/>
      <c r="X57" s="817"/>
      <c r="Y57" s="834"/>
      <c r="Z57" s="835"/>
      <c r="AA57" s="819"/>
    </row>
    <row r="58" spans="1:27" s="266" customFormat="1" ht="135" x14ac:dyDescent="0.2">
      <c r="A58" s="1422" t="s">
        <v>456</v>
      </c>
      <c r="B58" s="1423"/>
      <c r="C58" s="1423"/>
      <c r="D58" s="1423"/>
      <c r="E58" s="1424"/>
      <c r="F58" s="356" t="s">
        <v>104</v>
      </c>
      <c r="G58" s="1420" t="s">
        <v>171</v>
      </c>
      <c r="H58" s="1421"/>
      <c r="I58" s="848"/>
      <c r="J58" s="857" t="str">
        <f>G58</f>
        <v xml:space="preserve">Comments: </v>
      </c>
      <c r="K58" s="807"/>
      <c r="L58" s="806"/>
      <c r="M58" s="806"/>
      <c r="N58" s="806"/>
      <c r="O58" s="808"/>
      <c r="P58" s="806"/>
      <c r="Q58" s="806"/>
      <c r="R58" s="83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06"/>
      <c r="T58" s="816"/>
      <c r="U58" s="816"/>
      <c r="V58" s="816"/>
      <c r="W58" s="817"/>
      <c r="X58" s="817"/>
      <c r="Y58" s="834"/>
      <c r="Z58" s="835"/>
      <c r="AA58" s="819"/>
    </row>
    <row r="59" spans="1:27" s="266" customFormat="1" ht="60" x14ac:dyDescent="0.2">
      <c r="A59" s="1425" t="s">
        <v>326</v>
      </c>
      <c r="B59" s="1426"/>
      <c r="C59" s="1426"/>
      <c r="D59" s="1426"/>
      <c r="E59" s="1427"/>
      <c r="F59" s="926"/>
      <c r="G59" s="1420" t="s">
        <v>148</v>
      </c>
      <c r="H59" s="1421"/>
      <c r="I59" s="848"/>
      <c r="J59" s="857" t="str">
        <f>G59</f>
        <v xml:space="preserve">Comments:
</v>
      </c>
      <c r="K59" s="807"/>
      <c r="L59" s="806"/>
      <c r="M59" s="806"/>
      <c r="N59" s="806"/>
      <c r="O59" s="808"/>
      <c r="P59" s="806"/>
      <c r="Q59" s="806"/>
      <c r="R59" s="836" t="str">
        <f>A59</f>
        <v>B13. If B12 did not calculate automatically, please answer the following question:
Was there a funding gap for public sector contraceptives in the last complete fiscal year?
(Please select from the dropdown list.)</v>
      </c>
      <c r="S59" s="806"/>
      <c r="T59" s="816"/>
      <c r="U59" s="816"/>
      <c r="V59" s="816"/>
      <c r="W59" s="817"/>
      <c r="X59" s="817"/>
      <c r="Y59" s="834"/>
      <c r="Z59" s="835"/>
      <c r="AA59" s="819"/>
    </row>
    <row r="60" spans="1:27" s="256" customFormat="1" x14ac:dyDescent="0.2">
      <c r="A60" s="358"/>
      <c r="B60" s="359"/>
      <c r="C60" s="359"/>
      <c r="D60" s="360"/>
      <c r="E60" s="361"/>
      <c r="F60" s="361"/>
      <c r="G60" s="362"/>
      <c r="H60" s="363"/>
      <c r="I60" s="855"/>
      <c r="J60" s="847"/>
      <c r="K60" s="807">
        <f>A60</f>
        <v>0</v>
      </c>
      <c r="L60" s="806"/>
      <c r="M60" s="806"/>
      <c r="N60" s="806"/>
      <c r="O60" s="808"/>
      <c r="P60" s="806"/>
      <c r="Q60" s="806"/>
      <c r="R60" s="806"/>
      <c r="S60" s="806"/>
      <c r="T60" s="816"/>
      <c r="U60" s="816"/>
      <c r="V60" s="816"/>
      <c r="W60" s="817"/>
      <c r="X60" s="817"/>
      <c r="Y60" s="818"/>
      <c r="Z60" s="811"/>
      <c r="AA60" s="819"/>
    </row>
    <row r="61" spans="1:27" s="266" customFormat="1" ht="45" x14ac:dyDescent="0.2">
      <c r="A61" s="1308" t="s">
        <v>457</v>
      </c>
      <c r="B61" s="1293"/>
      <c r="C61" s="1293"/>
      <c r="D61" s="1293"/>
      <c r="E61" s="1294"/>
      <c r="F61" s="1295" t="s">
        <v>17</v>
      </c>
      <c r="G61" s="1416"/>
      <c r="H61" s="1296"/>
      <c r="I61" s="858"/>
      <c r="J61" s="847"/>
      <c r="K61" s="807"/>
      <c r="L61" s="806"/>
      <c r="M61" s="806"/>
      <c r="N61" s="806"/>
      <c r="O61" s="806"/>
      <c r="P61" s="806"/>
      <c r="Q61" s="807" t="str">
        <f>F61</f>
        <v>The government (e.g., Central Medical Stores, MOH logistics unit, MOH procurement unit)</v>
      </c>
      <c r="R61" s="836" t="str">
        <f>A61</f>
        <v>B14. If the government financed any contraceptive procurement in the most recent complete fiscal year, which entity conducted the procurement(s)? (Please select from the dropdown.)</v>
      </c>
      <c r="S61" s="806"/>
      <c r="T61" s="816"/>
      <c r="U61" s="816"/>
      <c r="V61" s="816"/>
      <c r="W61" s="817"/>
      <c r="X61" s="817"/>
      <c r="Y61" s="834"/>
      <c r="Z61" s="835"/>
      <c r="AA61" s="819"/>
    </row>
    <row r="62" spans="1:27" s="266" customFormat="1" x14ac:dyDescent="0.2">
      <c r="A62" s="314"/>
      <c r="B62" s="1293" t="s">
        <v>48</v>
      </c>
      <c r="C62" s="1293"/>
      <c r="D62" s="1293"/>
      <c r="E62" s="1293"/>
      <c r="F62" s="1305" t="s">
        <v>1212</v>
      </c>
      <c r="G62" s="1306"/>
      <c r="H62" s="1307"/>
      <c r="I62" s="848"/>
      <c r="J62" s="847"/>
      <c r="K62" s="807"/>
      <c r="L62" s="806"/>
      <c r="M62" s="859">
        <f>E62</f>
        <v>0</v>
      </c>
      <c r="N62" s="806"/>
      <c r="O62" s="806"/>
      <c r="P62" s="806"/>
      <c r="Q62" s="807" t="str">
        <f>F62</f>
        <v>Medical Stores Department (MSD)</v>
      </c>
      <c r="R62" s="808" t="str">
        <f>B62</f>
        <v>a. Specify entity</v>
      </c>
      <c r="S62" s="806"/>
      <c r="T62" s="816"/>
      <c r="U62" s="816"/>
      <c r="V62" s="816"/>
      <c r="W62" s="817"/>
      <c r="X62" s="817"/>
      <c r="Y62" s="834"/>
      <c r="Z62" s="835"/>
      <c r="AA62" s="819"/>
    </row>
    <row r="63" spans="1:27" s="266" customFormat="1" ht="30.75" customHeight="1" x14ac:dyDescent="0.2">
      <c r="A63" s="918"/>
      <c r="B63" s="917"/>
      <c r="C63" s="1293" t="s">
        <v>293</v>
      </c>
      <c r="D63" s="1293"/>
      <c r="E63" s="1294"/>
      <c r="F63" s="1295" t="s">
        <v>99</v>
      </c>
      <c r="G63" s="1416"/>
      <c r="H63" s="1296"/>
      <c r="I63" s="848"/>
      <c r="J63" s="847"/>
      <c r="K63" s="807"/>
      <c r="L63" s="806"/>
      <c r="M63" s="806"/>
      <c r="N63" s="806"/>
      <c r="O63" s="806"/>
      <c r="P63" s="806"/>
      <c r="Q63" s="807" t="str">
        <f>F63</f>
        <v>Yes</v>
      </c>
      <c r="R63" s="808" t="str">
        <f>C63</f>
        <v>i. Is this a parastatal? (i.e., a company established and contracted by the government to undertake commercial activities on behalf of the government)</v>
      </c>
      <c r="S63" s="806"/>
      <c r="T63" s="816"/>
      <c r="U63" s="816"/>
      <c r="V63" s="816"/>
      <c r="W63" s="817"/>
      <c r="X63" s="817"/>
      <c r="Y63" s="834"/>
      <c r="Z63" s="835"/>
      <c r="AA63" s="819"/>
    </row>
    <row r="64" spans="1:27" s="266" customFormat="1" ht="45" x14ac:dyDescent="0.2">
      <c r="A64" s="1308" t="s">
        <v>270</v>
      </c>
      <c r="B64" s="1293"/>
      <c r="C64" s="1294"/>
      <c r="D64" s="1305"/>
      <c r="E64" s="1306"/>
      <c r="F64" s="1306"/>
      <c r="G64" s="1306"/>
      <c r="H64" s="1307"/>
      <c r="I64" s="829"/>
      <c r="J64" s="847"/>
      <c r="K64" s="807" t="str">
        <f>A64</f>
        <v xml:space="preserve">B15. Please note any additional comments about finance and procurement.
</v>
      </c>
      <c r="L64" s="806"/>
      <c r="M64" s="806"/>
      <c r="N64" s="806"/>
      <c r="O64" s="807">
        <f>D64</f>
        <v>0</v>
      </c>
      <c r="P64" s="806"/>
      <c r="Q64" s="806"/>
      <c r="R64" s="807"/>
      <c r="S64" s="806"/>
      <c r="T64" s="816"/>
      <c r="U64" s="816"/>
      <c r="V64" s="816"/>
      <c r="W64" s="817"/>
      <c r="X64" s="817"/>
      <c r="Y64" s="834"/>
      <c r="Z64" s="835"/>
      <c r="AA64" s="819"/>
    </row>
    <row r="65" spans="1:27" s="266" customFormat="1" ht="16.5" customHeight="1" thickBot="1" x14ac:dyDescent="0.25">
      <c r="A65" s="1406" t="s">
        <v>23</v>
      </c>
      <c r="B65" s="1407"/>
      <c r="C65" s="1407"/>
      <c r="D65" s="1407"/>
      <c r="E65" s="1407"/>
      <c r="F65" s="1407"/>
      <c r="G65" s="1407"/>
      <c r="H65" s="366"/>
      <c r="I65" s="821"/>
      <c r="J65" s="847"/>
      <c r="K65" s="807"/>
      <c r="L65" s="806"/>
      <c r="M65" s="806"/>
      <c r="N65" s="806"/>
      <c r="O65" s="806"/>
      <c r="P65" s="806"/>
      <c r="Q65" s="806"/>
      <c r="R65" s="807"/>
      <c r="S65" s="806"/>
      <c r="T65" s="816"/>
      <c r="U65" s="816"/>
      <c r="V65" s="816"/>
      <c r="W65" s="817"/>
      <c r="X65" s="817"/>
      <c r="Y65" s="834"/>
      <c r="Z65" s="835"/>
      <c r="AA65" s="819"/>
    </row>
    <row r="66" spans="1:27" s="266" customFormat="1" ht="45" customHeight="1" x14ac:dyDescent="0.2">
      <c r="A66" s="1408" t="s">
        <v>458</v>
      </c>
      <c r="B66" s="1409"/>
      <c r="C66" s="1409"/>
      <c r="D66" s="1409"/>
      <c r="E66" s="1409"/>
      <c r="F66" s="1409"/>
      <c r="G66" s="1409"/>
      <c r="H66" s="1410"/>
      <c r="I66" s="860"/>
      <c r="J66" s="847"/>
      <c r="K66" s="807"/>
      <c r="L66" s="806"/>
      <c r="M66" s="806"/>
      <c r="N66" s="806"/>
      <c r="O66" s="806"/>
      <c r="P66" s="806"/>
      <c r="Q66" s="806"/>
      <c r="R66" s="807"/>
      <c r="S66" s="806"/>
      <c r="T66" s="816"/>
      <c r="U66" s="816"/>
      <c r="V66" s="816"/>
      <c r="W66" s="817"/>
      <c r="X66" s="85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34"/>
      <c r="Z66" s="835"/>
      <c r="AA66" s="819"/>
    </row>
    <row r="67" spans="1:27" s="283" customFormat="1" ht="15.75" x14ac:dyDescent="0.25">
      <c r="A67" s="1411" t="s">
        <v>18</v>
      </c>
      <c r="B67" s="1412"/>
      <c r="C67" s="1413"/>
      <c r="D67" s="1414" t="s">
        <v>131</v>
      </c>
      <c r="E67" s="1415"/>
      <c r="F67" s="367" t="s">
        <v>149</v>
      </c>
      <c r="G67" s="368" t="s">
        <v>150</v>
      </c>
      <c r="H67" s="369" t="s">
        <v>151</v>
      </c>
      <c r="I67" s="861"/>
      <c r="J67" s="862"/>
      <c r="K67" s="807" t="str">
        <f>A67</f>
        <v>Contraceptive Method</v>
      </c>
      <c r="L67" s="831"/>
      <c r="M67" s="831"/>
      <c r="N67" s="831"/>
      <c r="O67" s="831"/>
      <c r="P67" s="831"/>
      <c r="Q67" s="831"/>
      <c r="R67" s="842"/>
      <c r="S67" s="831"/>
      <c r="T67" s="863"/>
      <c r="U67" s="863"/>
      <c r="V67" s="863"/>
      <c r="W67" s="864"/>
      <c r="X67" s="864"/>
      <c r="Y67" s="865"/>
      <c r="Z67" s="866"/>
      <c r="AA67" s="819"/>
    </row>
    <row r="68" spans="1:27" s="266" customFormat="1" ht="30" x14ac:dyDescent="0.2">
      <c r="A68" s="370"/>
      <c r="B68" s="1401" t="s">
        <v>459</v>
      </c>
      <c r="C68" s="1402"/>
      <c r="D68" s="1475" t="s">
        <v>99</v>
      </c>
      <c r="E68" s="1475"/>
      <c r="F68" s="994" t="s">
        <v>99</v>
      </c>
      <c r="G68" s="994" t="s">
        <v>99</v>
      </c>
      <c r="H68" s="249" t="s">
        <v>99</v>
      </c>
      <c r="I68" s="829"/>
      <c r="J68" s="847"/>
      <c r="K68" s="807" t="str">
        <f t="shared" ref="K68:K79" si="2">B68</f>
        <v>a. Combined oral contraceptives (estrogen + progestin - for  example, LoFemenol, Microgynon)</v>
      </c>
      <c r="L68" s="806"/>
      <c r="M68" s="806"/>
      <c r="N68" s="806"/>
      <c r="O68" s="806"/>
      <c r="P68" s="806"/>
      <c r="Q68" s="806"/>
      <c r="R68" s="807"/>
      <c r="S68" s="806"/>
      <c r="T68" s="816"/>
      <c r="U68" s="816"/>
      <c r="V68" s="816"/>
      <c r="W68" s="817"/>
      <c r="X68" s="817"/>
      <c r="Y68" s="834"/>
      <c r="Z68" s="835"/>
      <c r="AA68" s="819"/>
    </row>
    <row r="69" spans="1:27" s="266" customFormat="1" x14ac:dyDescent="0.2">
      <c r="A69" s="371"/>
      <c r="B69" s="1401" t="s">
        <v>460</v>
      </c>
      <c r="C69" s="1402"/>
      <c r="D69" s="1475" t="s">
        <v>99</v>
      </c>
      <c r="E69" s="1475"/>
      <c r="F69" s="994" t="s">
        <v>99</v>
      </c>
      <c r="G69" s="994" t="s">
        <v>99</v>
      </c>
      <c r="H69" s="249" t="s">
        <v>99</v>
      </c>
      <c r="I69" s="829"/>
      <c r="J69" s="847"/>
      <c r="K69" s="807" t="str">
        <f t="shared" si="2"/>
        <v>b. Progestin-only pills (for example, Ovrette, Microlut)</v>
      </c>
      <c r="L69" s="806"/>
      <c r="M69" s="806"/>
      <c r="N69" s="806"/>
      <c r="O69" s="806"/>
      <c r="P69" s="806"/>
      <c r="Q69" s="806"/>
      <c r="R69" s="807"/>
      <c r="S69" s="806"/>
      <c r="T69" s="816"/>
      <c r="U69" s="816"/>
      <c r="V69" s="816"/>
      <c r="W69" s="817"/>
      <c r="X69" s="817"/>
      <c r="Y69" s="834"/>
      <c r="Z69" s="835"/>
      <c r="AA69" s="819"/>
    </row>
    <row r="70" spans="1:27" s="266" customFormat="1" x14ac:dyDescent="0.2">
      <c r="A70" s="371"/>
      <c r="B70" s="1401" t="s">
        <v>461</v>
      </c>
      <c r="C70" s="1402"/>
      <c r="D70" s="1475" t="s">
        <v>99</v>
      </c>
      <c r="E70" s="1475"/>
      <c r="F70" s="994" t="s">
        <v>99</v>
      </c>
      <c r="G70" s="994" t="s">
        <v>99</v>
      </c>
      <c r="H70" s="249" t="s">
        <v>99</v>
      </c>
      <c r="I70" s="829"/>
      <c r="J70" s="847"/>
      <c r="K70" s="807" t="str">
        <f t="shared" si="2"/>
        <v>c. Injectables (for example, DepoProvera, Noristerat)</v>
      </c>
      <c r="L70" s="806"/>
      <c r="M70" s="806"/>
      <c r="N70" s="806"/>
      <c r="O70" s="806"/>
      <c r="P70" s="806"/>
      <c r="Q70" s="806"/>
      <c r="R70" s="807"/>
      <c r="S70" s="806"/>
      <c r="T70" s="816"/>
      <c r="U70" s="816"/>
      <c r="V70" s="816"/>
      <c r="W70" s="817"/>
      <c r="X70" s="817"/>
      <c r="Y70" s="834"/>
      <c r="Z70" s="835"/>
      <c r="AA70" s="819"/>
    </row>
    <row r="71" spans="1:27" s="266" customFormat="1" x14ac:dyDescent="0.2">
      <c r="A71" s="371"/>
      <c r="B71" s="1401" t="s">
        <v>462</v>
      </c>
      <c r="C71" s="1402"/>
      <c r="D71" s="1475" t="s">
        <v>99</v>
      </c>
      <c r="E71" s="1475"/>
      <c r="F71" s="994" t="s">
        <v>99</v>
      </c>
      <c r="G71" s="994" t="s">
        <v>99</v>
      </c>
      <c r="H71" s="249" t="s">
        <v>99</v>
      </c>
      <c r="I71" s="829"/>
      <c r="J71" s="847"/>
      <c r="K71" s="807" t="str">
        <f t="shared" si="2"/>
        <v>d. Implants (for example, Jadelle, Implanon)</v>
      </c>
      <c r="L71" s="806"/>
      <c r="M71" s="806"/>
      <c r="N71" s="806"/>
      <c r="O71" s="806"/>
      <c r="P71" s="806"/>
      <c r="Q71" s="806"/>
      <c r="R71" s="807"/>
      <c r="S71" s="806"/>
      <c r="T71" s="816"/>
      <c r="U71" s="816"/>
      <c r="V71" s="816"/>
      <c r="W71" s="817"/>
      <c r="X71" s="817"/>
      <c r="Y71" s="834"/>
      <c r="Z71" s="835"/>
      <c r="AA71" s="819"/>
    </row>
    <row r="72" spans="1:27" s="266" customFormat="1" x14ac:dyDescent="0.2">
      <c r="A72" s="371"/>
      <c r="B72" s="1401" t="s">
        <v>463</v>
      </c>
      <c r="C72" s="1402"/>
      <c r="D72" s="1475" t="s">
        <v>99</v>
      </c>
      <c r="E72" s="1475"/>
      <c r="F72" s="994" t="s">
        <v>99</v>
      </c>
      <c r="G72" s="994" t="s">
        <v>99</v>
      </c>
      <c r="H72" s="249" t="s">
        <v>99</v>
      </c>
      <c r="I72" s="829"/>
      <c r="J72" s="847"/>
      <c r="K72" s="807" t="str">
        <f t="shared" si="2"/>
        <v>e. Intrauterine devices (IUDs) (for example, Optima Copper T)</v>
      </c>
      <c r="L72" s="806"/>
      <c r="M72" s="806"/>
      <c r="N72" s="806"/>
      <c r="O72" s="806"/>
      <c r="P72" s="806"/>
      <c r="Q72" s="806"/>
      <c r="R72" s="807"/>
      <c r="S72" s="806"/>
      <c r="T72" s="816"/>
      <c r="U72" s="816"/>
      <c r="V72" s="816"/>
      <c r="W72" s="817"/>
      <c r="X72" s="817"/>
      <c r="Y72" s="834"/>
      <c r="Z72" s="835"/>
      <c r="AA72" s="819"/>
    </row>
    <row r="73" spans="1:27" s="266" customFormat="1" x14ac:dyDescent="0.2">
      <c r="A73" s="371"/>
      <c r="B73" s="1401" t="s">
        <v>35</v>
      </c>
      <c r="C73" s="1402"/>
      <c r="D73" s="1475" t="s">
        <v>99</v>
      </c>
      <c r="E73" s="1475"/>
      <c r="F73" s="994" t="s">
        <v>99</v>
      </c>
      <c r="G73" s="994" t="s">
        <v>99</v>
      </c>
      <c r="H73" s="249" t="s">
        <v>99</v>
      </c>
      <c r="I73" s="829"/>
      <c r="J73" s="847"/>
      <c r="K73" s="807" t="str">
        <f t="shared" si="2"/>
        <v>f. Male condoms</v>
      </c>
      <c r="L73" s="806"/>
      <c r="M73" s="806"/>
      <c r="N73" s="806"/>
      <c r="O73" s="806"/>
      <c r="P73" s="806"/>
      <c r="Q73" s="806"/>
      <c r="R73" s="807"/>
      <c r="S73" s="806"/>
      <c r="T73" s="816"/>
      <c r="U73" s="816"/>
      <c r="V73" s="816"/>
      <c r="W73" s="817"/>
      <c r="X73" s="817"/>
      <c r="Y73" s="834"/>
      <c r="Z73" s="835"/>
      <c r="AA73" s="819"/>
    </row>
    <row r="74" spans="1:27" s="266" customFormat="1" x14ac:dyDescent="0.2">
      <c r="A74" s="371"/>
      <c r="B74" s="1401" t="s">
        <v>36</v>
      </c>
      <c r="C74" s="1402"/>
      <c r="D74" s="1475" t="s">
        <v>99</v>
      </c>
      <c r="E74" s="1475"/>
      <c r="F74" s="994" t="s">
        <v>100</v>
      </c>
      <c r="G74" s="994" t="s">
        <v>99</v>
      </c>
      <c r="H74" s="249" t="s">
        <v>99</v>
      </c>
      <c r="I74" s="829"/>
      <c r="J74" s="847"/>
      <c r="K74" s="807" t="str">
        <f t="shared" si="2"/>
        <v>g. Female condoms</v>
      </c>
      <c r="L74" s="806"/>
      <c r="M74" s="806"/>
      <c r="N74" s="806"/>
      <c r="O74" s="806"/>
      <c r="P74" s="806"/>
      <c r="Q74" s="806"/>
      <c r="R74" s="807"/>
      <c r="S74" s="806"/>
      <c r="T74" s="816"/>
      <c r="U74" s="816"/>
      <c r="V74" s="816"/>
      <c r="W74" s="817"/>
      <c r="X74" s="817"/>
      <c r="Y74" s="834"/>
      <c r="Z74" s="835"/>
      <c r="AA74" s="819"/>
    </row>
    <row r="75" spans="1:27" s="266" customFormat="1" x14ac:dyDescent="0.2">
      <c r="A75" s="371"/>
      <c r="B75" s="1401" t="s">
        <v>464</v>
      </c>
      <c r="C75" s="1402"/>
      <c r="D75" s="1475" t="s">
        <v>99</v>
      </c>
      <c r="E75" s="1475"/>
      <c r="F75" s="994" t="s">
        <v>100</v>
      </c>
      <c r="G75" s="994" t="s">
        <v>100</v>
      </c>
      <c r="H75" s="249" t="s">
        <v>99</v>
      </c>
      <c r="I75" s="829"/>
      <c r="J75" s="847"/>
      <c r="K75" s="807" t="str">
        <f t="shared" si="2"/>
        <v>h. Emergency contraceptive pills (for example, Postinor)</v>
      </c>
      <c r="L75" s="806"/>
      <c r="M75" s="806"/>
      <c r="N75" s="806"/>
      <c r="O75" s="806"/>
      <c r="P75" s="806"/>
      <c r="Q75" s="806"/>
      <c r="R75" s="807"/>
      <c r="S75" s="806"/>
      <c r="T75" s="816"/>
      <c r="U75" s="816"/>
      <c r="V75" s="816"/>
      <c r="W75" s="817"/>
      <c r="X75" s="817"/>
      <c r="Y75" s="834"/>
      <c r="Z75" s="835"/>
      <c r="AA75" s="819"/>
    </row>
    <row r="76" spans="1:27" s="266" customFormat="1" x14ac:dyDescent="0.2">
      <c r="A76" s="371"/>
      <c r="B76" s="1401" t="s">
        <v>465</v>
      </c>
      <c r="C76" s="1402"/>
      <c r="D76" s="1475" t="s">
        <v>99</v>
      </c>
      <c r="E76" s="1475"/>
      <c r="F76" s="994" t="s">
        <v>99</v>
      </c>
      <c r="G76" s="994" t="s">
        <v>99</v>
      </c>
      <c r="H76" s="249" t="s">
        <v>100</v>
      </c>
      <c r="I76" s="829"/>
      <c r="J76" s="847"/>
      <c r="K76" s="807" t="str">
        <f t="shared" si="2"/>
        <v>i. Long-acting permanent method for males (vasectomy)</v>
      </c>
      <c r="L76" s="806"/>
      <c r="M76" s="806"/>
      <c r="N76" s="806"/>
      <c r="O76" s="806"/>
      <c r="P76" s="806"/>
      <c r="Q76" s="806"/>
      <c r="R76" s="807"/>
      <c r="S76" s="806"/>
      <c r="T76" s="816"/>
      <c r="U76" s="816"/>
      <c r="V76" s="816"/>
      <c r="W76" s="817"/>
      <c r="X76" s="817"/>
      <c r="Y76" s="834"/>
      <c r="Z76" s="835"/>
      <c r="AA76" s="819"/>
    </row>
    <row r="77" spans="1:27" s="266" customFormat="1" x14ac:dyDescent="0.2">
      <c r="A77" s="371"/>
      <c r="B77" s="1401" t="s">
        <v>466</v>
      </c>
      <c r="C77" s="1402"/>
      <c r="D77" s="1475" t="s">
        <v>99</v>
      </c>
      <c r="E77" s="1475"/>
      <c r="F77" s="994" t="s">
        <v>99</v>
      </c>
      <c r="G77" s="994" t="s">
        <v>99</v>
      </c>
      <c r="H77" s="249" t="s">
        <v>100</v>
      </c>
      <c r="I77" s="829"/>
      <c r="J77" s="847"/>
      <c r="K77" s="807" t="str">
        <f t="shared" si="2"/>
        <v>j. Long-acting permanent method for females (tubal ligation)</v>
      </c>
      <c r="L77" s="806"/>
      <c r="M77" s="806"/>
      <c r="N77" s="806"/>
      <c r="O77" s="806"/>
      <c r="P77" s="806"/>
      <c r="Q77" s="806"/>
      <c r="R77" s="807"/>
      <c r="S77" s="806"/>
      <c r="T77" s="816"/>
      <c r="U77" s="816"/>
      <c r="V77" s="816"/>
      <c r="W77" s="817"/>
      <c r="X77" s="817"/>
      <c r="Y77" s="834"/>
      <c r="Z77" s="835"/>
      <c r="AA77" s="819"/>
    </row>
    <row r="78" spans="1:27" s="266" customFormat="1" x14ac:dyDescent="0.2">
      <c r="A78" s="371"/>
      <c r="B78" s="1401" t="s">
        <v>37</v>
      </c>
      <c r="C78" s="1402"/>
      <c r="D78" s="1475" t="s">
        <v>100</v>
      </c>
      <c r="E78" s="1475"/>
      <c r="F78" s="994" t="s">
        <v>100</v>
      </c>
      <c r="G78" s="994" t="s">
        <v>104</v>
      </c>
      <c r="H78" s="249" t="s">
        <v>100</v>
      </c>
      <c r="I78" s="829"/>
      <c r="J78" s="847"/>
      <c r="K78" s="807" t="str">
        <f t="shared" si="2"/>
        <v>k. CycleBeads</v>
      </c>
      <c r="L78" s="806"/>
      <c r="M78" s="806"/>
      <c r="N78" s="806"/>
      <c r="O78" s="806"/>
      <c r="P78" s="806"/>
      <c r="Q78" s="806"/>
      <c r="R78" s="807"/>
      <c r="S78" s="806"/>
      <c r="T78" s="816"/>
      <c r="U78" s="816"/>
      <c r="V78" s="816"/>
      <c r="W78" s="817"/>
      <c r="X78" s="817"/>
      <c r="Y78" s="834"/>
      <c r="Z78" s="835"/>
      <c r="AA78" s="819"/>
    </row>
    <row r="79" spans="1:27" s="266" customFormat="1" ht="45" x14ac:dyDescent="0.2">
      <c r="A79" s="372"/>
      <c r="B79" s="1404" t="s">
        <v>467</v>
      </c>
      <c r="C79" s="1405"/>
      <c r="D79" s="1403"/>
      <c r="E79" s="1403"/>
      <c r="F79" s="920"/>
      <c r="G79" s="920"/>
      <c r="H79" s="595"/>
      <c r="I79" s="829"/>
      <c r="J79" s="847"/>
      <c r="K79" s="807" t="str">
        <f t="shared" si="2"/>
        <v>l. Other contraceptive methods - specify 
(Please provide the name of the other contraceptive(s) offered, by sector.)</v>
      </c>
      <c r="L79" s="806"/>
      <c r="M79" s="806"/>
      <c r="N79" s="806"/>
      <c r="O79" s="806"/>
      <c r="P79" s="806"/>
      <c r="Q79" s="806"/>
      <c r="R79" s="807"/>
      <c r="S79" s="806"/>
      <c r="T79" s="816"/>
      <c r="U79" s="816"/>
      <c r="V79" s="816"/>
      <c r="W79" s="817"/>
      <c r="X79" s="817"/>
      <c r="Y79" s="834"/>
      <c r="Z79" s="835"/>
      <c r="AA79" s="819"/>
    </row>
    <row r="80" spans="1:27" s="266" customFormat="1" ht="30.75" thickBot="1" x14ac:dyDescent="0.25">
      <c r="A80" s="1386" t="s">
        <v>152</v>
      </c>
      <c r="B80" s="1310"/>
      <c r="C80" s="1311"/>
      <c r="D80" s="1314"/>
      <c r="E80" s="1315"/>
      <c r="F80" s="1315"/>
      <c r="G80" s="1315"/>
      <c r="H80" s="1316"/>
      <c r="I80" s="829"/>
      <c r="J80" s="847"/>
      <c r="K80" s="807" t="str">
        <f>A80</f>
        <v>C2. Please note any comments about the commodities offered.</v>
      </c>
      <c r="L80" s="806"/>
      <c r="M80" s="806"/>
      <c r="N80" s="806"/>
      <c r="O80" s="807">
        <f>D80</f>
        <v>0</v>
      </c>
      <c r="P80" s="806"/>
      <c r="Q80" s="806"/>
      <c r="R80" s="807"/>
      <c r="S80" s="806"/>
      <c r="T80" s="816"/>
      <c r="U80" s="816"/>
      <c r="V80" s="816"/>
      <c r="W80" s="817"/>
      <c r="X80" s="817"/>
      <c r="Y80" s="834"/>
      <c r="Z80" s="835"/>
      <c r="AA80" s="819"/>
    </row>
    <row r="81" spans="1:28" s="284" customFormat="1" ht="16.5" customHeight="1" thickBot="1" x14ac:dyDescent="0.3">
      <c r="A81" s="1387" t="s">
        <v>19</v>
      </c>
      <c r="B81" s="1388"/>
      <c r="C81" s="1388"/>
      <c r="D81" s="1388"/>
      <c r="E81" s="1388"/>
      <c r="F81" s="1388"/>
      <c r="G81" s="1388"/>
      <c r="H81" s="373"/>
      <c r="I81" s="821"/>
      <c r="J81" s="862"/>
      <c r="K81" s="807"/>
      <c r="L81" s="831"/>
      <c r="M81" s="831"/>
      <c r="N81" s="831"/>
      <c r="O81" s="831"/>
      <c r="P81" s="831"/>
      <c r="Q81" s="831"/>
      <c r="R81" s="842"/>
      <c r="S81" s="831"/>
      <c r="T81" s="863"/>
      <c r="U81" s="863"/>
      <c r="V81" s="863"/>
      <c r="W81" s="864"/>
      <c r="X81" s="864"/>
      <c r="Y81" s="867"/>
      <c r="Z81" s="868"/>
      <c r="AA81" s="819"/>
    </row>
    <row r="82" spans="1:28" s="266" customFormat="1" ht="30" customHeight="1" x14ac:dyDescent="0.2">
      <c r="A82" s="1389" t="s">
        <v>468</v>
      </c>
      <c r="B82" s="1390"/>
      <c r="C82" s="1390"/>
      <c r="D82" s="1390"/>
      <c r="E82" s="1390"/>
      <c r="F82" s="1390"/>
      <c r="G82" s="1391"/>
      <c r="H82" s="265" t="s">
        <v>100</v>
      </c>
      <c r="I82" s="869" t="str">
        <f>A82</f>
        <v>D1. Is there a contraceptive security or reproductive health commodity security strategy or is contraceptive security explicitly included in a country strategy? (Please select from the dropdown list.)</v>
      </c>
      <c r="J82" s="847"/>
      <c r="K82" s="807"/>
      <c r="L82" s="806"/>
      <c r="M82" s="806"/>
      <c r="N82" s="806"/>
      <c r="O82" s="806"/>
      <c r="P82" s="806"/>
      <c r="Q82" s="806"/>
      <c r="R82" s="807"/>
      <c r="S82" s="806"/>
      <c r="T82" s="816"/>
      <c r="U82" s="816"/>
      <c r="V82" s="816"/>
      <c r="W82" s="817"/>
      <c r="X82" s="817"/>
      <c r="Y82" s="834"/>
      <c r="Z82" s="835"/>
      <c r="AA82" s="819"/>
    </row>
    <row r="83" spans="1:28" s="266" customFormat="1" ht="15.75" thickBot="1" x14ac:dyDescent="0.25">
      <c r="A83" s="1392" t="s">
        <v>117</v>
      </c>
      <c r="B83" s="1393"/>
      <c r="C83" s="1393"/>
      <c r="D83" s="374"/>
      <c r="E83" s="374"/>
      <c r="F83" s="374"/>
      <c r="G83" s="374"/>
      <c r="H83" s="375"/>
      <c r="I83" s="870"/>
      <c r="J83" s="847"/>
      <c r="K83" s="807"/>
      <c r="L83" s="806"/>
      <c r="M83" s="806"/>
      <c r="N83" s="806"/>
      <c r="O83" s="806"/>
      <c r="P83" s="806"/>
      <c r="Q83" s="806"/>
      <c r="R83" s="807"/>
      <c r="S83" s="806"/>
      <c r="T83" s="816"/>
      <c r="U83" s="816"/>
      <c r="V83" s="816"/>
      <c r="W83" s="817"/>
      <c r="X83" s="817"/>
      <c r="Y83" s="834"/>
      <c r="Z83" s="835"/>
      <c r="AA83" s="819"/>
    </row>
    <row r="84" spans="1:28" s="266" customFormat="1" ht="64.5" customHeight="1" x14ac:dyDescent="0.2">
      <c r="A84" s="1394"/>
      <c r="B84" s="1396" t="s">
        <v>54</v>
      </c>
      <c r="C84" s="1397"/>
      <c r="D84" s="1397" t="s">
        <v>469</v>
      </c>
      <c r="E84" s="1397"/>
      <c r="F84" s="921" t="s">
        <v>52</v>
      </c>
      <c r="G84" s="1397" t="s">
        <v>53</v>
      </c>
      <c r="H84" s="1398"/>
      <c r="I84" s="869"/>
      <c r="J84" s="857" t="str">
        <f>G84</f>
        <v>Is the contraceptive security strategy being implemented?</v>
      </c>
      <c r="K84" s="807" t="str">
        <f>B84</f>
        <v>Strategy name</v>
      </c>
      <c r="L84" s="806"/>
      <c r="M84" s="836">
        <f>E84</f>
        <v>0</v>
      </c>
      <c r="N84" s="806"/>
      <c r="O84" s="806"/>
      <c r="P84" s="806"/>
      <c r="Q84" s="806"/>
      <c r="R84" s="807"/>
      <c r="S84" s="807" t="str">
        <f>D84</f>
        <v>Years Covered (including strategy updates)</v>
      </c>
      <c r="T84" s="816"/>
      <c r="U84" s="816"/>
      <c r="V84" s="816"/>
      <c r="W84" s="817"/>
      <c r="X84" s="817"/>
      <c r="Y84" s="834"/>
      <c r="Z84" s="835"/>
      <c r="AA84" s="819"/>
    </row>
    <row r="85" spans="1:28" s="266" customFormat="1" ht="15.75" thickBot="1" x14ac:dyDescent="0.25">
      <c r="A85" s="1395"/>
      <c r="B85" s="377" t="s">
        <v>27</v>
      </c>
      <c r="C85" s="996"/>
      <c r="D85" s="1399"/>
      <c r="E85" s="1400"/>
      <c r="F85" s="995"/>
      <c r="G85" s="1379"/>
      <c r="H85" s="1380"/>
      <c r="I85" s="869"/>
      <c r="J85" s="857">
        <f>G85</f>
        <v>0</v>
      </c>
      <c r="K85" s="807" t="str">
        <f>B85</f>
        <v>a</v>
      </c>
      <c r="L85" s="806"/>
      <c r="M85" s="836">
        <f>E85</f>
        <v>0</v>
      </c>
      <c r="N85" s="806"/>
      <c r="O85" s="806"/>
      <c r="P85" s="806"/>
      <c r="Q85" s="806"/>
      <c r="R85" s="807"/>
      <c r="S85" s="807">
        <f>D85</f>
        <v>0</v>
      </c>
      <c r="T85" s="816"/>
      <c r="U85" s="816"/>
      <c r="V85" s="816"/>
      <c r="W85" s="817"/>
      <c r="X85" s="817"/>
      <c r="Y85" s="834"/>
      <c r="Z85" s="835"/>
      <c r="AA85" s="819"/>
    </row>
    <row r="86" spans="1:28" s="266" customFormat="1" ht="28.5" customHeight="1" x14ac:dyDescent="0.2">
      <c r="A86" s="1381" t="s">
        <v>118</v>
      </c>
      <c r="B86" s="1382"/>
      <c r="C86" s="1382"/>
      <c r="D86" s="1382"/>
      <c r="E86" s="1382"/>
      <c r="F86" s="1835" t="s">
        <v>100</v>
      </c>
      <c r="G86" s="1836"/>
      <c r="H86" s="1837"/>
      <c r="I86" s="869"/>
      <c r="J86" s="857"/>
      <c r="K86" s="807"/>
      <c r="L86" s="806"/>
      <c r="M86" s="806"/>
      <c r="N86" s="806"/>
      <c r="O86" s="806"/>
      <c r="P86" s="806"/>
      <c r="Q86" s="808" t="str">
        <f>F86</f>
        <v>No</v>
      </c>
      <c r="R86" s="807" t="str">
        <f>A86</f>
        <v>D2. Are any family planning commodities subject to duties, import taxes, or other fees?</v>
      </c>
      <c r="S86" s="806"/>
      <c r="T86" s="816"/>
      <c r="U86" s="816"/>
      <c r="V86" s="816"/>
      <c r="W86" s="817"/>
      <c r="X86" s="817"/>
      <c r="Y86" s="834"/>
      <c r="Z86" s="835"/>
      <c r="AA86" s="819"/>
    </row>
    <row r="87" spans="1:28" s="266" customFormat="1" ht="30" x14ac:dyDescent="0.2">
      <c r="A87" s="314"/>
      <c r="B87" s="1293" t="s">
        <v>153</v>
      </c>
      <c r="C87" s="1293"/>
      <c r="D87" s="1294"/>
      <c r="E87" s="1340" t="s">
        <v>320</v>
      </c>
      <c r="F87" s="1341"/>
      <c r="G87" s="1341"/>
      <c r="H87" s="1342"/>
      <c r="I87" s="869"/>
      <c r="J87" s="857"/>
      <c r="K87" s="807"/>
      <c r="L87" s="806"/>
      <c r="M87" s="836"/>
      <c r="N87" s="836" t="str">
        <f>E87</f>
        <v>Not applicable</v>
      </c>
      <c r="O87" s="806"/>
      <c r="P87" s="807" t="str">
        <f>B87</f>
        <v>a. If yes, for which sectors (public, NGO, social marketing, commercial)?</v>
      </c>
      <c r="Q87" s="806"/>
      <c r="R87" s="807"/>
      <c r="S87" s="806"/>
      <c r="T87" s="816"/>
      <c r="U87" s="816"/>
      <c r="V87" s="816"/>
      <c r="W87" s="817"/>
      <c r="X87" s="817"/>
      <c r="Y87" s="834"/>
      <c r="Z87" s="835"/>
      <c r="AA87" s="819"/>
    </row>
    <row r="88" spans="1:28" s="266" customFormat="1" x14ac:dyDescent="0.2">
      <c r="A88" s="314"/>
      <c r="B88" s="1293" t="s">
        <v>38</v>
      </c>
      <c r="C88" s="1293"/>
      <c r="D88" s="1294"/>
      <c r="E88" s="1340" t="s">
        <v>320</v>
      </c>
      <c r="F88" s="1341"/>
      <c r="G88" s="1341"/>
      <c r="H88" s="1342"/>
      <c r="I88" s="869"/>
      <c r="J88" s="857"/>
      <c r="K88" s="807"/>
      <c r="L88" s="806"/>
      <c r="M88" s="836"/>
      <c r="N88" s="836" t="str">
        <f>E88</f>
        <v>Not applicable</v>
      </c>
      <c r="O88" s="806"/>
      <c r="P88" s="807" t="str">
        <f>B88</f>
        <v>b. If yes, how much are the duties, taxes, or fees?</v>
      </c>
      <c r="Q88" s="806"/>
      <c r="R88" s="807"/>
      <c r="S88" s="806"/>
      <c r="T88" s="816"/>
      <c r="U88" s="816"/>
      <c r="V88" s="816"/>
      <c r="W88" s="817"/>
      <c r="X88" s="817"/>
      <c r="Y88" s="834"/>
      <c r="Z88" s="835"/>
      <c r="AA88" s="819"/>
    </row>
    <row r="89" spans="1:28" s="266" customFormat="1" ht="30" customHeight="1" x14ac:dyDescent="0.2">
      <c r="A89" s="1308" t="s">
        <v>474</v>
      </c>
      <c r="B89" s="1293"/>
      <c r="C89" s="1293"/>
      <c r="D89" s="1293"/>
      <c r="E89" s="1293"/>
      <c r="F89" s="1293"/>
      <c r="G89" s="1294"/>
      <c r="H89" s="247" t="s">
        <v>99</v>
      </c>
      <c r="I89" s="869" t="str">
        <f>A89</f>
        <v>D3. Are there policies that hinder the ability of the private sector (commercial sector, NGOs, or social marketing) to provide contraceptive methods (for example: price controls, distribution limitations, taxes/duties, advertising bans, etc.)?</v>
      </c>
      <c r="J89" s="857"/>
      <c r="K89" s="807"/>
      <c r="L89" s="806"/>
      <c r="M89" s="806"/>
      <c r="N89" s="806"/>
      <c r="O89" s="806"/>
      <c r="P89" s="807"/>
      <c r="Q89" s="806"/>
      <c r="R89" s="807"/>
      <c r="S89" s="806"/>
      <c r="T89" s="816"/>
      <c r="U89" s="816"/>
      <c r="V89" s="816"/>
      <c r="W89" s="817"/>
      <c r="X89" s="817"/>
      <c r="Y89" s="834"/>
      <c r="Z89" s="835"/>
      <c r="AA89" s="819"/>
    </row>
    <row r="90" spans="1:28" s="266" customFormat="1" ht="30" x14ac:dyDescent="0.2">
      <c r="A90" s="314"/>
      <c r="B90" s="1293" t="s">
        <v>39</v>
      </c>
      <c r="C90" s="1293"/>
      <c r="D90" s="1368" t="s">
        <v>1218</v>
      </c>
      <c r="E90" s="1476"/>
      <c r="F90" s="1476"/>
      <c r="G90" s="1476"/>
      <c r="H90" s="1369"/>
      <c r="I90" s="869"/>
      <c r="J90" s="857"/>
      <c r="K90" s="807" t="str">
        <f>B90</f>
        <v>a. If yes, describe the policies.</v>
      </c>
      <c r="L90" s="806"/>
      <c r="M90" s="806"/>
      <c r="N90" s="871"/>
      <c r="O90" s="808" t="str">
        <f>D90</f>
        <v>Brand specific advertising for oral contraceptives is not allowed since oral contraceptives are considered a prescription-only product.</v>
      </c>
      <c r="P90" s="807"/>
      <c r="Q90" s="806"/>
      <c r="R90" s="806"/>
      <c r="S90" s="806"/>
      <c r="T90" s="816"/>
      <c r="U90" s="816"/>
      <c r="V90" s="816"/>
      <c r="W90" s="817"/>
      <c r="X90" s="817"/>
      <c r="Y90" s="834"/>
      <c r="Z90" s="835"/>
      <c r="AA90" s="819"/>
    </row>
    <row r="91" spans="1:28" s="266" customFormat="1" ht="30" customHeight="1" x14ac:dyDescent="0.2">
      <c r="A91" s="1308" t="s">
        <v>475</v>
      </c>
      <c r="B91" s="1293"/>
      <c r="C91" s="1293"/>
      <c r="D91" s="1293"/>
      <c r="E91" s="1293"/>
      <c r="F91" s="1293"/>
      <c r="G91" s="1294"/>
      <c r="H91" s="247" t="s">
        <v>100</v>
      </c>
      <c r="I91" s="869" t="str">
        <f>A91</f>
        <v>D4. Are there policies that enable the private sector (commercial sector, NGOs, or social marketing) to provide contraceptive methods?</v>
      </c>
      <c r="J91" s="857"/>
      <c r="K91" s="807"/>
      <c r="L91" s="806"/>
      <c r="M91" s="806"/>
      <c r="N91" s="806"/>
      <c r="O91" s="806"/>
      <c r="P91" s="807"/>
      <c r="Q91" s="806"/>
      <c r="R91" s="807"/>
      <c r="S91" s="806"/>
      <c r="T91" s="816"/>
      <c r="U91" s="816"/>
      <c r="V91" s="816"/>
      <c r="W91" s="817"/>
      <c r="X91" s="817"/>
      <c r="Y91" s="834"/>
      <c r="Z91" s="835"/>
      <c r="AA91" s="819"/>
    </row>
    <row r="92" spans="1:28" s="266" customFormat="1" x14ac:dyDescent="0.2">
      <c r="A92" s="314"/>
      <c r="B92" s="1293" t="s">
        <v>39</v>
      </c>
      <c r="C92" s="1293"/>
      <c r="D92" s="1340" t="s">
        <v>320</v>
      </c>
      <c r="E92" s="1341"/>
      <c r="F92" s="1341"/>
      <c r="G92" s="1341"/>
      <c r="H92" s="1342"/>
      <c r="I92" s="869"/>
      <c r="J92" s="857"/>
      <c r="K92" s="807" t="str">
        <f>B92</f>
        <v>a. If yes, describe the policies.</v>
      </c>
      <c r="L92" s="806"/>
      <c r="M92" s="806"/>
      <c r="N92" s="871"/>
      <c r="O92" s="808" t="str">
        <f>D92</f>
        <v>Not applicable</v>
      </c>
      <c r="P92" s="807"/>
      <c r="Q92" s="806"/>
      <c r="R92" s="806"/>
      <c r="S92" s="806"/>
      <c r="T92" s="816"/>
      <c r="U92" s="816"/>
      <c r="V92" s="816"/>
      <c r="W92" s="817"/>
      <c r="X92" s="817"/>
      <c r="Y92" s="834"/>
      <c r="Z92" s="835"/>
      <c r="AA92" s="819"/>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872"/>
      <c r="J94" s="873" t="str">
        <f t="shared" ref="J94:J102" si="3">G94</f>
        <v>Note the lowest level provider that is allowed to sell or dispense the method in the private sector</v>
      </c>
      <c r="K94" s="807"/>
      <c r="L94" s="806"/>
      <c r="M94" s="836"/>
      <c r="N94" s="806"/>
      <c r="O94" s="807"/>
      <c r="P94" s="807"/>
      <c r="Q94" s="806"/>
      <c r="R94" s="806"/>
      <c r="S94" s="806"/>
      <c r="T94" s="874" t="str">
        <f>D94</f>
        <v>Note the lowest level provider that is allowed to sell or dispense the method in the public sector</v>
      </c>
      <c r="U94" s="875"/>
      <c r="V94" s="816"/>
      <c r="W94" s="817"/>
      <c r="X94" s="817"/>
      <c r="Y94" s="834"/>
      <c r="Z94" s="835"/>
      <c r="AA94" s="819"/>
    </row>
    <row r="95" spans="1:28" s="266" customFormat="1" ht="15" customHeight="1" x14ac:dyDescent="0.2">
      <c r="A95" s="285"/>
      <c r="B95" s="239" t="s">
        <v>27</v>
      </c>
      <c r="C95" s="235" t="s">
        <v>296</v>
      </c>
      <c r="D95" s="1365" t="s">
        <v>315</v>
      </c>
      <c r="E95" s="1366"/>
      <c r="F95" s="1367"/>
      <c r="G95" s="1368" t="s">
        <v>315</v>
      </c>
      <c r="H95" s="1369"/>
      <c r="I95" s="876"/>
      <c r="J95" s="857" t="str">
        <f t="shared" si="3"/>
        <v>Auxiliary nurse</v>
      </c>
      <c r="K95" s="807"/>
      <c r="L95" s="806"/>
      <c r="M95" s="836"/>
      <c r="N95" s="806"/>
      <c r="O95" s="807"/>
      <c r="P95" s="807"/>
      <c r="Q95" s="806"/>
      <c r="R95" s="806"/>
      <c r="S95" s="806"/>
      <c r="T95" s="874" t="str">
        <f>D95</f>
        <v>Auxiliary nurse</v>
      </c>
      <c r="U95" s="875"/>
      <c r="V95" s="816"/>
      <c r="W95" s="817"/>
      <c r="X95" s="817"/>
      <c r="Y95" s="834"/>
      <c r="Z95" s="835"/>
      <c r="AA95" s="819"/>
    </row>
    <row r="96" spans="1:28" s="266" customFormat="1" ht="15" customHeight="1" x14ac:dyDescent="0.2">
      <c r="A96" s="285"/>
      <c r="B96" s="239" t="s">
        <v>28</v>
      </c>
      <c r="C96" s="236" t="s">
        <v>303</v>
      </c>
      <c r="D96" s="1365" t="s">
        <v>315</v>
      </c>
      <c r="E96" s="1366"/>
      <c r="F96" s="1367"/>
      <c r="G96" s="1368" t="s">
        <v>315</v>
      </c>
      <c r="H96" s="1369"/>
      <c r="I96" s="876"/>
      <c r="J96" s="857" t="str">
        <f t="shared" si="3"/>
        <v>Auxiliary nurse</v>
      </c>
      <c r="K96" s="807"/>
      <c r="L96" s="806"/>
      <c r="M96" s="836"/>
      <c r="N96" s="806"/>
      <c r="O96" s="807"/>
      <c r="P96" s="807"/>
      <c r="Q96" s="806"/>
      <c r="R96" s="806"/>
      <c r="S96" s="806"/>
      <c r="T96" s="874" t="str">
        <f t="shared" ref="T96:T102" si="4">D96</f>
        <v>Auxiliary nurse</v>
      </c>
      <c r="U96" s="875"/>
      <c r="V96" s="816"/>
      <c r="W96" s="817"/>
      <c r="X96" s="817"/>
      <c r="Y96" s="834"/>
      <c r="Z96" s="835"/>
      <c r="AA96" s="819"/>
    </row>
    <row r="97" spans="1:27" s="266" customFormat="1" ht="15" customHeight="1" x14ac:dyDescent="0.2">
      <c r="A97" s="285"/>
      <c r="B97" s="239" t="s">
        <v>29</v>
      </c>
      <c r="C97" s="236" t="s">
        <v>304</v>
      </c>
      <c r="D97" s="1365" t="s">
        <v>316</v>
      </c>
      <c r="E97" s="1366"/>
      <c r="F97" s="1367"/>
      <c r="G97" s="1368" t="s">
        <v>316</v>
      </c>
      <c r="H97" s="1369"/>
      <c r="I97" s="876"/>
      <c r="J97" s="857" t="str">
        <f t="shared" si="3"/>
        <v>Midwife</v>
      </c>
      <c r="K97" s="807"/>
      <c r="L97" s="806"/>
      <c r="M97" s="836"/>
      <c r="N97" s="806"/>
      <c r="O97" s="807"/>
      <c r="P97" s="807"/>
      <c r="Q97" s="806"/>
      <c r="R97" s="806"/>
      <c r="S97" s="806"/>
      <c r="T97" s="874" t="str">
        <f t="shared" si="4"/>
        <v>Midwife</v>
      </c>
      <c r="U97" s="875"/>
      <c r="V97" s="816"/>
      <c r="W97" s="817"/>
      <c r="X97" s="817"/>
      <c r="Y97" s="834"/>
      <c r="Z97" s="835"/>
      <c r="AA97" s="819"/>
    </row>
    <row r="98" spans="1:27" s="266" customFormat="1" ht="15" customHeight="1" x14ac:dyDescent="0.2">
      <c r="A98" s="285"/>
      <c r="B98" s="238" t="s">
        <v>297</v>
      </c>
      <c r="C98" s="236" t="s">
        <v>305</v>
      </c>
      <c r="D98" s="1365" t="s">
        <v>316</v>
      </c>
      <c r="E98" s="1366"/>
      <c r="F98" s="1367"/>
      <c r="G98" s="1368" t="s">
        <v>316</v>
      </c>
      <c r="H98" s="1369"/>
      <c r="I98" s="876"/>
      <c r="J98" s="857" t="str">
        <f t="shared" si="3"/>
        <v>Midwife</v>
      </c>
      <c r="K98" s="807"/>
      <c r="L98" s="806"/>
      <c r="M98" s="836"/>
      <c r="N98" s="806"/>
      <c r="O98" s="807"/>
      <c r="P98" s="807"/>
      <c r="Q98" s="806"/>
      <c r="R98" s="806"/>
      <c r="S98" s="806"/>
      <c r="T98" s="874" t="str">
        <f t="shared" si="4"/>
        <v>Midwife</v>
      </c>
      <c r="U98" s="875"/>
      <c r="V98" s="816"/>
      <c r="W98" s="817"/>
      <c r="X98" s="817"/>
      <c r="Y98" s="834"/>
      <c r="Z98" s="835"/>
      <c r="AA98" s="819"/>
    </row>
    <row r="99" spans="1:27" s="266" customFormat="1" ht="15" customHeight="1" x14ac:dyDescent="0.2">
      <c r="A99" s="285"/>
      <c r="B99" s="239" t="s">
        <v>298</v>
      </c>
      <c r="C99" s="236" t="s">
        <v>306</v>
      </c>
      <c r="D99" s="1365" t="s">
        <v>314</v>
      </c>
      <c r="E99" s="1366"/>
      <c r="F99" s="1367"/>
      <c r="G99" s="1368" t="s">
        <v>315</v>
      </c>
      <c r="H99" s="1369"/>
      <c r="I99" s="876"/>
      <c r="J99" s="857" t="str">
        <f t="shared" si="3"/>
        <v>Auxiliary nurse</v>
      </c>
      <c r="K99" s="807"/>
      <c r="L99" s="806"/>
      <c r="M99" s="836"/>
      <c r="N99" s="806"/>
      <c r="O99" s="807"/>
      <c r="P99" s="807"/>
      <c r="Q99" s="806"/>
      <c r="R99" s="806"/>
      <c r="S99" s="806"/>
      <c r="T99" s="874" t="str">
        <f t="shared" si="4"/>
        <v>Community health worker</v>
      </c>
      <c r="U99" s="875"/>
      <c r="V99" s="816"/>
      <c r="W99" s="817"/>
      <c r="X99" s="817"/>
      <c r="Y99" s="834"/>
      <c r="Z99" s="835"/>
      <c r="AA99" s="819"/>
    </row>
    <row r="100" spans="1:27" s="266" customFormat="1" ht="15" customHeight="1" x14ac:dyDescent="0.2">
      <c r="A100" s="285"/>
      <c r="B100" s="239" t="s">
        <v>299</v>
      </c>
      <c r="C100" s="236" t="s">
        <v>307</v>
      </c>
      <c r="D100" s="1365" t="s">
        <v>320</v>
      </c>
      <c r="E100" s="1366"/>
      <c r="F100" s="1367"/>
      <c r="G100" s="1368" t="s">
        <v>104</v>
      </c>
      <c r="H100" s="1369"/>
      <c r="I100" s="876"/>
      <c r="J100" s="857" t="str">
        <f t="shared" si="3"/>
        <v>Don't know</v>
      </c>
      <c r="K100" s="807"/>
      <c r="L100" s="806"/>
      <c r="M100" s="836"/>
      <c r="N100" s="806"/>
      <c r="O100" s="807"/>
      <c r="P100" s="807"/>
      <c r="Q100" s="806"/>
      <c r="R100" s="806"/>
      <c r="S100" s="806"/>
      <c r="T100" s="874" t="str">
        <f t="shared" si="4"/>
        <v>Not applicable</v>
      </c>
      <c r="U100" s="875"/>
      <c r="V100" s="816"/>
      <c r="W100" s="817"/>
      <c r="X100" s="817"/>
      <c r="Y100" s="834"/>
      <c r="Z100" s="835"/>
      <c r="AA100" s="819"/>
    </row>
    <row r="101" spans="1:27" s="266" customFormat="1" ht="15" customHeight="1" x14ac:dyDescent="0.2">
      <c r="A101" s="285"/>
      <c r="B101" s="239" t="s">
        <v>300</v>
      </c>
      <c r="C101" s="236" t="s">
        <v>308</v>
      </c>
      <c r="D101" s="1365" t="s">
        <v>319</v>
      </c>
      <c r="E101" s="1366"/>
      <c r="F101" s="1367"/>
      <c r="G101" s="1368" t="s">
        <v>319</v>
      </c>
      <c r="H101" s="1369"/>
      <c r="I101" s="876"/>
      <c r="J101" s="857" t="str">
        <f t="shared" si="3"/>
        <v>Clinical Officer</v>
      </c>
      <c r="K101" s="807"/>
      <c r="L101" s="806"/>
      <c r="M101" s="836"/>
      <c r="N101" s="806"/>
      <c r="O101" s="807"/>
      <c r="P101" s="807"/>
      <c r="Q101" s="806"/>
      <c r="R101" s="806"/>
      <c r="S101" s="806"/>
      <c r="T101" s="874" t="str">
        <f t="shared" si="4"/>
        <v>Clinical Officer</v>
      </c>
      <c r="U101" s="875"/>
      <c r="V101" s="816"/>
      <c r="W101" s="817"/>
      <c r="X101" s="817"/>
      <c r="Y101" s="834"/>
      <c r="Z101" s="835"/>
      <c r="AA101" s="819"/>
    </row>
    <row r="102" spans="1:27" s="266" customFormat="1" ht="15" customHeight="1" thickBot="1" x14ac:dyDescent="0.25">
      <c r="A102" s="285"/>
      <c r="B102" s="240" t="s">
        <v>301</v>
      </c>
      <c r="C102" s="237" t="s">
        <v>309</v>
      </c>
      <c r="D102" s="1351" t="s">
        <v>320</v>
      </c>
      <c r="E102" s="1352"/>
      <c r="F102" s="1353"/>
      <c r="G102" s="1354" t="s">
        <v>320</v>
      </c>
      <c r="H102" s="1355"/>
      <c r="I102" s="876"/>
      <c r="J102" s="857" t="str">
        <f t="shared" si="3"/>
        <v>Not applicable</v>
      </c>
      <c r="K102" s="807"/>
      <c r="L102" s="806"/>
      <c r="M102" s="836"/>
      <c r="N102" s="806"/>
      <c r="O102" s="807"/>
      <c r="P102" s="807"/>
      <c r="Q102" s="806"/>
      <c r="R102" s="806"/>
      <c r="S102" s="806"/>
      <c r="T102" s="874" t="str">
        <f t="shared" si="4"/>
        <v>Not applicable</v>
      </c>
      <c r="U102" s="875"/>
      <c r="V102" s="816"/>
      <c r="W102" s="817"/>
      <c r="X102" s="817"/>
      <c r="Y102" s="834"/>
      <c r="Z102" s="835"/>
      <c r="AA102" s="819"/>
    </row>
    <row r="103" spans="1:27" s="266" customFormat="1" ht="75" x14ac:dyDescent="0.2">
      <c r="A103" s="1356" t="s">
        <v>321</v>
      </c>
      <c r="B103" s="1357"/>
      <c r="C103" s="1358"/>
      <c r="D103" s="1359"/>
      <c r="E103" s="1360"/>
      <c r="F103" s="1360"/>
      <c r="G103" s="1360"/>
      <c r="H103" s="1361"/>
      <c r="I103" s="829"/>
      <c r="J103" s="847"/>
      <c r="K103" s="80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806"/>
      <c r="M103" s="806"/>
      <c r="N103" s="806"/>
      <c r="O103" s="807">
        <f>D103</f>
        <v>0</v>
      </c>
      <c r="P103" s="806"/>
      <c r="Q103" s="806"/>
      <c r="R103" s="807"/>
      <c r="S103" s="806"/>
      <c r="T103" s="877"/>
      <c r="U103" s="816"/>
      <c r="V103" s="816"/>
      <c r="W103" s="817"/>
      <c r="X103" s="817"/>
      <c r="Y103" s="834"/>
      <c r="Z103" s="835"/>
      <c r="AA103" s="819"/>
    </row>
    <row r="104" spans="1:27" s="380" customFormat="1" ht="15.75" thickBot="1" x14ac:dyDescent="0.25">
      <c r="A104" s="1343"/>
      <c r="B104" s="1344"/>
      <c r="C104" s="1344"/>
      <c r="D104" s="1344"/>
      <c r="E104" s="1344"/>
      <c r="F104" s="1344"/>
      <c r="G104" s="1344"/>
      <c r="H104" s="1345"/>
      <c r="I104" s="878"/>
      <c r="J104" s="879"/>
      <c r="K104" s="880">
        <f>C104</f>
        <v>0</v>
      </c>
      <c r="L104" s="880"/>
      <c r="M104" s="880"/>
      <c r="N104" s="880"/>
      <c r="O104" s="880"/>
      <c r="P104" s="880"/>
      <c r="Q104" s="880"/>
      <c r="R104" s="880"/>
      <c r="S104" s="880"/>
      <c r="T104" s="880"/>
      <c r="U104" s="880"/>
      <c r="V104" s="880"/>
      <c r="W104" s="881"/>
      <c r="X104" s="881"/>
      <c r="Y104" s="882"/>
      <c r="Z104" s="882"/>
      <c r="AA104" s="883"/>
    </row>
    <row r="105" spans="1:27" s="266" customFormat="1" ht="45" customHeight="1" x14ac:dyDescent="0.2">
      <c r="A105" s="1319" t="s">
        <v>310</v>
      </c>
      <c r="B105" s="1320"/>
      <c r="C105" s="1320"/>
      <c r="D105" s="381" t="s">
        <v>49</v>
      </c>
      <c r="E105" s="1362" t="s">
        <v>55</v>
      </c>
      <c r="F105" s="1363"/>
      <c r="G105" s="1364"/>
      <c r="H105" s="382" t="s">
        <v>47</v>
      </c>
      <c r="I105" s="861"/>
      <c r="J105" s="857"/>
      <c r="K105" s="807" t="str">
        <f>A105</f>
        <v>D7. Does the country have laws, regulations, or policies that make it difficult for the following sub-populations to access effective family planning services?</v>
      </c>
      <c r="L105" s="806"/>
      <c r="M105" s="806"/>
      <c r="N105" s="806"/>
      <c r="O105" s="807"/>
      <c r="P105" s="806"/>
      <c r="Q105" s="806"/>
      <c r="R105" s="806"/>
      <c r="S105" s="806"/>
      <c r="T105" s="816"/>
      <c r="U105" s="816"/>
      <c r="V105" s="875" t="str">
        <f>E105</f>
        <v xml:space="preserve">If yes, describe laws/regulations/policies affecting access </v>
      </c>
      <c r="W105" s="817"/>
      <c r="X105" s="817"/>
      <c r="Y105" s="834"/>
      <c r="Z105" s="835"/>
      <c r="AA105" s="819"/>
    </row>
    <row r="106" spans="1:27" s="266" customFormat="1" x14ac:dyDescent="0.2">
      <c r="A106" s="314"/>
      <c r="B106" s="1293" t="s">
        <v>154</v>
      </c>
      <c r="C106" s="1293"/>
      <c r="D106" s="250" t="s">
        <v>100</v>
      </c>
      <c r="E106" s="1340"/>
      <c r="F106" s="1341"/>
      <c r="G106" s="1346"/>
      <c r="H106" s="325"/>
      <c r="I106" s="858"/>
      <c r="J106" s="857"/>
      <c r="K106" s="807" t="str">
        <f>B106</f>
        <v>a. Unmarried people</v>
      </c>
      <c r="L106" s="806"/>
      <c r="M106" s="836">
        <f>E106</f>
        <v>0</v>
      </c>
      <c r="N106" s="806"/>
      <c r="O106" s="807"/>
      <c r="P106" s="806"/>
      <c r="Q106" s="806"/>
      <c r="R106" s="806"/>
      <c r="S106" s="806"/>
      <c r="T106" s="816"/>
      <c r="U106" s="816"/>
      <c r="V106" s="875">
        <f>E106</f>
        <v>0</v>
      </c>
      <c r="W106" s="817"/>
      <c r="X106" s="817"/>
      <c r="Y106" s="834"/>
      <c r="Z106" s="835"/>
      <c r="AA106" s="819"/>
    </row>
    <row r="107" spans="1:27" s="266" customFormat="1" x14ac:dyDescent="0.2">
      <c r="A107" s="314"/>
      <c r="B107" s="1293" t="s">
        <v>40</v>
      </c>
      <c r="C107" s="1293"/>
      <c r="D107" s="250" t="s">
        <v>100</v>
      </c>
      <c r="E107" s="1340"/>
      <c r="F107" s="1341"/>
      <c r="G107" s="1346"/>
      <c r="H107" s="325"/>
      <c r="I107" s="858"/>
      <c r="J107" s="857"/>
      <c r="K107" s="807" t="str">
        <f>B107</f>
        <v>b. Young people</v>
      </c>
      <c r="L107" s="806"/>
      <c r="M107" s="836">
        <f>E107</f>
        <v>0</v>
      </c>
      <c r="N107" s="806"/>
      <c r="O107" s="807"/>
      <c r="P107" s="806"/>
      <c r="Q107" s="806"/>
      <c r="R107" s="806"/>
      <c r="S107" s="806"/>
      <c r="T107" s="816"/>
      <c r="U107" s="816"/>
      <c r="V107" s="875">
        <f>E107</f>
        <v>0</v>
      </c>
      <c r="W107" s="817"/>
      <c r="X107" s="817"/>
      <c r="Y107" s="834"/>
      <c r="Z107" s="835"/>
      <c r="AA107" s="819"/>
    </row>
    <row r="108" spans="1:27" s="266" customFormat="1" ht="15.75" thickBot="1" x14ac:dyDescent="0.25">
      <c r="A108" s="383"/>
      <c r="B108" s="1347" t="s">
        <v>41</v>
      </c>
      <c r="C108" s="1347"/>
      <c r="D108" s="286" t="s">
        <v>100</v>
      </c>
      <c r="E108" s="1348"/>
      <c r="F108" s="1349"/>
      <c r="G108" s="1350"/>
      <c r="H108" s="406"/>
      <c r="I108" s="858"/>
      <c r="J108" s="857"/>
      <c r="K108" s="807" t="str">
        <f>B108</f>
        <v>c. Other</v>
      </c>
      <c r="L108" s="806"/>
      <c r="M108" s="836">
        <f>E108</f>
        <v>0</v>
      </c>
      <c r="N108" s="806"/>
      <c r="O108" s="807"/>
      <c r="P108" s="806"/>
      <c r="Q108" s="806"/>
      <c r="R108" s="806"/>
      <c r="S108" s="806"/>
      <c r="T108" s="816"/>
      <c r="U108" s="816"/>
      <c r="V108" s="875">
        <f>E108</f>
        <v>0</v>
      </c>
      <c r="W108" s="817"/>
      <c r="X108" s="817"/>
      <c r="Y108" s="834"/>
      <c r="Z108" s="835"/>
      <c r="AA108" s="819"/>
    </row>
    <row r="109" spans="1:27" s="269" customFormat="1" x14ac:dyDescent="0.2">
      <c r="A109" s="1343"/>
      <c r="B109" s="1344"/>
      <c r="C109" s="1344"/>
      <c r="D109" s="1344"/>
      <c r="E109" s="1344"/>
      <c r="F109" s="1344"/>
      <c r="G109" s="1344"/>
      <c r="H109" s="1345"/>
      <c r="I109" s="870"/>
      <c r="J109" s="857"/>
      <c r="K109" s="813">
        <f>C109</f>
        <v>0</v>
      </c>
      <c r="L109" s="814"/>
      <c r="M109" s="814"/>
      <c r="N109" s="814"/>
      <c r="O109" s="813"/>
      <c r="P109" s="814"/>
      <c r="Q109" s="814"/>
      <c r="R109" s="814"/>
      <c r="S109" s="814"/>
      <c r="T109" s="814"/>
      <c r="U109" s="814"/>
      <c r="V109" s="814"/>
      <c r="W109" s="838"/>
      <c r="X109" s="838"/>
      <c r="Y109" s="839"/>
      <c r="Z109" s="839"/>
      <c r="AA109" s="883"/>
    </row>
    <row r="110" spans="1:27" s="266" customFormat="1" ht="45" x14ac:dyDescent="0.2">
      <c r="A110" s="1308" t="s">
        <v>477</v>
      </c>
      <c r="B110" s="1293"/>
      <c r="C110" s="1293"/>
      <c r="D110" s="1293"/>
      <c r="E110" s="1293"/>
      <c r="F110" s="1293"/>
      <c r="G110" s="1293"/>
      <c r="H110" s="1309"/>
      <c r="I110" s="861"/>
      <c r="J110" s="857"/>
      <c r="K110" s="807"/>
      <c r="L110" s="806"/>
      <c r="M110" s="806"/>
      <c r="N110" s="806"/>
      <c r="O110" s="807"/>
      <c r="P110" s="806"/>
      <c r="Q110" s="806"/>
      <c r="R110" s="806"/>
      <c r="S110" s="806"/>
      <c r="T110" s="816"/>
      <c r="U110" s="816"/>
      <c r="V110" s="816"/>
      <c r="W110" s="817"/>
      <c r="X110" s="815" t="str">
        <f>A110</f>
        <v xml:space="preserve">D8. Are there charges* to the client in the public sector for family planning:
*(This question refers to charges by policy, not under-the-table charges.)
</v>
      </c>
      <c r="Y110" s="834"/>
      <c r="Z110" s="835"/>
      <c r="AA110" s="819"/>
    </row>
    <row r="111" spans="1:27" s="266" customFormat="1" ht="15" customHeight="1" x14ac:dyDescent="0.2">
      <c r="A111" s="314"/>
      <c r="B111" s="1293" t="s">
        <v>42</v>
      </c>
      <c r="C111" s="1293"/>
      <c r="D111" s="1293"/>
      <c r="E111" s="1293"/>
      <c r="F111" s="1294"/>
      <c r="G111" s="1365" t="s">
        <v>100</v>
      </c>
      <c r="H111" s="1477"/>
      <c r="I111" s="876"/>
      <c r="J111" s="857" t="str">
        <f>G111</f>
        <v>No</v>
      </c>
      <c r="K111" s="807"/>
      <c r="L111" s="806"/>
      <c r="M111" s="806"/>
      <c r="N111" s="806"/>
      <c r="O111" s="807"/>
      <c r="P111" s="806"/>
      <c r="Q111" s="806"/>
      <c r="R111" s="806"/>
      <c r="S111" s="806"/>
      <c r="T111" s="816"/>
      <c r="U111" s="816"/>
      <c r="V111" s="816"/>
      <c r="W111" s="817"/>
      <c r="X111" s="817"/>
      <c r="Y111" s="850" t="str">
        <f>B111</f>
        <v>a. Services?</v>
      </c>
      <c r="Z111" s="835"/>
      <c r="AA111" s="819"/>
    </row>
    <row r="112" spans="1:27" s="266" customFormat="1" ht="15" customHeight="1" x14ac:dyDescent="0.2">
      <c r="A112" s="314"/>
      <c r="B112" s="1293" t="s">
        <v>43</v>
      </c>
      <c r="C112" s="1293"/>
      <c r="D112" s="1293"/>
      <c r="E112" s="1293"/>
      <c r="F112" s="1294"/>
      <c r="G112" s="1365" t="s">
        <v>100</v>
      </c>
      <c r="H112" s="1477"/>
      <c r="I112" s="876"/>
      <c r="J112" s="857" t="str">
        <f>G112</f>
        <v>No</v>
      </c>
      <c r="K112" s="807"/>
      <c r="L112" s="806"/>
      <c r="M112" s="806"/>
      <c r="N112" s="806"/>
      <c r="O112" s="807"/>
      <c r="P112" s="806"/>
      <c r="Q112" s="806"/>
      <c r="R112" s="806"/>
      <c r="S112" s="806"/>
      <c r="T112" s="816"/>
      <c r="U112" s="816"/>
      <c r="V112" s="816"/>
      <c r="W112" s="817"/>
      <c r="X112" s="817"/>
      <c r="Y112" s="850" t="str">
        <f>B112</f>
        <v>b. Commodities?</v>
      </c>
      <c r="Z112" s="835"/>
      <c r="AA112" s="819"/>
    </row>
    <row r="113" spans="1:27" s="266" customFormat="1" ht="15" customHeight="1" x14ac:dyDescent="0.2">
      <c r="A113" s="314"/>
      <c r="B113" s="1293" t="s">
        <v>44</v>
      </c>
      <c r="C113" s="1293"/>
      <c r="D113" s="1293"/>
      <c r="E113" s="1293"/>
      <c r="F113" s="1294"/>
      <c r="G113" s="1365" t="s">
        <v>320</v>
      </c>
      <c r="H113" s="1477"/>
      <c r="I113" s="876"/>
      <c r="J113" s="857" t="str">
        <f>G113</f>
        <v>Not applicable</v>
      </c>
      <c r="K113" s="807"/>
      <c r="L113" s="806"/>
      <c r="M113" s="806"/>
      <c r="N113" s="806"/>
      <c r="O113" s="807"/>
      <c r="P113" s="806"/>
      <c r="Q113" s="806"/>
      <c r="R113" s="806"/>
      <c r="S113" s="806"/>
      <c r="T113" s="816"/>
      <c r="U113" s="816"/>
      <c r="V113" s="816"/>
      <c r="W113" s="817"/>
      <c r="X113" s="817"/>
      <c r="Y113" s="850" t="str">
        <f>B113</f>
        <v>c. If yes, are there exemptions for people who cannot afford to pay?</v>
      </c>
      <c r="Z113" s="835"/>
      <c r="AA113" s="819"/>
    </row>
    <row r="114" spans="1:27" s="266" customFormat="1" x14ac:dyDescent="0.2">
      <c r="A114" s="314"/>
      <c r="B114" s="342"/>
      <c r="C114" s="343" t="s">
        <v>45</v>
      </c>
      <c r="D114" s="1340" t="s">
        <v>320</v>
      </c>
      <c r="E114" s="1341"/>
      <c r="F114" s="1341"/>
      <c r="G114" s="1341"/>
      <c r="H114" s="1342"/>
      <c r="I114" s="876"/>
      <c r="J114" s="857"/>
      <c r="K114" s="807" t="str">
        <f>C114</f>
        <v>i. If yes, describe the exemptions.</v>
      </c>
      <c r="L114" s="806"/>
      <c r="M114" s="806"/>
      <c r="N114" s="871"/>
      <c r="O114" s="808" t="str">
        <f>D114</f>
        <v>Not applicable</v>
      </c>
      <c r="P114" s="806"/>
      <c r="Q114" s="806"/>
      <c r="R114" s="806"/>
      <c r="S114" s="806"/>
      <c r="T114" s="816"/>
      <c r="U114" s="816"/>
      <c r="V114" s="816"/>
      <c r="W114" s="817"/>
      <c r="X114" s="817"/>
      <c r="Y114" s="834"/>
      <c r="Z114" s="835"/>
      <c r="AA114" s="819"/>
    </row>
    <row r="115" spans="1:27" s="287" customFormat="1" ht="30" x14ac:dyDescent="0.2">
      <c r="A115" s="1308" t="s">
        <v>312</v>
      </c>
      <c r="B115" s="1293"/>
      <c r="C115" s="1293"/>
      <c r="D115" s="1293"/>
      <c r="E115" s="1293"/>
      <c r="F115" s="1293"/>
      <c r="G115" s="1293"/>
      <c r="H115" s="1309"/>
      <c r="I115" s="831"/>
      <c r="J115" s="884"/>
      <c r="K115" s="807"/>
      <c r="L115" s="807"/>
      <c r="M115" s="806"/>
      <c r="N115" s="806"/>
      <c r="O115" s="807"/>
      <c r="P115" s="806"/>
      <c r="Q115" s="885"/>
      <c r="R115" s="806"/>
      <c r="S115" s="822"/>
      <c r="T115" s="823"/>
      <c r="U115" s="823"/>
      <c r="V115" s="823"/>
      <c r="W115" s="824"/>
      <c r="X115" s="815" t="str">
        <f>A115</f>
        <v>D9. Are the following contraceptives included in the country's National Essential Medicine List (NEML) or other equivalent priority list? (for example, the National Medical Device List)</v>
      </c>
      <c r="Y115" s="885"/>
      <c r="Z115" s="886"/>
      <c r="AA115" s="819"/>
    </row>
    <row r="116" spans="1:27" s="287" customFormat="1" ht="15.75" customHeight="1" x14ac:dyDescent="0.2">
      <c r="A116" s="384"/>
      <c r="B116" s="1293" t="s">
        <v>155</v>
      </c>
      <c r="C116" s="1293"/>
      <c r="D116" s="1293"/>
      <c r="E116" s="1293"/>
      <c r="F116" s="1294"/>
      <c r="G116" s="1365" t="s">
        <v>99</v>
      </c>
      <c r="H116" s="1477"/>
      <c r="I116" s="831"/>
      <c r="J116" s="857" t="str">
        <f t="shared" ref="J116:J127" si="5">G116</f>
        <v>Yes</v>
      </c>
      <c r="K116" s="807"/>
      <c r="L116" s="807"/>
      <c r="M116" s="806"/>
      <c r="N116" s="806"/>
      <c r="O116" s="807"/>
      <c r="P116" s="806"/>
      <c r="Q116" s="885"/>
      <c r="R116" s="806"/>
      <c r="S116" s="822"/>
      <c r="T116" s="823"/>
      <c r="U116" s="823"/>
      <c r="V116" s="823"/>
      <c r="W116" s="824"/>
      <c r="X116" s="824"/>
      <c r="Y116" s="850" t="str">
        <f t="shared" ref="Y116:Y125" si="6">B116</f>
        <v>a. Combined oral contraceptives</v>
      </c>
      <c r="Z116" s="886"/>
      <c r="AA116" s="819"/>
    </row>
    <row r="117" spans="1:27" s="287" customFormat="1" ht="15.75" customHeight="1" x14ac:dyDescent="0.2">
      <c r="A117" s="384"/>
      <c r="B117" s="1293" t="s">
        <v>156</v>
      </c>
      <c r="C117" s="1293"/>
      <c r="D117" s="1293"/>
      <c r="E117" s="1293"/>
      <c r="F117" s="1294"/>
      <c r="G117" s="1365" t="s">
        <v>99</v>
      </c>
      <c r="H117" s="1477"/>
      <c r="I117" s="831"/>
      <c r="J117" s="857" t="str">
        <f t="shared" si="5"/>
        <v>Yes</v>
      </c>
      <c r="K117" s="807"/>
      <c r="L117" s="807"/>
      <c r="M117" s="806"/>
      <c r="N117" s="806"/>
      <c r="O117" s="807"/>
      <c r="P117" s="806"/>
      <c r="Q117" s="885"/>
      <c r="R117" s="806"/>
      <c r="S117" s="822"/>
      <c r="T117" s="823"/>
      <c r="U117" s="823"/>
      <c r="V117" s="823"/>
      <c r="W117" s="824"/>
      <c r="X117" s="824"/>
      <c r="Y117" s="850" t="str">
        <f t="shared" si="6"/>
        <v>b. Progestin-only pills</v>
      </c>
      <c r="Z117" s="886"/>
      <c r="AA117" s="819"/>
    </row>
    <row r="118" spans="1:27" s="287" customFormat="1" ht="15.75" customHeight="1" x14ac:dyDescent="0.2">
      <c r="A118" s="384"/>
      <c r="B118" s="1293" t="s">
        <v>285</v>
      </c>
      <c r="C118" s="1293"/>
      <c r="D118" s="1293"/>
      <c r="E118" s="1293"/>
      <c r="F118" s="1294"/>
      <c r="G118" s="1365" t="s">
        <v>99</v>
      </c>
      <c r="H118" s="1477"/>
      <c r="I118" s="831"/>
      <c r="J118" s="857" t="str">
        <f t="shared" si="5"/>
        <v>Yes</v>
      </c>
      <c r="K118" s="807"/>
      <c r="L118" s="807"/>
      <c r="M118" s="806"/>
      <c r="N118" s="806"/>
      <c r="O118" s="807"/>
      <c r="P118" s="806"/>
      <c r="Q118" s="885"/>
      <c r="R118" s="806"/>
      <c r="S118" s="822"/>
      <c r="T118" s="823"/>
      <c r="U118" s="823"/>
      <c r="V118" s="823"/>
      <c r="W118" s="824"/>
      <c r="X118" s="824"/>
      <c r="Y118" s="850" t="str">
        <f t="shared" si="6"/>
        <v>c. Injectables</v>
      </c>
      <c r="Z118" s="886"/>
      <c r="AA118" s="819"/>
    </row>
    <row r="119" spans="1:27" s="287" customFormat="1" ht="15.75" customHeight="1" x14ac:dyDescent="0.2">
      <c r="A119" s="384"/>
      <c r="B119" s="1293" t="s">
        <v>286</v>
      </c>
      <c r="C119" s="1293"/>
      <c r="D119" s="1293"/>
      <c r="E119" s="1293"/>
      <c r="F119" s="1294"/>
      <c r="G119" s="1365" t="s">
        <v>99</v>
      </c>
      <c r="H119" s="1477"/>
      <c r="I119" s="831"/>
      <c r="J119" s="857" t="str">
        <f t="shared" si="5"/>
        <v>Yes</v>
      </c>
      <c r="K119" s="807"/>
      <c r="L119" s="807"/>
      <c r="M119" s="806"/>
      <c r="N119" s="806"/>
      <c r="O119" s="807"/>
      <c r="P119" s="806"/>
      <c r="Q119" s="885"/>
      <c r="R119" s="806"/>
      <c r="S119" s="822"/>
      <c r="T119" s="823"/>
      <c r="U119" s="823"/>
      <c r="V119" s="823"/>
      <c r="W119" s="824"/>
      <c r="X119" s="824"/>
      <c r="Y119" s="850" t="str">
        <f t="shared" si="6"/>
        <v>d. Implants</v>
      </c>
      <c r="Z119" s="886"/>
      <c r="AA119" s="819"/>
    </row>
    <row r="120" spans="1:27" s="287" customFormat="1" ht="15.75" customHeight="1" x14ac:dyDescent="0.2">
      <c r="A120" s="384"/>
      <c r="B120" s="1293" t="s">
        <v>46</v>
      </c>
      <c r="C120" s="1293"/>
      <c r="D120" s="1293"/>
      <c r="E120" s="1293"/>
      <c r="F120" s="1294"/>
      <c r="G120" s="1365" t="s">
        <v>99</v>
      </c>
      <c r="H120" s="1477"/>
      <c r="I120" s="831"/>
      <c r="J120" s="857" t="str">
        <f t="shared" si="5"/>
        <v>Yes</v>
      </c>
      <c r="K120" s="807"/>
      <c r="L120" s="807"/>
      <c r="M120" s="806"/>
      <c r="N120" s="806"/>
      <c r="O120" s="807"/>
      <c r="P120" s="806"/>
      <c r="Q120" s="885"/>
      <c r="R120" s="806"/>
      <c r="S120" s="822"/>
      <c r="T120" s="823"/>
      <c r="U120" s="823"/>
      <c r="V120" s="823"/>
      <c r="W120" s="824"/>
      <c r="X120" s="824"/>
      <c r="Y120" s="850" t="str">
        <f t="shared" si="6"/>
        <v>e. Intrauterine devices (IUDs)</v>
      </c>
      <c r="Z120" s="886"/>
      <c r="AA120" s="819"/>
    </row>
    <row r="121" spans="1:27" s="287" customFormat="1" ht="15.75" customHeight="1" x14ac:dyDescent="0.2">
      <c r="A121" s="384"/>
      <c r="B121" s="1293" t="s">
        <v>35</v>
      </c>
      <c r="C121" s="1293"/>
      <c r="D121" s="1293"/>
      <c r="E121" s="1293"/>
      <c r="F121" s="1294"/>
      <c r="G121" s="1365" t="s">
        <v>99</v>
      </c>
      <c r="H121" s="1477"/>
      <c r="I121" s="831"/>
      <c r="J121" s="857" t="str">
        <f t="shared" si="5"/>
        <v>Yes</v>
      </c>
      <c r="K121" s="807"/>
      <c r="L121" s="807"/>
      <c r="M121" s="806"/>
      <c r="N121" s="806"/>
      <c r="O121" s="807"/>
      <c r="P121" s="806"/>
      <c r="Q121" s="885"/>
      <c r="R121" s="806"/>
      <c r="S121" s="822"/>
      <c r="T121" s="823"/>
      <c r="U121" s="823"/>
      <c r="V121" s="823"/>
      <c r="W121" s="824"/>
      <c r="X121" s="824"/>
      <c r="Y121" s="850" t="str">
        <f t="shared" si="6"/>
        <v>f. Male condoms</v>
      </c>
      <c r="Z121" s="886"/>
      <c r="AA121" s="819"/>
    </row>
    <row r="122" spans="1:27" s="287" customFormat="1" ht="15.75" customHeight="1" x14ac:dyDescent="0.2">
      <c r="A122" s="384"/>
      <c r="B122" s="1293" t="s">
        <v>36</v>
      </c>
      <c r="C122" s="1293"/>
      <c r="D122" s="1293"/>
      <c r="E122" s="1293"/>
      <c r="F122" s="1294"/>
      <c r="G122" s="1365" t="s">
        <v>99</v>
      </c>
      <c r="H122" s="1477"/>
      <c r="I122" s="831"/>
      <c r="J122" s="857" t="str">
        <f t="shared" si="5"/>
        <v>Yes</v>
      </c>
      <c r="K122" s="807"/>
      <c r="L122" s="807"/>
      <c r="M122" s="806"/>
      <c r="N122" s="806"/>
      <c r="O122" s="807"/>
      <c r="P122" s="806"/>
      <c r="Q122" s="885"/>
      <c r="R122" s="806"/>
      <c r="S122" s="822"/>
      <c r="T122" s="823"/>
      <c r="U122" s="823"/>
      <c r="V122" s="823"/>
      <c r="W122" s="824"/>
      <c r="X122" s="824"/>
      <c r="Y122" s="850" t="str">
        <f t="shared" si="6"/>
        <v>g. Female condoms</v>
      </c>
      <c r="Z122" s="886"/>
      <c r="AA122" s="819"/>
    </row>
    <row r="123" spans="1:27" s="287" customFormat="1" ht="15.75" customHeight="1" x14ac:dyDescent="0.2">
      <c r="A123" s="384"/>
      <c r="B123" s="1293" t="s">
        <v>157</v>
      </c>
      <c r="C123" s="1293"/>
      <c r="D123" s="1293"/>
      <c r="E123" s="1293"/>
      <c r="F123" s="1294"/>
      <c r="G123" s="1365" t="s">
        <v>99</v>
      </c>
      <c r="H123" s="1477"/>
      <c r="I123" s="831"/>
      <c r="J123" s="857" t="str">
        <f t="shared" si="5"/>
        <v>Yes</v>
      </c>
      <c r="K123" s="807"/>
      <c r="L123" s="807"/>
      <c r="M123" s="806"/>
      <c r="N123" s="806"/>
      <c r="O123" s="807"/>
      <c r="P123" s="806"/>
      <c r="Q123" s="885"/>
      <c r="R123" s="806"/>
      <c r="S123" s="822"/>
      <c r="T123" s="823"/>
      <c r="U123" s="823"/>
      <c r="V123" s="823"/>
      <c r="W123" s="824"/>
      <c r="X123" s="824"/>
      <c r="Y123" s="850" t="str">
        <f t="shared" si="6"/>
        <v>h. Emergency contraceptive pills</v>
      </c>
      <c r="Z123" s="886"/>
      <c r="AA123" s="819"/>
    </row>
    <row r="124" spans="1:27" s="287" customFormat="1" ht="15.75" customHeight="1" x14ac:dyDescent="0.2">
      <c r="A124" s="384"/>
      <c r="B124" s="1293" t="s">
        <v>119</v>
      </c>
      <c r="C124" s="1293"/>
      <c r="D124" s="1293"/>
      <c r="E124" s="1293"/>
      <c r="F124" s="1294"/>
      <c r="G124" s="1365" t="s">
        <v>100</v>
      </c>
      <c r="H124" s="1477"/>
      <c r="I124" s="831"/>
      <c r="J124" s="857" t="str">
        <f>G124</f>
        <v>No</v>
      </c>
      <c r="K124" s="807"/>
      <c r="L124" s="807"/>
      <c r="M124" s="806"/>
      <c r="N124" s="806"/>
      <c r="O124" s="807"/>
      <c r="P124" s="806"/>
      <c r="Q124" s="885"/>
      <c r="R124" s="806"/>
      <c r="S124" s="822"/>
      <c r="T124" s="823"/>
      <c r="U124" s="823"/>
      <c r="V124" s="823"/>
      <c r="W124" s="824"/>
      <c r="X124" s="824"/>
      <c r="Y124" s="850" t="str">
        <f>B124</f>
        <v>i. CycleBeads</v>
      </c>
      <c r="Z124" s="886"/>
      <c r="AA124" s="819"/>
    </row>
    <row r="125" spans="1:27" s="287" customFormat="1" ht="15.75" customHeight="1" x14ac:dyDescent="0.2">
      <c r="A125" s="384"/>
      <c r="B125" s="1293" t="s">
        <v>158</v>
      </c>
      <c r="C125" s="1293"/>
      <c r="D125" s="1293"/>
      <c r="E125" s="1293"/>
      <c r="F125" s="1294"/>
      <c r="G125" s="1365" t="s">
        <v>100</v>
      </c>
      <c r="H125" s="1477"/>
      <c r="I125" s="831"/>
      <c r="J125" s="857" t="str">
        <f t="shared" si="5"/>
        <v>No</v>
      </c>
      <c r="K125" s="807"/>
      <c r="L125" s="807"/>
      <c r="M125" s="806"/>
      <c r="N125" s="806"/>
      <c r="O125" s="807"/>
      <c r="P125" s="806"/>
      <c r="Q125" s="885"/>
      <c r="R125" s="806"/>
      <c r="S125" s="822"/>
      <c r="T125" s="823"/>
      <c r="U125" s="823"/>
      <c r="V125" s="823"/>
      <c r="W125" s="824"/>
      <c r="X125" s="824"/>
      <c r="Y125" s="850" t="str">
        <f t="shared" si="6"/>
        <v>j. Any other contraceptive(s)?</v>
      </c>
      <c r="Z125" s="886"/>
      <c r="AA125" s="819"/>
    </row>
    <row r="126" spans="1:27" s="287" customFormat="1" ht="15.75" x14ac:dyDescent="0.2">
      <c r="A126" s="384"/>
      <c r="B126" s="914"/>
      <c r="C126" s="1293" t="s">
        <v>159</v>
      </c>
      <c r="D126" s="1293"/>
      <c r="E126" s="1294"/>
      <c r="F126" s="1478" t="s">
        <v>320</v>
      </c>
      <c r="G126" s="1479"/>
      <c r="H126" s="1480"/>
      <c r="I126" s="831"/>
      <c r="J126" s="857">
        <f t="shared" si="5"/>
        <v>0</v>
      </c>
      <c r="K126" s="807"/>
      <c r="L126" s="807"/>
      <c r="M126" s="806"/>
      <c r="N126" s="806"/>
      <c r="O126" s="807"/>
      <c r="P126" s="806"/>
      <c r="Q126" s="885"/>
      <c r="R126" s="807">
        <f>B126</f>
        <v>0</v>
      </c>
      <c r="S126" s="822"/>
      <c r="T126" s="823"/>
      <c r="U126" s="823"/>
      <c r="V126" s="823"/>
      <c r="W126" s="824"/>
      <c r="X126" s="824"/>
      <c r="Y126" s="885"/>
      <c r="Z126" s="886"/>
      <c r="AA126" s="819"/>
    </row>
    <row r="127" spans="1:27" s="287" customFormat="1" ht="15.75" x14ac:dyDescent="0.2">
      <c r="A127" s="1333" t="s">
        <v>313</v>
      </c>
      <c r="B127" s="1334"/>
      <c r="C127" s="1334"/>
      <c r="D127" s="1335"/>
      <c r="E127" s="1336"/>
      <c r="F127" s="1748">
        <v>2007</v>
      </c>
      <c r="G127" s="1482"/>
      <c r="H127" s="1483"/>
      <c r="I127" s="831"/>
      <c r="J127" s="857">
        <f t="shared" si="5"/>
        <v>0</v>
      </c>
      <c r="K127" s="807"/>
      <c r="L127" s="807"/>
      <c r="M127" s="806"/>
      <c r="N127" s="806"/>
      <c r="O127" s="807"/>
      <c r="P127" s="806"/>
      <c r="Q127" s="885"/>
      <c r="R127" s="807">
        <f>B127</f>
        <v>0</v>
      </c>
      <c r="S127" s="822"/>
      <c r="T127" s="823"/>
      <c r="U127" s="823"/>
      <c r="V127" s="823"/>
      <c r="W127" s="824"/>
      <c r="X127" s="824"/>
      <c r="Y127" s="885"/>
      <c r="Z127" s="886"/>
      <c r="AA127" s="819"/>
    </row>
    <row r="128" spans="1:27" s="287" customFormat="1" ht="30" x14ac:dyDescent="0.2">
      <c r="A128" s="1308" t="s">
        <v>751</v>
      </c>
      <c r="B128" s="1293"/>
      <c r="C128" s="1294"/>
      <c r="D128" s="1484" t="s">
        <v>1219</v>
      </c>
      <c r="E128" s="1485"/>
      <c r="F128" s="1485"/>
      <c r="G128" s="1485"/>
      <c r="H128" s="1486"/>
      <c r="I128" s="831"/>
      <c r="J128" s="884"/>
      <c r="K128" s="807" t="str">
        <f>A128</f>
        <v xml:space="preserve">D11. Name of the list(s)
</v>
      </c>
      <c r="L128" s="807"/>
      <c r="M128" s="806"/>
      <c r="N128" s="806"/>
      <c r="O128" s="807" t="str">
        <f>D128</f>
        <v>National Essential Medicines List</v>
      </c>
      <c r="P128" s="806"/>
      <c r="Q128" s="885"/>
      <c r="R128" s="806"/>
      <c r="S128" s="822"/>
      <c r="T128" s="823"/>
      <c r="U128" s="823"/>
      <c r="V128" s="823"/>
      <c r="W128" s="824"/>
      <c r="X128" s="824"/>
      <c r="Y128" s="885"/>
      <c r="Z128" s="886"/>
      <c r="AA128" s="819"/>
    </row>
    <row r="129" spans="1:27" s="287" customFormat="1" ht="30" x14ac:dyDescent="0.2">
      <c r="A129" s="1308" t="s">
        <v>862</v>
      </c>
      <c r="B129" s="1293"/>
      <c r="C129" s="1294"/>
      <c r="D129" s="1305"/>
      <c r="E129" s="1306"/>
      <c r="F129" s="1306"/>
      <c r="G129" s="1306"/>
      <c r="H129" s="1307"/>
      <c r="I129" s="831"/>
      <c r="J129" s="884"/>
      <c r="K129" s="807" t="str">
        <f>A129</f>
        <v xml:space="preserve">D12. Notes about the list(s)
</v>
      </c>
      <c r="L129" s="807"/>
      <c r="M129" s="806"/>
      <c r="N129" s="806"/>
      <c r="O129" s="807">
        <f>D129</f>
        <v>0</v>
      </c>
      <c r="P129" s="806"/>
      <c r="Q129" s="885"/>
      <c r="R129" s="806"/>
      <c r="S129" s="822"/>
      <c r="T129" s="823"/>
      <c r="U129" s="823"/>
      <c r="V129" s="823"/>
      <c r="W129" s="824"/>
      <c r="X129" s="824"/>
      <c r="Y129" s="885"/>
      <c r="Z129" s="886"/>
      <c r="AA129" s="819"/>
    </row>
    <row r="130" spans="1:27" s="266" customFormat="1" ht="21.75" customHeight="1" x14ac:dyDescent="0.2">
      <c r="A130" s="1308" t="s">
        <v>753</v>
      </c>
      <c r="B130" s="1293"/>
      <c r="C130" s="1293"/>
      <c r="D130" s="1293"/>
      <c r="E130" s="1293"/>
      <c r="F130" s="1293"/>
      <c r="G130" s="1293"/>
      <c r="H130" s="1309"/>
      <c r="I130" s="887"/>
      <c r="J130" s="857"/>
      <c r="K130" s="807"/>
      <c r="L130" s="806"/>
      <c r="M130" s="806"/>
      <c r="N130" s="806"/>
      <c r="O130" s="807"/>
      <c r="P130" s="806"/>
      <c r="Q130" s="806"/>
      <c r="R130" s="806"/>
      <c r="S130" s="806"/>
      <c r="T130" s="816"/>
      <c r="U130" s="816"/>
      <c r="V130" s="816"/>
      <c r="W130" s="817"/>
      <c r="X130" s="815" t="str">
        <f>A130</f>
        <v xml:space="preserve">D13.  Information on country's Poverty Reduction Strategy Paper (PRSP)
</v>
      </c>
      <c r="Y130" s="834"/>
      <c r="Z130" s="835"/>
      <c r="AA130" s="819"/>
    </row>
    <row r="131" spans="1:27" s="287" customFormat="1" ht="30.75" customHeight="1" x14ac:dyDescent="0.2">
      <c r="A131" s="386"/>
      <c r="B131" s="1324" t="s">
        <v>479</v>
      </c>
      <c r="C131" s="1325"/>
      <c r="D131" s="1325"/>
      <c r="E131" s="1326"/>
      <c r="F131" s="1327">
        <v>2010</v>
      </c>
      <c r="G131" s="1328"/>
      <c r="H131" s="1329"/>
      <c r="I131" s="831"/>
      <c r="J131" s="857">
        <f>G131</f>
        <v>0</v>
      </c>
      <c r="K131" s="807"/>
      <c r="L131" s="807"/>
      <c r="M131" s="806"/>
      <c r="N131" s="806"/>
      <c r="O131" s="807"/>
      <c r="P131" s="806"/>
      <c r="Q131" s="885"/>
      <c r="R131" s="807" t="str">
        <f>B131</f>
        <v>a. What year is the Poverty Reduction Strategy Paper from? (most recent actual PRSP on IMF's site [not progress or summary report])</v>
      </c>
      <c r="S131" s="822"/>
      <c r="T131" s="823"/>
      <c r="U131" s="823"/>
      <c r="V131" s="823"/>
      <c r="W131" s="824"/>
      <c r="X131" s="824"/>
      <c r="Y131" s="885"/>
      <c r="Z131" s="886"/>
      <c r="AA131" s="819"/>
    </row>
    <row r="132" spans="1:27" s="287" customFormat="1" ht="15.75" customHeight="1" x14ac:dyDescent="0.2">
      <c r="A132" s="384"/>
      <c r="B132" s="1293" t="s">
        <v>112</v>
      </c>
      <c r="C132" s="1293"/>
      <c r="D132" s="1293"/>
      <c r="E132" s="1293"/>
      <c r="F132" s="1294"/>
      <c r="G132" s="1295" t="s">
        <v>100</v>
      </c>
      <c r="H132" s="1296"/>
      <c r="I132" s="831"/>
      <c r="J132" s="857" t="str">
        <f>G132</f>
        <v>No</v>
      </c>
      <c r="K132" s="807"/>
      <c r="L132" s="807"/>
      <c r="M132" s="806"/>
      <c r="N132" s="806"/>
      <c r="O132" s="807"/>
      <c r="P132" s="806"/>
      <c r="Q132" s="885"/>
      <c r="R132" s="806"/>
      <c r="S132" s="822"/>
      <c r="T132" s="823"/>
      <c r="U132" s="823"/>
      <c r="V132" s="823"/>
      <c r="W132" s="824"/>
      <c r="X132" s="824"/>
      <c r="Y132" s="850" t="str">
        <f>B132</f>
        <v>b. Is family planning or reproductive health a priority in the PRSP?</v>
      </c>
      <c r="Z132" s="886"/>
      <c r="AA132" s="819"/>
    </row>
    <row r="133" spans="1:27" s="287" customFormat="1" ht="15.75" customHeight="1" x14ac:dyDescent="0.2">
      <c r="A133" s="384"/>
      <c r="B133" s="1293" t="s">
        <v>113</v>
      </c>
      <c r="C133" s="1293"/>
      <c r="D133" s="1293"/>
      <c r="E133" s="1293"/>
      <c r="F133" s="1294"/>
      <c r="G133" s="1295" t="s">
        <v>99</v>
      </c>
      <c r="H133" s="1296"/>
      <c r="I133" s="831"/>
      <c r="J133" s="857" t="str">
        <f>G133</f>
        <v>Yes</v>
      </c>
      <c r="K133" s="807"/>
      <c r="L133" s="807"/>
      <c r="M133" s="806"/>
      <c r="N133" s="806"/>
      <c r="O133" s="807"/>
      <c r="P133" s="806"/>
      <c r="Q133" s="885"/>
      <c r="R133" s="806"/>
      <c r="S133" s="822"/>
      <c r="T133" s="823"/>
      <c r="U133" s="823"/>
      <c r="V133" s="823"/>
      <c r="W133" s="824"/>
      <c r="X133" s="824"/>
      <c r="Y133" s="850" t="str">
        <f>B133</f>
        <v>c. Is contraceptive security included in the PRSP?</v>
      </c>
      <c r="Z133" s="886"/>
      <c r="AA133" s="819"/>
    </row>
    <row r="134" spans="1:27" s="287" customFormat="1" ht="15.75" customHeight="1" x14ac:dyDescent="0.2">
      <c r="A134" s="384"/>
      <c r="B134" s="1293" t="s">
        <v>57</v>
      </c>
      <c r="C134" s="1293"/>
      <c r="D134" s="1293"/>
      <c r="E134" s="1293"/>
      <c r="F134" s="1294"/>
      <c r="G134" s="1295" t="s">
        <v>100</v>
      </c>
      <c r="H134" s="1296"/>
      <c r="I134" s="831"/>
      <c r="J134" s="857" t="str">
        <f>G134</f>
        <v>No</v>
      </c>
      <c r="K134" s="807"/>
      <c r="L134" s="807"/>
      <c r="M134" s="806"/>
      <c r="N134" s="806"/>
      <c r="O134" s="807"/>
      <c r="P134" s="806"/>
      <c r="Q134" s="885"/>
      <c r="R134" s="806"/>
      <c r="S134" s="822"/>
      <c r="T134" s="823"/>
      <c r="U134" s="823"/>
      <c r="V134" s="823"/>
      <c r="W134" s="824"/>
      <c r="X134" s="824"/>
      <c r="Y134" s="850" t="str">
        <f>B134</f>
        <v>d. Is contraceptive prevalence rate (CPR) included as an indicator in the PRSP?</v>
      </c>
      <c r="Z134" s="886"/>
      <c r="AA134" s="819"/>
    </row>
    <row r="135" spans="1:27" s="287" customFormat="1" ht="15.75" customHeight="1" x14ac:dyDescent="0.2">
      <c r="A135" s="384"/>
      <c r="B135" s="1293" t="s">
        <v>58</v>
      </c>
      <c r="C135" s="1293"/>
      <c r="D135" s="1293"/>
      <c r="E135" s="1293"/>
      <c r="F135" s="1294"/>
      <c r="G135" s="1295" t="s">
        <v>100</v>
      </c>
      <c r="H135" s="1296"/>
      <c r="I135" s="831"/>
      <c r="J135" s="857" t="str">
        <f>G135</f>
        <v>No</v>
      </c>
      <c r="K135" s="807"/>
      <c r="L135" s="807"/>
      <c r="M135" s="806"/>
      <c r="N135" s="806"/>
      <c r="O135" s="807"/>
      <c r="P135" s="806"/>
      <c r="Q135" s="885"/>
      <c r="R135" s="806"/>
      <c r="S135" s="822"/>
      <c r="T135" s="823"/>
      <c r="U135" s="823"/>
      <c r="V135" s="823"/>
      <c r="W135" s="824"/>
      <c r="X135" s="824"/>
      <c r="Y135" s="850" t="str">
        <f>B135</f>
        <v>e. Are contraceptive supply indicators included in the PRSP?</v>
      </c>
      <c r="Z135" s="886"/>
      <c r="AA135" s="819"/>
    </row>
    <row r="136" spans="1:27" s="287" customFormat="1" ht="90.75" thickBot="1" x14ac:dyDescent="0.25">
      <c r="A136" s="314" t="s">
        <v>59</v>
      </c>
      <c r="B136" s="1293" t="s">
        <v>60</v>
      </c>
      <c r="C136" s="1294"/>
      <c r="D136" s="1314" t="s">
        <v>1321</v>
      </c>
      <c r="E136" s="1315"/>
      <c r="F136" s="1315"/>
      <c r="G136" s="1315"/>
      <c r="H136" s="1316"/>
      <c r="I136" s="831"/>
      <c r="J136" s="884"/>
      <c r="K136" s="807" t="str">
        <f>B136</f>
        <v>f. Notes about the Poverty Reduction Strategy Paper</v>
      </c>
      <c r="L136" s="807"/>
      <c r="M136" s="806"/>
      <c r="N136" s="806"/>
      <c r="O136" s="807" t="str">
        <f>D136</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P136" s="806"/>
      <c r="Q136" s="885"/>
      <c r="R136" s="806"/>
      <c r="S136" s="822"/>
      <c r="T136" s="823"/>
      <c r="U136" s="823"/>
      <c r="V136" s="823"/>
      <c r="W136" s="824"/>
      <c r="X136" s="824"/>
      <c r="Y136" s="885"/>
      <c r="Z136" s="886"/>
      <c r="AA136" s="819"/>
    </row>
    <row r="137" spans="1:27" s="266" customFormat="1" ht="16.5" customHeight="1" thickBot="1" x14ac:dyDescent="0.25">
      <c r="A137" s="1317" t="s">
        <v>20</v>
      </c>
      <c r="B137" s="1318"/>
      <c r="C137" s="1318"/>
      <c r="D137" s="1318"/>
      <c r="E137" s="1318"/>
      <c r="F137" s="1318"/>
      <c r="G137" s="1318"/>
      <c r="H137" s="387"/>
      <c r="I137" s="820"/>
      <c r="J137" s="857"/>
      <c r="K137" s="807"/>
      <c r="L137" s="806"/>
      <c r="M137" s="806"/>
      <c r="N137" s="806"/>
      <c r="O137" s="807"/>
      <c r="P137" s="806"/>
      <c r="Q137" s="806"/>
      <c r="R137" s="806"/>
      <c r="S137" s="806"/>
      <c r="T137" s="816"/>
      <c r="U137" s="816"/>
      <c r="V137" s="816"/>
      <c r="W137" s="817"/>
      <c r="X137" s="817"/>
      <c r="Y137" s="834"/>
      <c r="Z137" s="835"/>
      <c r="AA137" s="819"/>
    </row>
    <row r="138" spans="1:27" s="266" customFormat="1" ht="30" customHeight="1" x14ac:dyDescent="0.2">
      <c r="A138" s="1319" t="s">
        <v>480</v>
      </c>
      <c r="B138" s="1320"/>
      <c r="C138" s="1320"/>
      <c r="D138" s="1320"/>
      <c r="E138" s="1320"/>
      <c r="F138" s="1321"/>
      <c r="G138" s="1322" t="s">
        <v>100</v>
      </c>
      <c r="H138" s="1323"/>
      <c r="I138" s="829"/>
      <c r="J138" s="857" t="str">
        <f>G138</f>
        <v>No</v>
      </c>
      <c r="K138" s="807"/>
      <c r="L138" s="806"/>
      <c r="M138" s="806"/>
      <c r="N138" s="806"/>
      <c r="O138" s="807"/>
      <c r="P138" s="806"/>
      <c r="Q138" s="806"/>
      <c r="R138" s="806"/>
      <c r="S138" s="806"/>
      <c r="T138" s="816"/>
      <c r="U138" s="816"/>
      <c r="V138" s="816"/>
      <c r="W138" s="817"/>
      <c r="X138" s="817"/>
      <c r="Y138" s="850" t="str">
        <f>A138</f>
        <v>E1. Have stockouts occurred for any contraceptive at the central* level in the last 12 months?  
*(The central level refers to the central level warehouse for the public sector.)</v>
      </c>
      <c r="Z138" s="835"/>
      <c r="AA138" s="819"/>
    </row>
    <row r="139" spans="1:27" s="266" customFormat="1" ht="45" x14ac:dyDescent="0.2">
      <c r="A139" s="1308" t="s">
        <v>1528</v>
      </c>
      <c r="B139" s="1293"/>
      <c r="C139" s="1293"/>
      <c r="D139" s="1293"/>
      <c r="E139" s="1293"/>
      <c r="F139" s="1293"/>
      <c r="G139" s="1293"/>
      <c r="H139" s="1309"/>
      <c r="I139" s="840"/>
      <c r="J139" s="857"/>
      <c r="K139" s="807"/>
      <c r="L139" s="806"/>
      <c r="M139" s="806"/>
      <c r="N139" s="806"/>
      <c r="O139" s="807"/>
      <c r="P139" s="806"/>
      <c r="Q139" s="806"/>
      <c r="R139" s="806"/>
      <c r="S139" s="806"/>
      <c r="T139" s="816"/>
      <c r="U139" s="816"/>
      <c r="V139" s="816"/>
      <c r="W139" s="817"/>
      <c r="X139" s="81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34"/>
      <c r="Z139" s="835"/>
      <c r="AA139" s="819"/>
    </row>
    <row r="140" spans="1:27" s="266" customFormat="1" ht="15" customHeight="1" x14ac:dyDescent="0.2">
      <c r="A140" s="916"/>
      <c r="B140" s="1293" t="s">
        <v>155</v>
      </c>
      <c r="C140" s="1293"/>
      <c r="D140" s="1293"/>
      <c r="E140" s="1293"/>
      <c r="F140" s="1294"/>
      <c r="G140" s="1295" t="s">
        <v>100</v>
      </c>
      <c r="H140" s="1296"/>
      <c r="I140" s="829"/>
      <c r="J140" s="857" t="str">
        <f t="shared" ref="J140:J148" si="7">G140</f>
        <v>No</v>
      </c>
      <c r="K140" s="807"/>
      <c r="L140" s="806"/>
      <c r="M140" s="806"/>
      <c r="N140" s="806"/>
      <c r="O140" s="807"/>
      <c r="P140" s="806"/>
      <c r="Q140" s="806"/>
      <c r="R140" s="806"/>
      <c r="S140" s="806"/>
      <c r="T140" s="816"/>
      <c r="U140" s="816"/>
      <c r="V140" s="816"/>
      <c r="W140" s="817"/>
      <c r="X140" s="817"/>
      <c r="Y140" s="850" t="str">
        <f t="shared" ref="Y140:Y148" si="8">B140</f>
        <v>a. Combined oral contraceptives</v>
      </c>
      <c r="Z140" s="835"/>
      <c r="AA140" s="819"/>
    </row>
    <row r="141" spans="1:27" s="266" customFormat="1" ht="15" customHeight="1" x14ac:dyDescent="0.2">
      <c r="A141" s="919"/>
      <c r="B141" s="1293" t="s">
        <v>156</v>
      </c>
      <c r="C141" s="1293"/>
      <c r="D141" s="1293"/>
      <c r="E141" s="1293"/>
      <c r="F141" s="1294"/>
      <c r="G141" s="1295" t="s">
        <v>100</v>
      </c>
      <c r="H141" s="1296"/>
      <c r="I141" s="829"/>
      <c r="J141" s="857" t="str">
        <f t="shared" si="7"/>
        <v>No</v>
      </c>
      <c r="K141" s="807"/>
      <c r="L141" s="806"/>
      <c r="M141" s="806"/>
      <c r="N141" s="806"/>
      <c r="O141" s="806"/>
      <c r="P141" s="806"/>
      <c r="Q141" s="806"/>
      <c r="R141" s="806"/>
      <c r="S141" s="806"/>
      <c r="T141" s="816"/>
      <c r="U141" s="816"/>
      <c r="V141" s="816"/>
      <c r="W141" s="817"/>
      <c r="X141" s="817"/>
      <c r="Y141" s="850" t="str">
        <f t="shared" si="8"/>
        <v>b. Progestin-only pills</v>
      </c>
      <c r="Z141" s="835"/>
      <c r="AA141" s="819"/>
    </row>
    <row r="142" spans="1:27" s="266" customFormat="1" ht="15" customHeight="1" x14ac:dyDescent="0.2">
      <c r="A142" s="916"/>
      <c r="B142" s="1293" t="s">
        <v>285</v>
      </c>
      <c r="C142" s="1293"/>
      <c r="D142" s="1293"/>
      <c r="E142" s="1293"/>
      <c r="F142" s="1294"/>
      <c r="G142" s="1295" t="s">
        <v>100</v>
      </c>
      <c r="H142" s="1296"/>
      <c r="I142" s="829"/>
      <c r="J142" s="857" t="str">
        <f t="shared" si="7"/>
        <v>No</v>
      </c>
      <c r="K142" s="807"/>
      <c r="L142" s="806"/>
      <c r="M142" s="806"/>
      <c r="N142" s="806"/>
      <c r="O142" s="806"/>
      <c r="P142" s="806"/>
      <c r="Q142" s="806"/>
      <c r="R142" s="806"/>
      <c r="S142" s="806"/>
      <c r="T142" s="816"/>
      <c r="U142" s="816"/>
      <c r="V142" s="816"/>
      <c r="W142" s="817"/>
      <c r="X142" s="817"/>
      <c r="Y142" s="850" t="str">
        <f t="shared" si="8"/>
        <v>c. Injectables</v>
      </c>
      <c r="Z142" s="835"/>
      <c r="AA142" s="819"/>
    </row>
    <row r="143" spans="1:27" s="266" customFormat="1" ht="15" customHeight="1" x14ac:dyDescent="0.2">
      <c r="A143" s="916"/>
      <c r="B143" s="1293" t="s">
        <v>286</v>
      </c>
      <c r="C143" s="1293"/>
      <c r="D143" s="1293"/>
      <c r="E143" s="1293"/>
      <c r="F143" s="1294"/>
      <c r="G143" s="1295" t="s">
        <v>100</v>
      </c>
      <c r="H143" s="1296"/>
      <c r="I143" s="829"/>
      <c r="J143" s="857" t="str">
        <f t="shared" si="7"/>
        <v>No</v>
      </c>
      <c r="K143" s="807"/>
      <c r="L143" s="806"/>
      <c r="M143" s="806"/>
      <c r="N143" s="806"/>
      <c r="O143" s="806"/>
      <c r="P143" s="806"/>
      <c r="Q143" s="806"/>
      <c r="R143" s="806"/>
      <c r="S143" s="806"/>
      <c r="T143" s="816"/>
      <c r="U143" s="816"/>
      <c r="V143" s="816"/>
      <c r="W143" s="817"/>
      <c r="X143" s="817"/>
      <c r="Y143" s="850" t="str">
        <f t="shared" si="8"/>
        <v>d. Implants</v>
      </c>
      <c r="Z143" s="835"/>
      <c r="AA143" s="819"/>
    </row>
    <row r="144" spans="1:27" s="266" customFormat="1" ht="15" customHeight="1" x14ac:dyDescent="0.2">
      <c r="A144" s="916"/>
      <c r="B144" s="1293" t="s">
        <v>46</v>
      </c>
      <c r="C144" s="1293"/>
      <c r="D144" s="1293"/>
      <c r="E144" s="1293"/>
      <c r="F144" s="1294"/>
      <c r="G144" s="1295" t="s">
        <v>100</v>
      </c>
      <c r="H144" s="1296"/>
      <c r="I144" s="829"/>
      <c r="J144" s="857" t="str">
        <f t="shared" si="7"/>
        <v>No</v>
      </c>
      <c r="K144" s="807"/>
      <c r="L144" s="806"/>
      <c r="M144" s="806"/>
      <c r="N144" s="806"/>
      <c r="O144" s="806"/>
      <c r="P144" s="806"/>
      <c r="Q144" s="806"/>
      <c r="R144" s="806"/>
      <c r="S144" s="806"/>
      <c r="T144" s="816"/>
      <c r="U144" s="816"/>
      <c r="V144" s="816"/>
      <c r="W144" s="817"/>
      <c r="X144" s="817"/>
      <c r="Y144" s="850" t="str">
        <f t="shared" si="8"/>
        <v>e. Intrauterine devices (IUDs)</v>
      </c>
      <c r="Z144" s="835"/>
      <c r="AA144" s="819"/>
    </row>
    <row r="145" spans="1:27" s="266" customFormat="1" ht="15" customHeight="1" x14ac:dyDescent="0.2">
      <c r="A145" s="916"/>
      <c r="B145" s="1293" t="s">
        <v>35</v>
      </c>
      <c r="C145" s="1293"/>
      <c r="D145" s="1293"/>
      <c r="E145" s="1293"/>
      <c r="F145" s="1294"/>
      <c r="G145" s="1295" t="s">
        <v>100</v>
      </c>
      <c r="H145" s="1296"/>
      <c r="I145" s="829"/>
      <c r="J145" s="857" t="str">
        <f t="shared" si="7"/>
        <v>No</v>
      </c>
      <c r="K145" s="807"/>
      <c r="L145" s="806"/>
      <c r="M145" s="806"/>
      <c r="N145" s="806"/>
      <c r="O145" s="806"/>
      <c r="P145" s="806"/>
      <c r="Q145" s="806"/>
      <c r="R145" s="806"/>
      <c r="S145" s="806"/>
      <c r="T145" s="816"/>
      <c r="U145" s="816"/>
      <c r="V145" s="816"/>
      <c r="W145" s="817"/>
      <c r="X145" s="817"/>
      <c r="Y145" s="850" t="str">
        <f t="shared" si="8"/>
        <v>f. Male condoms</v>
      </c>
      <c r="Z145" s="835"/>
      <c r="AA145" s="819"/>
    </row>
    <row r="146" spans="1:27" s="266" customFormat="1" ht="15" customHeight="1" x14ac:dyDescent="0.2">
      <c r="A146" s="916"/>
      <c r="B146" s="1293" t="s">
        <v>36</v>
      </c>
      <c r="C146" s="1293"/>
      <c r="D146" s="1293"/>
      <c r="E146" s="1293"/>
      <c r="F146" s="1294"/>
      <c r="G146" s="1295" t="s">
        <v>320</v>
      </c>
      <c r="H146" s="1296"/>
      <c r="I146" s="829"/>
      <c r="J146" s="857" t="str">
        <f t="shared" si="7"/>
        <v>Not applicable</v>
      </c>
      <c r="K146" s="807"/>
      <c r="L146" s="806"/>
      <c r="M146" s="806"/>
      <c r="N146" s="806"/>
      <c r="O146" s="806"/>
      <c r="P146" s="806"/>
      <c r="Q146" s="806"/>
      <c r="R146" s="806"/>
      <c r="S146" s="806"/>
      <c r="T146" s="816"/>
      <c r="U146" s="816"/>
      <c r="V146" s="816"/>
      <c r="W146" s="817"/>
      <c r="X146" s="817"/>
      <c r="Y146" s="850" t="str">
        <f t="shared" si="8"/>
        <v>g. Female condoms</v>
      </c>
      <c r="Z146" s="835"/>
      <c r="AA146" s="819"/>
    </row>
    <row r="147" spans="1:27" s="266" customFormat="1" ht="15" customHeight="1" x14ac:dyDescent="0.2">
      <c r="A147" s="916"/>
      <c r="B147" s="1293" t="s">
        <v>157</v>
      </c>
      <c r="C147" s="1293"/>
      <c r="D147" s="1293"/>
      <c r="E147" s="1293"/>
      <c r="F147" s="1294"/>
      <c r="G147" s="1295" t="s">
        <v>320</v>
      </c>
      <c r="H147" s="1296"/>
      <c r="I147" s="829"/>
      <c r="J147" s="857" t="str">
        <f t="shared" si="7"/>
        <v>Not applicable</v>
      </c>
      <c r="K147" s="807"/>
      <c r="L147" s="806"/>
      <c r="M147" s="806"/>
      <c r="N147" s="806"/>
      <c r="O147" s="806"/>
      <c r="P147" s="806"/>
      <c r="Q147" s="806"/>
      <c r="R147" s="806"/>
      <c r="S147" s="806"/>
      <c r="T147" s="816"/>
      <c r="U147" s="816"/>
      <c r="V147" s="816"/>
      <c r="W147" s="817"/>
      <c r="X147" s="817"/>
      <c r="Y147" s="850" t="str">
        <f t="shared" si="8"/>
        <v>h. Emergency contraceptive pills</v>
      </c>
      <c r="Z147" s="835"/>
      <c r="AA147" s="819"/>
    </row>
    <row r="148" spans="1:27" s="266" customFormat="1" ht="15" customHeight="1" x14ac:dyDescent="0.2">
      <c r="A148" s="916"/>
      <c r="B148" s="1293" t="s">
        <v>119</v>
      </c>
      <c r="C148" s="1293"/>
      <c r="D148" s="1293"/>
      <c r="E148" s="1293"/>
      <c r="F148" s="1294"/>
      <c r="G148" s="1295" t="s">
        <v>320</v>
      </c>
      <c r="H148" s="1296"/>
      <c r="I148" s="829"/>
      <c r="J148" s="857" t="str">
        <f t="shared" si="7"/>
        <v>Not applicable</v>
      </c>
      <c r="K148" s="807"/>
      <c r="L148" s="806"/>
      <c r="M148" s="806"/>
      <c r="N148" s="806"/>
      <c r="O148" s="806"/>
      <c r="P148" s="806"/>
      <c r="Q148" s="806"/>
      <c r="R148" s="806"/>
      <c r="S148" s="806"/>
      <c r="T148" s="816"/>
      <c r="U148" s="816"/>
      <c r="V148" s="816"/>
      <c r="W148" s="817"/>
      <c r="X148" s="817"/>
      <c r="Y148" s="850" t="str">
        <f t="shared" si="8"/>
        <v>i. CycleBeads</v>
      </c>
      <c r="Z148" s="835"/>
      <c r="AA148" s="819"/>
    </row>
    <row r="149" spans="1:27" s="266" customFormat="1" ht="30" x14ac:dyDescent="0.2">
      <c r="A149" s="916"/>
      <c r="B149" s="1293" t="s">
        <v>481</v>
      </c>
      <c r="C149" s="1293"/>
      <c r="D149" s="1293"/>
      <c r="E149" s="1293"/>
      <c r="F149" s="1305" t="s">
        <v>381</v>
      </c>
      <c r="G149" s="1306"/>
      <c r="H149" s="1307"/>
      <c r="I149" s="829"/>
      <c r="J149" s="857"/>
      <c r="K149" s="807"/>
      <c r="L149" s="806"/>
      <c r="M149" s="807"/>
      <c r="N149" s="806"/>
      <c r="O149" s="806"/>
      <c r="P149" s="806"/>
      <c r="Q149" s="807" t="str">
        <f>F149</f>
        <v>01/12-12/12</v>
      </c>
      <c r="R149" s="807" t="str">
        <f>B149</f>
        <v xml:space="preserve">j. Time period covered by reports reviewed
(mm/yy - mm/yy) (for example, reports from 01/12-12/12) </v>
      </c>
      <c r="S149" s="806"/>
      <c r="T149" s="816"/>
      <c r="U149" s="816"/>
      <c r="V149" s="816"/>
      <c r="W149" s="817"/>
      <c r="X149" s="817"/>
      <c r="Y149" s="834"/>
      <c r="Z149" s="835"/>
      <c r="AA149" s="819"/>
    </row>
    <row r="150" spans="1:27" s="266" customFormat="1" ht="45" x14ac:dyDescent="0.2">
      <c r="A150" s="314"/>
      <c r="B150" s="1293" t="s">
        <v>482</v>
      </c>
      <c r="C150" s="1293"/>
      <c r="D150" s="1293"/>
      <c r="E150" s="1293"/>
      <c r="F150" s="1305" t="s">
        <v>1220</v>
      </c>
      <c r="G150" s="1306"/>
      <c r="H150" s="1307"/>
      <c r="I150" s="829"/>
      <c r="J150" s="857"/>
      <c r="K150" s="807"/>
      <c r="L150" s="807"/>
      <c r="M150" s="806"/>
      <c r="N150" s="806"/>
      <c r="O150" s="806"/>
      <c r="P150" s="806"/>
      <c r="Q150" s="807" t="str">
        <f>F150</f>
        <v>MSD physical count</v>
      </c>
      <c r="R150" s="807" t="str">
        <f>B150</f>
        <v>k. Data source
(for example: Procurement Planning and Monitoring Report, Logistics Management Information System, periodic physical inventory, warehouse reports)</v>
      </c>
      <c r="S150" s="806"/>
      <c r="T150" s="816"/>
      <c r="U150" s="816"/>
      <c r="V150" s="816"/>
      <c r="W150" s="817"/>
      <c r="X150" s="817"/>
      <c r="Y150" s="834"/>
      <c r="Z150" s="835"/>
      <c r="AA150" s="819"/>
    </row>
    <row r="151" spans="1:27" s="266" customFormat="1" x14ac:dyDescent="0.2">
      <c r="A151" s="1308" t="s">
        <v>756</v>
      </c>
      <c r="B151" s="1293"/>
      <c r="C151" s="1293"/>
      <c r="D151" s="1293"/>
      <c r="E151" s="1293"/>
      <c r="F151" s="1293"/>
      <c r="G151" s="1293"/>
      <c r="H151" s="1309"/>
      <c r="I151" s="840"/>
      <c r="J151" s="847"/>
      <c r="K151" s="807"/>
      <c r="L151" s="806"/>
      <c r="M151" s="806"/>
      <c r="N151" s="806"/>
      <c r="O151" s="807"/>
      <c r="P151" s="806"/>
      <c r="Q151" s="806"/>
      <c r="R151" s="806"/>
      <c r="S151" s="806"/>
      <c r="T151" s="816"/>
      <c r="U151" s="816"/>
      <c r="V151" s="816"/>
      <c r="W151" s="817"/>
      <c r="X151" s="817"/>
      <c r="Y151" s="834"/>
      <c r="Z151" s="835"/>
      <c r="AA151" s="819"/>
    </row>
    <row r="152" spans="1:27" s="266" customFormat="1" ht="15" customHeight="1" x14ac:dyDescent="0.2">
      <c r="A152" s="918"/>
      <c r="B152" s="1310" t="s">
        <v>483</v>
      </c>
      <c r="C152" s="1310"/>
      <c r="D152" s="1310"/>
      <c r="E152" s="1310"/>
      <c r="F152" s="1311"/>
      <c r="G152" s="1312" t="s">
        <v>99</v>
      </c>
      <c r="H152" s="1313"/>
      <c r="I152" s="829"/>
      <c r="J152" s="857" t="str">
        <f>G152</f>
        <v>Yes</v>
      </c>
      <c r="K152" s="807"/>
      <c r="L152" s="806"/>
      <c r="M152" s="806"/>
      <c r="N152" s="806"/>
      <c r="O152" s="807"/>
      <c r="P152" s="806"/>
      <c r="Q152" s="806"/>
      <c r="R152" s="806"/>
      <c r="S152" s="806"/>
      <c r="T152" s="816"/>
      <c r="U152" s="816"/>
      <c r="V152" s="816"/>
      <c r="W152" s="817"/>
      <c r="X152" s="817"/>
      <c r="Y152" s="850" t="str">
        <f>B152</f>
        <v>a. service delivery point level (i.e., public sector health facilities)</v>
      </c>
      <c r="Z152" s="835"/>
      <c r="AA152" s="819"/>
    </row>
    <row r="153" spans="1:27" s="266" customFormat="1" ht="15.75" customHeight="1" x14ac:dyDescent="0.2">
      <c r="A153" s="916"/>
      <c r="B153" s="1293" t="s">
        <v>484</v>
      </c>
      <c r="C153" s="1293"/>
      <c r="D153" s="1293"/>
      <c r="E153" s="1293"/>
      <c r="F153" s="1294"/>
      <c r="G153" s="1295" t="s">
        <v>100</v>
      </c>
      <c r="H153" s="1296"/>
      <c r="I153" s="829"/>
      <c r="J153" s="813" t="str">
        <f>G153</f>
        <v>No</v>
      </c>
      <c r="K153" s="807"/>
      <c r="L153" s="806"/>
      <c r="M153" s="806"/>
      <c r="N153" s="806"/>
      <c r="O153" s="807"/>
      <c r="P153" s="806"/>
      <c r="Q153" s="806"/>
      <c r="R153" s="806"/>
      <c r="S153" s="806"/>
      <c r="T153" s="816"/>
      <c r="U153" s="816"/>
      <c r="V153" s="816"/>
      <c r="W153" s="817"/>
      <c r="X153" s="817"/>
      <c r="Y153" s="850" t="str">
        <f>B153</f>
        <v>b. central level (i.e., central level warehouse for the public sector)</v>
      </c>
      <c r="Z153" s="835"/>
      <c r="AA153" s="888"/>
    </row>
    <row r="154" spans="1:27" s="266" customFormat="1" ht="30.75" thickBot="1" x14ac:dyDescent="0.25">
      <c r="A154" s="1297" t="s">
        <v>1537</v>
      </c>
      <c r="B154" s="1298"/>
      <c r="C154" s="1299"/>
      <c r="D154" s="1300"/>
      <c r="E154" s="1301"/>
      <c r="F154" s="1301"/>
      <c r="G154" s="1301"/>
      <c r="H154" s="1302"/>
      <c r="I154" s="829"/>
      <c r="J154" s="857"/>
      <c r="K154" s="807" t="str">
        <f>A154</f>
        <v>F. Please note any overall comments about challenges and/or successes with contraceptive security in your country.</v>
      </c>
      <c r="L154" s="806"/>
      <c r="M154" s="806"/>
      <c r="N154" s="806"/>
      <c r="O154" s="807">
        <f>D154</f>
        <v>0</v>
      </c>
      <c r="P154" s="806"/>
      <c r="Q154" s="806"/>
      <c r="R154" s="806"/>
      <c r="S154" s="806"/>
      <c r="T154" s="816"/>
      <c r="U154" s="816"/>
      <c r="V154" s="816"/>
      <c r="W154" s="817"/>
      <c r="X154" s="817"/>
      <c r="Y154" s="834"/>
      <c r="Z154" s="835"/>
      <c r="AA154" s="819"/>
    </row>
    <row r="155" spans="1:27" s="885" customFormat="1" ht="15.75" x14ac:dyDescent="0.2">
      <c r="A155" s="1795"/>
      <c r="B155" s="1795"/>
      <c r="C155" s="1795"/>
      <c r="D155" s="1795"/>
      <c r="E155" s="1795"/>
      <c r="F155" s="1795"/>
      <c r="G155" s="1795"/>
      <c r="H155" s="1795"/>
      <c r="I155" s="831"/>
      <c r="J155" s="884"/>
      <c r="K155" s="807"/>
      <c r="L155" s="807"/>
      <c r="M155" s="806"/>
      <c r="N155" s="806"/>
      <c r="O155" s="807"/>
      <c r="P155" s="806"/>
      <c r="R155" s="806"/>
      <c r="S155" s="822"/>
      <c r="T155" s="823"/>
      <c r="U155" s="823"/>
      <c r="V155" s="823"/>
      <c r="W155" s="824"/>
      <c r="X155" s="824"/>
      <c r="Z155" s="886"/>
      <c r="AA155" s="819"/>
    </row>
    <row r="156" spans="1:27" s="825" customFormat="1" ht="18" x14ac:dyDescent="0.2">
      <c r="A156" s="1304"/>
      <c r="B156" s="1304"/>
      <c r="C156" s="1304"/>
      <c r="D156" s="1304"/>
      <c r="E156" s="1304"/>
      <c r="F156" s="1304"/>
      <c r="G156" s="1304"/>
      <c r="H156" s="1304"/>
      <c r="I156" s="889"/>
      <c r="J156" s="814"/>
      <c r="K156" s="807"/>
      <c r="L156" s="806"/>
      <c r="M156" s="806"/>
      <c r="N156" s="806"/>
      <c r="O156" s="807"/>
      <c r="P156" s="806"/>
      <c r="Q156" s="806"/>
      <c r="R156" s="806"/>
      <c r="S156" s="822"/>
      <c r="T156" s="823"/>
      <c r="U156" s="823"/>
      <c r="V156" s="823"/>
      <c r="W156" s="824"/>
      <c r="X156" s="890">
        <f>A156</f>
        <v>0</v>
      </c>
      <c r="Z156" s="826"/>
      <c r="AA156" s="819"/>
    </row>
    <row r="157" spans="1:27" s="885" customFormat="1" ht="9.75" customHeight="1" x14ac:dyDescent="0.2">
      <c r="A157" s="891"/>
      <c r="B157" s="891"/>
      <c r="C157" s="891"/>
      <c r="D157" s="891"/>
      <c r="E157" s="891"/>
      <c r="F157" s="891"/>
      <c r="G157" s="891"/>
      <c r="H157" s="891"/>
      <c r="I157" s="807"/>
      <c r="J157" s="884"/>
      <c r="K157" s="807"/>
      <c r="L157" s="806"/>
      <c r="M157" s="806"/>
      <c r="N157" s="806"/>
      <c r="O157" s="807"/>
      <c r="P157" s="806"/>
      <c r="Q157" s="806"/>
      <c r="R157" s="806"/>
      <c r="S157" s="822"/>
      <c r="T157" s="823"/>
      <c r="U157" s="823"/>
      <c r="V157" s="823"/>
      <c r="W157" s="824"/>
      <c r="X157" s="824"/>
      <c r="Z157" s="886"/>
      <c r="AA157" s="819"/>
    </row>
    <row r="158" spans="1:27" s="885" customFormat="1" ht="15" customHeight="1" x14ac:dyDescent="0.2">
      <c r="A158" s="891"/>
      <c r="B158" s="891"/>
      <c r="C158" s="891"/>
      <c r="D158" s="891"/>
      <c r="E158" s="891"/>
      <c r="F158" s="891"/>
      <c r="G158" s="891"/>
      <c r="H158" s="891"/>
      <c r="I158" s="807"/>
      <c r="J158" s="814"/>
      <c r="K158" s="807"/>
      <c r="L158" s="806"/>
      <c r="M158" s="806"/>
      <c r="N158" s="806"/>
      <c r="O158" s="807"/>
      <c r="P158" s="806"/>
      <c r="Q158" s="806"/>
      <c r="R158" s="806"/>
      <c r="S158" s="822"/>
      <c r="T158" s="823"/>
      <c r="U158" s="823"/>
      <c r="V158" s="823"/>
      <c r="W158" s="824"/>
      <c r="X158" s="824"/>
      <c r="Z158" s="886"/>
      <c r="AA158" s="819"/>
    </row>
    <row r="159" spans="1:27" x14ac:dyDescent="0.2">
      <c r="A159" s="288"/>
      <c r="B159" s="289"/>
      <c r="C159" s="289"/>
      <c r="D159" s="289"/>
      <c r="E159" s="289"/>
      <c r="F159" s="289"/>
      <c r="G159" s="290"/>
      <c r="H159" s="291"/>
      <c r="I159" s="806"/>
      <c r="O159" s="807"/>
    </row>
    <row r="160" spans="1:27" x14ac:dyDescent="0.2">
      <c r="A160" s="292"/>
      <c r="B160" s="292"/>
      <c r="G160" s="293"/>
      <c r="H160" s="257"/>
      <c r="I160" s="806"/>
    </row>
    <row r="161" spans="1:134" x14ac:dyDescent="0.2">
      <c r="A161" s="292"/>
      <c r="B161" s="292"/>
      <c r="G161" s="293"/>
      <c r="H161" s="257"/>
      <c r="I161" s="806"/>
    </row>
    <row r="162" spans="1:134" x14ac:dyDescent="0.2">
      <c r="A162" s="292"/>
      <c r="B162" s="292"/>
      <c r="G162" s="293"/>
      <c r="H162" s="257"/>
      <c r="I162" s="806"/>
    </row>
    <row r="163" spans="1:134" x14ac:dyDescent="0.2">
      <c r="A163" s="292"/>
      <c r="B163" s="292"/>
      <c r="G163" s="293"/>
      <c r="H163" s="257"/>
      <c r="I163" s="806"/>
    </row>
    <row r="164" spans="1:134" x14ac:dyDescent="0.2">
      <c r="A164" s="292"/>
      <c r="B164" s="292"/>
      <c r="G164" s="293"/>
      <c r="H164" s="257"/>
      <c r="I164" s="806"/>
    </row>
    <row r="165" spans="1:134" x14ac:dyDescent="0.2">
      <c r="A165" s="292"/>
      <c r="B165" s="292"/>
      <c r="G165" s="293"/>
      <c r="H165" s="257"/>
      <c r="I165" s="806"/>
    </row>
    <row r="166" spans="1:134" x14ac:dyDescent="0.2">
      <c r="A166" s="292"/>
      <c r="B166" s="292"/>
      <c r="G166" s="293"/>
      <c r="H166" s="257"/>
      <c r="I166" s="806"/>
    </row>
    <row r="167" spans="1:134" x14ac:dyDescent="0.2">
      <c r="A167" s="292"/>
      <c r="B167" s="292"/>
      <c r="G167" s="293"/>
      <c r="H167" s="257"/>
      <c r="I167" s="806"/>
    </row>
    <row r="168" spans="1:134" x14ac:dyDescent="0.2">
      <c r="A168" s="292"/>
      <c r="B168" s="292"/>
      <c r="G168" s="293"/>
      <c r="H168" s="257"/>
      <c r="I168" s="806"/>
    </row>
    <row r="169" spans="1:134" x14ac:dyDescent="0.2">
      <c r="A169" s="292"/>
      <c r="B169" s="292"/>
      <c r="G169" s="293"/>
      <c r="H169" s="257"/>
      <c r="I169" s="806"/>
    </row>
    <row r="170" spans="1:134" x14ac:dyDescent="0.2">
      <c r="A170" s="292"/>
      <c r="B170" s="292"/>
      <c r="G170" s="293"/>
      <c r="H170" s="257"/>
      <c r="I170" s="806"/>
    </row>
    <row r="171" spans="1:134" x14ac:dyDescent="0.2">
      <c r="A171" s="292"/>
      <c r="B171" s="292"/>
      <c r="G171" s="293"/>
      <c r="H171" s="257"/>
      <c r="I171" s="806"/>
    </row>
    <row r="172" spans="1:134" x14ac:dyDescent="0.2">
      <c r="A172" s="292"/>
      <c r="B172" s="292"/>
      <c r="G172" s="293"/>
      <c r="H172" s="257"/>
      <c r="I172" s="806"/>
    </row>
    <row r="173" spans="1:134" s="292" customFormat="1" x14ac:dyDescent="0.2">
      <c r="G173" s="293"/>
      <c r="H173" s="257"/>
      <c r="I173" s="806"/>
      <c r="J173" s="814"/>
      <c r="K173" s="807"/>
      <c r="L173" s="806"/>
      <c r="M173" s="806"/>
      <c r="N173" s="806"/>
      <c r="O173" s="806"/>
      <c r="P173" s="806"/>
      <c r="Q173" s="806"/>
      <c r="R173" s="806"/>
      <c r="S173" s="822"/>
      <c r="T173" s="823"/>
      <c r="U173" s="823"/>
      <c r="V173" s="823"/>
      <c r="W173" s="824"/>
      <c r="X173" s="824"/>
      <c r="Y173" s="825"/>
      <c r="Z173" s="826"/>
      <c r="AA173" s="819"/>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806"/>
      <c r="J174" s="814"/>
      <c r="K174" s="807"/>
      <c r="L174" s="806"/>
      <c r="M174" s="806"/>
      <c r="N174" s="806"/>
      <c r="O174" s="806"/>
      <c r="P174" s="806"/>
      <c r="Q174" s="806"/>
      <c r="R174" s="806"/>
      <c r="S174" s="822"/>
      <c r="T174" s="823"/>
      <c r="U174" s="823"/>
      <c r="V174" s="823"/>
      <c r="W174" s="824"/>
      <c r="X174" s="824"/>
      <c r="Y174" s="825"/>
      <c r="Z174" s="826"/>
      <c r="AA174" s="819"/>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806"/>
      <c r="J175" s="814"/>
      <c r="K175" s="807"/>
      <c r="L175" s="806"/>
      <c r="M175" s="806"/>
      <c r="N175" s="806"/>
      <c r="O175" s="806"/>
      <c r="P175" s="806"/>
      <c r="Q175" s="806"/>
      <c r="R175" s="806"/>
      <c r="S175" s="822"/>
      <c r="T175" s="823"/>
      <c r="U175" s="823"/>
      <c r="V175" s="823"/>
      <c r="W175" s="824"/>
      <c r="X175" s="824"/>
      <c r="Y175" s="825"/>
      <c r="Z175" s="826"/>
      <c r="AA175" s="819"/>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806"/>
      <c r="J176" s="814"/>
      <c r="K176" s="807"/>
      <c r="L176" s="806"/>
      <c r="M176" s="806"/>
      <c r="N176" s="806"/>
      <c r="O176" s="806"/>
      <c r="P176" s="806"/>
      <c r="Q176" s="806"/>
      <c r="R176" s="806"/>
      <c r="S176" s="822"/>
      <c r="T176" s="823"/>
      <c r="U176" s="823"/>
      <c r="V176" s="823"/>
      <c r="W176" s="824"/>
      <c r="X176" s="824"/>
      <c r="Y176" s="825"/>
      <c r="Z176" s="826"/>
      <c r="AA176" s="819"/>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806"/>
      <c r="J177" s="814"/>
      <c r="K177" s="807"/>
      <c r="L177" s="806"/>
      <c r="M177" s="806"/>
      <c r="N177" s="806"/>
      <c r="O177" s="806"/>
      <c r="P177" s="806"/>
      <c r="Q177" s="806"/>
      <c r="R177" s="806"/>
      <c r="S177" s="822"/>
      <c r="T177" s="823"/>
      <c r="U177" s="823"/>
      <c r="V177" s="823"/>
      <c r="W177" s="824"/>
      <c r="X177" s="824"/>
      <c r="Y177" s="825"/>
      <c r="Z177" s="826"/>
      <c r="AA177" s="819"/>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806"/>
      <c r="J178" s="814"/>
      <c r="K178" s="807"/>
      <c r="L178" s="806"/>
      <c r="M178" s="806"/>
      <c r="N178" s="806"/>
      <c r="O178" s="806"/>
      <c r="P178" s="806"/>
      <c r="Q178" s="806"/>
      <c r="R178" s="806"/>
      <c r="S178" s="822"/>
      <c r="T178" s="823"/>
      <c r="U178" s="823"/>
      <c r="V178" s="823"/>
      <c r="W178" s="824"/>
      <c r="X178" s="824"/>
      <c r="Y178" s="825"/>
      <c r="Z178" s="826"/>
      <c r="AA178" s="819"/>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806"/>
      <c r="J179" s="814"/>
      <c r="K179" s="807"/>
      <c r="L179" s="806"/>
      <c r="M179" s="806"/>
      <c r="N179" s="806"/>
      <c r="O179" s="806"/>
      <c r="P179" s="806"/>
      <c r="Q179" s="806"/>
      <c r="R179" s="806"/>
      <c r="S179" s="822"/>
      <c r="T179" s="823"/>
      <c r="U179" s="823"/>
      <c r="V179" s="823"/>
      <c r="W179" s="824"/>
      <c r="X179" s="824"/>
      <c r="Y179" s="825"/>
      <c r="Z179" s="826"/>
      <c r="AA179" s="81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806"/>
      <c r="J180" s="814"/>
      <c r="K180" s="807"/>
      <c r="L180" s="806"/>
      <c r="M180" s="806"/>
      <c r="N180" s="806"/>
      <c r="O180" s="806"/>
      <c r="P180" s="806"/>
      <c r="Q180" s="806"/>
      <c r="R180" s="806"/>
      <c r="S180" s="822"/>
      <c r="T180" s="823"/>
      <c r="U180" s="823"/>
      <c r="V180" s="823"/>
      <c r="W180" s="824"/>
      <c r="X180" s="824"/>
      <c r="Y180" s="825"/>
      <c r="Z180" s="826"/>
      <c r="AA180" s="819"/>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806"/>
      <c r="J181" s="814"/>
      <c r="K181" s="807"/>
      <c r="L181" s="806"/>
      <c r="M181" s="806"/>
      <c r="N181" s="806"/>
      <c r="O181" s="806"/>
      <c r="P181" s="806"/>
      <c r="Q181" s="806"/>
      <c r="R181" s="806"/>
      <c r="S181" s="822"/>
      <c r="T181" s="823"/>
      <c r="U181" s="823"/>
      <c r="V181" s="823"/>
      <c r="W181" s="824"/>
      <c r="X181" s="824"/>
      <c r="Y181" s="825"/>
      <c r="Z181" s="826"/>
      <c r="AA181" s="819"/>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806"/>
      <c r="J182" s="814"/>
      <c r="K182" s="807"/>
      <c r="L182" s="806"/>
      <c r="M182" s="806"/>
      <c r="N182" s="806"/>
      <c r="O182" s="806"/>
      <c r="P182" s="806"/>
      <c r="Q182" s="806"/>
      <c r="R182" s="806"/>
      <c r="S182" s="822"/>
      <c r="T182" s="823"/>
      <c r="U182" s="823"/>
      <c r="V182" s="823"/>
      <c r="W182" s="824"/>
      <c r="X182" s="824"/>
      <c r="Y182" s="825"/>
      <c r="Z182" s="826"/>
      <c r="AA182" s="819"/>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806"/>
      <c r="J183" s="814"/>
      <c r="K183" s="807"/>
      <c r="L183" s="806"/>
      <c r="M183" s="806"/>
      <c r="N183" s="806"/>
      <c r="O183" s="806"/>
      <c r="P183" s="806"/>
      <c r="Q183" s="806"/>
      <c r="R183" s="806"/>
      <c r="S183" s="822"/>
      <c r="T183" s="823"/>
      <c r="U183" s="823"/>
      <c r="V183" s="823"/>
      <c r="W183" s="824"/>
      <c r="X183" s="824"/>
      <c r="Y183" s="825"/>
      <c r="Z183" s="826"/>
      <c r="AA183" s="819"/>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3">
    <mergeCell ref="A1:H1"/>
    <mergeCell ref="A2:C2"/>
    <mergeCell ref="D2:E2"/>
    <mergeCell ref="A3:H3"/>
    <mergeCell ref="D4:E4"/>
    <mergeCell ref="F4:H4"/>
    <mergeCell ref="A11:G11"/>
    <mergeCell ref="A12:G12"/>
    <mergeCell ref="A9:H9"/>
    <mergeCell ref="A5:C5"/>
    <mergeCell ref="B13:C13"/>
    <mergeCell ref="D13:H13"/>
    <mergeCell ref="A14:C14"/>
    <mergeCell ref="D14:H14"/>
    <mergeCell ref="A8:C8"/>
    <mergeCell ref="D8:E8"/>
    <mergeCell ref="G8:H8"/>
    <mergeCell ref="A10:H10"/>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0">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$R$1:$R$6</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$O$1:$O$6</formula1>
    </dataValidation>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formula1>$W$1:$W$3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$Y$1:$Y$13</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$Y$1:$Y$13</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formula1>$Q$1:$Q$9</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formula1>$Q$1:$Q$9</formula1>
    </dataValidation>
  </dataValidations>
  <hyperlinks>
    <hyperlink ref="A5" location="Introduction!A1" display="To jump to the Introduction sheet, click here."/>
  </hyperlinks>
  <pageMargins left="1.2" right="0.7" top="0.75" bottom="0.75" header="0.3" footer="0.3"/>
  <pageSetup scale="50" fitToHeight="4" orientation="portrait" r:id="rId1"/>
  <rowBreaks count="2" manualBreakCount="2">
    <brk id="33" max="7" man="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 type="list" allowBlank="1" showInputMessage="1" showErrorMessage="1" error="Please choose from the dropdown list.">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256" width="9.140625" style="264"/>
    <col min="257" max="258" width="2.140625" style="264" customWidth="1"/>
    <col min="259" max="259" width="63" style="264" customWidth="1"/>
    <col min="260" max="260" width="7.140625" style="264" customWidth="1"/>
    <col min="261" max="262" width="19" style="264" customWidth="1"/>
    <col min="263" max="264" width="19.7109375" style="264" customWidth="1"/>
    <col min="265" max="281" width="0" style="264" hidden="1" customWidth="1"/>
    <col min="282" max="282" width="1.28515625" style="264" customWidth="1"/>
    <col min="283" max="283" width="13.42578125" style="264" customWidth="1"/>
    <col min="284" max="284" width="13.28515625" style="264" customWidth="1"/>
    <col min="285" max="285" width="15.85546875" style="264" customWidth="1"/>
    <col min="286" max="291" width="11.7109375" style="264" customWidth="1"/>
    <col min="292" max="292" width="24.7109375" style="264" customWidth="1"/>
    <col min="293" max="295" width="11.7109375" style="264" customWidth="1"/>
    <col min="296" max="296" width="20" style="264" customWidth="1"/>
    <col min="297" max="297" width="25.85546875" style="264" customWidth="1"/>
    <col min="298" max="298" width="23.85546875" style="264" customWidth="1"/>
    <col min="299" max="299" width="14.140625" style="264" customWidth="1"/>
    <col min="300" max="325" width="11.7109375" style="264" customWidth="1"/>
    <col min="326" max="326" width="12.42578125" style="264" customWidth="1"/>
    <col min="327" max="330" width="11.7109375" style="264" customWidth="1"/>
    <col min="331" max="331" width="20.7109375" style="264" customWidth="1"/>
    <col min="332" max="332" width="11.7109375" style="264" customWidth="1"/>
    <col min="333" max="333" width="17.42578125" style="264" customWidth="1"/>
    <col min="334" max="347" width="11.7109375" style="264" customWidth="1"/>
    <col min="348" max="348" width="13.42578125" style="264" customWidth="1"/>
    <col min="349" max="363" width="11.7109375" style="264" customWidth="1"/>
    <col min="364" max="364" width="16.28515625" style="264" customWidth="1"/>
    <col min="365" max="373" width="11.7109375" style="264" customWidth="1"/>
    <col min="374" max="374" width="13.42578125" style="264" customWidth="1"/>
    <col min="375" max="375" width="11.7109375" style="264" customWidth="1"/>
    <col min="376" max="376" width="15.140625" style="264" customWidth="1"/>
    <col min="377" max="377" width="13.42578125" style="264" customWidth="1"/>
    <col min="378" max="386" width="11.7109375" style="264" customWidth="1"/>
    <col min="387" max="387" width="13.7109375" style="264" customWidth="1"/>
    <col min="388" max="388" width="12" style="264" customWidth="1"/>
    <col min="389" max="512" width="9.140625" style="264"/>
    <col min="513" max="514" width="2.140625" style="264" customWidth="1"/>
    <col min="515" max="515" width="63" style="264" customWidth="1"/>
    <col min="516" max="516" width="7.140625" style="264" customWidth="1"/>
    <col min="517" max="518" width="19" style="264" customWidth="1"/>
    <col min="519" max="520" width="19.7109375" style="264" customWidth="1"/>
    <col min="521" max="537" width="0" style="264" hidden="1" customWidth="1"/>
    <col min="538" max="538" width="1.28515625" style="264" customWidth="1"/>
    <col min="539" max="539" width="13.42578125" style="264" customWidth="1"/>
    <col min="540" max="540" width="13.28515625" style="264" customWidth="1"/>
    <col min="541" max="541" width="15.85546875" style="264" customWidth="1"/>
    <col min="542" max="547" width="11.7109375" style="264" customWidth="1"/>
    <col min="548" max="548" width="24.7109375" style="264" customWidth="1"/>
    <col min="549" max="551" width="11.7109375" style="264" customWidth="1"/>
    <col min="552" max="552" width="20" style="264" customWidth="1"/>
    <col min="553" max="553" width="25.85546875" style="264" customWidth="1"/>
    <col min="554" max="554" width="23.85546875" style="264" customWidth="1"/>
    <col min="555" max="555" width="14.140625" style="264" customWidth="1"/>
    <col min="556" max="581" width="11.7109375" style="264" customWidth="1"/>
    <col min="582" max="582" width="12.42578125" style="264" customWidth="1"/>
    <col min="583" max="586" width="11.7109375" style="264" customWidth="1"/>
    <col min="587" max="587" width="20.7109375" style="264" customWidth="1"/>
    <col min="588" max="588" width="11.7109375" style="264" customWidth="1"/>
    <col min="589" max="589" width="17.42578125" style="264" customWidth="1"/>
    <col min="590" max="603" width="11.7109375" style="264" customWidth="1"/>
    <col min="604" max="604" width="13.42578125" style="264" customWidth="1"/>
    <col min="605" max="619" width="11.7109375" style="264" customWidth="1"/>
    <col min="620" max="620" width="16.28515625" style="264" customWidth="1"/>
    <col min="621" max="629" width="11.7109375" style="264" customWidth="1"/>
    <col min="630" max="630" width="13.42578125" style="264" customWidth="1"/>
    <col min="631" max="631" width="11.7109375" style="264" customWidth="1"/>
    <col min="632" max="632" width="15.140625" style="264" customWidth="1"/>
    <col min="633" max="633" width="13.42578125" style="264" customWidth="1"/>
    <col min="634" max="642" width="11.7109375" style="264" customWidth="1"/>
    <col min="643" max="643" width="13.7109375" style="264" customWidth="1"/>
    <col min="644" max="644" width="12" style="264" customWidth="1"/>
    <col min="645" max="768" width="9.140625" style="264"/>
    <col min="769" max="770" width="2.140625" style="264" customWidth="1"/>
    <col min="771" max="771" width="63" style="264" customWidth="1"/>
    <col min="772" max="772" width="7.140625" style="264" customWidth="1"/>
    <col min="773" max="774" width="19" style="264" customWidth="1"/>
    <col min="775" max="776" width="19.7109375" style="264" customWidth="1"/>
    <col min="777" max="793" width="0" style="264" hidden="1" customWidth="1"/>
    <col min="794" max="794" width="1.28515625" style="264" customWidth="1"/>
    <col min="795" max="795" width="13.42578125" style="264" customWidth="1"/>
    <col min="796" max="796" width="13.28515625" style="264" customWidth="1"/>
    <col min="797" max="797" width="15.85546875" style="264" customWidth="1"/>
    <col min="798" max="803" width="11.7109375" style="264" customWidth="1"/>
    <col min="804" max="804" width="24.7109375" style="264" customWidth="1"/>
    <col min="805" max="807" width="11.7109375" style="264" customWidth="1"/>
    <col min="808" max="808" width="20" style="264" customWidth="1"/>
    <col min="809" max="809" width="25.85546875" style="264" customWidth="1"/>
    <col min="810" max="810" width="23.85546875" style="264" customWidth="1"/>
    <col min="811" max="811" width="14.140625" style="264" customWidth="1"/>
    <col min="812" max="837" width="11.7109375" style="264" customWidth="1"/>
    <col min="838" max="838" width="12.42578125" style="264" customWidth="1"/>
    <col min="839" max="842" width="11.7109375" style="264" customWidth="1"/>
    <col min="843" max="843" width="20.7109375" style="264" customWidth="1"/>
    <col min="844" max="844" width="11.7109375" style="264" customWidth="1"/>
    <col min="845" max="845" width="17.42578125" style="264" customWidth="1"/>
    <col min="846" max="859" width="11.7109375" style="264" customWidth="1"/>
    <col min="860" max="860" width="13.42578125" style="264" customWidth="1"/>
    <col min="861" max="875" width="11.7109375" style="264" customWidth="1"/>
    <col min="876" max="876" width="16.28515625" style="264" customWidth="1"/>
    <col min="877" max="885" width="11.7109375" style="264" customWidth="1"/>
    <col min="886" max="886" width="13.42578125" style="264" customWidth="1"/>
    <col min="887" max="887" width="11.7109375" style="264" customWidth="1"/>
    <col min="888" max="888" width="15.140625" style="264" customWidth="1"/>
    <col min="889" max="889" width="13.42578125" style="264" customWidth="1"/>
    <col min="890" max="898" width="11.7109375" style="264" customWidth="1"/>
    <col min="899" max="899" width="13.7109375" style="264" customWidth="1"/>
    <col min="900" max="900" width="12" style="264" customWidth="1"/>
    <col min="901" max="1024" width="9.140625" style="264"/>
    <col min="1025" max="1026" width="2.140625" style="264" customWidth="1"/>
    <col min="1027" max="1027" width="63" style="264" customWidth="1"/>
    <col min="1028" max="1028" width="7.140625" style="264" customWidth="1"/>
    <col min="1029" max="1030" width="19" style="264" customWidth="1"/>
    <col min="1031" max="1032" width="19.7109375" style="264" customWidth="1"/>
    <col min="1033" max="1049" width="0" style="264" hidden="1" customWidth="1"/>
    <col min="1050" max="1050" width="1.28515625" style="264" customWidth="1"/>
    <col min="1051" max="1051" width="13.42578125" style="264" customWidth="1"/>
    <col min="1052" max="1052" width="13.28515625" style="264" customWidth="1"/>
    <col min="1053" max="1053" width="15.85546875" style="264" customWidth="1"/>
    <col min="1054" max="1059" width="11.7109375" style="264" customWidth="1"/>
    <col min="1060" max="1060" width="24.7109375" style="264" customWidth="1"/>
    <col min="1061" max="1063" width="11.7109375" style="264" customWidth="1"/>
    <col min="1064" max="1064" width="20" style="264" customWidth="1"/>
    <col min="1065" max="1065" width="25.85546875" style="264" customWidth="1"/>
    <col min="1066" max="1066" width="23.85546875" style="264" customWidth="1"/>
    <col min="1067" max="1067" width="14.140625" style="264" customWidth="1"/>
    <col min="1068" max="1093" width="11.7109375" style="264" customWidth="1"/>
    <col min="1094" max="1094" width="12.42578125" style="264" customWidth="1"/>
    <col min="1095" max="1098" width="11.7109375" style="264" customWidth="1"/>
    <col min="1099" max="1099" width="20.7109375" style="264" customWidth="1"/>
    <col min="1100" max="1100" width="11.7109375" style="264" customWidth="1"/>
    <col min="1101" max="1101" width="17.42578125" style="264" customWidth="1"/>
    <col min="1102" max="1115" width="11.7109375" style="264" customWidth="1"/>
    <col min="1116" max="1116" width="13.42578125" style="264" customWidth="1"/>
    <col min="1117" max="1131" width="11.7109375" style="264" customWidth="1"/>
    <col min="1132" max="1132" width="16.28515625" style="264" customWidth="1"/>
    <col min="1133" max="1141" width="11.7109375" style="264" customWidth="1"/>
    <col min="1142" max="1142" width="13.42578125" style="264" customWidth="1"/>
    <col min="1143" max="1143" width="11.7109375" style="264" customWidth="1"/>
    <col min="1144" max="1144" width="15.140625" style="264" customWidth="1"/>
    <col min="1145" max="1145" width="13.42578125" style="264" customWidth="1"/>
    <col min="1146" max="1154" width="11.7109375" style="264" customWidth="1"/>
    <col min="1155" max="1155" width="13.7109375" style="264" customWidth="1"/>
    <col min="1156" max="1156" width="12" style="264" customWidth="1"/>
    <col min="1157" max="1280" width="9.140625" style="264"/>
    <col min="1281" max="1282" width="2.140625" style="264" customWidth="1"/>
    <col min="1283" max="1283" width="63" style="264" customWidth="1"/>
    <col min="1284" max="1284" width="7.140625" style="264" customWidth="1"/>
    <col min="1285" max="1286" width="19" style="264" customWidth="1"/>
    <col min="1287" max="1288" width="19.7109375" style="264" customWidth="1"/>
    <col min="1289" max="1305" width="0" style="264" hidden="1" customWidth="1"/>
    <col min="1306" max="1306" width="1.28515625" style="264" customWidth="1"/>
    <col min="1307" max="1307" width="13.42578125" style="264" customWidth="1"/>
    <col min="1308" max="1308" width="13.28515625" style="264" customWidth="1"/>
    <col min="1309" max="1309" width="15.85546875" style="264" customWidth="1"/>
    <col min="1310" max="1315" width="11.7109375" style="264" customWidth="1"/>
    <col min="1316" max="1316" width="24.7109375" style="264" customWidth="1"/>
    <col min="1317" max="1319" width="11.7109375" style="264" customWidth="1"/>
    <col min="1320" max="1320" width="20" style="264" customWidth="1"/>
    <col min="1321" max="1321" width="25.85546875" style="264" customWidth="1"/>
    <col min="1322" max="1322" width="23.85546875" style="264" customWidth="1"/>
    <col min="1323" max="1323" width="14.140625" style="264" customWidth="1"/>
    <col min="1324" max="1349" width="11.7109375" style="264" customWidth="1"/>
    <col min="1350" max="1350" width="12.42578125" style="264" customWidth="1"/>
    <col min="1351" max="1354" width="11.7109375" style="264" customWidth="1"/>
    <col min="1355" max="1355" width="20.7109375" style="264" customWidth="1"/>
    <col min="1356" max="1356" width="11.7109375" style="264" customWidth="1"/>
    <col min="1357" max="1357" width="17.42578125" style="264" customWidth="1"/>
    <col min="1358" max="1371" width="11.7109375" style="264" customWidth="1"/>
    <col min="1372" max="1372" width="13.42578125" style="264" customWidth="1"/>
    <col min="1373" max="1387" width="11.7109375" style="264" customWidth="1"/>
    <col min="1388" max="1388" width="16.28515625" style="264" customWidth="1"/>
    <col min="1389" max="1397" width="11.7109375" style="264" customWidth="1"/>
    <col min="1398" max="1398" width="13.42578125" style="264" customWidth="1"/>
    <col min="1399" max="1399" width="11.7109375" style="264" customWidth="1"/>
    <col min="1400" max="1400" width="15.140625" style="264" customWidth="1"/>
    <col min="1401" max="1401" width="13.42578125" style="264" customWidth="1"/>
    <col min="1402" max="1410" width="11.7109375" style="264" customWidth="1"/>
    <col min="1411" max="1411" width="13.7109375" style="264" customWidth="1"/>
    <col min="1412" max="1412" width="12" style="264" customWidth="1"/>
    <col min="1413" max="1536" width="9.140625" style="264"/>
    <col min="1537" max="1538" width="2.140625" style="264" customWidth="1"/>
    <col min="1539" max="1539" width="63" style="264" customWidth="1"/>
    <col min="1540" max="1540" width="7.140625" style="264" customWidth="1"/>
    <col min="1541" max="1542" width="19" style="264" customWidth="1"/>
    <col min="1543" max="1544" width="19.7109375" style="264" customWidth="1"/>
    <col min="1545" max="1561" width="0" style="264" hidden="1" customWidth="1"/>
    <col min="1562" max="1562" width="1.28515625" style="264" customWidth="1"/>
    <col min="1563" max="1563" width="13.42578125" style="264" customWidth="1"/>
    <col min="1564" max="1564" width="13.28515625" style="264" customWidth="1"/>
    <col min="1565" max="1565" width="15.85546875" style="264" customWidth="1"/>
    <col min="1566" max="1571" width="11.7109375" style="264" customWidth="1"/>
    <col min="1572" max="1572" width="24.7109375" style="264" customWidth="1"/>
    <col min="1573" max="1575" width="11.7109375" style="264" customWidth="1"/>
    <col min="1576" max="1576" width="20" style="264" customWidth="1"/>
    <col min="1577" max="1577" width="25.85546875" style="264" customWidth="1"/>
    <col min="1578" max="1578" width="23.85546875" style="264" customWidth="1"/>
    <col min="1579" max="1579" width="14.140625" style="264" customWidth="1"/>
    <col min="1580" max="1605" width="11.7109375" style="264" customWidth="1"/>
    <col min="1606" max="1606" width="12.42578125" style="264" customWidth="1"/>
    <col min="1607" max="1610" width="11.7109375" style="264" customWidth="1"/>
    <col min="1611" max="1611" width="20.7109375" style="264" customWidth="1"/>
    <col min="1612" max="1612" width="11.7109375" style="264" customWidth="1"/>
    <col min="1613" max="1613" width="17.42578125" style="264" customWidth="1"/>
    <col min="1614" max="1627" width="11.7109375" style="264" customWidth="1"/>
    <col min="1628" max="1628" width="13.42578125" style="264" customWidth="1"/>
    <col min="1629" max="1643" width="11.7109375" style="264" customWidth="1"/>
    <col min="1644" max="1644" width="16.28515625" style="264" customWidth="1"/>
    <col min="1645" max="1653" width="11.7109375" style="264" customWidth="1"/>
    <col min="1654" max="1654" width="13.42578125" style="264" customWidth="1"/>
    <col min="1655" max="1655" width="11.7109375" style="264" customWidth="1"/>
    <col min="1656" max="1656" width="15.140625" style="264" customWidth="1"/>
    <col min="1657" max="1657" width="13.42578125" style="264" customWidth="1"/>
    <col min="1658" max="1666" width="11.7109375" style="264" customWidth="1"/>
    <col min="1667" max="1667" width="13.7109375" style="264" customWidth="1"/>
    <col min="1668" max="1668" width="12" style="264" customWidth="1"/>
    <col min="1669" max="1792" width="9.140625" style="264"/>
    <col min="1793" max="1794" width="2.140625" style="264" customWidth="1"/>
    <col min="1795" max="1795" width="63" style="264" customWidth="1"/>
    <col min="1796" max="1796" width="7.140625" style="264" customWidth="1"/>
    <col min="1797" max="1798" width="19" style="264" customWidth="1"/>
    <col min="1799" max="1800" width="19.7109375" style="264" customWidth="1"/>
    <col min="1801" max="1817" width="0" style="264" hidden="1" customWidth="1"/>
    <col min="1818" max="1818" width="1.28515625" style="264" customWidth="1"/>
    <col min="1819" max="1819" width="13.42578125" style="264" customWidth="1"/>
    <col min="1820" max="1820" width="13.28515625" style="264" customWidth="1"/>
    <col min="1821" max="1821" width="15.85546875" style="264" customWidth="1"/>
    <col min="1822" max="1827" width="11.7109375" style="264" customWidth="1"/>
    <col min="1828" max="1828" width="24.7109375" style="264" customWidth="1"/>
    <col min="1829" max="1831" width="11.7109375" style="264" customWidth="1"/>
    <col min="1832" max="1832" width="20" style="264" customWidth="1"/>
    <col min="1833" max="1833" width="25.85546875" style="264" customWidth="1"/>
    <col min="1834" max="1834" width="23.85546875" style="264" customWidth="1"/>
    <col min="1835" max="1835" width="14.140625" style="264" customWidth="1"/>
    <col min="1836" max="1861" width="11.7109375" style="264" customWidth="1"/>
    <col min="1862" max="1862" width="12.42578125" style="264" customWidth="1"/>
    <col min="1863" max="1866" width="11.7109375" style="264" customWidth="1"/>
    <col min="1867" max="1867" width="20.7109375" style="264" customWidth="1"/>
    <col min="1868" max="1868" width="11.7109375" style="264" customWidth="1"/>
    <col min="1869" max="1869" width="17.42578125" style="264" customWidth="1"/>
    <col min="1870" max="1883" width="11.7109375" style="264" customWidth="1"/>
    <col min="1884" max="1884" width="13.42578125" style="264" customWidth="1"/>
    <col min="1885" max="1899" width="11.7109375" style="264" customWidth="1"/>
    <col min="1900" max="1900" width="16.28515625" style="264" customWidth="1"/>
    <col min="1901" max="1909" width="11.7109375" style="264" customWidth="1"/>
    <col min="1910" max="1910" width="13.42578125" style="264" customWidth="1"/>
    <col min="1911" max="1911" width="11.7109375" style="264" customWidth="1"/>
    <col min="1912" max="1912" width="15.140625" style="264" customWidth="1"/>
    <col min="1913" max="1913" width="13.42578125" style="264" customWidth="1"/>
    <col min="1914" max="1922" width="11.7109375" style="264" customWidth="1"/>
    <col min="1923" max="1923" width="13.7109375" style="264" customWidth="1"/>
    <col min="1924" max="1924" width="12" style="264" customWidth="1"/>
    <col min="1925" max="2048" width="9.140625" style="264"/>
    <col min="2049" max="2050" width="2.140625" style="264" customWidth="1"/>
    <col min="2051" max="2051" width="63" style="264" customWidth="1"/>
    <col min="2052" max="2052" width="7.140625" style="264" customWidth="1"/>
    <col min="2053" max="2054" width="19" style="264" customWidth="1"/>
    <col min="2055" max="2056" width="19.7109375" style="264" customWidth="1"/>
    <col min="2057" max="2073" width="0" style="264" hidden="1" customWidth="1"/>
    <col min="2074" max="2074" width="1.28515625" style="264" customWidth="1"/>
    <col min="2075" max="2075" width="13.42578125" style="264" customWidth="1"/>
    <col min="2076" max="2076" width="13.28515625" style="264" customWidth="1"/>
    <col min="2077" max="2077" width="15.85546875" style="264" customWidth="1"/>
    <col min="2078" max="2083" width="11.7109375" style="264" customWidth="1"/>
    <col min="2084" max="2084" width="24.7109375" style="264" customWidth="1"/>
    <col min="2085" max="2087" width="11.7109375" style="264" customWidth="1"/>
    <col min="2088" max="2088" width="20" style="264" customWidth="1"/>
    <col min="2089" max="2089" width="25.85546875" style="264" customWidth="1"/>
    <col min="2090" max="2090" width="23.85546875" style="264" customWidth="1"/>
    <col min="2091" max="2091" width="14.140625" style="264" customWidth="1"/>
    <col min="2092" max="2117" width="11.7109375" style="264" customWidth="1"/>
    <col min="2118" max="2118" width="12.42578125" style="264" customWidth="1"/>
    <col min="2119" max="2122" width="11.7109375" style="264" customWidth="1"/>
    <col min="2123" max="2123" width="20.7109375" style="264" customWidth="1"/>
    <col min="2124" max="2124" width="11.7109375" style="264" customWidth="1"/>
    <col min="2125" max="2125" width="17.42578125" style="264" customWidth="1"/>
    <col min="2126" max="2139" width="11.7109375" style="264" customWidth="1"/>
    <col min="2140" max="2140" width="13.42578125" style="264" customWidth="1"/>
    <col min="2141" max="2155" width="11.7109375" style="264" customWidth="1"/>
    <col min="2156" max="2156" width="16.28515625" style="264" customWidth="1"/>
    <col min="2157" max="2165" width="11.7109375" style="264" customWidth="1"/>
    <col min="2166" max="2166" width="13.42578125" style="264" customWidth="1"/>
    <col min="2167" max="2167" width="11.7109375" style="264" customWidth="1"/>
    <col min="2168" max="2168" width="15.140625" style="264" customWidth="1"/>
    <col min="2169" max="2169" width="13.42578125" style="264" customWidth="1"/>
    <col min="2170" max="2178" width="11.7109375" style="264" customWidth="1"/>
    <col min="2179" max="2179" width="13.7109375" style="264" customWidth="1"/>
    <col min="2180" max="2180" width="12" style="264" customWidth="1"/>
    <col min="2181" max="2304" width="9.140625" style="264"/>
    <col min="2305" max="2306" width="2.140625" style="264" customWidth="1"/>
    <col min="2307" max="2307" width="63" style="264" customWidth="1"/>
    <col min="2308" max="2308" width="7.140625" style="264" customWidth="1"/>
    <col min="2309" max="2310" width="19" style="264" customWidth="1"/>
    <col min="2311" max="2312" width="19.7109375" style="264" customWidth="1"/>
    <col min="2313" max="2329" width="0" style="264" hidden="1" customWidth="1"/>
    <col min="2330" max="2330" width="1.28515625" style="264" customWidth="1"/>
    <col min="2331" max="2331" width="13.42578125" style="264" customWidth="1"/>
    <col min="2332" max="2332" width="13.28515625" style="264" customWidth="1"/>
    <col min="2333" max="2333" width="15.85546875" style="264" customWidth="1"/>
    <col min="2334" max="2339" width="11.7109375" style="264" customWidth="1"/>
    <col min="2340" max="2340" width="24.7109375" style="264" customWidth="1"/>
    <col min="2341" max="2343" width="11.7109375" style="264" customWidth="1"/>
    <col min="2344" max="2344" width="20" style="264" customWidth="1"/>
    <col min="2345" max="2345" width="25.85546875" style="264" customWidth="1"/>
    <col min="2346" max="2346" width="23.85546875" style="264" customWidth="1"/>
    <col min="2347" max="2347" width="14.140625" style="264" customWidth="1"/>
    <col min="2348" max="2373" width="11.7109375" style="264" customWidth="1"/>
    <col min="2374" max="2374" width="12.42578125" style="264" customWidth="1"/>
    <col min="2375" max="2378" width="11.7109375" style="264" customWidth="1"/>
    <col min="2379" max="2379" width="20.7109375" style="264" customWidth="1"/>
    <col min="2380" max="2380" width="11.7109375" style="264" customWidth="1"/>
    <col min="2381" max="2381" width="17.42578125" style="264" customWidth="1"/>
    <col min="2382" max="2395" width="11.7109375" style="264" customWidth="1"/>
    <col min="2396" max="2396" width="13.42578125" style="264" customWidth="1"/>
    <col min="2397" max="2411" width="11.7109375" style="264" customWidth="1"/>
    <col min="2412" max="2412" width="16.28515625" style="264" customWidth="1"/>
    <col min="2413" max="2421" width="11.7109375" style="264" customWidth="1"/>
    <col min="2422" max="2422" width="13.42578125" style="264" customWidth="1"/>
    <col min="2423" max="2423" width="11.7109375" style="264" customWidth="1"/>
    <col min="2424" max="2424" width="15.140625" style="264" customWidth="1"/>
    <col min="2425" max="2425" width="13.42578125" style="264" customWidth="1"/>
    <col min="2426" max="2434" width="11.7109375" style="264" customWidth="1"/>
    <col min="2435" max="2435" width="13.7109375" style="264" customWidth="1"/>
    <col min="2436" max="2436" width="12" style="264" customWidth="1"/>
    <col min="2437" max="2560" width="9.140625" style="264"/>
    <col min="2561" max="2562" width="2.140625" style="264" customWidth="1"/>
    <col min="2563" max="2563" width="63" style="264" customWidth="1"/>
    <col min="2564" max="2564" width="7.140625" style="264" customWidth="1"/>
    <col min="2565" max="2566" width="19" style="264" customWidth="1"/>
    <col min="2567" max="2568" width="19.7109375" style="264" customWidth="1"/>
    <col min="2569" max="2585" width="0" style="264" hidden="1" customWidth="1"/>
    <col min="2586" max="2586" width="1.28515625" style="264" customWidth="1"/>
    <col min="2587" max="2587" width="13.42578125" style="264" customWidth="1"/>
    <col min="2588" max="2588" width="13.28515625" style="264" customWidth="1"/>
    <col min="2589" max="2589" width="15.85546875" style="264" customWidth="1"/>
    <col min="2590" max="2595" width="11.7109375" style="264" customWidth="1"/>
    <col min="2596" max="2596" width="24.7109375" style="264" customWidth="1"/>
    <col min="2597" max="2599" width="11.7109375" style="264" customWidth="1"/>
    <col min="2600" max="2600" width="20" style="264" customWidth="1"/>
    <col min="2601" max="2601" width="25.85546875" style="264" customWidth="1"/>
    <col min="2602" max="2602" width="23.85546875" style="264" customWidth="1"/>
    <col min="2603" max="2603" width="14.140625" style="264" customWidth="1"/>
    <col min="2604" max="2629" width="11.7109375" style="264" customWidth="1"/>
    <col min="2630" max="2630" width="12.42578125" style="264" customWidth="1"/>
    <col min="2631" max="2634" width="11.7109375" style="264" customWidth="1"/>
    <col min="2635" max="2635" width="20.7109375" style="264" customWidth="1"/>
    <col min="2636" max="2636" width="11.7109375" style="264" customWidth="1"/>
    <col min="2637" max="2637" width="17.42578125" style="264" customWidth="1"/>
    <col min="2638" max="2651" width="11.7109375" style="264" customWidth="1"/>
    <col min="2652" max="2652" width="13.42578125" style="264" customWidth="1"/>
    <col min="2653" max="2667" width="11.7109375" style="264" customWidth="1"/>
    <col min="2668" max="2668" width="16.28515625" style="264" customWidth="1"/>
    <col min="2669" max="2677" width="11.7109375" style="264" customWidth="1"/>
    <col min="2678" max="2678" width="13.42578125" style="264" customWidth="1"/>
    <col min="2679" max="2679" width="11.7109375" style="264" customWidth="1"/>
    <col min="2680" max="2680" width="15.140625" style="264" customWidth="1"/>
    <col min="2681" max="2681" width="13.42578125" style="264" customWidth="1"/>
    <col min="2682" max="2690" width="11.7109375" style="264" customWidth="1"/>
    <col min="2691" max="2691" width="13.7109375" style="264" customWidth="1"/>
    <col min="2692" max="2692" width="12" style="264" customWidth="1"/>
    <col min="2693" max="2816" width="9.140625" style="264"/>
    <col min="2817" max="2818" width="2.140625" style="264" customWidth="1"/>
    <col min="2819" max="2819" width="63" style="264" customWidth="1"/>
    <col min="2820" max="2820" width="7.140625" style="264" customWidth="1"/>
    <col min="2821" max="2822" width="19" style="264" customWidth="1"/>
    <col min="2823" max="2824" width="19.7109375" style="264" customWidth="1"/>
    <col min="2825" max="2841" width="0" style="264" hidden="1" customWidth="1"/>
    <col min="2842" max="2842" width="1.28515625" style="264" customWidth="1"/>
    <col min="2843" max="2843" width="13.42578125" style="264" customWidth="1"/>
    <col min="2844" max="2844" width="13.28515625" style="264" customWidth="1"/>
    <col min="2845" max="2845" width="15.85546875" style="264" customWidth="1"/>
    <col min="2846" max="2851" width="11.7109375" style="264" customWidth="1"/>
    <col min="2852" max="2852" width="24.7109375" style="264" customWidth="1"/>
    <col min="2853" max="2855" width="11.7109375" style="264" customWidth="1"/>
    <col min="2856" max="2856" width="20" style="264" customWidth="1"/>
    <col min="2857" max="2857" width="25.85546875" style="264" customWidth="1"/>
    <col min="2858" max="2858" width="23.85546875" style="264" customWidth="1"/>
    <col min="2859" max="2859" width="14.140625" style="264" customWidth="1"/>
    <col min="2860" max="2885" width="11.7109375" style="264" customWidth="1"/>
    <col min="2886" max="2886" width="12.42578125" style="264" customWidth="1"/>
    <col min="2887" max="2890" width="11.7109375" style="264" customWidth="1"/>
    <col min="2891" max="2891" width="20.7109375" style="264" customWidth="1"/>
    <col min="2892" max="2892" width="11.7109375" style="264" customWidth="1"/>
    <col min="2893" max="2893" width="17.42578125" style="264" customWidth="1"/>
    <col min="2894" max="2907" width="11.7109375" style="264" customWidth="1"/>
    <col min="2908" max="2908" width="13.42578125" style="264" customWidth="1"/>
    <col min="2909" max="2923" width="11.7109375" style="264" customWidth="1"/>
    <col min="2924" max="2924" width="16.28515625" style="264" customWidth="1"/>
    <col min="2925" max="2933" width="11.7109375" style="264" customWidth="1"/>
    <col min="2934" max="2934" width="13.42578125" style="264" customWidth="1"/>
    <col min="2935" max="2935" width="11.7109375" style="264" customWidth="1"/>
    <col min="2936" max="2936" width="15.140625" style="264" customWidth="1"/>
    <col min="2937" max="2937" width="13.42578125" style="264" customWidth="1"/>
    <col min="2938" max="2946" width="11.7109375" style="264" customWidth="1"/>
    <col min="2947" max="2947" width="13.7109375" style="264" customWidth="1"/>
    <col min="2948" max="2948" width="12" style="264" customWidth="1"/>
    <col min="2949" max="3072" width="9.140625" style="264"/>
    <col min="3073" max="3074" width="2.140625" style="264" customWidth="1"/>
    <col min="3075" max="3075" width="63" style="264" customWidth="1"/>
    <col min="3076" max="3076" width="7.140625" style="264" customWidth="1"/>
    <col min="3077" max="3078" width="19" style="264" customWidth="1"/>
    <col min="3079" max="3080" width="19.7109375" style="264" customWidth="1"/>
    <col min="3081" max="3097" width="0" style="264" hidden="1" customWidth="1"/>
    <col min="3098" max="3098" width="1.28515625" style="264" customWidth="1"/>
    <col min="3099" max="3099" width="13.42578125" style="264" customWidth="1"/>
    <col min="3100" max="3100" width="13.28515625" style="264" customWidth="1"/>
    <col min="3101" max="3101" width="15.85546875" style="264" customWidth="1"/>
    <col min="3102" max="3107" width="11.7109375" style="264" customWidth="1"/>
    <col min="3108" max="3108" width="24.7109375" style="264" customWidth="1"/>
    <col min="3109" max="3111" width="11.7109375" style="264" customWidth="1"/>
    <col min="3112" max="3112" width="20" style="264" customWidth="1"/>
    <col min="3113" max="3113" width="25.85546875" style="264" customWidth="1"/>
    <col min="3114" max="3114" width="23.85546875" style="264" customWidth="1"/>
    <col min="3115" max="3115" width="14.140625" style="264" customWidth="1"/>
    <col min="3116" max="3141" width="11.7109375" style="264" customWidth="1"/>
    <col min="3142" max="3142" width="12.42578125" style="264" customWidth="1"/>
    <col min="3143" max="3146" width="11.7109375" style="264" customWidth="1"/>
    <col min="3147" max="3147" width="20.7109375" style="264" customWidth="1"/>
    <col min="3148" max="3148" width="11.7109375" style="264" customWidth="1"/>
    <col min="3149" max="3149" width="17.42578125" style="264" customWidth="1"/>
    <col min="3150" max="3163" width="11.7109375" style="264" customWidth="1"/>
    <col min="3164" max="3164" width="13.42578125" style="264" customWidth="1"/>
    <col min="3165" max="3179" width="11.7109375" style="264" customWidth="1"/>
    <col min="3180" max="3180" width="16.28515625" style="264" customWidth="1"/>
    <col min="3181" max="3189" width="11.7109375" style="264" customWidth="1"/>
    <col min="3190" max="3190" width="13.42578125" style="264" customWidth="1"/>
    <col min="3191" max="3191" width="11.7109375" style="264" customWidth="1"/>
    <col min="3192" max="3192" width="15.140625" style="264" customWidth="1"/>
    <col min="3193" max="3193" width="13.42578125" style="264" customWidth="1"/>
    <col min="3194" max="3202" width="11.7109375" style="264" customWidth="1"/>
    <col min="3203" max="3203" width="13.7109375" style="264" customWidth="1"/>
    <col min="3204" max="3204" width="12" style="264" customWidth="1"/>
    <col min="3205" max="3328" width="9.140625" style="264"/>
    <col min="3329" max="3330" width="2.140625" style="264" customWidth="1"/>
    <col min="3331" max="3331" width="63" style="264" customWidth="1"/>
    <col min="3332" max="3332" width="7.140625" style="264" customWidth="1"/>
    <col min="3333" max="3334" width="19" style="264" customWidth="1"/>
    <col min="3335" max="3336" width="19.7109375" style="264" customWidth="1"/>
    <col min="3337" max="3353" width="0" style="264" hidden="1" customWidth="1"/>
    <col min="3354" max="3354" width="1.28515625" style="264" customWidth="1"/>
    <col min="3355" max="3355" width="13.42578125" style="264" customWidth="1"/>
    <col min="3356" max="3356" width="13.28515625" style="264" customWidth="1"/>
    <col min="3357" max="3357" width="15.85546875" style="264" customWidth="1"/>
    <col min="3358" max="3363" width="11.7109375" style="264" customWidth="1"/>
    <col min="3364" max="3364" width="24.7109375" style="264" customWidth="1"/>
    <col min="3365" max="3367" width="11.7109375" style="264" customWidth="1"/>
    <col min="3368" max="3368" width="20" style="264" customWidth="1"/>
    <col min="3369" max="3369" width="25.85546875" style="264" customWidth="1"/>
    <col min="3370" max="3370" width="23.85546875" style="264" customWidth="1"/>
    <col min="3371" max="3371" width="14.140625" style="264" customWidth="1"/>
    <col min="3372" max="3397" width="11.7109375" style="264" customWidth="1"/>
    <col min="3398" max="3398" width="12.42578125" style="264" customWidth="1"/>
    <col min="3399" max="3402" width="11.7109375" style="264" customWidth="1"/>
    <col min="3403" max="3403" width="20.7109375" style="264" customWidth="1"/>
    <col min="3404" max="3404" width="11.7109375" style="264" customWidth="1"/>
    <col min="3405" max="3405" width="17.42578125" style="264" customWidth="1"/>
    <col min="3406" max="3419" width="11.7109375" style="264" customWidth="1"/>
    <col min="3420" max="3420" width="13.42578125" style="264" customWidth="1"/>
    <col min="3421" max="3435" width="11.7109375" style="264" customWidth="1"/>
    <col min="3436" max="3436" width="16.28515625" style="264" customWidth="1"/>
    <col min="3437" max="3445" width="11.7109375" style="264" customWidth="1"/>
    <col min="3446" max="3446" width="13.42578125" style="264" customWidth="1"/>
    <col min="3447" max="3447" width="11.7109375" style="264" customWidth="1"/>
    <col min="3448" max="3448" width="15.140625" style="264" customWidth="1"/>
    <col min="3449" max="3449" width="13.42578125" style="264" customWidth="1"/>
    <col min="3450" max="3458" width="11.7109375" style="264" customWidth="1"/>
    <col min="3459" max="3459" width="13.7109375" style="264" customWidth="1"/>
    <col min="3460" max="3460" width="12" style="264" customWidth="1"/>
    <col min="3461" max="3584" width="9.140625" style="264"/>
    <col min="3585" max="3586" width="2.140625" style="264" customWidth="1"/>
    <col min="3587" max="3587" width="63" style="264" customWidth="1"/>
    <col min="3588" max="3588" width="7.140625" style="264" customWidth="1"/>
    <col min="3589" max="3590" width="19" style="264" customWidth="1"/>
    <col min="3591" max="3592" width="19.7109375" style="264" customWidth="1"/>
    <col min="3593" max="3609" width="0" style="264" hidden="1" customWidth="1"/>
    <col min="3610" max="3610" width="1.28515625" style="264" customWidth="1"/>
    <col min="3611" max="3611" width="13.42578125" style="264" customWidth="1"/>
    <col min="3612" max="3612" width="13.28515625" style="264" customWidth="1"/>
    <col min="3613" max="3613" width="15.85546875" style="264" customWidth="1"/>
    <col min="3614" max="3619" width="11.7109375" style="264" customWidth="1"/>
    <col min="3620" max="3620" width="24.7109375" style="264" customWidth="1"/>
    <col min="3621" max="3623" width="11.7109375" style="264" customWidth="1"/>
    <col min="3624" max="3624" width="20" style="264" customWidth="1"/>
    <col min="3625" max="3625" width="25.85546875" style="264" customWidth="1"/>
    <col min="3626" max="3626" width="23.85546875" style="264" customWidth="1"/>
    <col min="3627" max="3627" width="14.140625" style="264" customWidth="1"/>
    <col min="3628" max="3653" width="11.7109375" style="264" customWidth="1"/>
    <col min="3654" max="3654" width="12.42578125" style="264" customWidth="1"/>
    <col min="3655" max="3658" width="11.7109375" style="264" customWidth="1"/>
    <col min="3659" max="3659" width="20.7109375" style="264" customWidth="1"/>
    <col min="3660" max="3660" width="11.7109375" style="264" customWidth="1"/>
    <col min="3661" max="3661" width="17.42578125" style="264" customWidth="1"/>
    <col min="3662" max="3675" width="11.7109375" style="264" customWidth="1"/>
    <col min="3676" max="3676" width="13.42578125" style="264" customWidth="1"/>
    <col min="3677" max="3691" width="11.7109375" style="264" customWidth="1"/>
    <col min="3692" max="3692" width="16.28515625" style="264" customWidth="1"/>
    <col min="3693" max="3701" width="11.7109375" style="264" customWidth="1"/>
    <col min="3702" max="3702" width="13.42578125" style="264" customWidth="1"/>
    <col min="3703" max="3703" width="11.7109375" style="264" customWidth="1"/>
    <col min="3704" max="3704" width="15.140625" style="264" customWidth="1"/>
    <col min="3705" max="3705" width="13.42578125" style="264" customWidth="1"/>
    <col min="3706" max="3714" width="11.7109375" style="264" customWidth="1"/>
    <col min="3715" max="3715" width="13.7109375" style="264" customWidth="1"/>
    <col min="3716" max="3716" width="12" style="264" customWidth="1"/>
    <col min="3717" max="3840" width="9.140625" style="264"/>
    <col min="3841" max="3842" width="2.140625" style="264" customWidth="1"/>
    <col min="3843" max="3843" width="63" style="264" customWidth="1"/>
    <col min="3844" max="3844" width="7.140625" style="264" customWidth="1"/>
    <col min="3845" max="3846" width="19" style="264" customWidth="1"/>
    <col min="3847" max="3848" width="19.7109375" style="264" customWidth="1"/>
    <col min="3849" max="3865" width="0" style="264" hidden="1" customWidth="1"/>
    <col min="3866" max="3866" width="1.28515625" style="264" customWidth="1"/>
    <col min="3867" max="3867" width="13.42578125" style="264" customWidth="1"/>
    <col min="3868" max="3868" width="13.28515625" style="264" customWidth="1"/>
    <col min="3869" max="3869" width="15.85546875" style="264" customWidth="1"/>
    <col min="3870" max="3875" width="11.7109375" style="264" customWidth="1"/>
    <col min="3876" max="3876" width="24.7109375" style="264" customWidth="1"/>
    <col min="3877" max="3879" width="11.7109375" style="264" customWidth="1"/>
    <col min="3880" max="3880" width="20" style="264" customWidth="1"/>
    <col min="3881" max="3881" width="25.85546875" style="264" customWidth="1"/>
    <col min="3882" max="3882" width="23.85546875" style="264" customWidth="1"/>
    <col min="3883" max="3883" width="14.140625" style="264" customWidth="1"/>
    <col min="3884" max="3909" width="11.7109375" style="264" customWidth="1"/>
    <col min="3910" max="3910" width="12.42578125" style="264" customWidth="1"/>
    <col min="3911" max="3914" width="11.7109375" style="264" customWidth="1"/>
    <col min="3915" max="3915" width="20.7109375" style="264" customWidth="1"/>
    <col min="3916" max="3916" width="11.7109375" style="264" customWidth="1"/>
    <col min="3917" max="3917" width="17.42578125" style="264" customWidth="1"/>
    <col min="3918" max="3931" width="11.7109375" style="264" customWidth="1"/>
    <col min="3932" max="3932" width="13.42578125" style="264" customWidth="1"/>
    <col min="3933" max="3947" width="11.7109375" style="264" customWidth="1"/>
    <col min="3948" max="3948" width="16.28515625" style="264" customWidth="1"/>
    <col min="3949" max="3957" width="11.7109375" style="264" customWidth="1"/>
    <col min="3958" max="3958" width="13.42578125" style="264" customWidth="1"/>
    <col min="3959" max="3959" width="11.7109375" style="264" customWidth="1"/>
    <col min="3960" max="3960" width="15.140625" style="264" customWidth="1"/>
    <col min="3961" max="3961" width="13.42578125" style="264" customWidth="1"/>
    <col min="3962" max="3970" width="11.7109375" style="264" customWidth="1"/>
    <col min="3971" max="3971" width="13.7109375" style="264" customWidth="1"/>
    <col min="3972" max="3972" width="12" style="264" customWidth="1"/>
    <col min="3973" max="4096" width="9.140625" style="264"/>
    <col min="4097" max="4098" width="2.140625" style="264" customWidth="1"/>
    <col min="4099" max="4099" width="63" style="264" customWidth="1"/>
    <col min="4100" max="4100" width="7.140625" style="264" customWidth="1"/>
    <col min="4101" max="4102" width="19" style="264" customWidth="1"/>
    <col min="4103" max="4104" width="19.7109375" style="264" customWidth="1"/>
    <col min="4105" max="4121" width="0" style="264" hidden="1" customWidth="1"/>
    <col min="4122" max="4122" width="1.28515625" style="264" customWidth="1"/>
    <col min="4123" max="4123" width="13.42578125" style="264" customWidth="1"/>
    <col min="4124" max="4124" width="13.28515625" style="264" customWidth="1"/>
    <col min="4125" max="4125" width="15.85546875" style="264" customWidth="1"/>
    <col min="4126" max="4131" width="11.7109375" style="264" customWidth="1"/>
    <col min="4132" max="4132" width="24.7109375" style="264" customWidth="1"/>
    <col min="4133" max="4135" width="11.7109375" style="264" customWidth="1"/>
    <col min="4136" max="4136" width="20" style="264" customWidth="1"/>
    <col min="4137" max="4137" width="25.85546875" style="264" customWidth="1"/>
    <col min="4138" max="4138" width="23.85546875" style="264" customWidth="1"/>
    <col min="4139" max="4139" width="14.140625" style="264" customWidth="1"/>
    <col min="4140" max="4165" width="11.7109375" style="264" customWidth="1"/>
    <col min="4166" max="4166" width="12.42578125" style="264" customWidth="1"/>
    <col min="4167" max="4170" width="11.7109375" style="264" customWidth="1"/>
    <col min="4171" max="4171" width="20.7109375" style="264" customWidth="1"/>
    <col min="4172" max="4172" width="11.7109375" style="264" customWidth="1"/>
    <col min="4173" max="4173" width="17.42578125" style="264" customWidth="1"/>
    <col min="4174" max="4187" width="11.7109375" style="264" customWidth="1"/>
    <col min="4188" max="4188" width="13.42578125" style="264" customWidth="1"/>
    <col min="4189" max="4203" width="11.7109375" style="264" customWidth="1"/>
    <col min="4204" max="4204" width="16.28515625" style="264" customWidth="1"/>
    <col min="4205" max="4213" width="11.7109375" style="264" customWidth="1"/>
    <col min="4214" max="4214" width="13.42578125" style="264" customWidth="1"/>
    <col min="4215" max="4215" width="11.7109375" style="264" customWidth="1"/>
    <col min="4216" max="4216" width="15.140625" style="264" customWidth="1"/>
    <col min="4217" max="4217" width="13.42578125" style="264" customWidth="1"/>
    <col min="4218" max="4226" width="11.7109375" style="264" customWidth="1"/>
    <col min="4227" max="4227" width="13.7109375" style="264" customWidth="1"/>
    <col min="4228" max="4228" width="12" style="264" customWidth="1"/>
    <col min="4229" max="4352" width="9.140625" style="264"/>
    <col min="4353" max="4354" width="2.140625" style="264" customWidth="1"/>
    <col min="4355" max="4355" width="63" style="264" customWidth="1"/>
    <col min="4356" max="4356" width="7.140625" style="264" customWidth="1"/>
    <col min="4357" max="4358" width="19" style="264" customWidth="1"/>
    <col min="4359" max="4360" width="19.7109375" style="264" customWidth="1"/>
    <col min="4361" max="4377" width="0" style="264" hidden="1" customWidth="1"/>
    <col min="4378" max="4378" width="1.28515625" style="264" customWidth="1"/>
    <col min="4379" max="4379" width="13.42578125" style="264" customWidth="1"/>
    <col min="4380" max="4380" width="13.28515625" style="264" customWidth="1"/>
    <col min="4381" max="4381" width="15.85546875" style="264" customWidth="1"/>
    <col min="4382" max="4387" width="11.7109375" style="264" customWidth="1"/>
    <col min="4388" max="4388" width="24.7109375" style="264" customWidth="1"/>
    <col min="4389" max="4391" width="11.7109375" style="264" customWidth="1"/>
    <col min="4392" max="4392" width="20" style="264" customWidth="1"/>
    <col min="4393" max="4393" width="25.85546875" style="264" customWidth="1"/>
    <col min="4394" max="4394" width="23.85546875" style="264" customWidth="1"/>
    <col min="4395" max="4395" width="14.140625" style="264" customWidth="1"/>
    <col min="4396" max="4421" width="11.7109375" style="264" customWidth="1"/>
    <col min="4422" max="4422" width="12.42578125" style="264" customWidth="1"/>
    <col min="4423" max="4426" width="11.7109375" style="264" customWidth="1"/>
    <col min="4427" max="4427" width="20.7109375" style="264" customWidth="1"/>
    <col min="4428" max="4428" width="11.7109375" style="264" customWidth="1"/>
    <col min="4429" max="4429" width="17.42578125" style="264" customWidth="1"/>
    <col min="4430" max="4443" width="11.7109375" style="264" customWidth="1"/>
    <col min="4444" max="4444" width="13.42578125" style="264" customWidth="1"/>
    <col min="4445" max="4459" width="11.7109375" style="264" customWidth="1"/>
    <col min="4460" max="4460" width="16.28515625" style="264" customWidth="1"/>
    <col min="4461" max="4469" width="11.7109375" style="264" customWidth="1"/>
    <col min="4470" max="4470" width="13.42578125" style="264" customWidth="1"/>
    <col min="4471" max="4471" width="11.7109375" style="264" customWidth="1"/>
    <col min="4472" max="4472" width="15.140625" style="264" customWidth="1"/>
    <col min="4473" max="4473" width="13.42578125" style="264" customWidth="1"/>
    <col min="4474" max="4482" width="11.7109375" style="264" customWidth="1"/>
    <col min="4483" max="4483" width="13.7109375" style="264" customWidth="1"/>
    <col min="4484" max="4484" width="12" style="264" customWidth="1"/>
    <col min="4485" max="4608" width="9.140625" style="264"/>
    <col min="4609" max="4610" width="2.140625" style="264" customWidth="1"/>
    <col min="4611" max="4611" width="63" style="264" customWidth="1"/>
    <col min="4612" max="4612" width="7.140625" style="264" customWidth="1"/>
    <col min="4613" max="4614" width="19" style="264" customWidth="1"/>
    <col min="4615" max="4616" width="19.7109375" style="264" customWidth="1"/>
    <col min="4617" max="4633" width="0" style="264" hidden="1" customWidth="1"/>
    <col min="4634" max="4634" width="1.28515625" style="264" customWidth="1"/>
    <col min="4635" max="4635" width="13.42578125" style="264" customWidth="1"/>
    <col min="4636" max="4636" width="13.28515625" style="264" customWidth="1"/>
    <col min="4637" max="4637" width="15.85546875" style="264" customWidth="1"/>
    <col min="4638" max="4643" width="11.7109375" style="264" customWidth="1"/>
    <col min="4644" max="4644" width="24.7109375" style="264" customWidth="1"/>
    <col min="4645" max="4647" width="11.7109375" style="264" customWidth="1"/>
    <col min="4648" max="4648" width="20" style="264" customWidth="1"/>
    <col min="4649" max="4649" width="25.85546875" style="264" customWidth="1"/>
    <col min="4650" max="4650" width="23.85546875" style="264" customWidth="1"/>
    <col min="4651" max="4651" width="14.140625" style="264" customWidth="1"/>
    <col min="4652" max="4677" width="11.7109375" style="264" customWidth="1"/>
    <col min="4678" max="4678" width="12.42578125" style="264" customWidth="1"/>
    <col min="4679" max="4682" width="11.7109375" style="264" customWidth="1"/>
    <col min="4683" max="4683" width="20.7109375" style="264" customWidth="1"/>
    <col min="4684" max="4684" width="11.7109375" style="264" customWidth="1"/>
    <col min="4685" max="4685" width="17.42578125" style="264" customWidth="1"/>
    <col min="4686" max="4699" width="11.7109375" style="264" customWidth="1"/>
    <col min="4700" max="4700" width="13.42578125" style="264" customWidth="1"/>
    <col min="4701" max="4715" width="11.7109375" style="264" customWidth="1"/>
    <col min="4716" max="4716" width="16.28515625" style="264" customWidth="1"/>
    <col min="4717" max="4725" width="11.7109375" style="264" customWidth="1"/>
    <col min="4726" max="4726" width="13.42578125" style="264" customWidth="1"/>
    <col min="4727" max="4727" width="11.7109375" style="264" customWidth="1"/>
    <col min="4728" max="4728" width="15.140625" style="264" customWidth="1"/>
    <col min="4729" max="4729" width="13.42578125" style="264" customWidth="1"/>
    <col min="4730" max="4738" width="11.7109375" style="264" customWidth="1"/>
    <col min="4739" max="4739" width="13.7109375" style="264" customWidth="1"/>
    <col min="4740" max="4740" width="12" style="264" customWidth="1"/>
    <col min="4741" max="4864" width="9.140625" style="264"/>
    <col min="4865" max="4866" width="2.140625" style="264" customWidth="1"/>
    <col min="4867" max="4867" width="63" style="264" customWidth="1"/>
    <col min="4868" max="4868" width="7.140625" style="264" customWidth="1"/>
    <col min="4869" max="4870" width="19" style="264" customWidth="1"/>
    <col min="4871" max="4872" width="19.7109375" style="264" customWidth="1"/>
    <col min="4873" max="4889" width="0" style="264" hidden="1" customWidth="1"/>
    <col min="4890" max="4890" width="1.28515625" style="264" customWidth="1"/>
    <col min="4891" max="4891" width="13.42578125" style="264" customWidth="1"/>
    <col min="4892" max="4892" width="13.28515625" style="264" customWidth="1"/>
    <col min="4893" max="4893" width="15.85546875" style="264" customWidth="1"/>
    <col min="4894" max="4899" width="11.7109375" style="264" customWidth="1"/>
    <col min="4900" max="4900" width="24.7109375" style="264" customWidth="1"/>
    <col min="4901" max="4903" width="11.7109375" style="264" customWidth="1"/>
    <col min="4904" max="4904" width="20" style="264" customWidth="1"/>
    <col min="4905" max="4905" width="25.85546875" style="264" customWidth="1"/>
    <col min="4906" max="4906" width="23.85546875" style="264" customWidth="1"/>
    <col min="4907" max="4907" width="14.140625" style="264" customWidth="1"/>
    <col min="4908" max="4933" width="11.7109375" style="264" customWidth="1"/>
    <col min="4934" max="4934" width="12.42578125" style="264" customWidth="1"/>
    <col min="4935" max="4938" width="11.7109375" style="264" customWidth="1"/>
    <col min="4939" max="4939" width="20.7109375" style="264" customWidth="1"/>
    <col min="4940" max="4940" width="11.7109375" style="264" customWidth="1"/>
    <col min="4941" max="4941" width="17.42578125" style="264" customWidth="1"/>
    <col min="4942" max="4955" width="11.7109375" style="264" customWidth="1"/>
    <col min="4956" max="4956" width="13.42578125" style="264" customWidth="1"/>
    <col min="4957" max="4971" width="11.7109375" style="264" customWidth="1"/>
    <col min="4972" max="4972" width="16.28515625" style="264" customWidth="1"/>
    <col min="4973" max="4981" width="11.7109375" style="264" customWidth="1"/>
    <col min="4982" max="4982" width="13.42578125" style="264" customWidth="1"/>
    <col min="4983" max="4983" width="11.7109375" style="264" customWidth="1"/>
    <col min="4984" max="4984" width="15.140625" style="264" customWidth="1"/>
    <col min="4985" max="4985" width="13.42578125" style="264" customWidth="1"/>
    <col min="4986" max="4994" width="11.7109375" style="264" customWidth="1"/>
    <col min="4995" max="4995" width="13.7109375" style="264" customWidth="1"/>
    <col min="4996" max="4996" width="12" style="264" customWidth="1"/>
    <col min="4997" max="5120" width="9.140625" style="264"/>
    <col min="5121" max="5122" width="2.140625" style="264" customWidth="1"/>
    <col min="5123" max="5123" width="63" style="264" customWidth="1"/>
    <col min="5124" max="5124" width="7.140625" style="264" customWidth="1"/>
    <col min="5125" max="5126" width="19" style="264" customWidth="1"/>
    <col min="5127" max="5128" width="19.7109375" style="264" customWidth="1"/>
    <col min="5129" max="5145" width="0" style="264" hidden="1" customWidth="1"/>
    <col min="5146" max="5146" width="1.28515625" style="264" customWidth="1"/>
    <col min="5147" max="5147" width="13.42578125" style="264" customWidth="1"/>
    <col min="5148" max="5148" width="13.28515625" style="264" customWidth="1"/>
    <col min="5149" max="5149" width="15.85546875" style="264" customWidth="1"/>
    <col min="5150" max="5155" width="11.7109375" style="264" customWidth="1"/>
    <col min="5156" max="5156" width="24.7109375" style="264" customWidth="1"/>
    <col min="5157" max="5159" width="11.7109375" style="264" customWidth="1"/>
    <col min="5160" max="5160" width="20" style="264" customWidth="1"/>
    <col min="5161" max="5161" width="25.85546875" style="264" customWidth="1"/>
    <col min="5162" max="5162" width="23.85546875" style="264" customWidth="1"/>
    <col min="5163" max="5163" width="14.140625" style="264" customWidth="1"/>
    <col min="5164" max="5189" width="11.7109375" style="264" customWidth="1"/>
    <col min="5190" max="5190" width="12.42578125" style="264" customWidth="1"/>
    <col min="5191" max="5194" width="11.7109375" style="264" customWidth="1"/>
    <col min="5195" max="5195" width="20.7109375" style="264" customWidth="1"/>
    <col min="5196" max="5196" width="11.7109375" style="264" customWidth="1"/>
    <col min="5197" max="5197" width="17.42578125" style="264" customWidth="1"/>
    <col min="5198" max="5211" width="11.7109375" style="264" customWidth="1"/>
    <col min="5212" max="5212" width="13.42578125" style="264" customWidth="1"/>
    <col min="5213" max="5227" width="11.7109375" style="264" customWidth="1"/>
    <col min="5228" max="5228" width="16.28515625" style="264" customWidth="1"/>
    <col min="5229" max="5237" width="11.7109375" style="264" customWidth="1"/>
    <col min="5238" max="5238" width="13.42578125" style="264" customWidth="1"/>
    <col min="5239" max="5239" width="11.7109375" style="264" customWidth="1"/>
    <col min="5240" max="5240" width="15.140625" style="264" customWidth="1"/>
    <col min="5241" max="5241" width="13.42578125" style="264" customWidth="1"/>
    <col min="5242" max="5250" width="11.7109375" style="264" customWidth="1"/>
    <col min="5251" max="5251" width="13.7109375" style="264" customWidth="1"/>
    <col min="5252" max="5252" width="12" style="264" customWidth="1"/>
    <col min="5253" max="5376" width="9.140625" style="264"/>
    <col min="5377" max="5378" width="2.140625" style="264" customWidth="1"/>
    <col min="5379" max="5379" width="63" style="264" customWidth="1"/>
    <col min="5380" max="5380" width="7.140625" style="264" customWidth="1"/>
    <col min="5381" max="5382" width="19" style="264" customWidth="1"/>
    <col min="5383" max="5384" width="19.7109375" style="264" customWidth="1"/>
    <col min="5385" max="5401" width="0" style="264" hidden="1" customWidth="1"/>
    <col min="5402" max="5402" width="1.28515625" style="264" customWidth="1"/>
    <col min="5403" max="5403" width="13.42578125" style="264" customWidth="1"/>
    <col min="5404" max="5404" width="13.28515625" style="264" customWidth="1"/>
    <col min="5405" max="5405" width="15.85546875" style="264" customWidth="1"/>
    <col min="5406" max="5411" width="11.7109375" style="264" customWidth="1"/>
    <col min="5412" max="5412" width="24.7109375" style="264" customWidth="1"/>
    <col min="5413" max="5415" width="11.7109375" style="264" customWidth="1"/>
    <col min="5416" max="5416" width="20" style="264" customWidth="1"/>
    <col min="5417" max="5417" width="25.85546875" style="264" customWidth="1"/>
    <col min="5418" max="5418" width="23.85546875" style="264" customWidth="1"/>
    <col min="5419" max="5419" width="14.140625" style="264" customWidth="1"/>
    <col min="5420" max="5445" width="11.7109375" style="264" customWidth="1"/>
    <col min="5446" max="5446" width="12.42578125" style="264" customWidth="1"/>
    <col min="5447" max="5450" width="11.7109375" style="264" customWidth="1"/>
    <col min="5451" max="5451" width="20.7109375" style="264" customWidth="1"/>
    <col min="5452" max="5452" width="11.7109375" style="264" customWidth="1"/>
    <col min="5453" max="5453" width="17.42578125" style="264" customWidth="1"/>
    <col min="5454" max="5467" width="11.7109375" style="264" customWidth="1"/>
    <col min="5468" max="5468" width="13.42578125" style="264" customWidth="1"/>
    <col min="5469" max="5483" width="11.7109375" style="264" customWidth="1"/>
    <col min="5484" max="5484" width="16.28515625" style="264" customWidth="1"/>
    <col min="5485" max="5493" width="11.7109375" style="264" customWidth="1"/>
    <col min="5494" max="5494" width="13.42578125" style="264" customWidth="1"/>
    <col min="5495" max="5495" width="11.7109375" style="264" customWidth="1"/>
    <col min="5496" max="5496" width="15.140625" style="264" customWidth="1"/>
    <col min="5497" max="5497" width="13.42578125" style="264" customWidth="1"/>
    <col min="5498" max="5506" width="11.7109375" style="264" customWidth="1"/>
    <col min="5507" max="5507" width="13.7109375" style="264" customWidth="1"/>
    <col min="5508" max="5508" width="12" style="264" customWidth="1"/>
    <col min="5509" max="5632" width="9.140625" style="264"/>
    <col min="5633" max="5634" width="2.140625" style="264" customWidth="1"/>
    <col min="5635" max="5635" width="63" style="264" customWidth="1"/>
    <col min="5636" max="5636" width="7.140625" style="264" customWidth="1"/>
    <col min="5637" max="5638" width="19" style="264" customWidth="1"/>
    <col min="5639" max="5640" width="19.7109375" style="264" customWidth="1"/>
    <col min="5641" max="5657" width="0" style="264" hidden="1" customWidth="1"/>
    <col min="5658" max="5658" width="1.28515625" style="264" customWidth="1"/>
    <col min="5659" max="5659" width="13.42578125" style="264" customWidth="1"/>
    <col min="5660" max="5660" width="13.28515625" style="264" customWidth="1"/>
    <col min="5661" max="5661" width="15.85546875" style="264" customWidth="1"/>
    <col min="5662" max="5667" width="11.7109375" style="264" customWidth="1"/>
    <col min="5668" max="5668" width="24.7109375" style="264" customWidth="1"/>
    <col min="5669" max="5671" width="11.7109375" style="264" customWidth="1"/>
    <col min="5672" max="5672" width="20" style="264" customWidth="1"/>
    <col min="5673" max="5673" width="25.85546875" style="264" customWidth="1"/>
    <col min="5674" max="5674" width="23.85546875" style="264" customWidth="1"/>
    <col min="5675" max="5675" width="14.140625" style="264" customWidth="1"/>
    <col min="5676" max="5701" width="11.7109375" style="264" customWidth="1"/>
    <col min="5702" max="5702" width="12.42578125" style="264" customWidth="1"/>
    <col min="5703" max="5706" width="11.7109375" style="264" customWidth="1"/>
    <col min="5707" max="5707" width="20.7109375" style="264" customWidth="1"/>
    <col min="5708" max="5708" width="11.7109375" style="264" customWidth="1"/>
    <col min="5709" max="5709" width="17.42578125" style="264" customWidth="1"/>
    <col min="5710" max="5723" width="11.7109375" style="264" customWidth="1"/>
    <col min="5724" max="5724" width="13.42578125" style="264" customWidth="1"/>
    <col min="5725" max="5739" width="11.7109375" style="264" customWidth="1"/>
    <col min="5740" max="5740" width="16.28515625" style="264" customWidth="1"/>
    <col min="5741" max="5749" width="11.7109375" style="264" customWidth="1"/>
    <col min="5750" max="5750" width="13.42578125" style="264" customWidth="1"/>
    <col min="5751" max="5751" width="11.7109375" style="264" customWidth="1"/>
    <col min="5752" max="5752" width="15.140625" style="264" customWidth="1"/>
    <col min="5753" max="5753" width="13.42578125" style="264" customWidth="1"/>
    <col min="5754" max="5762" width="11.7109375" style="264" customWidth="1"/>
    <col min="5763" max="5763" width="13.7109375" style="264" customWidth="1"/>
    <col min="5764" max="5764" width="12" style="264" customWidth="1"/>
    <col min="5765" max="5888" width="9.140625" style="264"/>
    <col min="5889" max="5890" width="2.140625" style="264" customWidth="1"/>
    <col min="5891" max="5891" width="63" style="264" customWidth="1"/>
    <col min="5892" max="5892" width="7.140625" style="264" customWidth="1"/>
    <col min="5893" max="5894" width="19" style="264" customWidth="1"/>
    <col min="5895" max="5896" width="19.7109375" style="264" customWidth="1"/>
    <col min="5897" max="5913" width="0" style="264" hidden="1" customWidth="1"/>
    <col min="5914" max="5914" width="1.28515625" style="264" customWidth="1"/>
    <col min="5915" max="5915" width="13.42578125" style="264" customWidth="1"/>
    <col min="5916" max="5916" width="13.28515625" style="264" customWidth="1"/>
    <col min="5917" max="5917" width="15.85546875" style="264" customWidth="1"/>
    <col min="5918" max="5923" width="11.7109375" style="264" customWidth="1"/>
    <col min="5924" max="5924" width="24.7109375" style="264" customWidth="1"/>
    <col min="5925" max="5927" width="11.7109375" style="264" customWidth="1"/>
    <col min="5928" max="5928" width="20" style="264" customWidth="1"/>
    <col min="5929" max="5929" width="25.85546875" style="264" customWidth="1"/>
    <col min="5930" max="5930" width="23.85546875" style="264" customWidth="1"/>
    <col min="5931" max="5931" width="14.140625" style="264" customWidth="1"/>
    <col min="5932" max="5957" width="11.7109375" style="264" customWidth="1"/>
    <col min="5958" max="5958" width="12.42578125" style="264" customWidth="1"/>
    <col min="5959" max="5962" width="11.7109375" style="264" customWidth="1"/>
    <col min="5963" max="5963" width="20.7109375" style="264" customWidth="1"/>
    <col min="5964" max="5964" width="11.7109375" style="264" customWidth="1"/>
    <col min="5965" max="5965" width="17.42578125" style="264" customWidth="1"/>
    <col min="5966" max="5979" width="11.7109375" style="264" customWidth="1"/>
    <col min="5980" max="5980" width="13.42578125" style="264" customWidth="1"/>
    <col min="5981" max="5995" width="11.7109375" style="264" customWidth="1"/>
    <col min="5996" max="5996" width="16.28515625" style="264" customWidth="1"/>
    <col min="5997" max="6005" width="11.7109375" style="264" customWidth="1"/>
    <col min="6006" max="6006" width="13.42578125" style="264" customWidth="1"/>
    <col min="6007" max="6007" width="11.7109375" style="264" customWidth="1"/>
    <col min="6008" max="6008" width="15.140625" style="264" customWidth="1"/>
    <col min="6009" max="6009" width="13.42578125" style="264" customWidth="1"/>
    <col min="6010" max="6018" width="11.7109375" style="264" customWidth="1"/>
    <col min="6019" max="6019" width="13.7109375" style="264" customWidth="1"/>
    <col min="6020" max="6020" width="12" style="264" customWidth="1"/>
    <col min="6021" max="6144" width="9.140625" style="264"/>
    <col min="6145" max="6146" width="2.140625" style="264" customWidth="1"/>
    <col min="6147" max="6147" width="63" style="264" customWidth="1"/>
    <col min="6148" max="6148" width="7.140625" style="264" customWidth="1"/>
    <col min="6149" max="6150" width="19" style="264" customWidth="1"/>
    <col min="6151" max="6152" width="19.7109375" style="264" customWidth="1"/>
    <col min="6153" max="6169" width="0" style="264" hidden="1" customWidth="1"/>
    <col min="6170" max="6170" width="1.28515625" style="264" customWidth="1"/>
    <col min="6171" max="6171" width="13.42578125" style="264" customWidth="1"/>
    <col min="6172" max="6172" width="13.28515625" style="264" customWidth="1"/>
    <col min="6173" max="6173" width="15.85546875" style="264" customWidth="1"/>
    <col min="6174" max="6179" width="11.7109375" style="264" customWidth="1"/>
    <col min="6180" max="6180" width="24.7109375" style="264" customWidth="1"/>
    <col min="6181" max="6183" width="11.7109375" style="264" customWidth="1"/>
    <col min="6184" max="6184" width="20" style="264" customWidth="1"/>
    <col min="6185" max="6185" width="25.85546875" style="264" customWidth="1"/>
    <col min="6186" max="6186" width="23.85546875" style="264" customWidth="1"/>
    <col min="6187" max="6187" width="14.140625" style="264" customWidth="1"/>
    <col min="6188" max="6213" width="11.7109375" style="264" customWidth="1"/>
    <col min="6214" max="6214" width="12.42578125" style="264" customWidth="1"/>
    <col min="6215" max="6218" width="11.7109375" style="264" customWidth="1"/>
    <col min="6219" max="6219" width="20.7109375" style="264" customWidth="1"/>
    <col min="6220" max="6220" width="11.7109375" style="264" customWidth="1"/>
    <col min="6221" max="6221" width="17.42578125" style="264" customWidth="1"/>
    <col min="6222" max="6235" width="11.7109375" style="264" customWidth="1"/>
    <col min="6236" max="6236" width="13.42578125" style="264" customWidth="1"/>
    <col min="6237" max="6251" width="11.7109375" style="264" customWidth="1"/>
    <col min="6252" max="6252" width="16.28515625" style="264" customWidth="1"/>
    <col min="6253" max="6261" width="11.7109375" style="264" customWidth="1"/>
    <col min="6262" max="6262" width="13.42578125" style="264" customWidth="1"/>
    <col min="6263" max="6263" width="11.7109375" style="264" customWidth="1"/>
    <col min="6264" max="6264" width="15.140625" style="264" customWidth="1"/>
    <col min="6265" max="6265" width="13.42578125" style="264" customWidth="1"/>
    <col min="6266" max="6274" width="11.7109375" style="264" customWidth="1"/>
    <col min="6275" max="6275" width="13.7109375" style="264" customWidth="1"/>
    <col min="6276" max="6276" width="12" style="264" customWidth="1"/>
    <col min="6277" max="6400" width="9.140625" style="264"/>
    <col min="6401" max="6402" width="2.140625" style="264" customWidth="1"/>
    <col min="6403" max="6403" width="63" style="264" customWidth="1"/>
    <col min="6404" max="6404" width="7.140625" style="264" customWidth="1"/>
    <col min="6405" max="6406" width="19" style="264" customWidth="1"/>
    <col min="6407" max="6408" width="19.7109375" style="264" customWidth="1"/>
    <col min="6409" max="6425" width="0" style="264" hidden="1" customWidth="1"/>
    <col min="6426" max="6426" width="1.28515625" style="264" customWidth="1"/>
    <col min="6427" max="6427" width="13.42578125" style="264" customWidth="1"/>
    <col min="6428" max="6428" width="13.28515625" style="264" customWidth="1"/>
    <col min="6429" max="6429" width="15.85546875" style="264" customWidth="1"/>
    <col min="6430" max="6435" width="11.7109375" style="264" customWidth="1"/>
    <col min="6436" max="6436" width="24.7109375" style="264" customWidth="1"/>
    <col min="6437" max="6439" width="11.7109375" style="264" customWidth="1"/>
    <col min="6440" max="6440" width="20" style="264" customWidth="1"/>
    <col min="6441" max="6441" width="25.85546875" style="264" customWidth="1"/>
    <col min="6442" max="6442" width="23.85546875" style="264" customWidth="1"/>
    <col min="6443" max="6443" width="14.140625" style="264" customWidth="1"/>
    <col min="6444" max="6469" width="11.7109375" style="264" customWidth="1"/>
    <col min="6470" max="6470" width="12.42578125" style="264" customWidth="1"/>
    <col min="6471" max="6474" width="11.7109375" style="264" customWidth="1"/>
    <col min="6475" max="6475" width="20.7109375" style="264" customWidth="1"/>
    <col min="6476" max="6476" width="11.7109375" style="264" customWidth="1"/>
    <col min="6477" max="6477" width="17.42578125" style="264" customWidth="1"/>
    <col min="6478" max="6491" width="11.7109375" style="264" customWidth="1"/>
    <col min="6492" max="6492" width="13.42578125" style="264" customWidth="1"/>
    <col min="6493" max="6507" width="11.7109375" style="264" customWidth="1"/>
    <col min="6508" max="6508" width="16.28515625" style="264" customWidth="1"/>
    <col min="6509" max="6517" width="11.7109375" style="264" customWidth="1"/>
    <col min="6518" max="6518" width="13.42578125" style="264" customWidth="1"/>
    <col min="6519" max="6519" width="11.7109375" style="264" customWidth="1"/>
    <col min="6520" max="6520" width="15.140625" style="264" customWidth="1"/>
    <col min="6521" max="6521" width="13.42578125" style="264" customWidth="1"/>
    <col min="6522" max="6530" width="11.7109375" style="264" customWidth="1"/>
    <col min="6531" max="6531" width="13.7109375" style="264" customWidth="1"/>
    <col min="6532" max="6532" width="12" style="264" customWidth="1"/>
    <col min="6533" max="6656" width="9.140625" style="264"/>
    <col min="6657" max="6658" width="2.140625" style="264" customWidth="1"/>
    <col min="6659" max="6659" width="63" style="264" customWidth="1"/>
    <col min="6660" max="6660" width="7.140625" style="264" customWidth="1"/>
    <col min="6661" max="6662" width="19" style="264" customWidth="1"/>
    <col min="6663" max="6664" width="19.7109375" style="264" customWidth="1"/>
    <col min="6665" max="6681" width="0" style="264" hidden="1" customWidth="1"/>
    <col min="6682" max="6682" width="1.28515625" style="264" customWidth="1"/>
    <col min="6683" max="6683" width="13.42578125" style="264" customWidth="1"/>
    <col min="6684" max="6684" width="13.28515625" style="264" customWidth="1"/>
    <col min="6685" max="6685" width="15.85546875" style="264" customWidth="1"/>
    <col min="6686" max="6691" width="11.7109375" style="264" customWidth="1"/>
    <col min="6692" max="6692" width="24.7109375" style="264" customWidth="1"/>
    <col min="6693" max="6695" width="11.7109375" style="264" customWidth="1"/>
    <col min="6696" max="6696" width="20" style="264" customWidth="1"/>
    <col min="6697" max="6697" width="25.85546875" style="264" customWidth="1"/>
    <col min="6698" max="6698" width="23.85546875" style="264" customWidth="1"/>
    <col min="6699" max="6699" width="14.140625" style="264" customWidth="1"/>
    <col min="6700" max="6725" width="11.7109375" style="264" customWidth="1"/>
    <col min="6726" max="6726" width="12.42578125" style="264" customWidth="1"/>
    <col min="6727" max="6730" width="11.7109375" style="264" customWidth="1"/>
    <col min="6731" max="6731" width="20.7109375" style="264" customWidth="1"/>
    <col min="6732" max="6732" width="11.7109375" style="264" customWidth="1"/>
    <col min="6733" max="6733" width="17.42578125" style="264" customWidth="1"/>
    <col min="6734" max="6747" width="11.7109375" style="264" customWidth="1"/>
    <col min="6748" max="6748" width="13.42578125" style="264" customWidth="1"/>
    <col min="6749" max="6763" width="11.7109375" style="264" customWidth="1"/>
    <col min="6764" max="6764" width="16.28515625" style="264" customWidth="1"/>
    <col min="6765" max="6773" width="11.7109375" style="264" customWidth="1"/>
    <col min="6774" max="6774" width="13.42578125" style="264" customWidth="1"/>
    <col min="6775" max="6775" width="11.7109375" style="264" customWidth="1"/>
    <col min="6776" max="6776" width="15.140625" style="264" customWidth="1"/>
    <col min="6777" max="6777" width="13.42578125" style="264" customWidth="1"/>
    <col min="6778" max="6786" width="11.7109375" style="264" customWidth="1"/>
    <col min="6787" max="6787" width="13.7109375" style="264" customWidth="1"/>
    <col min="6788" max="6788" width="12" style="264" customWidth="1"/>
    <col min="6789" max="6912" width="9.140625" style="264"/>
    <col min="6913" max="6914" width="2.140625" style="264" customWidth="1"/>
    <col min="6915" max="6915" width="63" style="264" customWidth="1"/>
    <col min="6916" max="6916" width="7.140625" style="264" customWidth="1"/>
    <col min="6917" max="6918" width="19" style="264" customWidth="1"/>
    <col min="6919" max="6920" width="19.7109375" style="264" customWidth="1"/>
    <col min="6921" max="6937" width="0" style="264" hidden="1" customWidth="1"/>
    <col min="6938" max="6938" width="1.28515625" style="264" customWidth="1"/>
    <col min="6939" max="6939" width="13.42578125" style="264" customWidth="1"/>
    <col min="6940" max="6940" width="13.28515625" style="264" customWidth="1"/>
    <col min="6941" max="6941" width="15.85546875" style="264" customWidth="1"/>
    <col min="6942" max="6947" width="11.7109375" style="264" customWidth="1"/>
    <col min="6948" max="6948" width="24.7109375" style="264" customWidth="1"/>
    <col min="6949" max="6951" width="11.7109375" style="264" customWidth="1"/>
    <col min="6952" max="6952" width="20" style="264" customWidth="1"/>
    <col min="6953" max="6953" width="25.85546875" style="264" customWidth="1"/>
    <col min="6954" max="6954" width="23.85546875" style="264" customWidth="1"/>
    <col min="6955" max="6955" width="14.140625" style="264" customWidth="1"/>
    <col min="6956" max="6981" width="11.7109375" style="264" customWidth="1"/>
    <col min="6982" max="6982" width="12.42578125" style="264" customWidth="1"/>
    <col min="6983" max="6986" width="11.7109375" style="264" customWidth="1"/>
    <col min="6987" max="6987" width="20.7109375" style="264" customWidth="1"/>
    <col min="6988" max="6988" width="11.7109375" style="264" customWidth="1"/>
    <col min="6989" max="6989" width="17.42578125" style="264" customWidth="1"/>
    <col min="6990" max="7003" width="11.7109375" style="264" customWidth="1"/>
    <col min="7004" max="7004" width="13.42578125" style="264" customWidth="1"/>
    <col min="7005" max="7019" width="11.7109375" style="264" customWidth="1"/>
    <col min="7020" max="7020" width="16.28515625" style="264" customWidth="1"/>
    <col min="7021" max="7029" width="11.7109375" style="264" customWidth="1"/>
    <col min="7030" max="7030" width="13.42578125" style="264" customWidth="1"/>
    <col min="7031" max="7031" width="11.7109375" style="264" customWidth="1"/>
    <col min="7032" max="7032" width="15.140625" style="264" customWidth="1"/>
    <col min="7033" max="7033" width="13.42578125" style="264" customWidth="1"/>
    <col min="7034" max="7042" width="11.7109375" style="264" customWidth="1"/>
    <col min="7043" max="7043" width="13.7109375" style="264" customWidth="1"/>
    <col min="7044" max="7044" width="12" style="264" customWidth="1"/>
    <col min="7045" max="7168" width="9.140625" style="264"/>
    <col min="7169" max="7170" width="2.140625" style="264" customWidth="1"/>
    <col min="7171" max="7171" width="63" style="264" customWidth="1"/>
    <col min="7172" max="7172" width="7.140625" style="264" customWidth="1"/>
    <col min="7173" max="7174" width="19" style="264" customWidth="1"/>
    <col min="7175" max="7176" width="19.7109375" style="264" customWidth="1"/>
    <col min="7177" max="7193" width="0" style="264" hidden="1" customWidth="1"/>
    <col min="7194" max="7194" width="1.28515625" style="264" customWidth="1"/>
    <col min="7195" max="7195" width="13.42578125" style="264" customWidth="1"/>
    <col min="7196" max="7196" width="13.28515625" style="264" customWidth="1"/>
    <col min="7197" max="7197" width="15.85546875" style="264" customWidth="1"/>
    <col min="7198" max="7203" width="11.7109375" style="264" customWidth="1"/>
    <col min="7204" max="7204" width="24.7109375" style="264" customWidth="1"/>
    <col min="7205" max="7207" width="11.7109375" style="264" customWidth="1"/>
    <col min="7208" max="7208" width="20" style="264" customWidth="1"/>
    <col min="7209" max="7209" width="25.85546875" style="264" customWidth="1"/>
    <col min="7210" max="7210" width="23.85546875" style="264" customWidth="1"/>
    <col min="7211" max="7211" width="14.140625" style="264" customWidth="1"/>
    <col min="7212" max="7237" width="11.7109375" style="264" customWidth="1"/>
    <col min="7238" max="7238" width="12.42578125" style="264" customWidth="1"/>
    <col min="7239" max="7242" width="11.7109375" style="264" customWidth="1"/>
    <col min="7243" max="7243" width="20.7109375" style="264" customWidth="1"/>
    <col min="7244" max="7244" width="11.7109375" style="264" customWidth="1"/>
    <col min="7245" max="7245" width="17.42578125" style="264" customWidth="1"/>
    <col min="7246" max="7259" width="11.7109375" style="264" customWidth="1"/>
    <col min="7260" max="7260" width="13.42578125" style="264" customWidth="1"/>
    <col min="7261" max="7275" width="11.7109375" style="264" customWidth="1"/>
    <col min="7276" max="7276" width="16.28515625" style="264" customWidth="1"/>
    <col min="7277" max="7285" width="11.7109375" style="264" customWidth="1"/>
    <col min="7286" max="7286" width="13.42578125" style="264" customWidth="1"/>
    <col min="7287" max="7287" width="11.7109375" style="264" customWidth="1"/>
    <col min="7288" max="7288" width="15.140625" style="264" customWidth="1"/>
    <col min="7289" max="7289" width="13.42578125" style="264" customWidth="1"/>
    <col min="7290" max="7298" width="11.7109375" style="264" customWidth="1"/>
    <col min="7299" max="7299" width="13.7109375" style="264" customWidth="1"/>
    <col min="7300" max="7300" width="12" style="264" customWidth="1"/>
    <col min="7301" max="7424" width="9.140625" style="264"/>
    <col min="7425" max="7426" width="2.140625" style="264" customWidth="1"/>
    <col min="7427" max="7427" width="63" style="264" customWidth="1"/>
    <col min="7428" max="7428" width="7.140625" style="264" customWidth="1"/>
    <col min="7429" max="7430" width="19" style="264" customWidth="1"/>
    <col min="7431" max="7432" width="19.7109375" style="264" customWidth="1"/>
    <col min="7433" max="7449" width="0" style="264" hidden="1" customWidth="1"/>
    <col min="7450" max="7450" width="1.28515625" style="264" customWidth="1"/>
    <col min="7451" max="7451" width="13.42578125" style="264" customWidth="1"/>
    <col min="7452" max="7452" width="13.28515625" style="264" customWidth="1"/>
    <col min="7453" max="7453" width="15.85546875" style="264" customWidth="1"/>
    <col min="7454" max="7459" width="11.7109375" style="264" customWidth="1"/>
    <col min="7460" max="7460" width="24.7109375" style="264" customWidth="1"/>
    <col min="7461" max="7463" width="11.7109375" style="264" customWidth="1"/>
    <col min="7464" max="7464" width="20" style="264" customWidth="1"/>
    <col min="7465" max="7465" width="25.85546875" style="264" customWidth="1"/>
    <col min="7466" max="7466" width="23.85546875" style="264" customWidth="1"/>
    <col min="7467" max="7467" width="14.140625" style="264" customWidth="1"/>
    <col min="7468" max="7493" width="11.7109375" style="264" customWidth="1"/>
    <col min="7494" max="7494" width="12.42578125" style="264" customWidth="1"/>
    <col min="7495" max="7498" width="11.7109375" style="264" customWidth="1"/>
    <col min="7499" max="7499" width="20.7109375" style="264" customWidth="1"/>
    <col min="7500" max="7500" width="11.7109375" style="264" customWidth="1"/>
    <col min="7501" max="7501" width="17.42578125" style="264" customWidth="1"/>
    <col min="7502" max="7515" width="11.7109375" style="264" customWidth="1"/>
    <col min="7516" max="7516" width="13.42578125" style="264" customWidth="1"/>
    <col min="7517" max="7531" width="11.7109375" style="264" customWidth="1"/>
    <col min="7532" max="7532" width="16.28515625" style="264" customWidth="1"/>
    <col min="7533" max="7541" width="11.7109375" style="264" customWidth="1"/>
    <col min="7542" max="7542" width="13.42578125" style="264" customWidth="1"/>
    <col min="7543" max="7543" width="11.7109375" style="264" customWidth="1"/>
    <col min="7544" max="7544" width="15.140625" style="264" customWidth="1"/>
    <col min="7545" max="7545" width="13.42578125" style="264" customWidth="1"/>
    <col min="7546" max="7554" width="11.7109375" style="264" customWidth="1"/>
    <col min="7555" max="7555" width="13.7109375" style="264" customWidth="1"/>
    <col min="7556" max="7556" width="12" style="264" customWidth="1"/>
    <col min="7557" max="7680" width="9.140625" style="264"/>
    <col min="7681" max="7682" width="2.140625" style="264" customWidth="1"/>
    <col min="7683" max="7683" width="63" style="264" customWidth="1"/>
    <col min="7684" max="7684" width="7.140625" style="264" customWidth="1"/>
    <col min="7685" max="7686" width="19" style="264" customWidth="1"/>
    <col min="7687" max="7688" width="19.7109375" style="264" customWidth="1"/>
    <col min="7689" max="7705" width="0" style="264" hidden="1" customWidth="1"/>
    <col min="7706" max="7706" width="1.28515625" style="264" customWidth="1"/>
    <col min="7707" max="7707" width="13.42578125" style="264" customWidth="1"/>
    <col min="7708" max="7708" width="13.28515625" style="264" customWidth="1"/>
    <col min="7709" max="7709" width="15.85546875" style="264" customWidth="1"/>
    <col min="7710" max="7715" width="11.7109375" style="264" customWidth="1"/>
    <col min="7716" max="7716" width="24.7109375" style="264" customWidth="1"/>
    <col min="7717" max="7719" width="11.7109375" style="264" customWidth="1"/>
    <col min="7720" max="7720" width="20" style="264" customWidth="1"/>
    <col min="7721" max="7721" width="25.85546875" style="264" customWidth="1"/>
    <col min="7722" max="7722" width="23.85546875" style="264" customWidth="1"/>
    <col min="7723" max="7723" width="14.140625" style="264" customWidth="1"/>
    <col min="7724" max="7749" width="11.7109375" style="264" customWidth="1"/>
    <col min="7750" max="7750" width="12.42578125" style="264" customWidth="1"/>
    <col min="7751" max="7754" width="11.7109375" style="264" customWidth="1"/>
    <col min="7755" max="7755" width="20.7109375" style="264" customWidth="1"/>
    <col min="7756" max="7756" width="11.7109375" style="264" customWidth="1"/>
    <col min="7757" max="7757" width="17.42578125" style="264" customWidth="1"/>
    <col min="7758" max="7771" width="11.7109375" style="264" customWidth="1"/>
    <col min="7772" max="7772" width="13.42578125" style="264" customWidth="1"/>
    <col min="7773" max="7787" width="11.7109375" style="264" customWidth="1"/>
    <col min="7788" max="7788" width="16.28515625" style="264" customWidth="1"/>
    <col min="7789" max="7797" width="11.7109375" style="264" customWidth="1"/>
    <col min="7798" max="7798" width="13.42578125" style="264" customWidth="1"/>
    <col min="7799" max="7799" width="11.7109375" style="264" customWidth="1"/>
    <col min="7800" max="7800" width="15.140625" style="264" customWidth="1"/>
    <col min="7801" max="7801" width="13.42578125" style="264" customWidth="1"/>
    <col min="7802" max="7810" width="11.7109375" style="264" customWidth="1"/>
    <col min="7811" max="7811" width="13.7109375" style="264" customWidth="1"/>
    <col min="7812" max="7812" width="12" style="264" customWidth="1"/>
    <col min="7813" max="7936" width="9.140625" style="264"/>
    <col min="7937" max="7938" width="2.140625" style="264" customWidth="1"/>
    <col min="7939" max="7939" width="63" style="264" customWidth="1"/>
    <col min="7940" max="7940" width="7.140625" style="264" customWidth="1"/>
    <col min="7941" max="7942" width="19" style="264" customWidth="1"/>
    <col min="7943" max="7944" width="19.7109375" style="264" customWidth="1"/>
    <col min="7945" max="7961" width="0" style="264" hidden="1" customWidth="1"/>
    <col min="7962" max="7962" width="1.28515625" style="264" customWidth="1"/>
    <col min="7963" max="7963" width="13.42578125" style="264" customWidth="1"/>
    <col min="7964" max="7964" width="13.28515625" style="264" customWidth="1"/>
    <col min="7965" max="7965" width="15.85546875" style="264" customWidth="1"/>
    <col min="7966" max="7971" width="11.7109375" style="264" customWidth="1"/>
    <col min="7972" max="7972" width="24.7109375" style="264" customWidth="1"/>
    <col min="7973" max="7975" width="11.7109375" style="264" customWidth="1"/>
    <col min="7976" max="7976" width="20" style="264" customWidth="1"/>
    <col min="7977" max="7977" width="25.85546875" style="264" customWidth="1"/>
    <col min="7978" max="7978" width="23.85546875" style="264" customWidth="1"/>
    <col min="7979" max="7979" width="14.140625" style="264" customWidth="1"/>
    <col min="7980" max="8005" width="11.7109375" style="264" customWidth="1"/>
    <col min="8006" max="8006" width="12.42578125" style="264" customWidth="1"/>
    <col min="8007" max="8010" width="11.7109375" style="264" customWidth="1"/>
    <col min="8011" max="8011" width="20.7109375" style="264" customWidth="1"/>
    <col min="8012" max="8012" width="11.7109375" style="264" customWidth="1"/>
    <col min="8013" max="8013" width="17.42578125" style="264" customWidth="1"/>
    <col min="8014" max="8027" width="11.7109375" style="264" customWidth="1"/>
    <col min="8028" max="8028" width="13.42578125" style="264" customWidth="1"/>
    <col min="8029" max="8043" width="11.7109375" style="264" customWidth="1"/>
    <col min="8044" max="8044" width="16.28515625" style="264" customWidth="1"/>
    <col min="8045" max="8053" width="11.7109375" style="264" customWidth="1"/>
    <col min="8054" max="8054" width="13.42578125" style="264" customWidth="1"/>
    <col min="8055" max="8055" width="11.7109375" style="264" customWidth="1"/>
    <col min="8056" max="8056" width="15.140625" style="264" customWidth="1"/>
    <col min="8057" max="8057" width="13.42578125" style="264" customWidth="1"/>
    <col min="8058" max="8066" width="11.7109375" style="264" customWidth="1"/>
    <col min="8067" max="8067" width="13.7109375" style="264" customWidth="1"/>
    <col min="8068" max="8068" width="12" style="264" customWidth="1"/>
    <col min="8069" max="8192" width="9.140625" style="264"/>
    <col min="8193" max="8194" width="2.140625" style="264" customWidth="1"/>
    <col min="8195" max="8195" width="63" style="264" customWidth="1"/>
    <col min="8196" max="8196" width="7.140625" style="264" customWidth="1"/>
    <col min="8197" max="8198" width="19" style="264" customWidth="1"/>
    <col min="8199" max="8200" width="19.7109375" style="264" customWidth="1"/>
    <col min="8201" max="8217" width="0" style="264" hidden="1" customWidth="1"/>
    <col min="8218" max="8218" width="1.28515625" style="264" customWidth="1"/>
    <col min="8219" max="8219" width="13.42578125" style="264" customWidth="1"/>
    <col min="8220" max="8220" width="13.28515625" style="264" customWidth="1"/>
    <col min="8221" max="8221" width="15.85546875" style="264" customWidth="1"/>
    <col min="8222" max="8227" width="11.7109375" style="264" customWidth="1"/>
    <col min="8228" max="8228" width="24.7109375" style="264" customWidth="1"/>
    <col min="8229" max="8231" width="11.7109375" style="264" customWidth="1"/>
    <col min="8232" max="8232" width="20" style="264" customWidth="1"/>
    <col min="8233" max="8233" width="25.85546875" style="264" customWidth="1"/>
    <col min="8234" max="8234" width="23.85546875" style="264" customWidth="1"/>
    <col min="8235" max="8235" width="14.140625" style="264" customWidth="1"/>
    <col min="8236" max="8261" width="11.7109375" style="264" customWidth="1"/>
    <col min="8262" max="8262" width="12.42578125" style="264" customWidth="1"/>
    <col min="8263" max="8266" width="11.7109375" style="264" customWidth="1"/>
    <col min="8267" max="8267" width="20.7109375" style="264" customWidth="1"/>
    <col min="8268" max="8268" width="11.7109375" style="264" customWidth="1"/>
    <col min="8269" max="8269" width="17.42578125" style="264" customWidth="1"/>
    <col min="8270" max="8283" width="11.7109375" style="264" customWidth="1"/>
    <col min="8284" max="8284" width="13.42578125" style="264" customWidth="1"/>
    <col min="8285" max="8299" width="11.7109375" style="264" customWidth="1"/>
    <col min="8300" max="8300" width="16.28515625" style="264" customWidth="1"/>
    <col min="8301" max="8309" width="11.7109375" style="264" customWidth="1"/>
    <col min="8310" max="8310" width="13.42578125" style="264" customWidth="1"/>
    <col min="8311" max="8311" width="11.7109375" style="264" customWidth="1"/>
    <col min="8312" max="8312" width="15.140625" style="264" customWidth="1"/>
    <col min="8313" max="8313" width="13.42578125" style="264" customWidth="1"/>
    <col min="8314" max="8322" width="11.7109375" style="264" customWidth="1"/>
    <col min="8323" max="8323" width="13.7109375" style="264" customWidth="1"/>
    <col min="8324" max="8324" width="12" style="264" customWidth="1"/>
    <col min="8325" max="8448" width="9.140625" style="264"/>
    <col min="8449" max="8450" width="2.140625" style="264" customWidth="1"/>
    <col min="8451" max="8451" width="63" style="264" customWidth="1"/>
    <col min="8452" max="8452" width="7.140625" style="264" customWidth="1"/>
    <col min="8453" max="8454" width="19" style="264" customWidth="1"/>
    <col min="8455" max="8456" width="19.7109375" style="264" customWidth="1"/>
    <col min="8457" max="8473" width="0" style="264" hidden="1" customWidth="1"/>
    <col min="8474" max="8474" width="1.28515625" style="264" customWidth="1"/>
    <col min="8475" max="8475" width="13.42578125" style="264" customWidth="1"/>
    <col min="8476" max="8476" width="13.28515625" style="264" customWidth="1"/>
    <col min="8477" max="8477" width="15.85546875" style="264" customWidth="1"/>
    <col min="8478" max="8483" width="11.7109375" style="264" customWidth="1"/>
    <col min="8484" max="8484" width="24.7109375" style="264" customWidth="1"/>
    <col min="8485" max="8487" width="11.7109375" style="264" customWidth="1"/>
    <col min="8488" max="8488" width="20" style="264" customWidth="1"/>
    <col min="8489" max="8489" width="25.85546875" style="264" customWidth="1"/>
    <col min="8490" max="8490" width="23.85546875" style="264" customWidth="1"/>
    <col min="8491" max="8491" width="14.140625" style="264" customWidth="1"/>
    <col min="8492" max="8517" width="11.7109375" style="264" customWidth="1"/>
    <col min="8518" max="8518" width="12.42578125" style="264" customWidth="1"/>
    <col min="8519" max="8522" width="11.7109375" style="264" customWidth="1"/>
    <col min="8523" max="8523" width="20.7109375" style="264" customWidth="1"/>
    <col min="8524" max="8524" width="11.7109375" style="264" customWidth="1"/>
    <col min="8525" max="8525" width="17.42578125" style="264" customWidth="1"/>
    <col min="8526" max="8539" width="11.7109375" style="264" customWidth="1"/>
    <col min="8540" max="8540" width="13.42578125" style="264" customWidth="1"/>
    <col min="8541" max="8555" width="11.7109375" style="264" customWidth="1"/>
    <col min="8556" max="8556" width="16.28515625" style="264" customWidth="1"/>
    <col min="8557" max="8565" width="11.7109375" style="264" customWidth="1"/>
    <col min="8566" max="8566" width="13.42578125" style="264" customWidth="1"/>
    <col min="8567" max="8567" width="11.7109375" style="264" customWidth="1"/>
    <col min="8568" max="8568" width="15.140625" style="264" customWidth="1"/>
    <col min="8569" max="8569" width="13.42578125" style="264" customWidth="1"/>
    <col min="8570" max="8578" width="11.7109375" style="264" customWidth="1"/>
    <col min="8579" max="8579" width="13.7109375" style="264" customWidth="1"/>
    <col min="8580" max="8580" width="12" style="264" customWidth="1"/>
    <col min="8581" max="8704" width="9.140625" style="264"/>
    <col min="8705" max="8706" width="2.140625" style="264" customWidth="1"/>
    <col min="8707" max="8707" width="63" style="264" customWidth="1"/>
    <col min="8708" max="8708" width="7.140625" style="264" customWidth="1"/>
    <col min="8709" max="8710" width="19" style="264" customWidth="1"/>
    <col min="8711" max="8712" width="19.7109375" style="264" customWidth="1"/>
    <col min="8713" max="8729" width="0" style="264" hidden="1" customWidth="1"/>
    <col min="8730" max="8730" width="1.28515625" style="264" customWidth="1"/>
    <col min="8731" max="8731" width="13.42578125" style="264" customWidth="1"/>
    <col min="8732" max="8732" width="13.28515625" style="264" customWidth="1"/>
    <col min="8733" max="8733" width="15.85546875" style="264" customWidth="1"/>
    <col min="8734" max="8739" width="11.7109375" style="264" customWidth="1"/>
    <col min="8740" max="8740" width="24.7109375" style="264" customWidth="1"/>
    <col min="8741" max="8743" width="11.7109375" style="264" customWidth="1"/>
    <col min="8744" max="8744" width="20" style="264" customWidth="1"/>
    <col min="8745" max="8745" width="25.85546875" style="264" customWidth="1"/>
    <col min="8746" max="8746" width="23.85546875" style="264" customWidth="1"/>
    <col min="8747" max="8747" width="14.140625" style="264" customWidth="1"/>
    <col min="8748" max="8773" width="11.7109375" style="264" customWidth="1"/>
    <col min="8774" max="8774" width="12.42578125" style="264" customWidth="1"/>
    <col min="8775" max="8778" width="11.7109375" style="264" customWidth="1"/>
    <col min="8779" max="8779" width="20.7109375" style="264" customWidth="1"/>
    <col min="8780" max="8780" width="11.7109375" style="264" customWidth="1"/>
    <col min="8781" max="8781" width="17.42578125" style="264" customWidth="1"/>
    <col min="8782" max="8795" width="11.7109375" style="264" customWidth="1"/>
    <col min="8796" max="8796" width="13.42578125" style="264" customWidth="1"/>
    <col min="8797" max="8811" width="11.7109375" style="264" customWidth="1"/>
    <col min="8812" max="8812" width="16.28515625" style="264" customWidth="1"/>
    <col min="8813" max="8821" width="11.7109375" style="264" customWidth="1"/>
    <col min="8822" max="8822" width="13.42578125" style="264" customWidth="1"/>
    <col min="8823" max="8823" width="11.7109375" style="264" customWidth="1"/>
    <col min="8824" max="8824" width="15.140625" style="264" customWidth="1"/>
    <col min="8825" max="8825" width="13.42578125" style="264" customWidth="1"/>
    <col min="8826" max="8834" width="11.7109375" style="264" customWidth="1"/>
    <col min="8835" max="8835" width="13.7109375" style="264" customWidth="1"/>
    <col min="8836" max="8836" width="12" style="264" customWidth="1"/>
    <col min="8837" max="8960" width="9.140625" style="264"/>
    <col min="8961" max="8962" width="2.140625" style="264" customWidth="1"/>
    <col min="8963" max="8963" width="63" style="264" customWidth="1"/>
    <col min="8964" max="8964" width="7.140625" style="264" customWidth="1"/>
    <col min="8965" max="8966" width="19" style="264" customWidth="1"/>
    <col min="8967" max="8968" width="19.7109375" style="264" customWidth="1"/>
    <col min="8969" max="8985" width="0" style="264" hidden="1" customWidth="1"/>
    <col min="8986" max="8986" width="1.28515625" style="264" customWidth="1"/>
    <col min="8987" max="8987" width="13.42578125" style="264" customWidth="1"/>
    <col min="8988" max="8988" width="13.28515625" style="264" customWidth="1"/>
    <col min="8989" max="8989" width="15.85546875" style="264" customWidth="1"/>
    <col min="8990" max="8995" width="11.7109375" style="264" customWidth="1"/>
    <col min="8996" max="8996" width="24.7109375" style="264" customWidth="1"/>
    <col min="8997" max="8999" width="11.7109375" style="264" customWidth="1"/>
    <col min="9000" max="9000" width="20" style="264" customWidth="1"/>
    <col min="9001" max="9001" width="25.85546875" style="264" customWidth="1"/>
    <col min="9002" max="9002" width="23.85546875" style="264" customWidth="1"/>
    <col min="9003" max="9003" width="14.140625" style="264" customWidth="1"/>
    <col min="9004" max="9029" width="11.7109375" style="264" customWidth="1"/>
    <col min="9030" max="9030" width="12.42578125" style="264" customWidth="1"/>
    <col min="9031" max="9034" width="11.7109375" style="264" customWidth="1"/>
    <col min="9035" max="9035" width="20.7109375" style="264" customWidth="1"/>
    <col min="9036" max="9036" width="11.7109375" style="264" customWidth="1"/>
    <col min="9037" max="9037" width="17.42578125" style="264" customWidth="1"/>
    <col min="9038" max="9051" width="11.7109375" style="264" customWidth="1"/>
    <col min="9052" max="9052" width="13.42578125" style="264" customWidth="1"/>
    <col min="9053" max="9067" width="11.7109375" style="264" customWidth="1"/>
    <col min="9068" max="9068" width="16.28515625" style="264" customWidth="1"/>
    <col min="9069" max="9077" width="11.7109375" style="264" customWidth="1"/>
    <col min="9078" max="9078" width="13.42578125" style="264" customWidth="1"/>
    <col min="9079" max="9079" width="11.7109375" style="264" customWidth="1"/>
    <col min="9080" max="9080" width="15.140625" style="264" customWidth="1"/>
    <col min="9081" max="9081" width="13.42578125" style="264" customWidth="1"/>
    <col min="9082" max="9090" width="11.7109375" style="264" customWidth="1"/>
    <col min="9091" max="9091" width="13.7109375" style="264" customWidth="1"/>
    <col min="9092" max="9092" width="12" style="264" customWidth="1"/>
    <col min="9093" max="9216" width="9.140625" style="264"/>
    <col min="9217" max="9218" width="2.140625" style="264" customWidth="1"/>
    <col min="9219" max="9219" width="63" style="264" customWidth="1"/>
    <col min="9220" max="9220" width="7.140625" style="264" customWidth="1"/>
    <col min="9221" max="9222" width="19" style="264" customWidth="1"/>
    <col min="9223" max="9224" width="19.7109375" style="264" customWidth="1"/>
    <col min="9225" max="9241" width="0" style="264" hidden="1" customWidth="1"/>
    <col min="9242" max="9242" width="1.28515625" style="264" customWidth="1"/>
    <col min="9243" max="9243" width="13.42578125" style="264" customWidth="1"/>
    <col min="9244" max="9244" width="13.28515625" style="264" customWidth="1"/>
    <col min="9245" max="9245" width="15.85546875" style="264" customWidth="1"/>
    <col min="9246" max="9251" width="11.7109375" style="264" customWidth="1"/>
    <col min="9252" max="9252" width="24.7109375" style="264" customWidth="1"/>
    <col min="9253" max="9255" width="11.7109375" style="264" customWidth="1"/>
    <col min="9256" max="9256" width="20" style="264" customWidth="1"/>
    <col min="9257" max="9257" width="25.85546875" style="264" customWidth="1"/>
    <col min="9258" max="9258" width="23.85546875" style="264" customWidth="1"/>
    <col min="9259" max="9259" width="14.140625" style="264" customWidth="1"/>
    <col min="9260" max="9285" width="11.7109375" style="264" customWidth="1"/>
    <col min="9286" max="9286" width="12.42578125" style="264" customWidth="1"/>
    <col min="9287" max="9290" width="11.7109375" style="264" customWidth="1"/>
    <col min="9291" max="9291" width="20.7109375" style="264" customWidth="1"/>
    <col min="9292" max="9292" width="11.7109375" style="264" customWidth="1"/>
    <col min="9293" max="9293" width="17.42578125" style="264" customWidth="1"/>
    <col min="9294" max="9307" width="11.7109375" style="264" customWidth="1"/>
    <col min="9308" max="9308" width="13.42578125" style="264" customWidth="1"/>
    <col min="9309" max="9323" width="11.7109375" style="264" customWidth="1"/>
    <col min="9324" max="9324" width="16.28515625" style="264" customWidth="1"/>
    <col min="9325" max="9333" width="11.7109375" style="264" customWidth="1"/>
    <col min="9334" max="9334" width="13.42578125" style="264" customWidth="1"/>
    <col min="9335" max="9335" width="11.7109375" style="264" customWidth="1"/>
    <col min="9336" max="9336" width="15.140625" style="264" customWidth="1"/>
    <col min="9337" max="9337" width="13.42578125" style="264" customWidth="1"/>
    <col min="9338" max="9346" width="11.7109375" style="264" customWidth="1"/>
    <col min="9347" max="9347" width="13.7109375" style="264" customWidth="1"/>
    <col min="9348" max="9348" width="12" style="264" customWidth="1"/>
    <col min="9349" max="9472" width="9.140625" style="264"/>
    <col min="9473" max="9474" width="2.140625" style="264" customWidth="1"/>
    <col min="9475" max="9475" width="63" style="264" customWidth="1"/>
    <col min="9476" max="9476" width="7.140625" style="264" customWidth="1"/>
    <col min="9477" max="9478" width="19" style="264" customWidth="1"/>
    <col min="9479" max="9480" width="19.7109375" style="264" customWidth="1"/>
    <col min="9481" max="9497" width="0" style="264" hidden="1" customWidth="1"/>
    <col min="9498" max="9498" width="1.28515625" style="264" customWidth="1"/>
    <col min="9499" max="9499" width="13.42578125" style="264" customWidth="1"/>
    <col min="9500" max="9500" width="13.28515625" style="264" customWidth="1"/>
    <col min="9501" max="9501" width="15.85546875" style="264" customWidth="1"/>
    <col min="9502" max="9507" width="11.7109375" style="264" customWidth="1"/>
    <col min="9508" max="9508" width="24.7109375" style="264" customWidth="1"/>
    <col min="9509" max="9511" width="11.7109375" style="264" customWidth="1"/>
    <col min="9512" max="9512" width="20" style="264" customWidth="1"/>
    <col min="9513" max="9513" width="25.85546875" style="264" customWidth="1"/>
    <col min="9514" max="9514" width="23.85546875" style="264" customWidth="1"/>
    <col min="9515" max="9515" width="14.140625" style="264" customWidth="1"/>
    <col min="9516" max="9541" width="11.7109375" style="264" customWidth="1"/>
    <col min="9542" max="9542" width="12.42578125" style="264" customWidth="1"/>
    <col min="9543" max="9546" width="11.7109375" style="264" customWidth="1"/>
    <col min="9547" max="9547" width="20.7109375" style="264" customWidth="1"/>
    <col min="9548" max="9548" width="11.7109375" style="264" customWidth="1"/>
    <col min="9549" max="9549" width="17.42578125" style="264" customWidth="1"/>
    <col min="9550" max="9563" width="11.7109375" style="264" customWidth="1"/>
    <col min="9564" max="9564" width="13.42578125" style="264" customWidth="1"/>
    <col min="9565" max="9579" width="11.7109375" style="264" customWidth="1"/>
    <col min="9580" max="9580" width="16.28515625" style="264" customWidth="1"/>
    <col min="9581" max="9589" width="11.7109375" style="264" customWidth="1"/>
    <col min="9590" max="9590" width="13.42578125" style="264" customWidth="1"/>
    <col min="9591" max="9591" width="11.7109375" style="264" customWidth="1"/>
    <col min="9592" max="9592" width="15.140625" style="264" customWidth="1"/>
    <col min="9593" max="9593" width="13.42578125" style="264" customWidth="1"/>
    <col min="9594" max="9602" width="11.7109375" style="264" customWidth="1"/>
    <col min="9603" max="9603" width="13.7109375" style="264" customWidth="1"/>
    <col min="9604" max="9604" width="12" style="264" customWidth="1"/>
    <col min="9605" max="9728" width="9.140625" style="264"/>
    <col min="9729" max="9730" width="2.140625" style="264" customWidth="1"/>
    <col min="9731" max="9731" width="63" style="264" customWidth="1"/>
    <col min="9732" max="9732" width="7.140625" style="264" customWidth="1"/>
    <col min="9733" max="9734" width="19" style="264" customWidth="1"/>
    <col min="9735" max="9736" width="19.7109375" style="264" customWidth="1"/>
    <col min="9737" max="9753" width="0" style="264" hidden="1" customWidth="1"/>
    <col min="9754" max="9754" width="1.28515625" style="264" customWidth="1"/>
    <col min="9755" max="9755" width="13.42578125" style="264" customWidth="1"/>
    <col min="9756" max="9756" width="13.28515625" style="264" customWidth="1"/>
    <col min="9757" max="9757" width="15.85546875" style="264" customWidth="1"/>
    <col min="9758" max="9763" width="11.7109375" style="264" customWidth="1"/>
    <col min="9764" max="9764" width="24.7109375" style="264" customWidth="1"/>
    <col min="9765" max="9767" width="11.7109375" style="264" customWidth="1"/>
    <col min="9768" max="9768" width="20" style="264" customWidth="1"/>
    <col min="9769" max="9769" width="25.85546875" style="264" customWidth="1"/>
    <col min="9770" max="9770" width="23.85546875" style="264" customWidth="1"/>
    <col min="9771" max="9771" width="14.140625" style="264" customWidth="1"/>
    <col min="9772" max="9797" width="11.7109375" style="264" customWidth="1"/>
    <col min="9798" max="9798" width="12.42578125" style="264" customWidth="1"/>
    <col min="9799" max="9802" width="11.7109375" style="264" customWidth="1"/>
    <col min="9803" max="9803" width="20.7109375" style="264" customWidth="1"/>
    <col min="9804" max="9804" width="11.7109375" style="264" customWidth="1"/>
    <col min="9805" max="9805" width="17.42578125" style="264" customWidth="1"/>
    <col min="9806" max="9819" width="11.7109375" style="264" customWidth="1"/>
    <col min="9820" max="9820" width="13.42578125" style="264" customWidth="1"/>
    <col min="9821" max="9835" width="11.7109375" style="264" customWidth="1"/>
    <col min="9836" max="9836" width="16.28515625" style="264" customWidth="1"/>
    <col min="9837" max="9845" width="11.7109375" style="264" customWidth="1"/>
    <col min="9846" max="9846" width="13.42578125" style="264" customWidth="1"/>
    <col min="9847" max="9847" width="11.7109375" style="264" customWidth="1"/>
    <col min="9848" max="9848" width="15.140625" style="264" customWidth="1"/>
    <col min="9849" max="9849" width="13.42578125" style="264" customWidth="1"/>
    <col min="9850" max="9858" width="11.7109375" style="264" customWidth="1"/>
    <col min="9859" max="9859" width="13.7109375" style="264" customWidth="1"/>
    <col min="9860" max="9860" width="12" style="264" customWidth="1"/>
    <col min="9861" max="9984" width="9.140625" style="264"/>
    <col min="9985" max="9986" width="2.140625" style="264" customWidth="1"/>
    <col min="9987" max="9987" width="63" style="264" customWidth="1"/>
    <col min="9988" max="9988" width="7.140625" style="264" customWidth="1"/>
    <col min="9989" max="9990" width="19" style="264" customWidth="1"/>
    <col min="9991" max="9992" width="19.7109375" style="264" customWidth="1"/>
    <col min="9993" max="10009" width="0" style="264" hidden="1" customWidth="1"/>
    <col min="10010" max="10010" width="1.28515625" style="264" customWidth="1"/>
    <col min="10011" max="10011" width="13.42578125" style="264" customWidth="1"/>
    <col min="10012" max="10012" width="13.28515625" style="264" customWidth="1"/>
    <col min="10013" max="10013" width="15.85546875" style="264" customWidth="1"/>
    <col min="10014" max="10019" width="11.7109375" style="264" customWidth="1"/>
    <col min="10020" max="10020" width="24.7109375" style="264" customWidth="1"/>
    <col min="10021" max="10023" width="11.7109375" style="264" customWidth="1"/>
    <col min="10024" max="10024" width="20" style="264" customWidth="1"/>
    <col min="10025" max="10025" width="25.85546875" style="264" customWidth="1"/>
    <col min="10026" max="10026" width="23.85546875" style="264" customWidth="1"/>
    <col min="10027" max="10027" width="14.140625" style="264" customWidth="1"/>
    <col min="10028" max="10053" width="11.7109375" style="264" customWidth="1"/>
    <col min="10054" max="10054" width="12.42578125" style="264" customWidth="1"/>
    <col min="10055" max="10058" width="11.7109375" style="264" customWidth="1"/>
    <col min="10059" max="10059" width="20.7109375" style="264" customWidth="1"/>
    <col min="10060" max="10060" width="11.7109375" style="264" customWidth="1"/>
    <col min="10061" max="10061" width="17.42578125" style="264" customWidth="1"/>
    <col min="10062" max="10075" width="11.7109375" style="264" customWidth="1"/>
    <col min="10076" max="10076" width="13.42578125" style="264" customWidth="1"/>
    <col min="10077" max="10091" width="11.7109375" style="264" customWidth="1"/>
    <col min="10092" max="10092" width="16.28515625" style="264" customWidth="1"/>
    <col min="10093" max="10101" width="11.7109375" style="264" customWidth="1"/>
    <col min="10102" max="10102" width="13.42578125" style="264" customWidth="1"/>
    <col min="10103" max="10103" width="11.7109375" style="264" customWidth="1"/>
    <col min="10104" max="10104" width="15.140625" style="264" customWidth="1"/>
    <col min="10105" max="10105" width="13.42578125" style="264" customWidth="1"/>
    <col min="10106" max="10114" width="11.7109375" style="264" customWidth="1"/>
    <col min="10115" max="10115" width="13.7109375" style="264" customWidth="1"/>
    <col min="10116" max="10116" width="12" style="264" customWidth="1"/>
    <col min="10117" max="10240" width="9.140625" style="264"/>
    <col min="10241" max="10242" width="2.140625" style="264" customWidth="1"/>
    <col min="10243" max="10243" width="63" style="264" customWidth="1"/>
    <col min="10244" max="10244" width="7.140625" style="264" customWidth="1"/>
    <col min="10245" max="10246" width="19" style="264" customWidth="1"/>
    <col min="10247" max="10248" width="19.7109375" style="264" customWidth="1"/>
    <col min="10249" max="10265" width="0" style="264" hidden="1" customWidth="1"/>
    <col min="10266" max="10266" width="1.28515625" style="264" customWidth="1"/>
    <col min="10267" max="10267" width="13.42578125" style="264" customWidth="1"/>
    <col min="10268" max="10268" width="13.28515625" style="264" customWidth="1"/>
    <col min="10269" max="10269" width="15.85546875" style="264" customWidth="1"/>
    <col min="10270" max="10275" width="11.7109375" style="264" customWidth="1"/>
    <col min="10276" max="10276" width="24.7109375" style="264" customWidth="1"/>
    <col min="10277" max="10279" width="11.7109375" style="264" customWidth="1"/>
    <col min="10280" max="10280" width="20" style="264" customWidth="1"/>
    <col min="10281" max="10281" width="25.85546875" style="264" customWidth="1"/>
    <col min="10282" max="10282" width="23.85546875" style="264" customWidth="1"/>
    <col min="10283" max="10283" width="14.140625" style="264" customWidth="1"/>
    <col min="10284" max="10309" width="11.7109375" style="264" customWidth="1"/>
    <col min="10310" max="10310" width="12.42578125" style="264" customWidth="1"/>
    <col min="10311" max="10314" width="11.7109375" style="264" customWidth="1"/>
    <col min="10315" max="10315" width="20.7109375" style="264" customWidth="1"/>
    <col min="10316" max="10316" width="11.7109375" style="264" customWidth="1"/>
    <col min="10317" max="10317" width="17.42578125" style="264" customWidth="1"/>
    <col min="10318" max="10331" width="11.7109375" style="264" customWidth="1"/>
    <col min="10332" max="10332" width="13.42578125" style="264" customWidth="1"/>
    <col min="10333" max="10347" width="11.7109375" style="264" customWidth="1"/>
    <col min="10348" max="10348" width="16.28515625" style="264" customWidth="1"/>
    <col min="10349" max="10357" width="11.7109375" style="264" customWidth="1"/>
    <col min="10358" max="10358" width="13.42578125" style="264" customWidth="1"/>
    <col min="10359" max="10359" width="11.7109375" style="264" customWidth="1"/>
    <col min="10360" max="10360" width="15.140625" style="264" customWidth="1"/>
    <col min="10361" max="10361" width="13.42578125" style="264" customWidth="1"/>
    <col min="10362" max="10370" width="11.7109375" style="264" customWidth="1"/>
    <col min="10371" max="10371" width="13.7109375" style="264" customWidth="1"/>
    <col min="10372" max="10372" width="12" style="264" customWidth="1"/>
    <col min="10373" max="10496" width="9.140625" style="264"/>
    <col min="10497" max="10498" width="2.140625" style="264" customWidth="1"/>
    <col min="10499" max="10499" width="63" style="264" customWidth="1"/>
    <col min="10500" max="10500" width="7.140625" style="264" customWidth="1"/>
    <col min="10501" max="10502" width="19" style="264" customWidth="1"/>
    <col min="10503" max="10504" width="19.7109375" style="264" customWidth="1"/>
    <col min="10505" max="10521" width="0" style="264" hidden="1" customWidth="1"/>
    <col min="10522" max="10522" width="1.28515625" style="264" customWidth="1"/>
    <col min="10523" max="10523" width="13.42578125" style="264" customWidth="1"/>
    <col min="10524" max="10524" width="13.28515625" style="264" customWidth="1"/>
    <col min="10525" max="10525" width="15.85546875" style="264" customWidth="1"/>
    <col min="10526" max="10531" width="11.7109375" style="264" customWidth="1"/>
    <col min="10532" max="10532" width="24.7109375" style="264" customWidth="1"/>
    <col min="10533" max="10535" width="11.7109375" style="264" customWidth="1"/>
    <col min="10536" max="10536" width="20" style="264" customWidth="1"/>
    <col min="10537" max="10537" width="25.85546875" style="264" customWidth="1"/>
    <col min="10538" max="10538" width="23.85546875" style="264" customWidth="1"/>
    <col min="10539" max="10539" width="14.140625" style="264" customWidth="1"/>
    <col min="10540" max="10565" width="11.7109375" style="264" customWidth="1"/>
    <col min="10566" max="10566" width="12.42578125" style="264" customWidth="1"/>
    <col min="10567" max="10570" width="11.7109375" style="264" customWidth="1"/>
    <col min="10571" max="10571" width="20.7109375" style="264" customWidth="1"/>
    <col min="10572" max="10572" width="11.7109375" style="264" customWidth="1"/>
    <col min="10573" max="10573" width="17.42578125" style="264" customWidth="1"/>
    <col min="10574" max="10587" width="11.7109375" style="264" customWidth="1"/>
    <col min="10588" max="10588" width="13.42578125" style="264" customWidth="1"/>
    <col min="10589" max="10603" width="11.7109375" style="264" customWidth="1"/>
    <col min="10604" max="10604" width="16.28515625" style="264" customWidth="1"/>
    <col min="10605" max="10613" width="11.7109375" style="264" customWidth="1"/>
    <col min="10614" max="10614" width="13.42578125" style="264" customWidth="1"/>
    <col min="10615" max="10615" width="11.7109375" style="264" customWidth="1"/>
    <col min="10616" max="10616" width="15.140625" style="264" customWidth="1"/>
    <col min="10617" max="10617" width="13.42578125" style="264" customWidth="1"/>
    <col min="10618" max="10626" width="11.7109375" style="264" customWidth="1"/>
    <col min="10627" max="10627" width="13.7109375" style="264" customWidth="1"/>
    <col min="10628" max="10628" width="12" style="264" customWidth="1"/>
    <col min="10629" max="10752" width="9.140625" style="264"/>
    <col min="10753" max="10754" width="2.140625" style="264" customWidth="1"/>
    <col min="10755" max="10755" width="63" style="264" customWidth="1"/>
    <col min="10756" max="10756" width="7.140625" style="264" customWidth="1"/>
    <col min="10757" max="10758" width="19" style="264" customWidth="1"/>
    <col min="10759" max="10760" width="19.7109375" style="264" customWidth="1"/>
    <col min="10761" max="10777" width="0" style="264" hidden="1" customWidth="1"/>
    <col min="10778" max="10778" width="1.28515625" style="264" customWidth="1"/>
    <col min="10779" max="10779" width="13.42578125" style="264" customWidth="1"/>
    <col min="10780" max="10780" width="13.28515625" style="264" customWidth="1"/>
    <col min="10781" max="10781" width="15.85546875" style="264" customWidth="1"/>
    <col min="10782" max="10787" width="11.7109375" style="264" customWidth="1"/>
    <col min="10788" max="10788" width="24.7109375" style="264" customWidth="1"/>
    <col min="10789" max="10791" width="11.7109375" style="264" customWidth="1"/>
    <col min="10792" max="10792" width="20" style="264" customWidth="1"/>
    <col min="10793" max="10793" width="25.85546875" style="264" customWidth="1"/>
    <col min="10794" max="10794" width="23.85546875" style="264" customWidth="1"/>
    <col min="10795" max="10795" width="14.140625" style="264" customWidth="1"/>
    <col min="10796" max="10821" width="11.7109375" style="264" customWidth="1"/>
    <col min="10822" max="10822" width="12.42578125" style="264" customWidth="1"/>
    <col min="10823" max="10826" width="11.7109375" style="264" customWidth="1"/>
    <col min="10827" max="10827" width="20.7109375" style="264" customWidth="1"/>
    <col min="10828" max="10828" width="11.7109375" style="264" customWidth="1"/>
    <col min="10829" max="10829" width="17.42578125" style="264" customWidth="1"/>
    <col min="10830" max="10843" width="11.7109375" style="264" customWidth="1"/>
    <col min="10844" max="10844" width="13.42578125" style="264" customWidth="1"/>
    <col min="10845" max="10859" width="11.7109375" style="264" customWidth="1"/>
    <col min="10860" max="10860" width="16.28515625" style="264" customWidth="1"/>
    <col min="10861" max="10869" width="11.7109375" style="264" customWidth="1"/>
    <col min="10870" max="10870" width="13.42578125" style="264" customWidth="1"/>
    <col min="10871" max="10871" width="11.7109375" style="264" customWidth="1"/>
    <col min="10872" max="10872" width="15.140625" style="264" customWidth="1"/>
    <col min="10873" max="10873" width="13.42578125" style="264" customWidth="1"/>
    <col min="10874" max="10882" width="11.7109375" style="264" customWidth="1"/>
    <col min="10883" max="10883" width="13.7109375" style="264" customWidth="1"/>
    <col min="10884" max="10884" width="12" style="264" customWidth="1"/>
    <col min="10885" max="11008" width="9.140625" style="264"/>
    <col min="11009" max="11010" width="2.140625" style="264" customWidth="1"/>
    <col min="11011" max="11011" width="63" style="264" customWidth="1"/>
    <col min="11012" max="11012" width="7.140625" style="264" customWidth="1"/>
    <col min="11013" max="11014" width="19" style="264" customWidth="1"/>
    <col min="11015" max="11016" width="19.7109375" style="264" customWidth="1"/>
    <col min="11017" max="11033" width="0" style="264" hidden="1" customWidth="1"/>
    <col min="11034" max="11034" width="1.28515625" style="264" customWidth="1"/>
    <col min="11035" max="11035" width="13.42578125" style="264" customWidth="1"/>
    <col min="11036" max="11036" width="13.28515625" style="264" customWidth="1"/>
    <col min="11037" max="11037" width="15.85546875" style="264" customWidth="1"/>
    <col min="11038" max="11043" width="11.7109375" style="264" customWidth="1"/>
    <col min="11044" max="11044" width="24.7109375" style="264" customWidth="1"/>
    <col min="11045" max="11047" width="11.7109375" style="264" customWidth="1"/>
    <col min="11048" max="11048" width="20" style="264" customWidth="1"/>
    <col min="11049" max="11049" width="25.85546875" style="264" customWidth="1"/>
    <col min="11050" max="11050" width="23.85546875" style="264" customWidth="1"/>
    <col min="11051" max="11051" width="14.140625" style="264" customWidth="1"/>
    <col min="11052" max="11077" width="11.7109375" style="264" customWidth="1"/>
    <col min="11078" max="11078" width="12.42578125" style="264" customWidth="1"/>
    <col min="11079" max="11082" width="11.7109375" style="264" customWidth="1"/>
    <col min="11083" max="11083" width="20.7109375" style="264" customWidth="1"/>
    <col min="11084" max="11084" width="11.7109375" style="264" customWidth="1"/>
    <col min="11085" max="11085" width="17.42578125" style="264" customWidth="1"/>
    <col min="11086" max="11099" width="11.7109375" style="264" customWidth="1"/>
    <col min="11100" max="11100" width="13.42578125" style="264" customWidth="1"/>
    <col min="11101" max="11115" width="11.7109375" style="264" customWidth="1"/>
    <col min="11116" max="11116" width="16.28515625" style="264" customWidth="1"/>
    <col min="11117" max="11125" width="11.7109375" style="264" customWidth="1"/>
    <col min="11126" max="11126" width="13.42578125" style="264" customWidth="1"/>
    <col min="11127" max="11127" width="11.7109375" style="264" customWidth="1"/>
    <col min="11128" max="11128" width="15.140625" style="264" customWidth="1"/>
    <col min="11129" max="11129" width="13.42578125" style="264" customWidth="1"/>
    <col min="11130" max="11138" width="11.7109375" style="264" customWidth="1"/>
    <col min="11139" max="11139" width="13.7109375" style="264" customWidth="1"/>
    <col min="11140" max="11140" width="12" style="264" customWidth="1"/>
    <col min="11141" max="11264" width="9.140625" style="264"/>
    <col min="11265" max="11266" width="2.140625" style="264" customWidth="1"/>
    <col min="11267" max="11267" width="63" style="264" customWidth="1"/>
    <col min="11268" max="11268" width="7.140625" style="264" customWidth="1"/>
    <col min="11269" max="11270" width="19" style="264" customWidth="1"/>
    <col min="11271" max="11272" width="19.7109375" style="264" customWidth="1"/>
    <col min="11273" max="11289" width="0" style="264" hidden="1" customWidth="1"/>
    <col min="11290" max="11290" width="1.28515625" style="264" customWidth="1"/>
    <col min="11291" max="11291" width="13.42578125" style="264" customWidth="1"/>
    <col min="11292" max="11292" width="13.28515625" style="264" customWidth="1"/>
    <col min="11293" max="11293" width="15.85546875" style="264" customWidth="1"/>
    <col min="11294" max="11299" width="11.7109375" style="264" customWidth="1"/>
    <col min="11300" max="11300" width="24.7109375" style="264" customWidth="1"/>
    <col min="11301" max="11303" width="11.7109375" style="264" customWidth="1"/>
    <col min="11304" max="11304" width="20" style="264" customWidth="1"/>
    <col min="11305" max="11305" width="25.85546875" style="264" customWidth="1"/>
    <col min="11306" max="11306" width="23.85546875" style="264" customWidth="1"/>
    <col min="11307" max="11307" width="14.140625" style="264" customWidth="1"/>
    <col min="11308" max="11333" width="11.7109375" style="264" customWidth="1"/>
    <col min="11334" max="11334" width="12.42578125" style="264" customWidth="1"/>
    <col min="11335" max="11338" width="11.7109375" style="264" customWidth="1"/>
    <col min="11339" max="11339" width="20.7109375" style="264" customWidth="1"/>
    <col min="11340" max="11340" width="11.7109375" style="264" customWidth="1"/>
    <col min="11341" max="11341" width="17.42578125" style="264" customWidth="1"/>
    <col min="11342" max="11355" width="11.7109375" style="264" customWidth="1"/>
    <col min="11356" max="11356" width="13.42578125" style="264" customWidth="1"/>
    <col min="11357" max="11371" width="11.7109375" style="264" customWidth="1"/>
    <col min="11372" max="11372" width="16.28515625" style="264" customWidth="1"/>
    <col min="11373" max="11381" width="11.7109375" style="264" customWidth="1"/>
    <col min="11382" max="11382" width="13.42578125" style="264" customWidth="1"/>
    <col min="11383" max="11383" width="11.7109375" style="264" customWidth="1"/>
    <col min="11384" max="11384" width="15.140625" style="264" customWidth="1"/>
    <col min="11385" max="11385" width="13.42578125" style="264" customWidth="1"/>
    <col min="11386" max="11394" width="11.7109375" style="264" customWidth="1"/>
    <col min="11395" max="11395" width="13.7109375" style="264" customWidth="1"/>
    <col min="11396" max="11396" width="12" style="264" customWidth="1"/>
    <col min="11397" max="11520" width="9.140625" style="264"/>
    <col min="11521" max="11522" width="2.140625" style="264" customWidth="1"/>
    <col min="11523" max="11523" width="63" style="264" customWidth="1"/>
    <col min="11524" max="11524" width="7.140625" style="264" customWidth="1"/>
    <col min="11525" max="11526" width="19" style="264" customWidth="1"/>
    <col min="11527" max="11528" width="19.7109375" style="264" customWidth="1"/>
    <col min="11529" max="11545" width="0" style="264" hidden="1" customWidth="1"/>
    <col min="11546" max="11546" width="1.28515625" style="264" customWidth="1"/>
    <col min="11547" max="11547" width="13.42578125" style="264" customWidth="1"/>
    <col min="11548" max="11548" width="13.28515625" style="264" customWidth="1"/>
    <col min="11549" max="11549" width="15.85546875" style="264" customWidth="1"/>
    <col min="11550" max="11555" width="11.7109375" style="264" customWidth="1"/>
    <col min="11556" max="11556" width="24.7109375" style="264" customWidth="1"/>
    <col min="11557" max="11559" width="11.7109375" style="264" customWidth="1"/>
    <col min="11560" max="11560" width="20" style="264" customWidth="1"/>
    <col min="11561" max="11561" width="25.85546875" style="264" customWidth="1"/>
    <col min="11562" max="11562" width="23.85546875" style="264" customWidth="1"/>
    <col min="11563" max="11563" width="14.140625" style="264" customWidth="1"/>
    <col min="11564" max="11589" width="11.7109375" style="264" customWidth="1"/>
    <col min="11590" max="11590" width="12.42578125" style="264" customWidth="1"/>
    <col min="11591" max="11594" width="11.7109375" style="264" customWidth="1"/>
    <col min="11595" max="11595" width="20.7109375" style="264" customWidth="1"/>
    <col min="11596" max="11596" width="11.7109375" style="264" customWidth="1"/>
    <col min="11597" max="11597" width="17.42578125" style="264" customWidth="1"/>
    <col min="11598" max="11611" width="11.7109375" style="264" customWidth="1"/>
    <col min="11612" max="11612" width="13.42578125" style="264" customWidth="1"/>
    <col min="11613" max="11627" width="11.7109375" style="264" customWidth="1"/>
    <col min="11628" max="11628" width="16.28515625" style="264" customWidth="1"/>
    <col min="11629" max="11637" width="11.7109375" style="264" customWidth="1"/>
    <col min="11638" max="11638" width="13.42578125" style="264" customWidth="1"/>
    <col min="11639" max="11639" width="11.7109375" style="264" customWidth="1"/>
    <col min="11640" max="11640" width="15.140625" style="264" customWidth="1"/>
    <col min="11641" max="11641" width="13.42578125" style="264" customWidth="1"/>
    <col min="11642" max="11650" width="11.7109375" style="264" customWidth="1"/>
    <col min="11651" max="11651" width="13.7109375" style="264" customWidth="1"/>
    <col min="11652" max="11652" width="12" style="264" customWidth="1"/>
    <col min="11653" max="11776" width="9.140625" style="264"/>
    <col min="11777" max="11778" width="2.140625" style="264" customWidth="1"/>
    <col min="11779" max="11779" width="63" style="264" customWidth="1"/>
    <col min="11780" max="11780" width="7.140625" style="264" customWidth="1"/>
    <col min="11781" max="11782" width="19" style="264" customWidth="1"/>
    <col min="11783" max="11784" width="19.7109375" style="264" customWidth="1"/>
    <col min="11785" max="11801" width="0" style="264" hidden="1" customWidth="1"/>
    <col min="11802" max="11802" width="1.28515625" style="264" customWidth="1"/>
    <col min="11803" max="11803" width="13.42578125" style="264" customWidth="1"/>
    <col min="11804" max="11804" width="13.28515625" style="264" customWidth="1"/>
    <col min="11805" max="11805" width="15.85546875" style="264" customWidth="1"/>
    <col min="11806" max="11811" width="11.7109375" style="264" customWidth="1"/>
    <col min="11812" max="11812" width="24.7109375" style="264" customWidth="1"/>
    <col min="11813" max="11815" width="11.7109375" style="264" customWidth="1"/>
    <col min="11816" max="11816" width="20" style="264" customWidth="1"/>
    <col min="11817" max="11817" width="25.85546875" style="264" customWidth="1"/>
    <col min="11818" max="11818" width="23.85546875" style="264" customWidth="1"/>
    <col min="11819" max="11819" width="14.140625" style="264" customWidth="1"/>
    <col min="11820" max="11845" width="11.7109375" style="264" customWidth="1"/>
    <col min="11846" max="11846" width="12.42578125" style="264" customWidth="1"/>
    <col min="11847" max="11850" width="11.7109375" style="264" customWidth="1"/>
    <col min="11851" max="11851" width="20.7109375" style="264" customWidth="1"/>
    <col min="11852" max="11852" width="11.7109375" style="264" customWidth="1"/>
    <col min="11853" max="11853" width="17.42578125" style="264" customWidth="1"/>
    <col min="11854" max="11867" width="11.7109375" style="264" customWidth="1"/>
    <col min="11868" max="11868" width="13.42578125" style="264" customWidth="1"/>
    <col min="11869" max="11883" width="11.7109375" style="264" customWidth="1"/>
    <col min="11884" max="11884" width="16.28515625" style="264" customWidth="1"/>
    <col min="11885" max="11893" width="11.7109375" style="264" customWidth="1"/>
    <col min="11894" max="11894" width="13.42578125" style="264" customWidth="1"/>
    <col min="11895" max="11895" width="11.7109375" style="264" customWidth="1"/>
    <col min="11896" max="11896" width="15.140625" style="264" customWidth="1"/>
    <col min="11897" max="11897" width="13.42578125" style="264" customWidth="1"/>
    <col min="11898" max="11906" width="11.7109375" style="264" customWidth="1"/>
    <col min="11907" max="11907" width="13.7109375" style="264" customWidth="1"/>
    <col min="11908" max="11908" width="12" style="264" customWidth="1"/>
    <col min="11909" max="12032" width="9.140625" style="264"/>
    <col min="12033" max="12034" width="2.140625" style="264" customWidth="1"/>
    <col min="12035" max="12035" width="63" style="264" customWidth="1"/>
    <col min="12036" max="12036" width="7.140625" style="264" customWidth="1"/>
    <col min="12037" max="12038" width="19" style="264" customWidth="1"/>
    <col min="12039" max="12040" width="19.7109375" style="264" customWidth="1"/>
    <col min="12041" max="12057" width="0" style="264" hidden="1" customWidth="1"/>
    <col min="12058" max="12058" width="1.28515625" style="264" customWidth="1"/>
    <col min="12059" max="12059" width="13.42578125" style="264" customWidth="1"/>
    <col min="12060" max="12060" width="13.28515625" style="264" customWidth="1"/>
    <col min="12061" max="12061" width="15.85546875" style="264" customWidth="1"/>
    <col min="12062" max="12067" width="11.7109375" style="264" customWidth="1"/>
    <col min="12068" max="12068" width="24.7109375" style="264" customWidth="1"/>
    <col min="12069" max="12071" width="11.7109375" style="264" customWidth="1"/>
    <col min="12072" max="12072" width="20" style="264" customWidth="1"/>
    <col min="12073" max="12073" width="25.85546875" style="264" customWidth="1"/>
    <col min="12074" max="12074" width="23.85546875" style="264" customWidth="1"/>
    <col min="12075" max="12075" width="14.140625" style="264" customWidth="1"/>
    <col min="12076" max="12101" width="11.7109375" style="264" customWidth="1"/>
    <col min="12102" max="12102" width="12.42578125" style="264" customWidth="1"/>
    <col min="12103" max="12106" width="11.7109375" style="264" customWidth="1"/>
    <col min="12107" max="12107" width="20.7109375" style="264" customWidth="1"/>
    <col min="12108" max="12108" width="11.7109375" style="264" customWidth="1"/>
    <col min="12109" max="12109" width="17.42578125" style="264" customWidth="1"/>
    <col min="12110" max="12123" width="11.7109375" style="264" customWidth="1"/>
    <col min="12124" max="12124" width="13.42578125" style="264" customWidth="1"/>
    <col min="12125" max="12139" width="11.7109375" style="264" customWidth="1"/>
    <col min="12140" max="12140" width="16.28515625" style="264" customWidth="1"/>
    <col min="12141" max="12149" width="11.7109375" style="264" customWidth="1"/>
    <col min="12150" max="12150" width="13.42578125" style="264" customWidth="1"/>
    <col min="12151" max="12151" width="11.7109375" style="264" customWidth="1"/>
    <col min="12152" max="12152" width="15.140625" style="264" customWidth="1"/>
    <col min="12153" max="12153" width="13.42578125" style="264" customWidth="1"/>
    <col min="12154" max="12162" width="11.7109375" style="264" customWidth="1"/>
    <col min="12163" max="12163" width="13.7109375" style="264" customWidth="1"/>
    <col min="12164" max="12164" width="12" style="264" customWidth="1"/>
    <col min="12165" max="12288" width="9.140625" style="264"/>
    <col min="12289" max="12290" width="2.140625" style="264" customWidth="1"/>
    <col min="12291" max="12291" width="63" style="264" customWidth="1"/>
    <col min="12292" max="12292" width="7.140625" style="264" customWidth="1"/>
    <col min="12293" max="12294" width="19" style="264" customWidth="1"/>
    <col min="12295" max="12296" width="19.7109375" style="264" customWidth="1"/>
    <col min="12297" max="12313" width="0" style="264" hidden="1" customWidth="1"/>
    <col min="12314" max="12314" width="1.28515625" style="264" customWidth="1"/>
    <col min="12315" max="12315" width="13.42578125" style="264" customWidth="1"/>
    <col min="12316" max="12316" width="13.28515625" style="264" customWidth="1"/>
    <col min="12317" max="12317" width="15.85546875" style="264" customWidth="1"/>
    <col min="12318" max="12323" width="11.7109375" style="264" customWidth="1"/>
    <col min="12324" max="12324" width="24.7109375" style="264" customWidth="1"/>
    <col min="12325" max="12327" width="11.7109375" style="264" customWidth="1"/>
    <col min="12328" max="12328" width="20" style="264" customWidth="1"/>
    <col min="12329" max="12329" width="25.85546875" style="264" customWidth="1"/>
    <col min="12330" max="12330" width="23.85546875" style="264" customWidth="1"/>
    <col min="12331" max="12331" width="14.140625" style="264" customWidth="1"/>
    <col min="12332" max="12357" width="11.7109375" style="264" customWidth="1"/>
    <col min="12358" max="12358" width="12.42578125" style="264" customWidth="1"/>
    <col min="12359" max="12362" width="11.7109375" style="264" customWidth="1"/>
    <col min="12363" max="12363" width="20.7109375" style="264" customWidth="1"/>
    <col min="12364" max="12364" width="11.7109375" style="264" customWidth="1"/>
    <col min="12365" max="12365" width="17.42578125" style="264" customWidth="1"/>
    <col min="12366" max="12379" width="11.7109375" style="264" customWidth="1"/>
    <col min="12380" max="12380" width="13.42578125" style="264" customWidth="1"/>
    <col min="12381" max="12395" width="11.7109375" style="264" customWidth="1"/>
    <col min="12396" max="12396" width="16.28515625" style="264" customWidth="1"/>
    <col min="12397" max="12405" width="11.7109375" style="264" customWidth="1"/>
    <col min="12406" max="12406" width="13.42578125" style="264" customWidth="1"/>
    <col min="12407" max="12407" width="11.7109375" style="264" customWidth="1"/>
    <col min="12408" max="12408" width="15.140625" style="264" customWidth="1"/>
    <col min="12409" max="12409" width="13.42578125" style="264" customWidth="1"/>
    <col min="12410" max="12418" width="11.7109375" style="264" customWidth="1"/>
    <col min="12419" max="12419" width="13.7109375" style="264" customWidth="1"/>
    <col min="12420" max="12420" width="12" style="264" customWidth="1"/>
    <col min="12421" max="12544" width="9.140625" style="264"/>
    <col min="12545" max="12546" width="2.140625" style="264" customWidth="1"/>
    <col min="12547" max="12547" width="63" style="264" customWidth="1"/>
    <col min="12548" max="12548" width="7.140625" style="264" customWidth="1"/>
    <col min="12549" max="12550" width="19" style="264" customWidth="1"/>
    <col min="12551" max="12552" width="19.7109375" style="264" customWidth="1"/>
    <col min="12553" max="12569" width="0" style="264" hidden="1" customWidth="1"/>
    <col min="12570" max="12570" width="1.28515625" style="264" customWidth="1"/>
    <col min="12571" max="12571" width="13.42578125" style="264" customWidth="1"/>
    <col min="12572" max="12572" width="13.28515625" style="264" customWidth="1"/>
    <col min="12573" max="12573" width="15.85546875" style="264" customWidth="1"/>
    <col min="12574" max="12579" width="11.7109375" style="264" customWidth="1"/>
    <col min="12580" max="12580" width="24.7109375" style="264" customWidth="1"/>
    <col min="12581" max="12583" width="11.7109375" style="264" customWidth="1"/>
    <col min="12584" max="12584" width="20" style="264" customWidth="1"/>
    <col min="12585" max="12585" width="25.85546875" style="264" customWidth="1"/>
    <col min="12586" max="12586" width="23.85546875" style="264" customWidth="1"/>
    <col min="12587" max="12587" width="14.140625" style="264" customWidth="1"/>
    <col min="12588" max="12613" width="11.7109375" style="264" customWidth="1"/>
    <col min="12614" max="12614" width="12.42578125" style="264" customWidth="1"/>
    <col min="12615" max="12618" width="11.7109375" style="264" customWidth="1"/>
    <col min="12619" max="12619" width="20.7109375" style="264" customWidth="1"/>
    <col min="12620" max="12620" width="11.7109375" style="264" customWidth="1"/>
    <col min="12621" max="12621" width="17.42578125" style="264" customWidth="1"/>
    <col min="12622" max="12635" width="11.7109375" style="264" customWidth="1"/>
    <col min="12636" max="12636" width="13.42578125" style="264" customWidth="1"/>
    <col min="12637" max="12651" width="11.7109375" style="264" customWidth="1"/>
    <col min="12652" max="12652" width="16.28515625" style="264" customWidth="1"/>
    <col min="12653" max="12661" width="11.7109375" style="264" customWidth="1"/>
    <col min="12662" max="12662" width="13.42578125" style="264" customWidth="1"/>
    <col min="12663" max="12663" width="11.7109375" style="264" customWidth="1"/>
    <col min="12664" max="12664" width="15.140625" style="264" customWidth="1"/>
    <col min="12665" max="12665" width="13.42578125" style="264" customWidth="1"/>
    <col min="12666" max="12674" width="11.7109375" style="264" customWidth="1"/>
    <col min="12675" max="12675" width="13.7109375" style="264" customWidth="1"/>
    <col min="12676" max="12676" width="12" style="264" customWidth="1"/>
    <col min="12677" max="12800" width="9.140625" style="264"/>
    <col min="12801" max="12802" width="2.140625" style="264" customWidth="1"/>
    <col min="12803" max="12803" width="63" style="264" customWidth="1"/>
    <col min="12804" max="12804" width="7.140625" style="264" customWidth="1"/>
    <col min="12805" max="12806" width="19" style="264" customWidth="1"/>
    <col min="12807" max="12808" width="19.7109375" style="264" customWidth="1"/>
    <col min="12809" max="12825" width="0" style="264" hidden="1" customWidth="1"/>
    <col min="12826" max="12826" width="1.28515625" style="264" customWidth="1"/>
    <col min="12827" max="12827" width="13.42578125" style="264" customWidth="1"/>
    <col min="12828" max="12828" width="13.28515625" style="264" customWidth="1"/>
    <col min="12829" max="12829" width="15.85546875" style="264" customWidth="1"/>
    <col min="12830" max="12835" width="11.7109375" style="264" customWidth="1"/>
    <col min="12836" max="12836" width="24.7109375" style="264" customWidth="1"/>
    <col min="12837" max="12839" width="11.7109375" style="264" customWidth="1"/>
    <col min="12840" max="12840" width="20" style="264" customWidth="1"/>
    <col min="12841" max="12841" width="25.85546875" style="264" customWidth="1"/>
    <col min="12842" max="12842" width="23.85546875" style="264" customWidth="1"/>
    <col min="12843" max="12843" width="14.140625" style="264" customWidth="1"/>
    <col min="12844" max="12869" width="11.7109375" style="264" customWidth="1"/>
    <col min="12870" max="12870" width="12.42578125" style="264" customWidth="1"/>
    <col min="12871" max="12874" width="11.7109375" style="264" customWidth="1"/>
    <col min="12875" max="12875" width="20.7109375" style="264" customWidth="1"/>
    <col min="12876" max="12876" width="11.7109375" style="264" customWidth="1"/>
    <col min="12877" max="12877" width="17.42578125" style="264" customWidth="1"/>
    <col min="12878" max="12891" width="11.7109375" style="264" customWidth="1"/>
    <col min="12892" max="12892" width="13.42578125" style="264" customWidth="1"/>
    <col min="12893" max="12907" width="11.7109375" style="264" customWidth="1"/>
    <col min="12908" max="12908" width="16.28515625" style="264" customWidth="1"/>
    <col min="12909" max="12917" width="11.7109375" style="264" customWidth="1"/>
    <col min="12918" max="12918" width="13.42578125" style="264" customWidth="1"/>
    <col min="12919" max="12919" width="11.7109375" style="264" customWidth="1"/>
    <col min="12920" max="12920" width="15.140625" style="264" customWidth="1"/>
    <col min="12921" max="12921" width="13.42578125" style="264" customWidth="1"/>
    <col min="12922" max="12930" width="11.7109375" style="264" customWidth="1"/>
    <col min="12931" max="12931" width="13.7109375" style="264" customWidth="1"/>
    <col min="12932" max="12932" width="12" style="264" customWidth="1"/>
    <col min="12933" max="13056" width="9.140625" style="264"/>
    <col min="13057" max="13058" width="2.140625" style="264" customWidth="1"/>
    <col min="13059" max="13059" width="63" style="264" customWidth="1"/>
    <col min="13060" max="13060" width="7.140625" style="264" customWidth="1"/>
    <col min="13061" max="13062" width="19" style="264" customWidth="1"/>
    <col min="13063" max="13064" width="19.7109375" style="264" customWidth="1"/>
    <col min="13065" max="13081" width="0" style="264" hidden="1" customWidth="1"/>
    <col min="13082" max="13082" width="1.28515625" style="264" customWidth="1"/>
    <col min="13083" max="13083" width="13.42578125" style="264" customWidth="1"/>
    <col min="13084" max="13084" width="13.28515625" style="264" customWidth="1"/>
    <col min="13085" max="13085" width="15.85546875" style="264" customWidth="1"/>
    <col min="13086" max="13091" width="11.7109375" style="264" customWidth="1"/>
    <col min="13092" max="13092" width="24.7109375" style="264" customWidth="1"/>
    <col min="13093" max="13095" width="11.7109375" style="264" customWidth="1"/>
    <col min="13096" max="13096" width="20" style="264" customWidth="1"/>
    <col min="13097" max="13097" width="25.85546875" style="264" customWidth="1"/>
    <col min="13098" max="13098" width="23.85546875" style="264" customWidth="1"/>
    <col min="13099" max="13099" width="14.140625" style="264" customWidth="1"/>
    <col min="13100" max="13125" width="11.7109375" style="264" customWidth="1"/>
    <col min="13126" max="13126" width="12.42578125" style="264" customWidth="1"/>
    <col min="13127" max="13130" width="11.7109375" style="264" customWidth="1"/>
    <col min="13131" max="13131" width="20.7109375" style="264" customWidth="1"/>
    <col min="13132" max="13132" width="11.7109375" style="264" customWidth="1"/>
    <col min="13133" max="13133" width="17.42578125" style="264" customWidth="1"/>
    <col min="13134" max="13147" width="11.7109375" style="264" customWidth="1"/>
    <col min="13148" max="13148" width="13.42578125" style="264" customWidth="1"/>
    <col min="13149" max="13163" width="11.7109375" style="264" customWidth="1"/>
    <col min="13164" max="13164" width="16.28515625" style="264" customWidth="1"/>
    <col min="13165" max="13173" width="11.7109375" style="264" customWidth="1"/>
    <col min="13174" max="13174" width="13.42578125" style="264" customWidth="1"/>
    <col min="13175" max="13175" width="11.7109375" style="264" customWidth="1"/>
    <col min="13176" max="13176" width="15.140625" style="264" customWidth="1"/>
    <col min="13177" max="13177" width="13.42578125" style="264" customWidth="1"/>
    <col min="13178" max="13186" width="11.7109375" style="264" customWidth="1"/>
    <col min="13187" max="13187" width="13.7109375" style="264" customWidth="1"/>
    <col min="13188" max="13188" width="12" style="264" customWidth="1"/>
    <col min="13189" max="13312" width="9.140625" style="264"/>
    <col min="13313" max="13314" width="2.140625" style="264" customWidth="1"/>
    <col min="13315" max="13315" width="63" style="264" customWidth="1"/>
    <col min="13316" max="13316" width="7.140625" style="264" customWidth="1"/>
    <col min="13317" max="13318" width="19" style="264" customWidth="1"/>
    <col min="13319" max="13320" width="19.7109375" style="264" customWidth="1"/>
    <col min="13321" max="13337" width="0" style="264" hidden="1" customWidth="1"/>
    <col min="13338" max="13338" width="1.28515625" style="264" customWidth="1"/>
    <col min="13339" max="13339" width="13.42578125" style="264" customWidth="1"/>
    <col min="13340" max="13340" width="13.28515625" style="264" customWidth="1"/>
    <col min="13341" max="13341" width="15.85546875" style="264" customWidth="1"/>
    <col min="13342" max="13347" width="11.7109375" style="264" customWidth="1"/>
    <col min="13348" max="13348" width="24.7109375" style="264" customWidth="1"/>
    <col min="13349" max="13351" width="11.7109375" style="264" customWidth="1"/>
    <col min="13352" max="13352" width="20" style="264" customWidth="1"/>
    <col min="13353" max="13353" width="25.85546875" style="264" customWidth="1"/>
    <col min="13354" max="13354" width="23.85546875" style="264" customWidth="1"/>
    <col min="13355" max="13355" width="14.140625" style="264" customWidth="1"/>
    <col min="13356" max="13381" width="11.7109375" style="264" customWidth="1"/>
    <col min="13382" max="13382" width="12.42578125" style="264" customWidth="1"/>
    <col min="13383" max="13386" width="11.7109375" style="264" customWidth="1"/>
    <col min="13387" max="13387" width="20.7109375" style="264" customWidth="1"/>
    <col min="13388" max="13388" width="11.7109375" style="264" customWidth="1"/>
    <col min="13389" max="13389" width="17.42578125" style="264" customWidth="1"/>
    <col min="13390" max="13403" width="11.7109375" style="264" customWidth="1"/>
    <col min="13404" max="13404" width="13.42578125" style="264" customWidth="1"/>
    <col min="13405" max="13419" width="11.7109375" style="264" customWidth="1"/>
    <col min="13420" max="13420" width="16.28515625" style="264" customWidth="1"/>
    <col min="13421" max="13429" width="11.7109375" style="264" customWidth="1"/>
    <col min="13430" max="13430" width="13.42578125" style="264" customWidth="1"/>
    <col min="13431" max="13431" width="11.7109375" style="264" customWidth="1"/>
    <col min="13432" max="13432" width="15.140625" style="264" customWidth="1"/>
    <col min="13433" max="13433" width="13.42578125" style="264" customWidth="1"/>
    <col min="13434" max="13442" width="11.7109375" style="264" customWidth="1"/>
    <col min="13443" max="13443" width="13.7109375" style="264" customWidth="1"/>
    <col min="13444" max="13444" width="12" style="264" customWidth="1"/>
    <col min="13445" max="13568" width="9.140625" style="264"/>
    <col min="13569" max="13570" width="2.140625" style="264" customWidth="1"/>
    <col min="13571" max="13571" width="63" style="264" customWidth="1"/>
    <col min="13572" max="13572" width="7.140625" style="264" customWidth="1"/>
    <col min="13573" max="13574" width="19" style="264" customWidth="1"/>
    <col min="13575" max="13576" width="19.7109375" style="264" customWidth="1"/>
    <col min="13577" max="13593" width="0" style="264" hidden="1" customWidth="1"/>
    <col min="13594" max="13594" width="1.28515625" style="264" customWidth="1"/>
    <col min="13595" max="13595" width="13.42578125" style="264" customWidth="1"/>
    <col min="13596" max="13596" width="13.28515625" style="264" customWidth="1"/>
    <col min="13597" max="13597" width="15.85546875" style="264" customWidth="1"/>
    <col min="13598" max="13603" width="11.7109375" style="264" customWidth="1"/>
    <col min="13604" max="13604" width="24.7109375" style="264" customWidth="1"/>
    <col min="13605" max="13607" width="11.7109375" style="264" customWidth="1"/>
    <col min="13608" max="13608" width="20" style="264" customWidth="1"/>
    <col min="13609" max="13609" width="25.85546875" style="264" customWidth="1"/>
    <col min="13610" max="13610" width="23.85546875" style="264" customWidth="1"/>
    <col min="13611" max="13611" width="14.140625" style="264" customWidth="1"/>
    <col min="13612" max="13637" width="11.7109375" style="264" customWidth="1"/>
    <col min="13638" max="13638" width="12.42578125" style="264" customWidth="1"/>
    <col min="13639" max="13642" width="11.7109375" style="264" customWidth="1"/>
    <col min="13643" max="13643" width="20.7109375" style="264" customWidth="1"/>
    <col min="13644" max="13644" width="11.7109375" style="264" customWidth="1"/>
    <col min="13645" max="13645" width="17.42578125" style="264" customWidth="1"/>
    <col min="13646" max="13659" width="11.7109375" style="264" customWidth="1"/>
    <col min="13660" max="13660" width="13.42578125" style="264" customWidth="1"/>
    <col min="13661" max="13675" width="11.7109375" style="264" customWidth="1"/>
    <col min="13676" max="13676" width="16.28515625" style="264" customWidth="1"/>
    <col min="13677" max="13685" width="11.7109375" style="264" customWidth="1"/>
    <col min="13686" max="13686" width="13.42578125" style="264" customWidth="1"/>
    <col min="13687" max="13687" width="11.7109375" style="264" customWidth="1"/>
    <col min="13688" max="13688" width="15.140625" style="264" customWidth="1"/>
    <col min="13689" max="13689" width="13.42578125" style="264" customWidth="1"/>
    <col min="13690" max="13698" width="11.7109375" style="264" customWidth="1"/>
    <col min="13699" max="13699" width="13.7109375" style="264" customWidth="1"/>
    <col min="13700" max="13700" width="12" style="264" customWidth="1"/>
    <col min="13701" max="13824" width="9.140625" style="264"/>
    <col min="13825" max="13826" width="2.140625" style="264" customWidth="1"/>
    <col min="13827" max="13827" width="63" style="264" customWidth="1"/>
    <col min="13828" max="13828" width="7.140625" style="264" customWidth="1"/>
    <col min="13829" max="13830" width="19" style="264" customWidth="1"/>
    <col min="13831" max="13832" width="19.7109375" style="264" customWidth="1"/>
    <col min="13833" max="13849" width="0" style="264" hidden="1" customWidth="1"/>
    <col min="13850" max="13850" width="1.28515625" style="264" customWidth="1"/>
    <col min="13851" max="13851" width="13.42578125" style="264" customWidth="1"/>
    <col min="13852" max="13852" width="13.28515625" style="264" customWidth="1"/>
    <col min="13853" max="13853" width="15.85546875" style="264" customWidth="1"/>
    <col min="13854" max="13859" width="11.7109375" style="264" customWidth="1"/>
    <col min="13860" max="13860" width="24.7109375" style="264" customWidth="1"/>
    <col min="13861" max="13863" width="11.7109375" style="264" customWidth="1"/>
    <col min="13864" max="13864" width="20" style="264" customWidth="1"/>
    <col min="13865" max="13865" width="25.85546875" style="264" customWidth="1"/>
    <col min="13866" max="13866" width="23.85546875" style="264" customWidth="1"/>
    <col min="13867" max="13867" width="14.140625" style="264" customWidth="1"/>
    <col min="13868" max="13893" width="11.7109375" style="264" customWidth="1"/>
    <col min="13894" max="13894" width="12.42578125" style="264" customWidth="1"/>
    <col min="13895" max="13898" width="11.7109375" style="264" customWidth="1"/>
    <col min="13899" max="13899" width="20.7109375" style="264" customWidth="1"/>
    <col min="13900" max="13900" width="11.7109375" style="264" customWidth="1"/>
    <col min="13901" max="13901" width="17.42578125" style="264" customWidth="1"/>
    <col min="13902" max="13915" width="11.7109375" style="264" customWidth="1"/>
    <col min="13916" max="13916" width="13.42578125" style="264" customWidth="1"/>
    <col min="13917" max="13931" width="11.7109375" style="264" customWidth="1"/>
    <col min="13932" max="13932" width="16.28515625" style="264" customWidth="1"/>
    <col min="13933" max="13941" width="11.7109375" style="264" customWidth="1"/>
    <col min="13942" max="13942" width="13.42578125" style="264" customWidth="1"/>
    <col min="13943" max="13943" width="11.7109375" style="264" customWidth="1"/>
    <col min="13944" max="13944" width="15.140625" style="264" customWidth="1"/>
    <col min="13945" max="13945" width="13.42578125" style="264" customWidth="1"/>
    <col min="13946" max="13954" width="11.7109375" style="264" customWidth="1"/>
    <col min="13955" max="13955" width="13.7109375" style="264" customWidth="1"/>
    <col min="13956" max="13956" width="12" style="264" customWidth="1"/>
    <col min="13957" max="14080" width="9.140625" style="264"/>
    <col min="14081" max="14082" width="2.140625" style="264" customWidth="1"/>
    <col min="14083" max="14083" width="63" style="264" customWidth="1"/>
    <col min="14084" max="14084" width="7.140625" style="264" customWidth="1"/>
    <col min="14085" max="14086" width="19" style="264" customWidth="1"/>
    <col min="14087" max="14088" width="19.7109375" style="264" customWidth="1"/>
    <col min="14089" max="14105" width="0" style="264" hidden="1" customWidth="1"/>
    <col min="14106" max="14106" width="1.28515625" style="264" customWidth="1"/>
    <col min="14107" max="14107" width="13.42578125" style="264" customWidth="1"/>
    <col min="14108" max="14108" width="13.28515625" style="264" customWidth="1"/>
    <col min="14109" max="14109" width="15.85546875" style="264" customWidth="1"/>
    <col min="14110" max="14115" width="11.7109375" style="264" customWidth="1"/>
    <col min="14116" max="14116" width="24.7109375" style="264" customWidth="1"/>
    <col min="14117" max="14119" width="11.7109375" style="264" customWidth="1"/>
    <col min="14120" max="14120" width="20" style="264" customWidth="1"/>
    <col min="14121" max="14121" width="25.85546875" style="264" customWidth="1"/>
    <col min="14122" max="14122" width="23.85546875" style="264" customWidth="1"/>
    <col min="14123" max="14123" width="14.140625" style="264" customWidth="1"/>
    <col min="14124" max="14149" width="11.7109375" style="264" customWidth="1"/>
    <col min="14150" max="14150" width="12.42578125" style="264" customWidth="1"/>
    <col min="14151" max="14154" width="11.7109375" style="264" customWidth="1"/>
    <col min="14155" max="14155" width="20.7109375" style="264" customWidth="1"/>
    <col min="14156" max="14156" width="11.7109375" style="264" customWidth="1"/>
    <col min="14157" max="14157" width="17.42578125" style="264" customWidth="1"/>
    <col min="14158" max="14171" width="11.7109375" style="264" customWidth="1"/>
    <col min="14172" max="14172" width="13.42578125" style="264" customWidth="1"/>
    <col min="14173" max="14187" width="11.7109375" style="264" customWidth="1"/>
    <col min="14188" max="14188" width="16.28515625" style="264" customWidth="1"/>
    <col min="14189" max="14197" width="11.7109375" style="264" customWidth="1"/>
    <col min="14198" max="14198" width="13.42578125" style="264" customWidth="1"/>
    <col min="14199" max="14199" width="11.7109375" style="264" customWidth="1"/>
    <col min="14200" max="14200" width="15.140625" style="264" customWidth="1"/>
    <col min="14201" max="14201" width="13.42578125" style="264" customWidth="1"/>
    <col min="14202" max="14210" width="11.7109375" style="264" customWidth="1"/>
    <col min="14211" max="14211" width="13.7109375" style="264" customWidth="1"/>
    <col min="14212" max="14212" width="12" style="264" customWidth="1"/>
    <col min="14213" max="14336" width="9.140625" style="264"/>
    <col min="14337" max="14338" width="2.140625" style="264" customWidth="1"/>
    <col min="14339" max="14339" width="63" style="264" customWidth="1"/>
    <col min="14340" max="14340" width="7.140625" style="264" customWidth="1"/>
    <col min="14341" max="14342" width="19" style="264" customWidth="1"/>
    <col min="14343" max="14344" width="19.7109375" style="264" customWidth="1"/>
    <col min="14345" max="14361" width="0" style="264" hidden="1" customWidth="1"/>
    <col min="14362" max="14362" width="1.28515625" style="264" customWidth="1"/>
    <col min="14363" max="14363" width="13.42578125" style="264" customWidth="1"/>
    <col min="14364" max="14364" width="13.28515625" style="264" customWidth="1"/>
    <col min="14365" max="14365" width="15.85546875" style="264" customWidth="1"/>
    <col min="14366" max="14371" width="11.7109375" style="264" customWidth="1"/>
    <col min="14372" max="14372" width="24.7109375" style="264" customWidth="1"/>
    <col min="14373" max="14375" width="11.7109375" style="264" customWidth="1"/>
    <col min="14376" max="14376" width="20" style="264" customWidth="1"/>
    <col min="14377" max="14377" width="25.85546875" style="264" customWidth="1"/>
    <col min="14378" max="14378" width="23.85546875" style="264" customWidth="1"/>
    <col min="14379" max="14379" width="14.140625" style="264" customWidth="1"/>
    <col min="14380" max="14405" width="11.7109375" style="264" customWidth="1"/>
    <col min="14406" max="14406" width="12.42578125" style="264" customWidth="1"/>
    <col min="14407" max="14410" width="11.7109375" style="264" customWidth="1"/>
    <col min="14411" max="14411" width="20.7109375" style="264" customWidth="1"/>
    <col min="14412" max="14412" width="11.7109375" style="264" customWidth="1"/>
    <col min="14413" max="14413" width="17.42578125" style="264" customWidth="1"/>
    <col min="14414" max="14427" width="11.7109375" style="264" customWidth="1"/>
    <col min="14428" max="14428" width="13.42578125" style="264" customWidth="1"/>
    <col min="14429" max="14443" width="11.7109375" style="264" customWidth="1"/>
    <col min="14444" max="14444" width="16.28515625" style="264" customWidth="1"/>
    <col min="14445" max="14453" width="11.7109375" style="264" customWidth="1"/>
    <col min="14454" max="14454" width="13.42578125" style="264" customWidth="1"/>
    <col min="14455" max="14455" width="11.7109375" style="264" customWidth="1"/>
    <col min="14456" max="14456" width="15.140625" style="264" customWidth="1"/>
    <col min="14457" max="14457" width="13.42578125" style="264" customWidth="1"/>
    <col min="14458" max="14466" width="11.7109375" style="264" customWidth="1"/>
    <col min="14467" max="14467" width="13.7109375" style="264" customWidth="1"/>
    <col min="14468" max="14468" width="12" style="264" customWidth="1"/>
    <col min="14469" max="14592" width="9.140625" style="264"/>
    <col min="14593" max="14594" width="2.140625" style="264" customWidth="1"/>
    <col min="14595" max="14595" width="63" style="264" customWidth="1"/>
    <col min="14596" max="14596" width="7.140625" style="264" customWidth="1"/>
    <col min="14597" max="14598" width="19" style="264" customWidth="1"/>
    <col min="14599" max="14600" width="19.7109375" style="264" customWidth="1"/>
    <col min="14601" max="14617" width="0" style="264" hidden="1" customWidth="1"/>
    <col min="14618" max="14618" width="1.28515625" style="264" customWidth="1"/>
    <col min="14619" max="14619" width="13.42578125" style="264" customWidth="1"/>
    <col min="14620" max="14620" width="13.28515625" style="264" customWidth="1"/>
    <col min="14621" max="14621" width="15.85546875" style="264" customWidth="1"/>
    <col min="14622" max="14627" width="11.7109375" style="264" customWidth="1"/>
    <col min="14628" max="14628" width="24.7109375" style="264" customWidth="1"/>
    <col min="14629" max="14631" width="11.7109375" style="264" customWidth="1"/>
    <col min="14632" max="14632" width="20" style="264" customWidth="1"/>
    <col min="14633" max="14633" width="25.85546875" style="264" customWidth="1"/>
    <col min="14634" max="14634" width="23.85546875" style="264" customWidth="1"/>
    <col min="14635" max="14635" width="14.140625" style="264" customWidth="1"/>
    <col min="14636" max="14661" width="11.7109375" style="264" customWidth="1"/>
    <col min="14662" max="14662" width="12.42578125" style="264" customWidth="1"/>
    <col min="14663" max="14666" width="11.7109375" style="264" customWidth="1"/>
    <col min="14667" max="14667" width="20.7109375" style="264" customWidth="1"/>
    <col min="14668" max="14668" width="11.7109375" style="264" customWidth="1"/>
    <col min="14669" max="14669" width="17.42578125" style="264" customWidth="1"/>
    <col min="14670" max="14683" width="11.7109375" style="264" customWidth="1"/>
    <col min="14684" max="14684" width="13.42578125" style="264" customWidth="1"/>
    <col min="14685" max="14699" width="11.7109375" style="264" customWidth="1"/>
    <col min="14700" max="14700" width="16.28515625" style="264" customWidth="1"/>
    <col min="14701" max="14709" width="11.7109375" style="264" customWidth="1"/>
    <col min="14710" max="14710" width="13.42578125" style="264" customWidth="1"/>
    <col min="14711" max="14711" width="11.7109375" style="264" customWidth="1"/>
    <col min="14712" max="14712" width="15.140625" style="264" customWidth="1"/>
    <col min="14713" max="14713" width="13.42578125" style="264" customWidth="1"/>
    <col min="14714" max="14722" width="11.7109375" style="264" customWidth="1"/>
    <col min="14723" max="14723" width="13.7109375" style="264" customWidth="1"/>
    <col min="14724" max="14724" width="12" style="264" customWidth="1"/>
    <col min="14725" max="14848" width="9.140625" style="264"/>
    <col min="14849" max="14850" width="2.140625" style="264" customWidth="1"/>
    <col min="14851" max="14851" width="63" style="264" customWidth="1"/>
    <col min="14852" max="14852" width="7.140625" style="264" customWidth="1"/>
    <col min="14853" max="14854" width="19" style="264" customWidth="1"/>
    <col min="14855" max="14856" width="19.7109375" style="264" customWidth="1"/>
    <col min="14857" max="14873" width="0" style="264" hidden="1" customWidth="1"/>
    <col min="14874" max="14874" width="1.28515625" style="264" customWidth="1"/>
    <col min="14875" max="14875" width="13.42578125" style="264" customWidth="1"/>
    <col min="14876" max="14876" width="13.28515625" style="264" customWidth="1"/>
    <col min="14877" max="14877" width="15.85546875" style="264" customWidth="1"/>
    <col min="14878" max="14883" width="11.7109375" style="264" customWidth="1"/>
    <col min="14884" max="14884" width="24.7109375" style="264" customWidth="1"/>
    <col min="14885" max="14887" width="11.7109375" style="264" customWidth="1"/>
    <col min="14888" max="14888" width="20" style="264" customWidth="1"/>
    <col min="14889" max="14889" width="25.85546875" style="264" customWidth="1"/>
    <col min="14890" max="14890" width="23.85546875" style="264" customWidth="1"/>
    <col min="14891" max="14891" width="14.140625" style="264" customWidth="1"/>
    <col min="14892" max="14917" width="11.7109375" style="264" customWidth="1"/>
    <col min="14918" max="14918" width="12.42578125" style="264" customWidth="1"/>
    <col min="14919" max="14922" width="11.7109375" style="264" customWidth="1"/>
    <col min="14923" max="14923" width="20.7109375" style="264" customWidth="1"/>
    <col min="14924" max="14924" width="11.7109375" style="264" customWidth="1"/>
    <col min="14925" max="14925" width="17.42578125" style="264" customWidth="1"/>
    <col min="14926" max="14939" width="11.7109375" style="264" customWidth="1"/>
    <col min="14940" max="14940" width="13.42578125" style="264" customWidth="1"/>
    <col min="14941" max="14955" width="11.7109375" style="264" customWidth="1"/>
    <col min="14956" max="14956" width="16.28515625" style="264" customWidth="1"/>
    <col min="14957" max="14965" width="11.7109375" style="264" customWidth="1"/>
    <col min="14966" max="14966" width="13.42578125" style="264" customWidth="1"/>
    <col min="14967" max="14967" width="11.7109375" style="264" customWidth="1"/>
    <col min="14968" max="14968" width="15.140625" style="264" customWidth="1"/>
    <col min="14969" max="14969" width="13.42578125" style="264" customWidth="1"/>
    <col min="14970" max="14978" width="11.7109375" style="264" customWidth="1"/>
    <col min="14979" max="14979" width="13.7109375" style="264" customWidth="1"/>
    <col min="14980" max="14980" width="12" style="264" customWidth="1"/>
    <col min="14981" max="15104" width="9.140625" style="264"/>
    <col min="15105" max="15106" width="2.140625" style="264" customWidth="1"/>
    <col min="15107" max="15107" width="63" style="264" customWidth="1"/>
    <col min="15108" max="15108" width="7.140625" style="264" customWidth="1"/>
    <col min="15109" max="15110" width="19" style="264" customWidth="1"/>
    <col min="15111" max="15112" width="19.7109375" style="264" customWidth="1"/>
    <col min="15113" max="15129" width="0" style="264" hidden="1" customWidth="1"/>
    <col min="15130" max="15130" width="1.28515625" style="264" customWidth="1"/>
    <col min="15131" max="15131" width="13.42578125" style="264" customWidth="1"/>
    <col min="15132" max="15132" width="13.28515625" style="264" customWidth="1"/>
    <col min="15133" max="15133" width="15.85546875" style="264" customWidth="1"/>
    <col min="15134" max="15139" width="11.7109375" style="264" customWidth="1"/>
    <col min="15140" max="15140" width="24.7109375" style="264" customWidth="1"/>
    <col min="15141" max="15143" width="11.7109375" style="264" customWidth="1"/>
    <col min="15144" max="15144" width="20" style="264" customWidth="1"/>
    <col min="15145" max="15145" width="25.85546875" style="264" customWidth="1"/>
    <col min="15146" max="15146" width="23.85546875" style="264" customWidth="1"/>
    <col min="15147" max="15147" width="14.140625" style="264" customWidth="1"/>
    <col min="15148" max="15173" width="11.7109375" style="264" customWidth="1"/>
    <col min="15174" max="15174" width="12.42578125" style="264" customWidth="1"/>
    <col min="15175" max="15178" width="11.7109375" style="264" customWidth="1"/>
    <col min="15179" max="15179" width="20.7109375" style="264" customWidth="1"/>
    <col min="15180" max="15180" width="11.7109375" style="264" customWidth="1"/>
    <col min="15181" max="15181" width="17.42578125" style="264" customWidth="1"/>
    <col min="15182" max="15195" width="11.7109375" style="264" customWidth="1"/>
    <col min="15196" max="15196" width="13.42578125" style="264" customWidth="1"/>
    <col min="15197" max="15211" width="11.7109375" style="264" customWidth="1"/>
    <col min="15212" max="15212" width="16.28515625" style="264" customWidth="1"/>
    <col min="15213" max="15221" width="11.7109375" style="264" customWidth="1"/>
    <col min="15222" max="15222" width="13.42578125" style="264" customWidth="1"/>
    <col min="15223" max="15223" width="11.7109375" style="264" customWidth="1"/>
    <col min="15224" max="15224" width="15.140625" style="264" customWidth="1"/>
    <col min="15225" max="15225" width="13.42578125" style="264" customWidth="1"/>
    <col min="15226" max="15234" width="11.7109375" style="264" customWidth="1"/>
    <col min="15235" max="15235" width="13.7109375" style="264" customWidth="1"/>
    <col min="15236" max="15236" width="12" style="264" customWidth="1"/>
    <col min="15237" max="15360" width="9.140625" style="264"/>
    <col min="15361" max="15362" width="2.140625" style="264" customWidth="1"/>
    <col min="15363" max="15363" width="63" style="264" customWidth="1"/>
    <col min="15364" max="15364" width="7.140625" style="264" customWidth="1"/>
    <col min="15365" max="15366" width="19" style="264" customWidth="1"/>
    <col min="15367" max="15368" width="19.7109375" style="264" customWidth="1"/>
    <col min="15369" max="15385" width="0" style="264" hidden="1" customWidth="1"/>
    <col min="15386" max="15386" width="1.28515625" style="264" customWidth="1"/>
    <col min="15387" max="15387" width="13.42578125" style="264" customWidth="1"/>
    <col min="15388" max="15388" width="13.28515625" style="264" customWidth="1"/>
    <col min="15389" max="15389" width="15.85546875" style="264" customWidth="1"/>
    <col min="15390" max="15395" width="11.7109375" style="264" customWidth="1"/>
    <col min="15396" max="15396" width="24.7109375" style="264" customWidth="1"/>
    <col min="15397" max="15399" width="11.7109375" style="264" customWidth="1"/>
    <col min="15400" max="15400" width="20" style="264" customWidth="1"/>
    <col min="15401" max="15401" width="25.85546875" style="264" customWidth="1"/>
    <col min="15402" max="15402" width="23.85546875" style="264" customWidth="1"/>
    <col min="15403" max="15403" width="14.140625" style="264" customWidth="1"/>
    <col min="15404" max="15429" width="11.7109375" style="264" customWidth="1"/>
    <col min="15430" max="15430" width="12.42578125" style="264" customWidth="1"/>
    <col min="15431" max="15434" width="11.7109375" style="264" customWidth="1"/>
    <col min="15435" max="15435" width="20.7109375" style="264" customWidth="1"/>
    <col min="15436" max="15436" width="11.7109375" style="264" customWidth="1"/>
    <col min="15437" max="15437" width="17.42578125" style="264" customWidth="1"/>
    <col min="15438" max="15451" width="11.7109375" style="264" customWidth="1"/>
    <col min="15452" max="15452" width="13.42578125" style="264" customWidth="1"/>
    <col min="15453" max="15467" width="11.7109375" style="264" customWidth="1"/>
    <col min="15468" max="15468" width="16.28515625" style="264" customWidth="1"/>
    <col min="15469" max="15477" width="11.7109375" style="264" customWidth="1"/>
    <col min="15478" max="15478" width="13.42578125" style="264" customWidth="1"/>
    <col min="15479" max="15479" width="11.7109375" style="264" customWidth="1"/>
    <col min="15480" max="15480" width="15.140625" style="264" customWidth="1"/>
    <col min="15481" max="15481" width="13.42578125" style="264" customWidth="1"/>
    <col min="15482" max="15490" width="11.7109375" style="264" customWidth="1"/>
    <col min="15491" max="15491" width="13.7109375" style="264" customWidth="1"/>
    <col min="15492" max="15492" width="12" style="264" customWidth="1"/>
    <col min="15493" max="15616" width="9.140625" style="264"/>
    <col min="15617" max="15618" width="2.140625" style="264" customWidth="1"/>
    <col min="15619" max="15619" width="63" style="264" customWidth="1"/>
    <col min="15620" max="15620" width="7.140625" style="264" customWidth="1"/>
    <col min="15621" max="15622" width="19" style="264" customWidth="1"/>
    <col min="15623" max="15624" width="19.7109375" style="264" customWidth="1"/>
    <col min="15625" max="15641" width="0" style="264" hidden="1" customWidth="1"/>
    <col min="15642" max="15642" width="1.28515625" style="264" customWidth="1"/>
    <col min="15643" max="15643" width="13.42578125" style="264" customWidth="1"/>
    <col min="15644" max="15644" width="13.28515625" style="264" customWidth="1"/>
    <col min="15645" max="15645" width="15.85546875" style="264" customWidth="1"/>
    <col min="15646" max="15651" width="11.7109375" style="264" customWidth="1"/>
    <col min="15652" max="15652" width="24.7109375" style="264" customWidth="1"/>
    <col min="15653" max="15655" width="11.7109375" style="264" customWidth="1"/>
    <col min="15656" max="15656" width="20" style="264" customWidth="1"/>
    <col min="15657" max="15657" width="25.85546875" style="264" customWidth="1"/>
    <col min="15658" max="15658" width="23.85546875" style="264" customWidth="1"/>
    <col min="15659" max="15659" width="14.140625" style="264" customWidth="1"/>
    <col min="15660" max="15685" width="11.7109375" style="264" customWidth="1"/>
    <col min="15686" max="15686" width="12.42578125" style="264" customWidth="1"/>
    <col min="15687" max="15690" width="11.7109375" style="264" customWidth="1"/>
    <col min="15691" max="15691" width="20.7109375" style="264" customWidth="1"/>
    <col min="15692" max="15692" width="11.7109375" style="264" customWidth="1"/>
    <col min="15693" max="15693" width="17.42578125" style="264" customWidth="1"/>
    <col min="15694" max="15707" width="11.7109375" style="264" customWidth="1"/>
    <col min="15708" max="15708" width="13.42578125" style="264" customWidth="1"/>
    <col min="15709" max="15723" width="11.7109375" style="264" customWidth="1"/>
    <col min="15724" max="15724" width="16.28515625" style="264" customWidth="1"/>
    <col min="15725" max="15733" width="11.7109375" style="264" customWidth="1"/>
    <col min="15734" max="15734" width="13.42578125" style="264" customWidth="1"/>
    <col min="15735" max="15735" width="11.7109375" style="264" customWidth="1"/>
    <col min="15736" max="15736" width="15.140625" style="264" customWidth="1"/>
    <col min="15737" max="15737" width="13.42578125" style="264" customWidth="1"/>
    <col min="15738" max="15746" width="11.7109375" style="264" customWidth="1"/>
    <col min="15747" max="15747" width="13.7109375" style="264" customWidth="1"/>
    <col min="15748" max="15748" width="12" style="264" customWidth="1"/>
    <col min="15749" max="15872" width="9.140625" style="264"/>
    <col min="15873" max="15874" width="2.140625" style="264" customWidth="1"/>
    <col min="15875" max="15875" width="63" style="264" customWidth="1"/>
    <col min="15876" max="15876" width="7.140625" style="264" customWidth="1"/>
    <col min="15877" max="15878" width="19" style="264" customWidth="1"/>
    <col min="15879" max="15880" width="19.7109375" style="264" customWidth="1"/>
    <col min="15881" max="15897" width="0" style="264" hidden="1" customWidth="1"/>
    <col min="15898" max="15898" width="1.28515625" style="264" customWidth="1"/>
    <col min="15899" max="15899" width="13.42578125" style="264" customWidth="1"/>
    <col min="15900" max="15900" width="13.28515625" style="264" customWidth="1"/>
    <col min="15901" max="15901" width="15.85546875" style="264" customWidth="1"/>
    <col min="15902" max="15907" width="11.7109375" style="264" customWidth="1"/>
    <col min="15908" max="15908" width="24.7109375" style="264" customWidth="1"/>
    <col min="15909" max="15911" width="11.7109375" style="264" customWidth="1"/>
    <col min="15912" max="15912" width="20" style="264" customWidth="1"/>
    <col min="15913" max="15913" width="25.85546875" style="264" customWidth="1"/>
    <col min="15914" max="15914" width="23.85546875" style="264" customWidth="1"/>
    <col min="15915" max="15915" width="14.140625" style="264" customWidth="1"/>
    <col min="15916" max="15941" width="11.7109375" style="264" customWidth="1"/>
    <col min="15942" max="15942" width="12.42578125" style="264" customWidth="1"/>
    <col min="15943" max="15946" width="11.7109375" style="264" customWidth="1"/>
    <col min="15947" max="15947" width="20.7109375" style="264" customWidth="1"/>
    <col min="15948" max="15948" width="11.7109375" style="264" customWidth="1"/>
    <col min="15949" max="15949" width="17.42578125" style="264" customWidth="1"/>
    <col min="15950" max="15963" width="11.7109375" style="264" customWidth="1"/>
    <col min="15964" max="15964" width="13.42578125" style="264" customWidth="1"/>
    <col min="15965" max="15979" width="11.7109375" style="264" customWidth="1"/>
    <col min="15980" max="15980" width="16.28515625" style="264" customWidth="1"/>
    <col min="15981" max="15989" width="11.7109375" style="264" customWidth="1"/>
    <col min="15990" max="15990" width="13.42578125" style="264" customWidth="1"/>
    <col min="15991" max="15991" width="11.7109375" style="264" customWidth="1"/>
    <col min="15992" max="15992" width="15.140625" style="264" customWidth="1"/>
    <col min="15993" max="15993" width="13.42578125" style="264" customWidth="1"/>
    <col min="15994" max="16002" width="11.7109375" style="264" customWidth="1"/>
    <col min="16003" max="16003" width="13.7109375" style="264" customWidth="1"/>
    <col min="16004" max="16004" width="12" style="264" customWidth="1"/>
    <col min="16005" max="16128" width="9.140625" style="264"/>
    <col min="16129" max="16130" width="2.140625" style="264" customWidth="1"/>
    <col min="16131" max="16131" width="63" style="264" customWidth="1"/>
    <col min="16132" max="16132" width="7.140625" style="264" customWidth="1"/>
    <col min="16133" max="16134" width="19" style="264" customWidth="1"/>
    <col min="16135" max="16136" width="19.7109375" style="264" customWidth="1"/>
    <col min="16137" max="16153" width="0" style="264" hidden="1" customWidth="1"/>
    <col min="16154" max="16154" width="1.28515625" style="264" customWidth="1"/>
    <col min="16155" max="16155" width="13.42578125" style="264" customWidth="1"/>
    <col min="16156" max="16156" width="13.28515625" style="264" customWidth="1"/>
    <col min="16157" max="16157" width="15.85546875" style="264" customWidth="1"/>
    <col min="16158" max="16163" width="11.7109375" style="264" customWidth="1"/>
    <col min="16164" max="16164" width="24.7109375" style="264" customWidth="1"/>
    <col min="16165" max="16167" width="11.7109375" style="264" customWidth="1"/>
    <col min="16168" max="16168" width="20" style="264" customWidth="1"/>
    <col min="16169" max="16169" width="25.85546875" style="264" customWidth="1"/>
    <col min="16170" max="16170" width="23.85546875" style="264" customWidth="1"/>
    <col min="16171" max="16171" width="14.140625" style="264" customWidth="1"/>
    <col min="16172" max="16197" width="11.7109375" style="264" customWidth="1"/>
    <col min="16198" max="16198" width="12.42578125" style="264" customWidth="1"/>
    <col min="16199" max="16202" width="11.7109375" style="264" customWidth="1"/>
    <col min="16203" max="16203" width="20.7109375" style="264" customWidth="1"/>
    <col min="16204" max="16204" width="11.7109375" style="264" customWidth="1"/>
    <col min="16205" max="16205" width="17.42578125" style="264" customWidth="1"/>
    <col min="16206" max="16219" width="11.7109375" style="264" customWidth="1"/>
    <col min="16220" max="16220" width="13.42578125" style="264" customWidth="1"/>
    <col min="16221" max="16235" width="11.7109375" style="264" customWidth="1"/>
    <col min="16236" max="16236" width="16.28515625" style="264" customWidth="1"/>
    <col min="16237" max="16245" width="11.7109375" style="264" customWidth="1"/>
    <col min="16246" max="16246" width="13.42578125" style="264" customWidth="1"/>
    <col min="16247" max="16247" width="11.7109375" style="264" customWidth="1"/>
    <col min="16248" max="16248" width="15.140625" style="264" customWidth="1"/>
    <col min="16249" max="16249" width="13.42578125" style="264" customWidth="1"/>
    <col min="16250" max="16258" width="11.7109375" style="264" customWidth="1"/>
    <col min="16259" max="16259" width="13.7109375" style="264" customWidth="1"/>
    <col min="16260" max="16260" width="12" style="264" customWidth="1"/>
    <col min="16261"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1361</v>
      </c>
      <c r="B8" s="1451"/>
      <c r="C8" s="1451"/>
      <c r="D8" s="1452"/>
      <c r="E8" s="1452"/>
      <c r="F8" s="306"/>
      <c r="G8" s="1452"/>
      <c r="H8" s="1452"/>
      <c r="I8" s="6"/>
      <c r="J8" s="40"/>
      <c r="K8" s="755" t="str">
        <f>A8</f>
        <v>Country: Togo</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408</v>
      </c>
      <c r="B12" s="1320"/>
      <c r="C12" s="1320"/>
      <c r="D12" s="1320"/>
      <c r="E12" s="1320"/>
      <c r="F12" s="1320"/>
      <c r="G12" s="1321"/>
      <c r="H12" s="265"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60" x14ac:dyDescent="0.2">
      <c r="A13" s="311"/>
      <c r="B13" s="1293" t="s">
        <v>30</v>
      </c>
      <c r="C13" s="1294"/>
      <c r="D13" s="1368" t="s">
        <v>1481</v>
      </c>
      <c r="E13" s="1476"/>
      <c r="F13" s="1476"/>
      <c r="G13" s="1476"/>
      <c r="H13" s="1369"/>
      <c r="I13" s="6"/>
      <c r="J13" s="26"/>
      <c r="K13" s="7" t="str">
        <f>B13</f>
        <v>a. What is the name of the committee?</v>
      </c>
      <c r="L13" s="32" t="str">
        <f>D13</f>
        <v>Comité National de Sécurisation de l’Approvisionnement en Produit Contraceptifs (CNSAPC) (National Contraceptive Security Committee) - This committee is not functional at this time. (There is also a newly formed Condom Management group that functions.)</v>
      </c>
      <c r="M13" s="22"/>
      <c r="N13" s="22"/>
      <c r="O13" s="25" t="str">
        <f>D13</f>
        <v>Comité National de Sécurisation de l’Approvisionnement en Produit Contraceptifs (CNSAPC) (National Contraceptive Security Committee) - This committee is not functional at this time. (There is also a newly formed Condom Management group that functions.)</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626" t="s">
        <v>99</v>
      </c>
      <c r="E15" s="313" t="s">
        <v>93</v>
      </c>
      <c r="F15" s="1484" t="s">
        <v>589</v>
      </c>
      <c r="G15" s="1485"/>
      <c r="H15" s="1486"/>
      <c r="I15" s="6"/>
      <c r="J15" s="26"/>
      <c r="K15" s="7" t="str">
        <f t="shared" ref="K15:K23" si="0">B15</f>
        <v>a. Social marketing</v>
      </c>
      <c r="L15" s="22"/>
      <c r="M15" s="22"/>
      <c r="N15" s="22"/>
      <c r="O15" s="7"/>
      <c r="P15" s="22"/>
      <c r="Q15" s="7" t="str">
        <f t="shared" ref="Q15:Q23" si="1">F15</f>
        <v>Population Services International (PSI)</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411</v>
      </c>
      <c r="C16" s="1294"/>
      <c r="D16" s="626" t="s">
        <v>99</v>
      </c>
      <c r="E16" s="315" t="s">
        <v>93</v>
      </c>
      <c r="F16" s="1484" t="s">
        <v>1482</v>
      </c>
      <c r="G16" s="1485"/>
      <c r="H16" s="1486"/>
      <c r="I16" s="6"/>
      <c r="J16" s="26"/>
      <c r="K16" s="7" t="str">
        <f t="shared" si="0"/>
        <v>b. NGO (for example: service delivery, advocacy, Planned Parenthood affiliate, Marie Stopes affiliate, faith-based organizations, etc.)</v>
      </c>
      <c r="L16" s="22"/>
      <c r="M16" s="22"/>
      <c r="N16" s="22"/>
      <c r="O16" s="7"/>
      <c r="P16" s="22"/>
      <c r="Q16" s="7" t="str">
        <f t="shared" si="1"/>
        <v>Association Togolaise pour le Bien-Etre Familial (ATBEF) - IPPF Affiliate, Plan Togo</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412</v>
      </c>
      <c r="C17" s="1294"/>
      <c r="D17" s="626" t="s">
        <v>99</v>
      </c>
      <c r="E17" s="315" t="s">
        <v>93</v>
      </c>
      <c r="F17" s="1484" t="s">
        <v>986</v>
      </c>
      <c r="G17" s="1485"/>
      <c r="H17" s="1486"/>
      <c r="I17" s="6"/>
      <c r="J17" s="26"/>
      <c r="K17" s="7" t="str">
        <f t="shared" si="0"/>
        <v>c. Commercial sector (for example: pharmacy associations, manufacturers, etc.)</v>
      </c>
      <c r="L17" s="22"/>
      <c r="M17" s="22"/>
      <c r="N17" s="22"/>
      <c r="O17" s="7"/>
      <c r="P17" s="22"/>
      <c r="Q17" s="7" t="str">
        <f t="shared" si="1"/>
        <v>Order of Private Pharmacies and Order of Doctors</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75" x14ac:dyDescent="0.2">
      <c r="A18" s="314"/>
      <c r="B18" s="1293" t="s">
        <v>32</v>
      </c>
      <c r="C18" s="1294"/>
      <c r="D18" s="626" t="s">
        <v>99</v>
      </c>
      <c r="E18" s="315" t="s">
        <v>94</v>
      </c>
      <c r="F18" s="1484" t="s">
        <v>987</v>
      </c>
      <c r="G18" s="1485"/>
      <c r="H18" s="1486"/>
      <c r="I18" s="6"/>
      <c r="J18" s="26"/>
      <c r="K18" s="7" t="str">
        <f t="shared" si="0"/>
        <v>d. Donors</v>
      </c>
      <c r="L18" s="22"/>
      <c r="M18" s="22"/>
      <c r="N18" s="22"/>
      <c r="O18" s="7"/>
      <c r="P18" s="22"/>
      <c r="Q18" s="7" t="str">
        <f t="shared" si="1"/>
        <v>United Nations Population Fund (UNFPA), French Cooperation, European Union, USAID and the German Technical Cooperation (GTZ) (but the EU and USAID don’t participate in meetings, and the GTZ is no longer represented in Togo)</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626" t="s">
        <v>99</v>
      </c>
      <c r="E19" s="315" t="s">
        <v>95</v>
      </c>
      <c r="F19" s="1484" t="s">
        <v>339</v>
      </c>
      <c r="G19" s="1485"/>
      <c r="H19" s="1486"/>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75" x14ac:dyDescent="0.2">
      <c r="A20" s="314"/>
      <c r="B20" s="1293" t="s">
        <v>415</v>
      </c>
      <c r="C20" s="1294"/>
      <c r="D20" s="626" t="s">
        <v>99</v>
      </c>
      <c r="E20" s="315" t="s">
        <v>96</v>
      </c>
      <c r="F20" s="1484" t="s">
        <v>988</v>
      </c>
      <c r="G20" s="1485"/>
      <c r="H20" s="1486"/>
      <c r="I20" s="6"/>
      <c r="J20" s="26"/>
      <c r="K20" s="7" t="str">
        <f t="shared" si="0"/>
        <v>f. Ministry of Health (for example: logistics, reproductive health, family planning, maternal and child health, HIV/AIDS, pharmacy units, etc.)</v>
      </c>
      <c r="L20" s="22"/>
      <c r="M20" s="22"/>
      <c r="N20" s="22"/>
      <c r="O20" s="7"/>
      <c r="P20" s="22"/>
      <c r="Q20" s="19" t="str">
        <f t="shared" si="1"/>
        <v>The Director General of Health, Director of Community Affairs, Director of Primary Health Care, representative from the Directorate of Pharmacy, Labs and Technical Equipment, The Head of the Family Health Division, Director of School for Midwives</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ht="30" x14ac:dyDescent="0.2">
      <c r="A21" s="314"/>
      <c r="B21" s="1390" t="s">
        <v>34</v>
      </c>
      <c r="C21" s="1390"/>
      <c r="D21" s="626" t="s">
        <v>99</v>
      </c>
      <c r="E21" s="315" t="s">
        <v>97</v>
      </c>
      <c r="F21" s="1484" t="s">
        <v>989</v>
      </c>
      <c r="G21" s="1485"/>
      <c r="H21" s="1486"/>
      <c r="I21" s="6"/>
      <c r="J21" s="26"/>
      <c r="K21" s="7" t="str">
        <f t="shared" si="0"/>
        <v>g. Central Medical Store or Central Warehouse</v>
      </c>
      <c r="L21" s="22"/>
      <c r="M21" s="22"/>
      <c r="N21" s="22"/>
      <c r="O21" s="7"/>
      <c r="P21" s="22"/>
      <c r="Q21" s="7" t="str">
        <f t="shared" si="1"/>
        <v>Contraceptive warehouse (managed by the Family Health Division) - the Warehouse Manager participates</v>
      </c>
      <c r="R21" s="22"/>
      <c r="S21" s="22"/>
      <c r="T21" s="17"/>
      <c r="U21" s="17"/>
      <c r="V21" s="17"/>
      <c r="W21" s="45"/>
      <c r="X21" s="45"/>
      <c r="Y21" s="46"/>
      <c r="Z21" s="54"/>
      <c r="AA21"/>
    </row>
    <row r="22" spans="1:134" s="266" customFormat="1" x14ac:dyDescent="0.2">
      <c r="A22" s="314"/>
      <c r="B22" s="1390" t="s">
        <v>56</v>
      </c>
      <c r="C22" s="1390"/>
      <c r="D22" s="626" t="s">
        <v>99</v>
      </c>
      <c r="E22" s="315" t="s">
        <v>97</v>
      </c>
      <c r="F22" s="1484" t="s">
        <v>990</v>
      </c>
      <c r="G22" s="1485"/>
      <c r="H22" s="1486"/>
      <c r="I22" s="6"/>
      <c r="J22" s="26"/>
      <c r="K22" s="7" t="str">
        <f t="shared" si="0"/>
        <v xml:space="preserve">h. Ministry of Finance or Ministry of Planning </v>
      </c>
      <c r="L22" s="22"/>
      <c r="M22" s="22"/>
      <c r="N22" s="22"/>
      <c r="O22" s="7"/>
      <c r="P22" s="22"/>
      <c r="Q22" s="7" t="str">
        <f t="shared" si="1"/>
        <v>Ministry of Economy and Finance (two representatives)</v>
      </c>
      <c r="R22" s="22"/>
      <c r="S22" s="22"/>
      <c r="T22" s="17"/>
      <c r="U22" s="17"/>
      <c r="V22" s="17"/>
      <c r="W22" s="45"/>
      <c r="X22" s="45"/>
      <c r="Y22" s="46"/>
      <c r="Z22" s="54"/>
      <c r="AA22"/>
    </row>
    <row r="23" spans="1:134" s="269" customFormat="1" ht="30" x14ac:dyDescent="0.2">
      <c r="A23" s="314"/>
      <c r="B23" s="1390" t="s">
        <v>418</v>
      </c>
      <c r="C23" s="1390"/>
      <c r="D23" s="626" t="s">
        <v>99</v>
      </c>
      <c r="E23" s="315" t="s">
        <v>97</v>
      </c>
      <c r="F23" s="1484" t="s">
        <v>991</v>
      </c>
      <c r="G23" s="1485"/>
      <c r="H23" s="1486"/>
      <c r="I23" s="6"/>
      <c r="J23" s="26"/>
      <c r="K23" s="40" t="str">
        <f t="shared" si="0"/>
        <v>i. Other (for example: partners)</v>
      </c>
      <c r="L23" s="26"/>
      <c r="M23" s="26"/>
      <c r="N23" s="26"/>
      <c r="O23" s="40"/>
      <c r="P23" s="26"/>
      <c r="Q23" s="40" t="str">
        <f t="shared" si="1"/>
        <v xml:space="preserve">National Assembly (one representative), Ministry of Social Action (one representative) </v>
      </c>
      <c r="R23" s="26"/>
      <c r="S23" s="26"/>
      <c r="T23" s="26"/>
      <c r="U23" s="26"/>
      <c r="V23" s="26"/>
      <c r="W23" s="66"/>
      <c r="X23" s="66"/>
      <c r="Y23" s="65"/>
      <c r="Z23" s="65"/>
      <c r="AA23"/>
    </row>
    <row r="24" spans="1:134" s="266" customFormat="1" x14ac:dyDescent="0.2">
      <c r="A24" s="1308" t="s">
        <v>419</v>
      </c>
      <c r="B24" s="1293"/>
      <c r="C24" s="1293"/>
      <c r="D24" s="1293"/>
      <c r="E24" s="1293"/>
      <c r="F24" s="1293"/>
      <c r="G24" s="1293"/>
      <c r="H24" s="325" t="s">
        <v>25</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420</v>
      </c>
      <c r="B25" s="1382"/>
      <c r="C25" s="1382"/>
      <c r="D25" s="1390"/>
      <c r="E25" s="1390"/>
      <c r="F25" s="1390"/>
      <c r="G25" s="1391"/>
      <c r="H25" s="325"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421</v>
      </c>
      <c r="B26" s="1310"/>
      <c r="C26" s="1311"/>
      <c r="D26" s="316" t="s">
        <v>104</v>
      </c>
      <c r="E26" s="317" t="s">
        <v>91</v>
      </c>
      <c r="F26" s="318" t="s">
        <v>320</v>
      </c>
      <c r="G26" s="319" t="s">
        <v>51</v>
      </c>
      <c r="H26" s="408" t="s">
        <v>320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423</v>
      </c>
      <c r="B29" s="1293"/>
      <c r="C29" s="1293"/>
      <c r="D29" s="1293"/>
      <c r="E29" s="1293"/>
      <c r="F29" s="1294"/>
      <c r="G29" s="1440">
        <v>1348013</v>
      </c>
      <c r="H29" s="1441"/>
      <c r="I29" s="10"/>
      <c r="J29" s="40">
        <f>G29</f>
        <v>1348013</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5" x14ac:dyDescent="0.2">
      <c r="A30" s="1308" t="s">
        <v>424</v>
      </c>
      <c r="B30" s="1293"/>
      <c r="C30" s="1293"/>
      <c r="D30" s="1293"/>
      <c r="E30" s="323" t="s">
        <v>871</v>
      </c>
      <c r="F30" s="324" t="s">
        <v>425</v>
      </c>
      <c r="G30" s="1442" t="s">
        <v>1475</v>
      </c>
      <c r="H30" s="1443"/>
      <c r="I30" s="10"/>
      <c r="J30" s="40" t="str">
        <f>G30</f>
        <v xml:space="preserve">National Core for estimating contraceptive needs under the coordination of the Division for Family Health (DSF)
</v>
      </c>
      <c r="K30" s="7"/>
      <c r="L30" s="22"/>
      <c r="M30" s="38" t="str">
        <f>E30</f>
        <v>1/12 -12/12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426</v>
      </c>
      <c r="B31" s="1293"/>
      <c r="C31" s="1293"/>
      <c r="D31" s="1293"/>
      <c r="E31" s="1293"/>
      <c r="F31" s="1293"/>
      <c r="G31" s="1294"/>
      <c r="H31" s="325" t="s">
        <v>100</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08" t="s">
        <v>427</v>
      </c>
      <c r="B33" s="1293"/>
      <c r="C33" s="1293"/>
      <c r="D33" s="1293"/>
      <c r="E33" s="1293"/>
      <c r="F33" s="1293"/>
      <c r="G33" s="1293"/>
      <c r="H33" s="130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428</v>
      </c>
      <c r="F34" s="327" t="s">
        <v>429</v>
      </c>
      <c r="G34" s="328" t="s">
        <v>430</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60000</v>
      </c>
      <c r="F35" s="331" t="s">
        <v>343</v>
      </c>
      <c r="G35" s="332" t="s">
        <v>992</v>
      </c>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343</v>
      </c>
      <c r="G36" s="332"/>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120" x14ac:dyDescent="0.2">
      <c r="A37" s="334"/>
      <c r="B37" s="1310" t="s">
        <v>432</v>
      </c>
      <c r="C37" s="1310"/>
      <c r="D37" s="1311"/>
      <c r="E37" s="335">
        <f>E35+E36</f>
        <v>60000</v>
      </c>
      <c r="F37" s="336"/>
      <c r="G37" s="336"/>
      <c r="H37" s="607" t="s">
        <v>993</v>
      </c>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433</v>
      </c>
      <c r="B38" s="1293"/>
      <c r="C38" s="1293"/>
      <c r="D38" s="1293"/>
      <c r="E38" s="1293"/>
      <c r="F38" s="1293"/>
      <c r="G38" s="1294"/>
      <c r="H38" s="325" t="s">
        <v>100</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434</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435</v>
      </c>
      <c r="C40" s="1434"/>
      <c r="D40" s="338" t="s">
        <v>436</v>
      </c>
      <c r="E40" s="327" t="s">
        <v>437</v>
      </c>
      <c r="F40" s="327" t="s">
        <v>438</v>
      </c>
      <c r="G40" s="328" t="s">
        <v>439</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440</v>
      </c>
      <c r="C41" s="1294"/>
      <c r="D41" s="635" t="s">
        <v>100</v>
      </c>
      <c r="E41" s="330">
        <v>0</v>
      </c>
      <c r="F41" s="340" t="s">
        <v>343</v>
      </c>
      <c r="G41" s="341" t="s">
        <v>616</v>
      </c>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441</v>
      </c>
      <c r="D42" s="1340" t="s">
        <v>320</v>
      </c>
      <c r="E42" s="1341"/>
      <c r="F42" s="1341"/>
      <c r="G42" s="1341"/>
      <c r="H42" s="1342"/>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266" customFormat="1" ht="120" x14ac:dyDescent="0.2">
      <c r="A43" s="326"/>
      <c r="B43" s="1293" t="s">
        <v>442</v>
      </c>
      <c r="C43" s="1294"/>
      <c r="D43" s="635" t="s">
        <v>100</v>
      </c>
      <c r="E43" s="330">
        <v>0</v>
      </c>
      <c r="F43" s="340" t="s">
        <v>343</v>
      </c>
      <c r="G43" s="341"/>
      <c r="H43" s="355" t="s">
        <v>1476</v>
      </c>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443</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444</v>
      </c>
      <c r="C45" s="1294"/>
      <c r="D45" s="344"/>
      <c r="E45" s="345">
        <f>E41+E43</f>
        <v>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445</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446</v>
      </c>
      <c r="C48" s="1294"/>
      <c r="D48" s="338" t="s">
        <v>447</v>
      </c>
      <c r="E48" s="327" t="s">
        <v>448</v>
      </c>
      <c r="F48" s="327" t="s">
        <v>449</v>
      </c>
      <c r="G48" s="328" t="s">
        <v>450</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150" x14ac:dyDescent="0.2">
      <c r="A49" s="326"/>
      <c r="B49" s="1293" t="s">
        <v>146</v>
      </c>
      <c r="C49" s="1294"/>
      <c r="D49" s="635" t="s">
        <v>99</v>
      </c>
      <c r="E49" s="330">
        <v>1197741</v>
      </c>
      <c r="F49" s="340" t="s">
        <v>342</v>
      </c>
      <c r="G49" s="353" t="s">
        <v>573</v>
      </c>
      <c r="H49" s="354" t="s">
        <v>1480</v>
      </c>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994</v>
      </c>
      <c r="E50" s="1429"/>
      <c r="F50" s="1429"/>
      <c r="G50" s="1429"/>
      <c r="H50" s="1430"/>
      <c r="I50" s="282"/>
      <c r="J50" s="27"/>
      <c r="K50" s="7" t="str">
        <f>C50</f>
        <v xml:space="preserve">i. Specify source(s) of in-kind donations </v>
      </c>
      <c r="L50" s="22"/>
      <c r="M50" s="22"/>
      <c r="N50" s="22"/>
      <c r="O50" s="25" t="str">
        <f>D50</f>
        <v>USAID $628,085 and UNFPA $569,656</v>
      </c>
      <c r="P50" s="22"/>
      <c r="Q50" s="22"/>
      <c r="R50" s="22"/>
      <c r="S50" s="22"/>
      <c r="T50" s="17"/>
      <c r="U50" s="17"/>
      <c r="V50" s="17"/>
      <c r="W50" s="45"/>
      <c r="X50" s="45"/>
      <c r="Y50" s="46"/>
      <c r="Z50" s="54"/>
      <c r="AA50"/>
    </row>
    <row r="51" spans="1:27" s="266" customFormat="1" ht="60" x14ac:dyDescent="0.2">
      <c r="A51" s="326"/>
      <c r="B51" s="1293" t="s">
        <v>452</v>
      </c>
      <c r="C51" s="1294"/>
      <c r="D51" s="635" t="s">
        <v>100</v>
      </c>
      <c r="E51" s="330">
        <v>0</v>
      </c>
      <c r="F51" s="340" t="s">
        <v>871</v>
      </c>
      <c r="G51" s="353"/>
      <c r="H51" s="354" t="s">
        <v>1477</v>
      </c>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453</v>
      </c>
      <c r="C52" s="1294"/>
      <c r="D52" s="635" t="s">
        <v>100</v>
      </c>
      <c r="E52" s="330">
        <v>0</v>
      </c>
      <c r="F52" s="340" t="s">
        <v>871</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454</v>
      </c>
      <c r="C53" s="1294"/>
      <c r="D53" s="344"/>
      <c r="E53" s="345">
        <f>E49+E51+E52</f>
        <v>1197741</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455</v>
      </c>
      <c r="B56" s="1431"/>
      <c r="C56" s="1431"/>
      <c r="D56" s="1431"/>
      <c r="E56" s="1432"/>
      <c r="F56" s="356">
        <f>E45/(E45+E53)</f>
        <v>0</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t="s">
        <v>320</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456</v>
      </c>
      <c r="B58" s="1423"/>
      <c r="C58" s="1423"/>
      <c r="D58" s="1423"/>
      <c r="E58" s="1424"/>
      <c r="F58" s="356">
        <f>(E45+E53)/G29</f>
        <v>0.88852333026461916</v>
      </c>
      <c r="G58" s="1420"/>
      <c r="H58" s="1421"/>
      <c r="I58" s="10"/>
      <c r="J58" s="31">
        <f>G58</f>
        <v>0</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1002" t="s">
        <v>99</v>
      </c>
      <c r="G59" s="1420" t="s">
        <v>995</v>
      </c>
      <c r="H59" s="1421"/>
      <c r="I59" s="10"/>
      <c r="J59" s="31" t="str">
        <f>G59</f>
        <v xml:space="preserve">In 2012, the country had a financial gap of US $150,272.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457</v>
      </c>
      <c r="B61" s="1293"/>
      <c r="C61" s="1293"/>
      <c r="D61" s="1293"/>
      <c r="E61" s="1294"/>
      <c r="F61" s="1295" t="s">
        <v>320</v>
      </c>
      <c r="G61" s="1416"/>
      <c r="H61" s="1296"/>
      <c r="I61" s="11"/>
      <c r="J61" s="27"/>
      <c r="K61" s="7"/>
      <c r="L61" s="22"/>
      <c r="M61" s="22"/>
      <c r="N61" s="22"/>
      <c r="O61" s="22"/>
      <c r="P61" s="22"/>
      <c r="Q61" s="7" t="str">
        <f>F61</f>
        <v>Not applicable</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320</v>
      </c>
      <c r="G62" s="1306"/>
      <c r="H62" s="1307"/>
      <c r="I62" s="10"/>
      <c r="J62" s="27"/>
      <c r="K62" s="7"/>
      <c r="L62" s="22"/>
      <c r="M62" s="39">
        <f>E62</f>
        <v>0</v>
      </c>
      <c r="N62" s="22"/>
      <c r="O62" s="22"/>
      <c r="P62" s="22"/>
      <c r="Q62" s="7" t="str">
        <f>F62</f>
        <v>Not applicable</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320</v>
      </c>
      <c r="G63" s="1416"/>
      <c r="H63" s="1296"/>
      <c r="I63" s="10"/>
      <c r="J63" s="27"/>
      <c r="K63" s="7"/>
      <c r="L63" s="22"/>
      <c r="M63" s="22"/>
      <c r="N63" s="22"/>
      <c r="O63" s="22"/>
      <c r="P63" s="22"/>
      <c r="Q63" s="7" t="str">
        <f>F63</f>
        <v>Not applicable</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90" x14ac:dyDescent="0.2">
      <c r="A64" s="1308" t="s">
        <v>270</v>
      </c>
      <c r="B64" s="1293"/>
      <c r="C64" s="1294"/>
      <c r="D64" s="1305" t="s">
        <v>1483</v>
      </c>
      <c r="E64" s="1306"/>
      <c r="F64" s="1306"/>
      <c r="G64" s="1306"/>
      <c r="H64" s="1307"/>
      <c r="I64" s="6"/>
      <c r="J64" s="27"/>
      <c r="K64" s="7" t="str">
        <f>A64</f>
        <v xml:space="preserve">B15. Please note any additional comments about finance and procurement.
</v>
      </c>
      <c r="L64" s="22"/>
      <c r="M64" s="22"/>
      <c r="N64" s="22"/>
      <c r="O64" s="7" t="str">
        <f>D64</f>
        <v>When the amount allocated for the year is communicated to the Division for Family Health, it just sends a query to the Directorate of Pharmacy, Labs and Technical Equipment that initiates the procurement process. There is a single providing company. When the product is purchased and delivered to the Division for Family Health, agents of the Ministry of Finance carry out checks before the supplier is paid.</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458</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459</v>
      </c>
      <c r="C68" s="1402"/>
      <c r="D68" s="1475" t="s">
        <v>99</v>
      </c>
      <c r="E68" s="1475"/>
      <c r="F68" s="628" t="s">
        <v>99</v>
      </c>
      <c r="G68" s="628"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460</v>
      </c>
      <c r="C69" s="1402"/>
      <c r="D69" s="1475" t="s">
        <v>99</v>
      </c>
      <c r="E69" s="1475"/>
      <c r="F69" s="628" t="s">
        <v>99</v>
      </c>
      <c r="G69" s="628" t="s">
        <v>99</v>
      </c>
      <c r="H69" s="24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461</v>
      </c>
      <c r="C70" s="1402"/>
      <c r="D70" s="1475" t="s">
        <v>99</v>
      </c>
      <c r="E70" s="1475"/>
      <c r="F70" s="628" t="s">
        <v>99</v>
      </c>
      <c r="G70" s="628"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462</v>
      </c>
      <c r="C71" s="1402"/>
      <c r="D71" s="1475" t="s">
        <v>99</v>
      </c>
      <c r="E71" s="1475"/>
      <c r="F71" s="628" t="s">
        <v>99</v>
      </c>
      <c r="G71" s="628" t="s">
        <v>99</v>
      </c>
      <c r="H71" s="249"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463</v>
      </c>
      <c r="C72" s="1402"/>
      <c r="D72" s="1475" t="s">
        <v>99</v>
      </c>
      <c r="E72" s="1475"/>
      <c r="F72" s="628" t="s">
        <v>99</v>
      </c>
      <c r="G72" s="628" t="s">
        <v>99</v>
      </c>
      <c r="H72" s="249"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628" t="s">
        <v>100</v>
      </c>
      <c r="G73" s="628"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99</v>
      </c>
      <c r="E74" s="1475"/>
      <c r="F74" s="628" t="s">
        <v>99</v>
      </c>
      <c r="G74" s="628" t="s">
        <v>99</v>
      </c>
      <c r="H74" s="249" t="s">
        <v>99</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464</v>
      </c>
      <c r="C75" s="1402"/>
      <c r="D75" s="1475" t="s">
        <v>99</v>
      </c>
      <c r="E75" s="1475"/>
      <c r="F75" s="628" t="s">
        <v>99</v>
      </c>
      <c r="G75" s="628" t="s">
        <v>99</v>
      </c>
      <c r="H75" s="24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465</v>
      </c>
      <c r="C76" s="1402"/>
      <c r="D76" s="1475" t="s">
        <v>104</v>
      </c>
      <c r="E76" s="1475"/>
      <c r="F76" s="628" t="s">
        <v>99</v>
      </c>
      <c r="G76" s="628" t="s">
        <v>100</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466</v>
      </c>
      <c r="C77" s="1402"/>
      <c r="D77" s="1475" t="s">
        <v>104</v>
      </c>
      <c r="E77" s="1475"/>
      <c r="F77" s="628" t="s">
        <v>99</v>
      </c>
      <c r="G77" s="628" t="s">
        <v>100</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99</v>
      </c>
      <c r="E78" s="1475"/>
      <c r="F78" s="628" t="s">
        <v>99</v>
      </c>
      <c r="G78" s="628" t="s">
        <v>99</v>
      </c>
      <c r="H78" s="249" t="s">
        <v>99</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467</v>
      </c>
      <c r="C79" s="1405"/>
      <c r="D79" s="1475"/>
      <c r="E79" s="1475"/>
      <c r="F79" s="628" t="s">
        <v>332</v>
      </c>
      <c r="G79" s="628" t="s">
        <v>332</v>
      </c>
      <c r="H79" s="249"/>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45.75" thickBot="1" x14ac:dyDescent="0.25">
      <c r="A80" s="1386" t="s">
        <v>152</v>
      </c>
      <c r="B80" s="1310"/>
      <c r="C80" s="1311"/>
      <c r="D80" s="1767" t="s">
        <v>996</v>
      </c>
      <c r="E80" s="1768"/>
      <c r="F80" s="1768"/>
      <c r="G80" s="1768"/>
      <c r="H80" s="1769"/>
      <c r="I80" s="6"/>
      <c r="J80" s="27"/>
      <c r="K80" s="7" t="str">
        <f>A80</f>
        <v>C2. Please note any comments about the commodities offered.</v>
      </c>
      <c r="L80" s="22"/>
      <c r="M80" s="22"/>
      <c r="N80" s="22"/>
      <c r="O80" s="7" t="str">
        <f>D80</f>
        <v xml:space="preserve">Male condoms are primarily distributed to HIV/AIDS associations, as demand through the public sector facilities is low. The MOH gives the condoms to NGOs and uses them for campaigns.  </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468</v>
      </c>
      <c r="B82" s="1390"/>
      <c r="C82" s="1390"/>
      <c r="D82" s="1390"/>
      <c r="E82" s="1390"/>
      <c r="F82" s="1390"/>
      <c r="G82" s="1391"/>
      <c r="H82" s="265"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469</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45.75" thickBot="1" x14ac:dyDescent="0.25">
      <c r="A85" s="1395"/>
      <c r="B85" s="377" t="s">
        <v>27</v>
      </c>
      <c r="C85" s="630" t="s">
        <v>1478</v>
      </c>
      <c r="D85" s="1755" t="s">
        <v>1234</v>
      </c>
      <c r="E85" s="1756"/>
      <c r="F85" s="627" t="s">
        <v>99</v>
      </c>
      <c r="G85" s="1351" t="s">
        <v>99</v>
      </c>
      <c r="H85" s="1757"/>
      <c r="I85" s="13"/>
      <c r="J85" s="31" t="str">
        <f>G85</f>
        <v>Yes</v>
      </c>
      <c r="K85" s="7" t="str">
        <f>B85</f>
        <v>a</v>
      </c>
      <c r="L85" s="22"/>
      <c r="M85" s="32">
        <f>E85</f>
        <v>0</v>
      </c>
      <c r="N85" s="22"/>
      <c r="O85" s="22"/>
      <c r="P85" s="22"/>
      <c r="Q85" s="22"/>
      <c r="R85" s="7"/>
      <c r="S85" s="7" t="str">
        <f>D85</f>
        <v>2008-2012</v>
      </c>
      <c r="T85" s="17"/>
      <c r="U85" s="17"/>
      <c r="V85" s="17"/>
      <c r="W85" s="45"/>
      <c r="X85" s="45"/>
      <c r="Y85" s="46"/>
      <c r="Z85" s="54"/>
      <c r="AA85"/>
    </row>
    <row r="86" spans="1:28" s="266" customFormat="1" ht="28.5" customHeight="1" x14ac:dyDescent="0.2">
      <c r="A86" s="1381" t="s">
        <v>118</v>
      </c>
      <c r="B86" s="1382"/>
      <c r="C86" s="1382"/>
      <c r="D86" s="1382"/>
      <c r="E86" s="1382"/>
      <c r="F86" s="1835" t="s">
        <v>99</v>
      </c>
      <c r="G86" s="1836"/>
      <c r="H86" s="1837"/>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997</v>
      </c>
      <c r="F87" s="1476"/>
      <c r="G87" s="1476"/>
      <c r="H87" s="1369"/>
      <c r="I87" s="13"/>
      <c r="J87" s="31"/>
      <c r="K87" s="7"/>
      <c r="L87" s="22"/>
      <c r="M87" s="32"/>
      <c r="N87" s="32" t="str">
        <f>E87</f>
        <v>The commercial sector has to pay taxes.</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314"/>
      <c r="B88" s="1293" t="s">
        <v>38</v>
      </c>
      <c r="C88" s="1293"/>
      <c r="D88" s="1294"/>
      <c r="E88" s="1368" t="s">
        <v>104</v>
      </c>
      <c r="F88" s="1476"/>
      <c r="G88" s="1476"/>
      <c r="H88" s="1369"/>
      <c r="I88" s="13"/>
      <c r="J88" s="31"/>
      <c r="K88" s="7"/>
      <c r="L88" s="22"/>
      <c r="M88" s="32"/>
      <c r="N88" s="32" t="str">
        <f>E88</f>
        <v>Don't know</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474</v>
      </c>
      <c r="B89" s="1293"/>
      <c r="C89" s="1293"/>
      <c r="D89" s="1293"/>
      <c r="E89" s="1293"/>
      <c r="F89" s="1293"/>
      <c r="G89" s="1294"/>
      <c r="H89" s="247"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68" t="s">
        <v>998</v>
      </c>
      <c r="E90" s="1476"/>
      <c r="F90" s="1476"/>
      <c r="G90" s="1476"/>
      <c r="H90" s="1369"/>
      <c r="I90" s="13"/>
      <c r="J90" s="31"/>
      <c r="K90" s="7" t="str">
        <f>B90</f>
        <v>a. If yes, describe the policies.</v>
      </c>
      <c r="L90" s="22"/>
      <c r="M90" s="22"/>
      <c r="N90" s="24"/>
      <c r="O90" s="25" t="str">
        <f>D90</f>
        <v xml:space="preserve">Taxes/duties </v>
      </c>
      <c r="P90" s="7"/>
      <c r="Q90" s="22"/>
      <c r="R90" s="22"/>
      <c r="S90" s="22"/>
      <c r="T90" s="17"/>
      <c r="U90" s="17"/>
      <c r="V90" s="17"/>
      <c r="W90" s="45"/>
      <c r="X90" s="45"/>
      <c r="Y90" s="46"/>
      <c r="Z90" s="54"/>
      <c r="AA90"/>
    </row>
    <row r="91" spans="1:28" s="266" customFormat="1" ht="30" customHeight="1" x14ac:dyDescent="0.2">
      <c r="A91" s="1308" t="s">
        <v>475</v>
      </c>
      <c r="B91" s="1293"/>
      <c r="C91" s="1293"/>
      <c r="D91" s="1293"/>
      <c r="E91" s="1293"/>
      <c r="F91" s="1293"/>
      <c r="G91" s="1294"/>
      <c r="H91" s="247"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75" x14ac:dyDescent="0.2">
      <c r="A92" s="314"/>
      <c r="B92" s="1293" t="s">
        <v>39</v>
      </c>
      <c r="C92" s="1293"/>
      <c r="D92" s="1368" t="s">
        <v>999</v>
      </c>
      <c r="E92" s="1476"/>
      <c r="F92" s="1476"/>
      <c r="G92" s="1476"/>
      <c r="H92" s="1369"/>
      <c r="I92" s="13"/>
      <c r="J92" s="31"/>
      <c r="K92" s="7" t="str">
        <f>B92</f>
        <v>a. If yes, describe the policies.</v>
      </c>
      <c r="L92" s="22"/>
      <c r="M92" s="22"/>
      <c r="N92" s="24"/>
      <c r="O92" s="25" t="str">
        <f>D92</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314</v>
      </c>
      <c r="H95" s="1369"/>
      <c r="I95" s="12"/>
      <c r="J95" s="31" t="str">
        <f t="shared" si="3"/>
        <v>Community health worker</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314</v>
      </c>
      <c r="E96" s="1366"/>
      <c r="F96" s="1367"/>
      <c r="G96" s="1368" t="s">
        <v>314</v>
      </c>
      <c r="H96" s="1369"/>
      <c r="I96" s="12"/>
      <c r="J96" s="31" t="str">
        <f t="shared" si="3"/>
        <v>Community health worker</v>
      </c>
      <c r="K96" s="7"/>
      <c r="L96" s="22"/>
      <c r="M96" s="32"/>
      <c r="N96" s="22"/>
      <c r="O96" s="7"/>
      <c r="P96" s="7"/>
      <c r="Q96" s="22"/>
      <c r="R96" s="22"/>
      <c r="S96" s="22"/>
      <c r="T96" s="219" t="str">
        <f t="shared" ref="T96:T102" si="4">D96</f>
        <v>Community health worker</v>
      </c>
      <c r="U96" s="53"/>
      <c r="V96" s="17"/>
      <c r="W96" s="45"/>
      <c r="X96" s="45"/>
      <c r="Y96" s="46"/>
      <c r="Z96" s="54"/>
      <c r="AA96"/>
    </row>
    <row r="97" spans="1:27" s="266" customFormat="1" ht="15" customHeight="1" x14ac:dyDescent="0.2">
      <c r="A97" s="285"/>
      <c r="B97" s="239" t="s">
        <v>29</v>
      </c>
      <c r="C97" s="236" t="s">
        <v>304</v>
      </c>
      <c r="D97" s="1365" t="s">
        <v>302</v>
      </c>
      <c r="E97" s="1366"/>
      <c r="F97" s="1367"/>
      <c r="G97" s="1368" t="s">
        <v>302</v>
      </c>
      <c r="H97" s="1369"/>
      <c r="I97" s="12"/>
      <c r="J97" s="31" t="str">
        <f t="shared" si="3"/>
        <v>Auxiliary nurse midwife</v>
      </c>
      <c r="K97" s="7"/>
      <c r="L97" s="22"/>
      <c r="M97" s="32"/>
      <c r="N97" s="22"/>
      <c r="O97" s="7"/>
      <c r="P97" s="7"/>
      <c r="Q97" s="22"/>
      <c r="R97" s="22"/>
      <c r="S97" s="22"/>
      <c r="T97" s="219" t="str">
        <f t="shared" si="4"/>
        <v>Auxiliary nurse midwife</v>
      </c>
      <c r="U97" s="53"/>
      <c r="V97" s="17"/>
      <c r="W97" s="45"/>
      <c r="X97" s="45"/>
      <c r="Y97" s="46"/>
      <c r="Z97" s="54"/>
      <c r="AA97"/>
    </row>
    <row r="98" spans="1:27" s="266" customFormat="1" ht="15" customHeight="1" x14ac:dyDescent="0.2">
      <c r="A98" s="285"/>
      <c r="B98" s="238" t="s">
        <v>297</v>
      </c>
      <c r="C98" s="236" t="s">
        <v>305</v>
      </c>
      <c r="D98" s="1365" t="s">
        <v>302</v>
      </c>
      <c r="E98" s="1366"/>
      <c r="F98" s="1367"/>
      <c r="G98" s="1368" t="s">
        <v>302</v>
      </c>
      <c r="H98" s="1369"/>
      <c r="I98" s="12"/>
      <c r="J98" s="31" t="str">
        <f t="shared" si="3"/>
        <v>Auxiliary nurse midwife</v>
      </c>
      <c r="K98" s="7"/>
      <c r="L98" s="22"/>
      <c r="M98" s="32"/>
      <c r="N98" s="22"/>
      <c r="O98" s="7"/>
      <c r="P98" s="7"/>
      <c r="Q98" s="22"/>
      <c r="R98" s="22"/>
      <c r="S98" s="22"/>
      <c r="T98" s="219" t="str">
        <f t="shared" si="4"/>
        <v>Auxiliary nurse midwife</v>
      </c>
      <c r="U98" s="53"/>
      <c r="V98" s="17"/>
      <c r="W98" s="45"/>
      <c r="X98" s="45"/>
      <c r="Y98" s="46"/>
      <c r="Z98" s="54"/>
      <c r="AA98"/>
    </row>
    <row r="99" spans="1:27" s="266" customFormat="1" ht="15" customHeight="1" x14ac:dyDescent="0.2">
      <c r="A99" s="285"/>
      <c r="B99" s="239" t="s">
        <v>298</v>
      </c>
      <c r="C99" s="236" t="s">
        <v>306</v>
      </c>
      <c r="D99" s="1365" t="s">
        <v>314</v>
      </c>
      <c r="E99" s="1366"/>
      <c r="F99" s="1367"/>
      <c r="G99" s="1368" t="s">
        <v>314</v>
      </c>
      <c r="H99" s="1369"/>
      <c r="I99" s="12"/>
      <c r="J99" s="31" t="str">
        <f t="shared" si="3"/>
        <v>Community health worker</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302</v>
      </c>
      <c r="E100" s="1366"/>
      <c r="F100" s="1367"/>
      <c r="G100" s="1368" t="s">
        <v>302</v>
      </c>
      <c r="H100" s="1369"/>
      <c r="I100" s="12"/>
      <c r="J100" s="31" t="str">
        <f t="shared" si="3"/>
        <v>Auxiliary nurse midwife</v>
      </c>
      <c r="K100" s="7"/>
      <c r="L100" s="22"/>
      <c r="M100" s="32"/>
      <c r="N100" s="22"/>
      <c r="O100" s="7"/>
      <c r="P100" s="7"/>
      <c r="Q100" s="22"/>
      <c r="R100" s="22"/>
      <c r="S100" s="22"/>
      <c r="T100" s="219" t="str">
        <f t="shared" si="4"/>
        <v>Auxiliary nurse midwife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314</v>
      </c>
      <c r="E102" s="1352"/>
      <c r="F102" s="1353"/>
      <c r="G102" s="1354" t="s">
        <v>314</v>
      </c>
      <c r="H102" s="1355"/>
      <c r="I102" s="12"/>
      <c r="J102" s="31" t="str">
        <f t="shared" si="3"/>
        <v>Community health worker</v>
      </c>
      <c r="K102" s="7"/>
      <c r="L102" s="22"/>
      <c r="M102" s="32"/>
      <c r="N102" s="22"/>
      <c r="O102" s="7"/>
      <c r="P102" s="7"/>
      <c r="Q102" s="22"/>
      <c r="R102" s="22"/>
      <c r="S102" s="22"/>
      <c r="T102" s="219" t="str">
        <f t="shared" si="4"/>
        <v>Community health worker</v>
      </c>
      <c r="U102" s="53"/>
      <c r="V102" s="17"/>
      <c r="W102" s="45"/>
      <c r="X102" s="45"/>
      <c r="Y102" s="46"/>
      <c r="Z102" s="54"/>
      <c r="AA102"/>
    </row>
    <row r="103" spans="1:27" s="266" customFormat="1" ht="75" x14ac:dyDescent="0.2">
      <c r="A103" s="1356" t="s">
        <v>321</v>
      </c>
      <c r="B103" s="1357"/>
      <c r="C103" s="1358"/>
      <c r="D103" s="1359"/>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f>D103</f>
        <v>0</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477</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99</v>
      </c>
      <c r="H111" s="1477"/>
      <c r="I111" s="12"/>
      <c r="J111" s="31" t="str">
        <f>G111</f>
        <v>Yes</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99</v>
      </c>
      <c r="H112" s="1477"/>
      <c r="I112" s="12"/>
      <c r="J112" s="31" t="str">
        <f>G112</f>
        <v>Yes</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100</v>
      </c>
      <c r="H113" s="1477"/>
      <c r="I113" s="12"/>
      <c r="J113" s="31" t="str">
        <f>G113</f>
        <v>No</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100</v>
      </c>
      <c r="H120" s="1477"/>
      <c r="I120" s="34"/>
      <c r="J120" s="31" t="str">
        <f t="shared" si="5"/>
        <v>No</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100</v>
      </c>
      <c r="H121" s="1477"/>
      <c r="I121" s="34"/>
      <c r="J121" s="31" t="str">
        <f t="shared" si="5"/>
        <v>No</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100</v>
      </c>
      <c r="H123" s="1477"/>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2006</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1000</v>
      </c>
      <c r="E128" s="1485"/>
      <c r="F128" s="1485"/>
      <c r="G128" s="1485"/>
      <c r="H128" s="1486"/>
      <c r="I128" s="34"/>
      <c r="J128" s="21"/>
      <c r="K128" s="7" t="str">
        <f>A128</f>
        <v xml:space="preserve">D11. Name of the list(s)
</v>
      </c>
      <c r="L128" s="7"/>
      <c r="M128" s="22"/>
      <c r="N128" s="22"/>
      <c r="O128" s="7" t="str">
        <f>D128</f>
        <v xml:space="preserve">National Essential Medicines List (NEML) </v>
      </c>
      <c r="P128" s="22"/>
      <c r="Q128" s="1"/>
      <c r="R128" s="22"/>
      <c r="S128" s="23"/>
      <c r="T128" s="2"/>
      <c r="U128" s="2"/>
      <c r="V128" s="2"/>
      <c r="W128" s="41"/>
      <c r="X128" s="41"/>
      <c r="Y128" s="1"/>
      <c r="Z128" s="58"/>
      <c r="AA128"/>
    </row>
    <row r="129" spans="1:27" s="287" customFormat="1" ht="30" x14ac:dyDescent="0.2">
      <c r="A129" s="1308" t="s">
        <v>862</v>
      </c>
      <c r="B129" s="1293"/>
      <c r="C129" s="1294"/>
      <c r="D129" s="1305" t="s">
        <v>1001</v>
      </c>
      <c r="E129" s="1306"/>
      <c r="F129" s="1306"/>
      <c r="G129" s="1306"/>
      <c r="H129" s="1307"/>
      <c r="I129" s="34"/>
      <c r="J129" s="21"/>
      <c r="K129" s="7" t="str">
        <f>A129</f>
        <v xml:space="preserve">D12. Notes about the list(s)
</v>
      </c>
      <c r="L129" s="7"/>
      <c r="M129" s="22"/>
      <c r="N129" s="22"/>
      <c r="O129" s="7" t="str">
        <f>D129</f>
        <v>The list was updated at the end of 2012.</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479</v>
      </c>
      <c r="C131" s="1325"/>
      <c r="D131" s="1325"/>
      <c r="E131" s="1326"/>
      <c r="F131" s="1327">
        <v>2009</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100</v>
      </c>
      <c r="H134" s="1296"/>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480</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295" t="s">
        <v>99</v>
      </c>
      <c r="H140" s="1296"/>
      <c r="I140" s="6"/>
      <c r="J140" s="31" t="str">
        <f t="shared" ref="J140:J148" si="7">G140</f>
        <v>Yes</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295" t="s">
        <v>100</v>
      </c>
      <c r="H141" s="1296"/>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295" t="s">
        <v>100</v>
      </c>
      <c r="H142" s="1296"/>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295" t="s">
        <v>99</v>
      </c>
      <c r="H143" s="1296"/>
      <c r="I143" s="6"/>
      <c r="J143" s="31" t="str">
        <f t="shared" si="7"/>
        <v>Yes</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295" t="s">
        <v>100</v>
      </c>
      <c r="H144" s="1296"/>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295" t="s">
        <v>100</v>
      </c>
      <c r="H145" s="1296"/>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295" t="s">
        <v>100</v>
      </c>
      <c r="H146" s="1296"/>
      <c r="I146" s="6"/>
      <c r="J146" s="31" t="str">
        <f t="shared" si="7"/>
        <v>No</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295" t="s">
        <v>100</v>
      </c>
      <c r="H147" s="1296"/>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295" t="s">
        <v>100</v>
      </c>
      <c r="H148" s="1296"/>
      <c r="I148" s="6"/>
      <c r="J148" s="31" t="str">
        <f t="shared" si="7"/>
        <v>No</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481</v>
      </c>
      <c r="C149" s="1293"/>
      <c r="D149" s="1293"/>
      <c r="E149" s="1293"/>
      <c r="F149" s="1305" t="s">
        <v>381</v>
      </c>
      <c r="G149" s="1306"/>
      <c r="H149" s="1307"/>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482</v>
      </c>
      <c r="C150" s="1293"/>
      <c r="D150" s="1293"/>
      <c r="E150" s="1293"/>
      <c r="F150" s="1305" t="s">
        <v>650</v>
      </c>
      <c r="G150" s="1306"/>
      <c r="H150" s="1307"/>
      <c r="I150" s="6"/>
      <c r="J150" s="31"/>
      <c r="K150" s="7"/>
      <c r="L150" s="7"/>
      <c r="M150" s="22"/>
      <c r="N150" s="22"/>
      <c r="O150" s="22"/>
      <c r="P150" s="22"/>
      <c r="Q150" s="7" t="str">
        <f>F150</f>
        <v>Logistics Management Information System</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483</v>
      </c>
      <c r="C152" s="1310"/>
      <c r="D152" s="1310"/>
      <c r="E152" s="1310"/>
      <c r="F152" s="1311"/>
      <c r="G152" s="1312" t="s">
        <v>100</v>
      </c>
      <c r="H152" s="1313"/>
      <c r="I152" s="6"/>
      <c r="J152" s="31" t="str">
        <f>G152</f>
        <v>No</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484</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297" t="s">
        <v>864</v>
      </c>
      <c r="B154" s="1298"/>
      <c r="C154" s="1299"/>
      <c r="D154" s="1300" t="s">
        <v>1479</v>
      </c>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t="str">
        <f>D154</f>
        <v>The main challenges are the weakness of the internal resources for contraceptive supplies, the limited number of donors (UNFPA and USAID), and the increasing need for product.</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0">
    <dataValidation type="list" allowBlank="1" showInputMessage="1" showErrorMessage="1" errorTitle="Choose from dropdown" error="Please choose from the dropdown list." prompt="Please select from the dropdown list."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formula1>$W$1:$W$3</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$O$1:$O$6</formula1>
    </dataValidation>
    <dataValidation type="list" allowBlank="1" showErrorMessage="1" error="Please choose from the dropdown list."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formula1>$W$1:$W$3</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$R$1:$R$6</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$Y$1:$Y$13</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$Y$1:$Y$13</formula1>
    </dataValidation>
    <dataValidation type="list" allowBlank="1" showInputMessage="1" prompt="Please select from the dropdown list if possible. If you cannot find a provider cadre that fits, you may write it in." sqref="D95:H9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WVL983135:WVP983135">
      <formula1>$Q$1:$Q$9</formula1>
    </dataValidation>
    <dataValidation type="list" allowBlank="1" prompt="Please choose from the dropdown if possible. If you cannot find a cadre that fits what you are looking for, you may write it in." sqref="D96:H10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WVL983136:WVP983142">
      <formula1>$Q$1:$Q$9</formula1>
    </dataValidation>
  </dataValidations>
  <hyperlinks>
    <hyperlink ref="A5" location="Introduction!A1" display="To jump to the Introduction sheet, click here."/>
  </hyperlinks>
  <pageMargins left="1.2" right="0.7" top="0.75" bottom="0.75" header="0.3" footer="0.3"/>
  <pageSetup scale="48"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$W$1:$W$3</xm:f>
          </x14:formula1>
          <xm:sqref>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F85:H86 JB85:JD86 SX85:SZ86 ACT85:ACV86 AMP85:AMR86 AWL85:AWN86 BGH85:BGJ86 BQD85:BQF86 BZZ85:CAB86 CJV85:CJX86 CTR85:CTT86 DDN85:DDP86 DNJ85:DNL86 DXF85:DXH86 EHB85:EHD86 EQX85:EQZ86 FAT85:FAV86 FKP85:FKR86 FUL85:FUN86 GEH85:GEJ86 GOD85:GOF86 GXZ85:GYB86 HHV85:HHX86 HRR85:HRT86 IBN85:IBP86 ILJ85:ILL86 IVF85:IVH86 JFB85:JFD86 JOX85:JOZ86 JYT85:JYV86 KIP85:KIR86 KSL85:KSN86 LCH85:LCJ86 LMD85:LMF86 LVZ85:LWB86 MFV85:MFX86 MPR85:MPT86 MZN85:MZP86 NJJ85:NJL86 NTF85:NTH86 ODB85:ODD86 OMX85:OMZ86 OWT85:OWV86 PGP85:PGR86 PQL85:PQN86 QAH85:QAJ86 QKD85:QKF86 QTZ85:QUB86 RDV85:RDX86 RNR85:RNT86 RXN85:RXP86 SHJ85:SHL86 SRF85:SRH86 TBB85:TBD86 TKX85:TKZ86 TUT85:TUV86 UEP85:UER86 UOL85:UON86 UYH85:UYJ86 VID85:VIF86 VRZ85:VSB86 WBV85:WBX86 WLR85:WLT86 WVN85:WVP86 F65621:H65622 JB65621:JD65622 SX65621:SZ65622 ACT65621:ACV65622 AMP65621:AMR65622 AWL65621:AWN65622 BGH65621:BGJ65622 BQD65621:BQF65622 BZZ65621:CAB65622 CJV65621:CJX65622 CTR65621:CTT65622 DDN65621:DDP65622 DNJ65621:DNL65622 DXF65621:DXH65622 EHB65621:EHD65622 EQX65621:EQZ65622 FAT65621:FAV65622 FKP65621:FKR65622 FUL65621:FUN65622 GEH65621:GEJ65622 GOD65621:GOF65622 GXZ65621:GYB65622 HHV65621:HHX65622 HRR65621:HRT65622 IBN65621:IBP65622 ILJ65621:ILL65622 IVF65621:IVH65622 JFB65621:JFD65622 JOX65621:JOZ65622 JYT65621:JYV65622 KIP65621:KIR65622 KSL65621:KSN65622 LCH65621:LCJ65622 LMD65621:LMF65622 LVZ65621:LWB65622 MFV65621:MFX65622 MPR65621:MPT65622 MZN65621:MZP65622 NJJ65621:NJL65622 NTF65621:NTH65622 ODB65621:ODD65622 OMX65621:OMZ65622 OWT65621:OWV65622 PGP65621:PGR65622 PQL65621:PQN65622 QAH65621:QAJ65622 QKD65621:QKF65622 QTZ65621:QUB65622 RDV65621:RDX65622 RNR65621:RNT65622 RXN65621:RXP65622 SHJ65621:SHL65622 SRF65621:SRH65622 TBB65621:TBD65622 TKX65621:TKZ65622 TUT65621:TUV65622 UEP65621:UER65622 UOL65621:UON65622 UYH65621:UYJ65622 VID65621:VIF65622 VRZ65621:VSB65622 WBV65621:WBX65622 WLR65621:WLT65622 WVN65621:WVP65622 F131157:H131158 JB131157:JD131158 SX131157:SZ131158 ACT131157:ACV131158 AMP131157:AMR131158 AWL131157:AWN131158 BGH131157:BGJ131158 BQD131157:BQF131158 BZZ131157:CAB131158 CJV131157:CJX131158 CTR131157:CTT131158 DDN131157:DDP131158 DNJ131157:DNL131158 DXF131157:DXH131158 EHB131157:EHD131158 EQX131157:EQZ131158 FAT131157:FAV131158 FKP131157:FKR131158 FUL131157:FUN131158 GEH131157:GEJ131158 GOD131157:GOF131158 GXZ131157:GYB131158 HHV131157:HHX131158 HRR131157:HRT131158 IBN131157:IBP131158 ILJ131157:ILL131158 IVF131157:IVH131158 JFB131157:JFD131158 JOX131157:JOZ131158 JYT131157:JYV131158 KIP131157:KIR131158 KSL131157:KSN131158 LCH131157:LCJ131158 LMD131157:LMF131158 LVZ131157:LWB131158 MFV131157:MFX131158 MPR131157:MPT131158 MZN131157:MZP131158 NJJ131157:NJL131158 NTF131157:NTH131158 ODB131157:ODD131158 OMX131157:OMZ131158 OWT131157:OWV131158 PGP131157:PGR131158 PQL131157:PQN131158 QAH131157:QAJ131158 QKD131157:QKF131158 QTZ131157:QUB131158 RDV131157:RDX131158 RNR131157:RNT131158 RXN131157:RXP131158 SHJ131157:SHL131158 SRF131157:SRH131158 TBB131157:TBD131158 TKX131157:TKZ131158 TUT131157:TUV131158 UEP131157:UER131158 UOL131157:UON131158 UYH131157:UYJ131158 VID131157:VIF131158 VRZ131157:VSB131158 WBV131157:WBX131158 WLR131157:WLT131158 WVN131157:WVP131158 F196693:H196694 JB196693:JD196694 SX196693:SZ196694 ACT196693:ACV196694 AMP196693:AMR196694 AWL196693:AWN196694 BGH196693:BGJ196694 BQD196693:BQF196694 BZZ196693:CAB196694 CJV196693:CJX196694 CTR196693:CTT196694 DDN196693:DDP196694 DNJ196693:DNL196694 DXF196693:DXH196694 EHB196693:EHD196694 EQX196693:EQZ196694 FAT196693:FAV196694 FKP196693:FKR196694 FUL196693:FUN196694 GEH196693:GEJ196694 GOD196693:GOF196694 GXZ196693:GYB196694 HHV196693:HHX196694 HRR196693:HRT196694 IBN196693:IBP196694 ILJ196693:ILL196694 IVF196693:IVH196694 JFB196693:JFD196694 JOX196693:JOZ196694 JYT196693:JYV196694 KIP196693:KIR196694 KSL196693:KSN196694 LCH196693:LCJ196694 LMD196693:LMF196694 LVZ196693:LWB196694 MFV196693:MFX196694 MPR196693:MPT196694 MZN196693:MZP196694 NJJ196693:NJL196694 NTF196693:NTH196694 ODB196693:ODD196694 OMX196693:OMZ196694 OWT196693:OWV196694 PGP196693:PGR196694 PQL196693:PQN196694 QAH196693:QAJ196694 QKD196693:QKF196694 QTZ196693:QUB196694 RDV196693:RDX196694 RNR196693:RNT196694 RXN196693:RXP196694 SHJ196693:SHL196694 SRF196693:SRH196694 TBB196693:TBD196694 TKX196693:TKZ196694 TUT196693:TUV196694 UEP196693:UER196694 UOL196693:UON196694 UYH196693:UYJ196694 VID196693:VIF196694 VRZ196693:VSB196694 WBV196693:WBX196694 WLR196693:WLT196694 WVN196693:WVP196694 F262229:H262230 JB262229:JD262230 SX262229:SZ262230 ACT262229:ACV262230 AMP262229:AMR262230 AWL262229:AWN262230 BGH262229:BGJ262230 BQD262229:BQF262230 BZZ262229:CAB262230 CJV262229:CJX262230 CTR262229:CTT262230 DDN262229:DDP262230 DNJ262229:DNL262230 DXF262229:DXH262230 EHB262229:EHD262230 EQX262229:EQZ262230 FAT262229:FAV262230 FKP262229:FKR262230 FUL262229:FUN262230 GEH262229:GEJ262230 GOD262229:GOF262230 GXZ262229:GYB262230 HHV262229:HHX262230 HRR262229:HRT262230 IBN262229:IBP262230 ILJ262229:ILL262230 IVF262229:IVH262230 JFB262229:JFD262230 JOX262229:JOZ262230 JYT262229:JYV262230 KIP262229:KIR262230 KSL262229:KSN262230 LCH262229:LCJ262230 LMD262229:LMF262230 LVZ262229:LWB262230 MFV262229:MFX262230 MPR262229:MPT262230 MZN262229:MZP262230 NJJ262229:NJL262230 NTF262229:NTH262230 ODB262229:ODD262230 OMX262229:OMZ262230 OWT262229:OWV262230 PGP262229:PGR262230 PQL262229:PQN262230 QAH262229:QAJ262230 QKD262229:QKF262230 QTZ262229:QUB262230 RDV262229:RDX262230 RNR262229:RNT262230 RXN262229:RXP262230 SHJ262229:SHL262230 SRF262229:SRH262230 TBB262229:TBD262230 TKX262229:TKZ262230 TUT262229:TUV262230 UEP262229:UER262230 UOL262229:UON262230 UYH262229:UYJ262230 VID262229:VIF262230 VRZ262229:VSB262230 WBV262229:WBX262230 WLR262229:WLT262230 WVN262229:WVP262230 F327765:H327766 JB327765:JD327766 SX327765:SZ327766 ACT327765:ACV327766 AMP327765:AMR327766 AWL327765:AWN327766 BGH327765:BGJ327766 BQD327765:BQF327766 BZZ327765:CAB327766 CJV327765:CJX327766 CTR327765:CTT327766 DDN327765:DDP327766 DNJ327765:DNL327766 DXF327765:DXH327766 EHB327765:EHD327766 EQX327765:EQZ327766 FAT327765:FAV327766 FKP327765:FKR327766 FUL327765:FUN327766 GEH327765:GEJ327766 GOD327765:GOF327766 GXZ327765:GYB327766 HHV327765:HHX327766 HRR327765:HRT327766 IBN327765:IBP327766 ILJ327765:ILL327766 IVF327765:IVH327766 JFB327765:JFD327766 JOX327765:JOZ327766 JYT327765:JYV327766 KIP327765:KIR327766 KSL327765:KSN327766 LCH327765:LCJ327766 LMD327765:LMF327766 LVZ327765:LWB327766 MFV327765:MFX327766 MPR327765:MPT327766 MZN327765:MZP327766 NJJ327765:NJL327766 NTF327765:NTH327766 ODB327765:ODD327766 OMX327765:OMZ327766 OWT327765:OWV327766 PGP327765:PGR327766 PQL327765:PQN327766 QAH327765:QAJ327766 QKD327765:QKF327766 QTZ327765:QUB327766 RDV327765:RDX327766 RNR327765:RNT327766 RXN327765:RXP327766 SHJ327765:SHL327766 SRF327765:SRH327766 TBB327765:TBD327766 TKX327765:TKZ327766 TUT327765:TUV327766 UEP327765:UER327766 UOL327765:UON327766 UYH327765:UYJ327766 VID327765:VIF327766 VRZ327765:VSB327766 WBV327765:WBX327766 WLR327765:WLT327766 WVN327765:WVP327766 F393301:H393302 JB393301:JD393302 SX393301:SZ393302 ACT393301:ACV393302 AMP393301:AMR393302 AWL393301:AWN393302 BGH393301:BGJ393302 BQD393301:BQF393302 BZZ393301:CAB393302 CJV393301:CJX393302 CTR393301:CTT393302 DDN393301:DDP393302 DNJ393301:DNL393302 DXF393301:DXH393302 EHB393301:EHD393302 EQX393301:EQZ393302 FAT393301:FAV393302 FKP393301:FKR393302 FUL393301:FUN393302 GEH393301:GEJ393302 GOD393301:GOF393302 GXZ393301:GYB393302 HHV393301:HHX393302 HRR393301:HRT393302 IBN393301:IBP393302 ILJ393301:ILL393302 IVF393301:IVH393302 JFB393301:JFD393302 JOX393301:JOZ393302 JYT393301:JYV393302 KIP393301:KIR393302 KSL393301:KSN393302 LCH393301:LCJ393302 LMD393301:LMF393302 LVZ393301:LWB393302 MFV393301:MFX393302 MPR393301:MPT393302 MZN393301:MZP393302 NJJ393301:NJL393302 NTF393301:NTH393302 ODB393301:ODD393302 OMX393301:OMZ393302 OWT393301:OWV393302 PGP393301:PGR393302 PQL393301:PQN393302 QAH393301:QAJ393302 QKD393301:QKF393302 QTZ393301:QUB393302 RDV393301:RDX393302 RNR393301:RNT393302 RXN393301:RXP393302 SHJ393301:SHL393302 SRF393301:SRH393302 TBB393301:TBD393302 TKX393301:TKZ393302 TUT393301:TUV393302 UEP393301:UER393302 UOL393301:UON393302 UYH393301:UYJ393302 VID393301:VIF393302 VRZ393301:VSB393302 WBV393301:WBX393302 WLR393301:WLT393302 WVN393301:WVP393302 F458837:H458838 JB458837:JD458838 SX458837:SZ458838 ACT458837:ACV458838 AMP458837:AMR458838 AWL458837:AWN458838 BGH458837:BGJ458838 BQD458837:BQF458838 BZZ458837:CAB458838 CJV458837:CJX458838 CTR458837:CTT458838 DDN458837:DDP458838 DNJ458837:DNL458838 DXF458837:DXH458838 EHB458837:EHD458838 EQX458837:EQZ458838 FAT458837:FAV458838 FKP458837:FKR458838 FUL458837:FUN458838 GEH458837:GEJ458838 GOD458837:GOF458838 GXZ458837:GYB458838 HHV458837:HHX458838 HRR458837:HRT458838 IBN458837:IBP458838 ILJ458837:ILL458838 IVF458837:IVH458838 JFB458837:JFD458838 JOX458837:JOZ458838 JYT458837:JYV458838 KIP458837:KIR458838 KSL458837:KSN458838 LCH458837:LCJ458838 LMD458837:LMF458838 LVZ458837:LWB458838 MFV458837:MFX458838 MPR458837:MPT458838 MZN458837:MZP458838 NJJ458837:NJL458838 NTF458837:NTH458838 ODB458837:ODD458838 OMX458837:OMZ458838 OWT458837:OWV458838 PGP458837:PGR458838 PQL458837:PQN458838 QAH458837:QAJ458838 QKD458837:QKF458838 QTZ458837:QUB458838 RDV458837:RDX458838 RNR458837:RNT458838 RXN458837:RXP458838 SHJ458837:SHL458838 SRF458837:SRH458838 TBB458837:TBD458838 TKX458837:TKZ458838 TUT458837:TUV458838 UEP458837:UER458838 UOL458837:UON458838 UYH458837:UYJ458838 VID458837:VIF458838 VRZ458837:VSB458838 WBV458837:WBX458838 WLR458837:WLT458838 WVN458837:WVP458838 F524373:H524374 JB524373:JD524374 SX524373:SZ524374 ACT524373:ACV524374 AMP524373:AMR524374 AWL524373:AWN524374 BGH524373:BGJ524374 BQD524373:BQF524374 BZZ524373:CAB524374 CJV524373:CJX524374 CTR524373:CTT524374 DDN524373:DDP524374 DNJ524373:DNL524374 DXF524373:DXH524374 EHB524373:EHD524374 EQX524373:EQZ524374 FAT524373:FAV524374 FKP524373:FKR524374 FUL524373:FUN524374 GEH524373:GEJ524374 GOD524373:GOF524374 GXZ524373:GYB524374 HHV524373:HHX524374 HRR524373:HRT524374 IBN524373:IBP524374 ILJ524373:ILL524374 IVF524373:IVH524374 JFB524373:JFD524374 JOX524373:JOZ524374 JYT524373:JYV524374 KIP524373:KIR524374 KSL524373:KSN524374 LCH524373:LCJ524374 LMD524373:LMF524374 LVZ524373:LWB524374 MFV524373:MFX524374 MPR524373:MPT524374 MZN524373:MZP524374 NJJ524373:NJL524374 NTF524373:NTH524374 ODB524373:ODD524374 OMX524373:OMZ524374 OWT524373:OWV524374 PGP524373:PGR524374 PQL524373:PQN524374 QAH524373:QAJ524374 QKD524373:QKF524374 QTZ524373:QUB524374 RDV524373:RDX524374 RNR524373:RNT524374 RXN524373:RXP524374 SHJ524373:SHL524374 SRF524373:SRH524374 TBB524373:TBD524374 TKX524373:TKZ524374 TUT524373:TUV524374 UEP524373:UER524374 UOL524373:UON524374 UYH524373:UYJ524374 VID524373:VIF524374 VRZ524373:VSB524374 WBV524373:WBX524374 WLR524373:WLT524374 WVN524373:WVP524374 F589909:H589910 JB589909:JD589910 SX589909:SZ589910 ACT589909:ACV589910 AMP589909:AMR589910 AWL589909:AWN589910 BGH589909:BGJ589910 BQD589909:BQF589910 BZZ589909:CAB589910 CJV589909:CJX589910 CTR589909:CTT589910 DDN589909:DDP589910 DNJ589909:DNL589910 DXF589909:DXH589910 EHB589909:EHD589910 EQX589909:EQZ589910 FAT589909:FAV589910 FKP589909:FKR589910 FUL589909:FUN589910 GEH589909:GEJ589910 GOD589909:GOF589910 GXZ589909:GYB589910 HHV589909:HHX589910 HRR589909:HRT589910 IBN589909:IBP589910 ILJ589909:ILL589910 IVF589909:IVH589910 JFB589909:JFD589910 JOX589909:JOZ589910 JYT589909:JYV589910 KIP589909:KIR589910 KSL589909:KSN589910 LCH589909:LCJ589910 LMD589909:LMF589910 LVZ589909:LWB589910 MFV589909:MFX589910 MPR589909:MPT589910 MZN589909:MZP589910 NJJ589909:NJL589910 NTF589909:NTH589910 ODB589909:ODD589910 OMX589909:OMZ589910 OWT589909:OWV589910 PGP589909:PGR589910 PQL589909:PQN589910 QAH589909:QAJ589910 QKD589909:QKF589910 QTZ589909:QUB589910 RDV589909:RDX589910 RNR589909:RNT589910 RXN589909:RXP589910 SHJ589909:SHL589910 SRF589909:SRH589910 TBB589909:TBD589910 TKX589909:TKZ589910 TUT589909:TUV589910 UEP589909:UER589910 UOL589909:UON589910 UYH589909:UYJ589910 VID589909:VIF589910 VRZ589909:VSB589910 WBV589909:WBX589910 WLR589909:WLT589910 WVN589909:WVP589910 F655445:H655446 JB655445:JD655446 SX655445:SZ655446 ACT655445:ACV655446 AMP655445:AMR655446 AWL655445:AWN655446 BGH655445:BGJ655446 BQD655445:BQF655446 BZZ655445:CAB655446 CJV655445:CJX655446 CTR655445:CTT655446 DDN655445:DDP655446 DNJ655445:DNL655446 DXF655445:DXH655446 EHB655445:EHD655446 EQX655445:EQZ655446 FAT655445:FAV655446 FKP655445:FKR655446 FUL655445:FUN655446 GEH655445:GEJ655446 GOD655445:GOF655446 GXZ655445:GYB655446 HHV655445:HHX655446 HRR655445:HRT655446 IBN655445:IBP655446 ILJ655445:ILL655446 IVF655445:IVH655446 JFB655445:JFD655446 JOX655445:JOZ655446 JYT655445:JYV655446 KIP655445:KIR655446 KSL655445:KSN655446 LCH655445:LCJ655446 LMD655445:LMF655446 LVZ655445:LWB655446 MFV655445:MFX655446 MPR655445:MPT655446 MZN655445:MZP655446 NJJ655445:NJL655446 NTF655445:NTH655446 ODB655445:ODD655446 OMX655445:OMZ655446 OWT655445:OWV655446 PGP655445:PGR655446 PQL655445:PQN655446 QAH655445:QAJ655446 QKD655445:QKF655446 QTZ655445:QUB655446 RDV655445:RDX655446 RNR655445:RNT655446 RXN655445:RXP655446 SHJ655445:SHL655446 SRF655445:SRH655446 TBB655445:TBD655446 TKX655445:TKZ655446 TUT655445:TUV655446 UEP655445:UER655446 UOL655445:UON655446 UYH655445:UYJ655446 VID655445:VIF655446 VRZ655445:VSB655446 WBV655445:WBX655446 WLR655445:WLT655446 WVN655445:WVP655446 F720981:H720982 JB720981:JD720982 SX720981:SZ720982 ACT720981:ACV720982 AMP720981:AMR720982 AWL720981:AWN720982 BGH720981:BGJ720982 BQD720981:BQF720982 BZZ720981:CAB720982 CJV720981:CJX720982 CTR720981:CTT720982 DDN720981:DDP720982 DNJ720981:DNL720982 DXF720981:DXH720982 EHB720981:EHD720982 EQX720981:EQZ720982 FAT720981:FAV720982 FKP720981:FKR720982 FUL720981:FUN720982 GEH720981:GEJ720982 GOD720981:GOF720982 GXZ720981:GYB720982 HHV720981:HHX720982 HRR720981:HRT720982 IBN720981:IBP720982 ILJ720981:ILL720982 IVF720981:IVH720982 JFB720981:JFD720982 JOX720981:JOZ720982 JYT720981:JYV720982 KIP720981:KIR720982 KSL720981:KSN720982 LCH720981:LCJ720982 LMD720981:LMF720982 LVZ720981:LWB720982 MFV720981:MFX720982 MPR720981:MPT720982 MZN720981:MZP720982 NJJ720981:NJL720982 NTF720981:NTH720982 ODB720981:ODD720982 OMX720981:OMZ720982 OWT720981:OWV720982 PGP720981:PGR720982 PQL720981:PQN720982 QAH720981:QAJ720982 QKD720981:QKF720982 QTZ720981:QUB720982 RDV720981:RDX720982 RNR720981:RNT720982 RXN720981:RXP720982 SHJ720981:SHL720982 SRF720981:SRH720982 TBB720981:TBD720982 TKX720981:TKZ720982 TUT720981:TUV720982 UEP720981:UER720982 UOL720981:UON720982 UYH720981:UYJ720982 VID720981:VIF720982 VRZ720981:VSB720982 WBV720981:WBX720982 WLR720981:WLT720982 WVN720981:WVP720982 F786517:H786518 JB786517:JD786518 SX786517:SZ786518 ACT786517:ACV786518 AMP786517:AMR786518 AWL786517:AWN786518 BGH786517:BGJ786518 BQD786517:BQF786518 BZZ786517:CAB786518 CJV786517:CJX786518 CTR786517:CTT786518 DDN786517:DDP786518 DNJ786517:DNL786518 DXF786517:DXH786518 EHB786517:EHD786518 EQX786517:EQZ786518 FAT786517:FAV786518 FKP786517:FKR786518 FUL786517:FUN786518 GEH786517:GEJ786518 GOD786517:GOF786518 GXZ786517:GYB786518 HHV786517:HHX786518 HRR786517:HRT786518 IBN786517:IBP786518 ILJ786517:ILL786518 IVF786517:IVH786518 JFB786517:JFD786518 JOX786517:JOZ786518 JYT786517:JYV786518 KIP786517:KIR786518 KSL786517:KSN786518 LCH786517:LCJ786518 LMD786517:LMF786518 LVZ786517:LWB786518 MFV786517:MFX786518 MPR786517:MPT786518 MZN786517:MZP786518 NJJ786517:NJL786518 NTF786517:NTH786518 ODB786517:ODD786518 OMX786517:OMZ786518 OWT786517:OWV786518 PGP786517:PGR786518 PQL786517:PQN786518 QAH786517:QAJ786518 QKD786517:QKF786518 QTZ786517:QUB786518 RDV786517:RDX786518 RNR786517:RNT786518 RXN786517:RXP786518 SHJ786517:SHL786518 SRF786517:SRH786518 TBB786517:TBD786518 TKX786517:TKZ786518 TUT786517:TUV786518 UEP786517:UER786518 UOL786517:UON786518 UYH786517:UYJ786518 VID786517:VIF786518 VRZ786517:VSB786518 WBV786517:WBX786518 WLR786517:WLT786518 WVN786517:WVP786518 F852053:H852054 JB852053:JD852054 SX852053:SZ852054 ACT852053:ACV852054 AMP852053:AMR852054 AWL852053:AWN852054 BGH852053:BGJ852054 BQD852053:BQF852054 BZZ852053:CAB852054 CJV852053:CJX852054 CTR852053:CTT852054 DDN852053:DDP852054 DNJ852053:DNL852054 DXF852053:DXH852054 EHB852053:EHD852054 EQX852053:EQZ852054 FAT852053:FAV852054 FKP852053:FKR852054 FUL852053:FUN852054 GEH852053:GEJ852054 GOD852053:GOF852054 GXZ852053:GYB852054 HHV852053:HHX852054 HRR852053:HRT852054 IBN852053:IBP852054 ILJ852053:ILL852054 IVF852053:IVH852054 JFB852053:JFD852054 JOX852053:JOZ852054 JYT852053:JYV852054 KIP852053:KIR852054 KSL852053:KSN852054 LCH852053:LCJ852054 LMD852053:LMF852054 LVZ852053:LWB852054 MFV852053:MFX852054 MPR852053:MPT852054 MZN852053:MZP852054 NJJ852053:NJL852054 NTF852053:NTH852054 ODB852053:ODD852054 OMX852053:OMZ852054 OWT852053:OWV852054 PGP852053:PGR852054 PQL852053:PQN852054 QAH852053:QAJ852054 QKD852053:QKF852054 QTZ852053:QUB852054 RDV852053:RDX852054 RNR852053:RNT852054 RXN852053:RXP852054 SHJ852053:SHL852054 SRF852053:SRH852054 TBB852053:TBD852054 TKX852053:TKZ852054 TUT852053:TUV852054 UEP852053:UER852054 UOL852053:UON852054 UYH852053:UYJ852054 VID852053:VIF852054 VRZ852053:VSB852054 WBV852053:WBX852054 WLR852053:WLT852054 WVN852053:WVP852054 F917589:H917590 JB917589:JD917590 SX917589:SZ917590 ACT917589:ACV917590 AMP917589:AMR917590 AWL917589:AWN917590 BGH917589:BGJ917590 BQD917589:BQF917590 BZZ917589:CAB917590 CJV917589:CJX917590 CTR917589:CTT917590 DDN917589:DDP917590 DNJ917589:DNL917590 DXF917589:DXH917590 EHB917589:EHD917590 EQX917589:EQZ917590 FAT917589:FAV917590 FKP917589:FKR917590 FUL917589:FUN917590 GEH917589:GEJ917590 GOD917589:GOF917590 GXZ917589:GYB917590 HHV917589:HHX917590 HRR917589:HRT917590 IBN917589:IBP917590 ILJ917589:ILL917590 IVF917589:IVH917590 JFB917589:JFD917590 JOX917589:JOZ917590 JYT917589:JYV917590 KIP917589:KIR917590 KSL917589:KSN917590 LCH917589:LCJ917590 LMD917589:LMF917590 LVZ917589:LWB917590 MFV917589:MFX917590 MPR917589:MPT917590 MZN917589:MZP917590 NJJ917589:NJL917590 NTF917589:NTH917590 ODB917589:ODD917590 OMX917589:OMZ917590 OWT917589:OWV917590 PGP917589:PGR917590 PQL917589:PQN917590 QAH917589:QAJ917590 QKD917589:QKF917590 QTZ917589:QUB917590 RDV917589:RDX917590 RNR917589:RNT917590 RXN917589:RXP917590 SHJ917589:SHL917590 SRF917589:SRH917590 TBB917589:TBD917590 TKX917589:TKZ917590 TUT917589:TUV917590 UEP917589:UER917590 UOL917589:UON917590 UYH917589:UYJ917590 VID917589:VIF917590 VRZ917589:VSB917590 WBV917589:WBX917590 WLR917589:WLT917590 WVN917589:WVP917590 F983125:H983126 JB983125:JD983126 SX983125:SZ983126 ACT983125:ACV983126 AMP983125:AMR983126 AWL983125:AWN983126 BGH983125:BGJ983126 BQD983125:BQF983126 BZZ983125:CAB983126 CJV983125:CJX983126 CTR983125:CTT983126 DDN983125:DDP983126 DNJ983125:DNL983126 DXF983125:DXH983126 EHB983125:EHD983126 EQX983125:EQZ983126 FAT983125:FAV983126 FKP983125:FKR983126 FUL983125:FUN983126 GEH983125:GEJ983126 GOD983125:GOF983126 GXZ983125:GYB983126 HHV983125:HHX983126 HRR983125:HRT983126 IBN983125:IBP983126 ILJ983125:ILL983126 IVF983125:IVH983126 JFB983125:JFD983126 JOX983125:JOZ983126 JYT983125:JYV983126 KIP983125:KIR983126 KSL983125:KSN983126 LCH983125:LCJ983126 LMD983125:LMF983126 LVZ983125:LWB983126 MFV983125:MFX983126 MPR983125:MPT983126 MZN983125:MZP983126 NJJ983125:NJL983126 NTF983125:NTH983126 ODB983125:ODD983126 OMX983125:OMZ983126 OWT983125:OWV983126 PGP983125:PGR983126 PQL983125:PQN983126 QAH983125:QAJ983126 QKD983125:QKF983126 QTZ983125:QUB983126 RDV983125:RDX983126 RNR983125:RNT983126 RXN983125:RXP983126 SHJ983125:SHL983126 SRF983125:SRH983126 TBB983125:TBD983126 TKX983125:TKZ983126 TUT983125:TUV983126 UEP983125:UER983126 UOL983125:UON983126 UYH983125:UYJ983126 VID983125:VIF983126 VRZ983125:VSB983126 WBV983125:WBX983126 WLR983125:WLT983126 WVN983125:WVP983126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D106:D108 IZ106:IZ108 SV106:SV108 ACR106:ACR108 AMN106:AMN108 AWJ106:AWJ108 BGF106:BGF108 BQB106:BQB108 BZX106:BZX108 CJT106:CJT108 CTP106:CTP108 DDL106:DDL108 DNH106:DNH108 DXD106:DXD108 EGZ106:EGZ108 EQV106:EQV108 FAR106:FAR108 FKN106:FKN108 FUJ106:FUJ108 GEF106:GEF108 GOB106:GOB108 GXX106:GXX108 HHT106:HHT108 HRP106:HRP108 IBL106:IBL108 ILH106:ILH108 IVD106:IVD108 JEZ106:JEZ108 JOV106:JOV108 JYR106:JYR108 KIN106:KIN108 KSJ106:KSJ108 LCF106:LCF108 LMB106:LMB108 LVX106:LVX108 MFT106:MFT108 MPP106:MPP108 MZL106:MZL108 NJH106:NJH108 NTD106:NTD108 OCZ106:OCZ108 OMV106:OMV108 OWR106:OWR108 PGN106:PGN108 PQJ106:PQJ108 QAF106:QAF108 QKB106:QKB108 QTX106:QTX108 RDT106:RDT108 RNP106:RNP108 RXL106:RXL108 SHH106:SHH108 SRD106:SRD108 TAZ106:TAZ108 TKV106:TKV108 TUR106:TUR108 UEN106:UEN108 UOJ106:UOJ108 UYF106:UYF108 VIB106:VIB108 VRX106:VRX108 WBT106:WBT108 WLP106:WLP108 WVL106:WVL108 D65642:D65644 IZ65642:IZ65644 SV65642:SV65644 ACR65642:ACR65644 AMN65642:AMN65644 AWJ65642:AWJ65644 BGF65642:BGF65644 BQB65642:BQB65644 BZX65642:BZX65644 CJT65642:CJT65644 CTP65642:CTP65644 DDL65642:DDL65644 DNH65642:DNH65644 DXD65642:DXD65644 EGZ65642:EGZ65644 EQV65642:EQV65644 FAR65642:FAR65644 FKN65642:FKN65644 FUJ65642:FUJ65644 GEF65642:GEF65644 GOB65642:GOB65644 GXX65642:GXX65644 HHT65642:HHT65644 HRP65642:HRP65644 IBL65642:IBL65644 ILH65642:ILH65644 IVD65642:IVD65644 JEZ65642:JEZ65644 JOV65642:JOV65644 JYR65642:JYR65644 KIN65642:KIN65644 KSJ65642:KSJ65644 LCF65642:LCF65644 LMB65642:LMB65644 LVX65642:LVX65644 MFT65642:MFT65644 MPP65642:MPP65644 MZL65642:MZL65644 NJH65642:NJH65644 NTD65642:NTD65644 OCZ65642:OCZ65644 OMV65642:OMV65644 OWR65642:OWR65644 PGN65642:PGN65644 PQJ65642:PQJ65644 QAF65642:QAF65644 QKB65642:QKB65644 QTX65642:QTX65644 RDT65642:RDT65644 RNP65642:RNP65644 RXL65642:RXL65644 SHH65642:SHH65644 SRD65642:SRD65644 TAZ65642:TAZ65644 TKV65642:TKV65644 TUR65642:TUR65644 UEN65642:UEN65644 UOJ65642:UOJ65644 UYF65642:UYF65644 VIB65642:VIB65644 VRX65642:VRX65644 WBT65642:WBT65644 WLP65642:WLP65644 WVL65642:WVL65644 D131178:D131180 IZ131178:IZ131180 SV131178:SV131180 ACR131178:ACR131180 AMN131178:AMN131180 AWJ131178:AWJ131180 BGF131178:BGF131180 BQB131178:BQB131180 BZX131178:BZX131180 CJT131178:CJT131180 CTP131178:CTP131180 DDL131178:DDL131180 DNH131178:DNH131180 DXD131178:DXD131180 EGZ131178:EGZ131180 EQV131178:EQV131180 FAR131178:FAR131180 FKN131178:FKN131180 FUJ131178:FUJ131180 GEF131178:GEF131180 GOB131178:GOB131180 GXX131178:GXX131180 HHT131178:HHT131180 HRP131178:HRP131180 IBL131178:IBL131180 ILH131178:ILH131180 IVD131178:IVD131180 JEZ131178:JEZ131180 JOV131178:JOV131180 JYR131178:JYR131180 KIN131178:KIN131180 KSJ131178:KSJ131180 LCF131178:LCF131180 LMB131178:LMB131180 LVX131178:LVX131180 MFT131178:MFT131180 MPP131178:MPP131180 MZL131178:MZL131180 NJH131178:NJH131180 NTD131178:NTD131180 OCZ131178:OCZ131180 OMV131178:OMV131180 OWR131178:OWR131180 PGN131178:PGN131180 PQJ131178:PQJ131180 QAF131178:QAF131180 QKB131178:QKB131180 QTX131178:QTX131180 RDT131178:RDT131180 RNP131178:RNP131180 RXL131178:RXL131180 SHH131178:SHH131180 SRD131178:SRD131180 TAZ131178:TAZ131180 TKV131178:TKV131180 TUR131178:TUR131180 UEN131178:UEN131180 UOJ131178:UOJ131180 UYF131178:UYF131180 VIB131178:VIB131180 VRX131178:VRX131180 WBT131178:WBT131180 WLP131178:WLP131180 WVL131178:WVL131180 D196714:D196716 IZ196714:IZ196716 SV196714:SV196716 ACR196714:ACR196716 AMN196714:AMN196716 AWJ196714:AWJ196716 BGF196714:BGF196716 BQB196714:BQB196716 BZX196714:BZX196716 CJT196714:CJT196716 CTP196714:CTP196716 DDL196714:DDL196716 DNH196714:DNH196716 DXD196714:DXD196716 EGZ196714:EGZ196716 EQV196714:EQV196716 FAR196714:FAR196716 FKN196714:FKN196716 FUJ196714:FUJ196716 GEF196714:GEF196716 GOB196714:GOB196716 GXX196714:GXX196716 HHT196714:HHT196716 HRP196714:HRP196716 IBL196714:IBL196716 ILH196714:ILH196716 IVD196714:IVD196716 JEZ196714:JEZ196716 JOV196714:JOV196716 JYR196714:JYR196716 KIN196714:KIN196716 KSJ196714:KSJ196716 LCF196714:LCF196716 LMB196714:LMB196716 LVX196714:LVX196716 MFT196714:MFT196716 MPP196714:MPP196716 MZL196714:MZL196716 NJH196714:NJH196716 NTD196714:NTD196716 OCZ196714:OCZ196716 OMV196714:OMV196716 OWR196714:OWR196716 PGN196714:PGN196716 PQJ196714:PQJ196716 QAF196714:QAF196716 QKB196714:QKB196716 QTX196714:QTX196716 RDT196714:RDT196716 RNP196714:RNP196716 RXL196714:RXL196716 SHH196714:SHH196716 SRD196714:SRD196716 TAZ196714:TAZ196716 TKV196714:TKV196716 TUR196714:TUR196716 UEN196714:UEN196716 UOJ196714:UOJ196716 UYF196714:UYF196716 VIB196714:VIB196716 VRX196714:VRX196716 WBT196714:WBT196716 WLP196714:WLP196716 WVL196714:WVL196716 D262250:D262252 IZ262250:IZ262252 SV262250:SV262252 ACR262250:ACR262252 AMN262250:AMN262252 AWJ262250:AWJ262252 BGF262250:BGF262252 BQB262250:BQB262252 BZX262250:BZX262252 CJT262250:CJT262252 CTP262250:CTP262252 DDL262250:DDL262252 DNH262250:DNH262252 DXD262250:DXD262252 EGZ262250:EGZ262252 EQV262250:EQV262252 FAR262250:FAR262252 FKN262250:FKN262252 FUJ262250:FUJ262252 GEF262250:GEF262252 GOB262250:GOB262252 GXX262250:GXX262252 HHT262250:HHT262252 HRP262250:HRP262252 IBL262250:IBL262252 ILH262250:ILH262252 IVD262250:IVD262252 JEZ262250:JEZ262252 JOV262250:JOV262252 JYR262250:JYR262252 KIN262250:KIN262252 KSJ262250:KSJ262252 LCF262250:LCF262252 LMB262250:LMB262252 LVX262250:LVX262252 MFT262250:MFT262252 MPP262250:MPP262252 MZL262250:MZL262252 NJH262250:NJH262252 NTD262250:NTD262252 OCZ262250:OCZ262252 OMV262250:OMV262252 OWR262250:OWR262252 PGN262250:PGN262252 PQJ262250:PQJ262252 QAF262250:QAF262252 QKB262250:QKB262252 QTX262250:QTX262252 RDT262250:RDT262252 RNP262250:RNP262252 RXL262250:RXL262252 SHH262250:SHH262252 SRD262250:SRD262252 TAZ262250:TAZ262252 TKV262250:TKV262252 TUR262250:TUR262252 UEN262250:UEN262252 UOJ262250:UOJ262252 UYF262250:UYF262252 VIB262250:VIB262252 VRX262250:VRX262252 WBT262250:WBT262252 WLP262250:WLP262252 WVL262250:WVL262252 D327786:D327788 IZ327786:IZ327788 SV327786:SV327788 ACR327786:ACR327788 AMN327786:AMN327788 AWJ327786:AWJ327788 BGF327786:BGF327788 BQB327786:BQB327788 BZX327786:BZX327788 CJT327786:CJT327788 CTP327786:CTP327788 DDL327786:DDL327788 DNH327786:DNH327788 DXD327786:DXD327788 EGZ327786:EGZ327788 EQV327786:EQV327788 FAR327786:FAR327788 FKN327786:FKN327788 FUJ327786:FUJ327788 GEF327786:GEF327788 GOB327786:GOB327788 GXX327786:GXX327788 HHT327786:HHT327788 HRP327786:HRP327788 IBL327786:IBL327788 ILH327786:ILH327788 IVD327786:IVD327788 JEZ327786:JEZ327788 JOV327786:JOV327788 JYR327786:JYR327788 KIN327786:KIN327788 KSJ327786:KSJ327788 LCF327786:LCF327788 LMB327786:LMB327788 LVX327786:LVX327788 MFT327786:MFT327788 MPP327786:MPP327788 MZL327786:MZL327788 NJH327786:NJH327788 NTD327786:NTD327788 OCZ327786:OCZ327788 OMV327786:OMV327788 OWR327786:OWR327788 PGN327786:PGN327788 PQJ327786:PQJ327788 QAF327786:QAF327788 QKB327786:QKB327788 QTX327786:QTX327788 RDT327786:RDT327788 RNP327786:RNP327788 RXL327786:RXL327788 SHH327786:SHH327788 SRD327786:SRD327788 TAZ327786:TAZ327788 TKV327786:TKV327788 TUR327786:TUR327788 UEN327786:UEN327788 UOJ327786:UOJ327788 UYF327786:UYF327788 VIB327786:VIB327788 VRX327786:VRX327788 WBT327786:WBT327788 WLP327786:WLP327788 WVL327786:WVL327788 D393322:D393324 IZ393322:IZ393324 SV393322:SV393324 ACR393322:ACR393324 AMN393322:AMN393324 AWJ393322:AWJ393324 BGF393322:BGF393324 BQB393322:BQB393324 BZX393322:BZX393324 CJT393322:CJT393324 CTP393322:CTP393324 DDL393322:DDL393324 DNH393322:DNH393324 DXD393322:DXD393324 EGZ393322:EGZ393324 EQV393322:EQV393324 FAR393322:FAR393324 FKN393322:FKN393324 FUJ393322:FUJ393324 GEF393322:GEF393324 GOB393322:GOB393324 GXX393322:GXX393324 HHT393322:HHT393324 HRP393322:HRP393324 IBL393322:IBL393324 ILH393322:ILH393324 IVD393322:IVD393324 JEZ393322:JEZ393324 JOV393322:JOV393324 JYR393322:JYR393324 KIN393322:KIN393324 KSJ393322:KSJ393324 LCF393322:LCF393324 LMB393322:LMB393324 LVX393322:LVX393324 MFT393322:MFT393324 MPP393322:MPP393324 MZL393322:MZL393324 NJH393322:NJH393324 NTD393322:NTD393324 OCZ393322:OCZ393324 OMV393322:OMV393324 OWR393322:OWR393324 PGN393322:PGN393324 PQJ393322:PQJ393324 QAF393322:QAF393324 QKB393322:QKB393324 QTX393322:QTX393324 RDT393322:RDT393324 RNP393322:RNP393324 RXL393322:RXL393324 SHH393322:SHH393324 SRD393322:SRD393324 TAZ393322:TAZ393324 TKV393322:TKV393324 TUR393322:TUR393324 UEN393322:UEN393324 UOJ393322:UOJ393324 UYF393322:UYF393324 VIB393322:VIB393324 VRX393322:VRX393324 WBT393322:WBT393324 WLP393322:WLP393324 WVL393322:WVL393324 D458858:D458860 IZ458858:IZ458860 SV458858:SV458860 ACR458858:ACR458860 AMN458858:AMN458860 AWJ458858:AWJ458860 BGF458858:BGF458860 BQB458858:BQB458860 BZX458858:BZX458860 CJT458858:CJT458860 CTP458858:CTP458860 DDL458858:DDL458860 DNH458858:DNH458860 DXD458858:DXD458860 EGZ458858:EGZ458860 EQV458858:EQV458860 FAR458858:FAR458860 FKN458858:FKN458860 FUJ458858:FUJ458860 GEF458858:GEF458860 GOB458858:GOB458860 GXX458858:GXX458860 HHT458858:HHT458860 HRP458858:HRP458860 IBL458858:IBL458860 ILH458858:ILH458860 IVD458858:IVD458860 JEZ458858:JEZ458860 JOV458858:JOV458860 JYR458858:JYR458860 KIN458858:KIN458860 KSJ458858:KSJ458860 LCF458858:LCF458860 LMB458858:LMB458860 LVX458858:LVX458860 MFT458858:MFT458860 MPP458858:MPP458860 MZL458858:MZL458860 NJH458858:NJH458860 NTD458858:NTD458860 OCZ458858:OCZ458860 OMV458858:OMV458860 OWR458858:OWR458860 PGN458858:PGN458860 PQJ458858:PQJ458860 QAF458858:QAF458860 QKB458858:QKB458860 QTX458858:QTX458860 RDT458858:RDT458860 RNP458858:RNP458860 RXL458858:RXL458860 SHH458858:SHH458860 SRD458858:SRD458860 TAZ458858:TAZ458860 TKV458858:TKV458860 TUR458858:TUR458860 UEN458858:UEN458860 UOJ458858:UOJ458860 UYF458858:UYF458860 VIB458858:VIB458860 VRX458858:VRX458860 WBT458858:WBT458860 WLP458858:WLP458860 WVL458858:WVL458860 D524394:D524396 IZ524394:IZ524396 SV524394:SV524396 ACR524394:ACR524396 AMN524394:AMN524396 AWJ524394:AWJ524396 BGF524394:BGF524396 BQB524394:BQB524396 BZX524394:BZX524396 CJT524394:CJT524396 CTP524394:CTP524396 DDL524394:DDL524396 DNH524394:DNH524396 DXD524394:DXD524396 EGZ524394:EGZ524396 EQV524394:EQV524396 FAR524394:FAR524396 FKN524394:FKN524396 FUJ524394:FUJ524396 GEF524394:GEF524396 GOB524394:GOB524396 GXX524394:GXX524396 HHT524394:HHT524396 HRP524394:HRP524396 IBL524394:IBL524396 ILH524394:ILH524396 IVD524394:IVD524396 JEZ524394:JEZ524396 JOV524394:JOV524396 JYR524394:JYR524396 KIN524394:KIN524396 KSJ524394:KSJ524396 LCF524394:LCF524396 LMB524394:LMB524396 LVX524394:LVX524396 MFT524394:MFT524396 MPP524394:MPP524396 MZL524394:MZL524396 NJH524394:NJH524396 NTD524394:NTD524396 OCZ524394:OCZ524396 OMV524394:OMV524396 OWR524394:OWR524396 PGN524394:PGN524396 PQJ524394:PQJ524396 QAF524394:QAF524396 QKB524394:QKB524396 QTX524394:QTX524396 RDT524394:RDT524396 RNP524394:RNP524396 RXL524394:RXL524396 SHH524394:SHH524396 SRD524394:SRD524396 TAZ524394:TAZ524396 TKV524394:TKV524396 TUR524394:TUR524396 UEN524394:UEN524396 UOJ524394:UOJ524396 UYF524394:UYF524396 VIB524394:VIB524396 VRX524394:VRX524396 WBT524394:WBT524396 WLP524394:WLP524396 WVL524394:WVL524396 D589930:D589932 IZ589930:IZ589932 SV589930:SV589932 ACR589930:ACR589932 AMN589930:AMN589932 AWJ589930:AWJ589932 BGF589930:BGF589932 BQB589930:BQB589932 BZX589930:BZX589932 CJT589930:CJT589932 CTP589930:CTP589932 DDL589930:DDL589932 DNH589930:DNH589932 DXD589930:DXD589932 EGZ589930:EGZ589932 EQV589930:EQV589932 FAR589930:FAR589932 FKN589930:FKN589932 FUJ589930:FUJ589932 GEF589930:GEF589932 GOB589930:GOB589932 GXX589930:GXX589932 HHT589930:HHT589932 HRP589930:HRP589932 IBL589930:IBL589932 ILH589930:ILH589932 IVD589930:IVD589932 JEZ589930:JEZ589932 JOV589930:JOV589932 JYR589930:JYR589932 KIN589930:KIN589932 KSJ589930:KSJ589932 LCF589930:LCF589932 LMB589930:LMB589932 LVX589930:LVX589932 MFT589930:MFT589932 MPP589930:MPP589932 MZL589930:MZL589932 NJH589930:NJH589932 NTD589930:NTD589932 OCZ589930:OCZ589932 OMV589930:OMV589932 OWR589930:OWR589932 PGN589930:PGN589932 PQJ589930:PQJ589932 QAF589930:QAF589932 QKB589930:QKB589932 QTX589930:QTX589932 RDT589930:RDT589932 RNP589930:RNP589932 RXL589930:RXL589932 SHH589930:SHH589932 SRD589930:SRD589932 TAZ589930:TAZ589932 TKV589930:TKV589932 TUR589930:TUR589932 UEN589930:UEN589932 UOJ589930:UOJ589932 UYF589930:UYF589932 VIB589930:VIB589932 VRX589930:VRX589932 WBT589930:WBT589932 WLP589930:WLP589932 WVL589930:WVL589932 D655466:D655468 IZ655466:IZ655468 SV655466:SV655468 ACR655466:ACR655468 AMN655466:AMN655468 AWJ655466:AWJ655468 BGF655466:BGF655468 BQB655466:BQB655468 BZX655466:BZX655468 CJT655466:CJT655468 CTP655466:CTP655468 DDL655466:DDL655468 DNH655466:DNH655468 DXD655466:DXD655468 EGZ655466:EGZ655468 EQV655466:EQV655468 FAR655466:FAR655468 FKN655466:FKN655468 FUJ655466:FUJ655468 GEF655466:GEF655468 GOB655466:GOB655468 GXX655466:GXX655468 HHT655466:HHT655468 HRP655466:HRP655468 IBL655466:IBL655468 ILH655466:ILH655468 IVD655466:IVD655468 JEZ655466:JEZ655468 JOV655466:JOV655468 JYR655466:JYR655468 KIN655466:KIN655468 KSJ655466:KSJ655468 LCF655466:LCF655468 LMB655466:LMB655468 LVX655466:LVX655468 MFT655466:MFT655468 MPP655466:MPP655468 MZL655466:MZL655468 NJH655466:NJH655468 NTD655466:NTD655468 OCZ655466:OCZ655468 OMV655466:OMV655468 OWR655466:OWR655468 PGN655466:PGN655468 PQJ655466:PQJ655468 QAF655466:QAF655468 QKB655466:QKB655468 QTX655466:QTX655468 RDT655466:RDT655468 RNP655466:RNP655468 RXL655466:RXL655468 SHH655466:SHH655468 SRD655466:SRD655468 TAZ655466:TAZ655468 TKV655466:TKV655468 TUR655466:TUR655468 UEN655466:UEN655468 UOJ655466:UOJ655468 UYF655466:UYF655468 VIB655466:VIB655468 VRX655466:VRX655468 WBT655466:WBT655468 WLP655466:WLP655468 WVL655466:WVL655468 D721002:D721004 IZ721002:IZ721004 SV721002:SV721004 ACR721002:ACR721004 AMN721002:AMN721004 AWJ721002:AWJ721004 BGF721002:BGF721004 BQB721002:BQB721004 BZX721002:BZX721004 CJT721002:CJT721004 CTP721002:CTP721004 DDL721002:DDL721004 DNH721002:DNH721004 DXD721002:DXD721004 EGZ721002:EGZ721004 EQV721002:EQV721004 FAR721002:FAR721004 FKN721002:FKN721004 FUJ721002:FUJ721004 GEF721002:GEF721004 GOB721002:GOB721004 GXX721002:GXX721004 HHT721002:HHT721004 HRP721002:HRP721004 IBL721002:IBL721004 ILH721002:ILH721004 IVD721002:IVD721004 JEZ721002:JEZ721004 JOV721002:JOV721004 JYR721002:JYR721004 KIN721002:KIN721004 KSJ721002:KSJ721004 LCF721002:LCF721004 LMB721002:LMB721004 LVX721002:LVX721004 MFT721002:MFT721004 MPP721002:MPP721004 MZL721002:MZL721004 NJH721002:NJH721004 NTD721002:NTD721004 OCZ721002:OCZ721004 OMV721002:OMV721004 OWR721002:OWR721004 PGN721002:PGN721004 PQJ721002:PQJ721004 QAF721002:QAF721004 QKB721002:QKB721004 QTX721002:QTX721004 RDT721002:RDT721004 RNP721002:RNP721004 RXL721002:RXL721004 SHH721002:SHH721004 SRD721002:SRD721004 TAZ721002:TAZ721004 TKV721002:TKV721004 TUR721002:TUR721004 UEN721002:UEN721004 UOJ721002:UOJ721004 UYF721002:UYF721004 VIB721002:VIB721004 VRX721002:VRX721004 WBT721002:WBT721004 WLP721002:WLP721004 WVL721002:WVL721004 D786538:D786540 IZ786538:IZ786540 SV786538:SV786540 ACR786538:ACR786540 AMN786538:AMN786540 AWJ786538:AWJ786540 BGF786538:BGF786540 BQB786538:BQB786540 BZX786538:BZX786540 CJT786538:CJT786540 CTP786538:CTP786540 DDL786538:DDL786540 DNH786538:DNH786540 DXD786538:DXD786540 EGZ786538:EGZ786540 EQV786538:EQV786540 FAR786538:FAR786540 FKN786538:FKN786540 FUJ786538:FUJ786540 GEF786538:GEF786540 GOB786538:GOB786540 GXX786538:GXX786540 HHT786538:HHT786540 HRP786538:HRP786540 IBL786538:IBL786540 ILH786538:ILH786540 IVD786538:IVD786540 JEZ786538:JEZ786540 JOV786538:JOV786540 JYR786538:JYR786540 KIN786538:KIN786540 KSJ786538:KSJ786540 LCF786538:LCF786540 LMB786538:LMB786540 LVX786538:LVX786540 MFT786538:MFT786540 MPP786538:MPP786540 MZL786538:MZL786540 NJH786538:NJH786540 NTD786538:NTD786540 OCZ786538:OCZ786540 OMV786538:OMV786540 OWR786538:OWR786540 PGN786538:PGN786540 PQJ786538:PQJ786540 QAF786538:QAF786540 QKB786538:QKB786540 QTX786538:QTX786540 RDT786538:RDT786540 RNP786538:RNP786540 RXL786538:RXL786540 SHH786538:SHH786540 SRD786538:SRD786540 TAZ786538:TAZ786540 TKV786538:TKV786540 TUR786538:TUR786540 UEN786538:UEN786540 UOJ786538:UOJ786540 UYF786538:UYF786540 VIB786538:VIB786540 VRX786538:VRX786540 WBT786538:WBT786540 WLP786538:WLP786540 WVL786538:WVL786540 D852074:D852076 IZ852074:IZ852076 SV852074:SV852076 ACR852074:ACR852076 AMN852074:AMN852076 AWJ852074:AWJ852076 BGF852074:BGF852076 BQB852074:BQB852076 BZX852074:BZX852076 CJT852074:CJT852076 CTP852074:CTP852076 DDL852074:DDL852076 DNH852074:DNH852076 DXD852074:DXD852076 EGZ852074:EGZ852076 EQV852074:EQV852076 FAR852074:FAR852076 FKN852074:FKN852076 FUJ852074:FUJ852076 GEF852074:GEF852076 GOB852074:GOB852076 GXX852074:GXX852076 HHT852074:HHT852076 HRP852074:HRP852076 IBL852074:IBL852076 ILH852074:ILH852076 IVD852074:IVD852076 JEZ852074:JEZ852076 JOV852074:JOV852076 JYR852074:JYR852076 KIN852074:KIN852076 KSJ852074:KSJ852076 LCF852074:LCF852076 LMB852074:LMB852076 LVX852074:LVX852076 MFT852074:MFT852076 MPP852074:MPP852076 MZL852074:MZL852076 NJH852074:NJH852076 NTD852074:NTD852076 OCZ852074:OCZ852076 OMV852074:OMV852076 OWR852074:OWR852076 PGN852074:PGN852076 PQJ852074:PQJ852076 QAF852074:QAF852076 QKB852074:QKB852076 QTX852074:QTX852076 RDT852074:RDT852076 RNP852074:RNP852076 RXL852074:RXL852076 SHH852074:SHH852076 SRD852074:SRD852076 TAZ852074:TAZ852076 TKV852074:TKV852076 TUR852074:TUR852076 UEN852074:UEN852076 UOJ852074:UOJ852076 UYF852074:UYF852076 VIB852074:VIB852076 VRX852074:VRX852076 WBT852074:WBT852076 WLP852074:WLP852076 WVL852074:WVL852076 D917610:D917612 IZ917610:IZ917612 SV917610:SV917612 ACR917610:ACR917612 AMN917610:AMN917612 AWJ917610:AWJ917612 BGF917610:BGF917612 BQB917610:BQB917612 BZX917610:BZX917612 CJT917610:CJT917612 CTP917610:CTP917612 DDL917610:DDL917612 DNH917610:DNH917612 DXD917610:DXD917612 EGZ917610:EGZ917612 EQV917610:EQV917612 FAR917610:FAR917612 FKN917610:FKN917612 FUJ917610:FUJ917612 GEF917610:GEF917612 GOB917610:GOB917612 GXX917610:GXX917612 HHT917610:HHT917612 HRP917610:HRP917612 IBL917610:IBL917612 ILH917610:ILH917612 IVD917610:IVD917612 JEZ917610:JEZ917612 JOV917610:JOV917612 JYR917610:JYR917612 KIN917610:KIN917612 KSJ917610:KSJ917612 LCF917610:LCF917612 LMB917610:LMB917612 LVX917610:LVX917612 MFT917610:MFT917612 MPP917610:MPP917612 MZL917610:MZL917612 NJH917610:NJH917612 NTD917610:NTD917612 OCZ917610:OCZ917612 OMV917610:OMV917612 OWR917610:OWR917612 PGN917610:PGN917612 PQJ917610:PQJ917612 QAF917610:QAF917612 QKB917610:QKB917612 QTX917610:QTX917612 RDT917610:RDT917612 RNP917610:RNP917612 RXL917610:RXL917612 SHH917610:SHH917612 SRD917610:SRD917612 TAZ917610:TAZ917612 TKV917610:TKV917612 TUR917610:TUR917612 UEN917610:UEN917612 UOJ917610:UOJ917612 UYF917610:UYF917612 VIB917610:VIB917612 VRX917610:VRX917612 WBT917610:WBT917612 WLP917610:WLP917612 WVL917610:WVL917612 D983146:D983148 IZ983146:IZ983148 SV983146:SV983148 ACR983146:ACR983148 AMN983146:AMN983148 AWJ983146:AWJ983148 BGF983146:BGF983148 BQB983146:BQB983148 BZX983146:BZX983148 CJT983146:CJT983148 CTP983146:CTP983148 DDL983146:DDL983148 DNH983146:DNH983148 DXD983146:DXD983148 EGZ983146:EGZ983148 EQV983146:EQV983148 FAR983146:FAR983148 FKN983146:FKN983148 FUJ983146:FUJ983148 GEF983146:GEF983148 GOB983146:GOB983148 GXX983146:GXX983148 HHT983146:HHT983148 HRP983146:HRP983148 IBL983146:IBL983148 ILH983146:ILH983148 IVD983146:IVD983148 JEZ983146:JEZ983148 JOV983146:JOV983148 JYR983146:JYR983148 KIN983146:KIN983148 KSJ983146:KSJ983148 LCF983146:LCF983148 LMB983146:LMB983148 LVX983146:LVX983148 MFT983146:MFT983148 MPP983146:MPP983148 MZL983146:MZL983148 NJH983146:NJH983148 NTD983146:NTD983148 OCZ983146:OCZ983148 OMV983146:OMV983148 OWR983146:OWR983148 PGN983146:PGN983148 PQJ983146:PQJ983148 QAF983146:QAF983148 QKB983146:QKB983148 QTX983146:QTX983148 RDT983146:RDT983148 RNP983146:RNP983148 RXL983146:RXL983148 SHH983146:SHH983148 SRD983146:SRD983148 TAZ983146:TAZ983148 TKV983146:TKV983148 TUR983146:TUR983148 UEN983146:UEN983148 UOJ983146:UOJ983148 UYF983146:UYF983148 VIB983146:VIB983148 VRX983146:VRX983148 WBT983146:WBT983148 WLP983146:WLP983148 WVL983146:WVL983148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G116:H125 JC116:JD125 SY116:SZ125 ACU116:ACV125 AMQ116:AMR125 AWM116:AWN125 BGI116:BGJ125 BQE116:BQF125 CAA116:CAB125 CJW116:CJX125 CTS116:CTT125 DDO116:DDP125 DNK116:DNL125 DXG116:DXH125 EHC116:EHD125 EQY116:EQZ125 FAU116:FAV125 FKQ116:FKR125 FUM116:FUN125 GEI116:GEJ125 GOE116:GOF125 GYA116:GYB125 HHW116:HHX125 HRS116:HRT125 IBO116:IBP125 ILK116:ILL125 IVG116:IVH125 JFC116:JFD125 JOY116:JOZ125 JYU116:JYV125 KIQ116:KIR125 KSM116:KSN125 LCI116:LCJ125 LME116:LMF125 LWA116:LWB125 MFW116:MFX125 MPS116:MPT125 MZO116:MZP125 NJK116:NJL125 NTG116:NTH125 ODC116:ODD125 OMY116:OMZ125 OWU116:OWV125 PGQ116:PGR125 PQM116:PQN125 QAI116:QAJ125 QKE116:QKF125 QUA116:QUB125 RDW116:RDX125 RNS116:RNT125 RXO116:RXP125 SHK116:SHL125 SRG116:SRH125 TBC116:TBD125 TKY116:TKZ125 TUU116:TUV125 UEQ116:UER125 UOM116:UON125 UYI116:UYJ125 VIE116:VIF125 VSA116:VSB125 WBW116:WBX125 WLS116:WLT125 WVO116:WVP125 G65652:H65661 JC65652:JD65661 SY65652:SZ65661 ACU65652:ACV65661 AMQ65652:AMR65661 AWM65652:AWN65661 BGI65652:BGJ65661 BQE65652:BQF65661 CAA65652:CAB65661 CJW65652:CJX65661 CTS65652:CTT65661 DDO65652:DDP65661 DNK65652:DNL65661 DXG65652:DXH65661 EHC65652:EHD65661 EQY65652:EQZ65661 FAU65652:FAV65661 FKQ65652:FKR65661 FUM65652:FUN65661 GEI65652:GEJ65661 GOE65652:GOF65661 GYA65652:GYB65661 HHW65652:HHX65661 HRS65652:HRT65661 IBO65652:IBP65661 ILK65652:ILL65661 IVG65652:IVH65661 JFC65652:JFD65661 JOY65652:JOZ65661 JYU65652:JYV65661 KIQ65652:KIR65661 KSM65652:KSN65661 LCI65652:LCJ65661 LME65652:LMF65661 LWA65652:LWB65661 MFW65652:MFX65661 MPS65652:MPT65661 MZO65652:MZP65661 NJK65652:NJL65661 NTG65652:NTH65661 ODC65652:ODD65661 OMY65652:OMZ65661 OWU65652:OWV65661 PGQ65652:PGR65661 PQM65652:PQN65661 QAI65652:QAJ65661 QKE65652:QKF65661 QUA65652:QUB65661 RDW65652:RDX65661 RNS65652:RNT65661 RXO65652:RXP65661 SHK65652:SHL65661 SRG65652:SRH65661 TBC65652:TBD65661 TKY65652:TKZ65661 TUU65652:TUV65661 UEQ65652:UER65661 UOM65652:UON65661 UYI65652:UYJ65661 VIE65652:VIF65661 VSA65652:VSB65661 WBW65652:WBX65661 WLS65652:WLT65661 WVO65652:WVP65661 G131188:H131197 JC131188:JD131197 SY131188:SZ131197 ACU131188:ACV131197 AMQ131188:AMR131197 AWM131188:AWN131197 BGI131188:BGJ131197 BQE131188:BQF131197 CAA131188:CAB131197 CJW131188:CJX131197 CTS131188:CTT131197 DDO131188:DDP131197 DNK131188:DNL131197 DXG131188:DXH131197 EHC131188:EHD131197 EQY131188:EQZ131197 FAU131188:FAV131197 FKQ131188:FKR131197 FUM131188:FUN131197 GEI131188:GEJ131197 GOE131188:GOF131197 GYA131188:GYB131197 HHW131188:HHX131197 HRS131188:HRT131197 IBO131188:IBP131197 ILK131188:ILL131197 IVG131188:IVH131197 JFC131188:JFD131197 JOY131188:JOZ131197 JYU131188:JYV131197 KIQ131188:KIR131197 KSM131188:KSN131197 LCI131188:LCJ131197 LME131188:LMF131197 LWA131188:LWB131197 MFW131188:MFX131197 MPS131188:MPT131197 MZO131188:MZP131197 NJK131188:NJL131197 NTG131188:NTH131197 ODC131188:ODD131197 OMY131188:OMZ131197 OWU131188:OWV131197 PGQ131188:PGR131197 PQM131188:PQN131197 QAI131188:QAJ131197 QKE131188:QKF131197 QUA131188:QUB131197 RDW131188:RDX131197 RNS131188:RNT131197 RXO131188:RXP131197 SHK131188:SHL131197 SRG131188:SRH131197 TBC131188:TBD131197 TKY131188:TKZ131197 TUU131188:TUV131197 UEQ131188:UER131197 UOM131188:UON131197 UYI131188:UYJ131197 VIE131188:VIF131197 VSA131188:VSB131197 WBW131188:WBX131197 WLS131188:WLT131197 WVO131188:WVP131197 G196724:H196733 JC196724:JD196733 SY196724:SZ196733 ACU196724:ACV196733 AMQ196724:AMR196733 AWM196724:AWN196733 BGI196724:BGJ196733 BQE196724:BQF196733 CAA196724:CAB196733 CJW196724:CJX196733 CTS196724:CTT196733 DDO196724:DDP196733 DNK196724:DNL196733 DXG196724:DXH196733 EHC196724:EHD196733 EQY196724:EQZ196733 FAU196724:FAV196733 FKQ196724:FKR196733 FUM196724:FUN196733 GEI196724:GEJ196733 GOE196724:GOF196733 GYA196724:GYB196733 HHW196724:HHX196733 HRS196724:HRT196733 IBO196724:IBP196733 ILK196724:ILL196733 IVG196724:IVH196733 JFC196724:JFD196733 JOY196724:JOZ196733 JYU196724:JYV196733 KIQ196724:KIR196733 KSM196724:KSN196733 LCI196724:LCJ196733 LME196724:LMF196733 LWA196724:LWB196733 MFW196724:MFX196733 MPS196724:MPT196733 MZO196724:MZP196733 NJK196724:NJL196733 NTG196724:NTH196733 ODC196724:ODD196733 OMY196724:OMZ196733 OWU196724:OWV196733 PGQ196724:PGR196733 PQM196724:PQN196733 QAI196724:QAJ196733 QKE196724:QKF196733 QUA196724:QUB196733 RDW196724:RDX196733 RNS196724:RNT196733 RXO196724:RXP196733 SHK196724:SHL196733 SRG196724:SRH196733 TBC196724:TBD196733 TKY196724:TKZ196733 TUU196724:TUV196733 UEQ196724:UER196733 UOM196724:UON196733 UYI196724:UYJ196733 VIE196724:VIF196733 VSA196724:VSB196733 WBW196724:WBX196733 WLS196724:WLT196733 WVO196724:WVP196733 G262260:H262269 JC262260:JD262269 SY262260:SZ262269 ACU262260:ACV262269 AMQ262260:AMR262269 AWM262260:AWN262269 BGI262260:BGJ262269 BQE262260:BQF262269 CAA262260:CAB262269 CJW262260:CJX262269 CTS262260:CTT262269 DDO262260:DDP262269 DNK262260:DNL262269 DXG262260:DXH262269 EHC262260:EHD262269 EQY262260:EQZ262269 FAU262260:FAV262269 FKQ262260:FKR262269 FUM262260:FUN262269 GEI262260:GEJ262269 GOE262260:GOF262269 GYA262260:GYB262269 HHW262260:HHX262269 HRS262260:HRT262269 IBO262260:IBP262269 ILK262260:ILL262269 IVG262260:IVH262269 JFC262260:JFD262269 JOY262260:JOZ262269 JYU262260:JYV262269 KIQ262260:KIR262269 KSM262260:KSN262269 LCI262260:LCJ262269 LME262260:LMF262269 LWA262260:LWB262269 MFW262260:MFX262269 MPS262260:MPT262269 MZO262260:MZP262269 NJK262260:NJL262269 NTG262260:NTH262269 ODC262260:ODD262269 OMY262260:OMZ262269 OWU262260:OWV262269 PGQ262260:PGR262269 PQM262260:PQN262269 QAI262260:QAJ262269 QKE262260:QKF262269 QUA262260:QUB262269 RDW262260:RDX262269 RNS262260:RNT262269 RXO262260:RXP262269 SHK262260:SHL262269 SRG262260:SRH262269 TBC262260:TBD262269 TKY262260:TKZ262269 TUU262260:TUV262269 UEQ262260:UER262269 UOM262260:UON262269 UYI262260:UYJ262269 VIE262260:VIF262269 VSA262260:VSB262269 WBW262260:WBX262269 WLS262260:WLT262269 WVO262260:WVP262269 G327796:H327805 JC327796:JD327805 SY327796:SZ327805 ACU327796:ACV327805 AMQ327796:AMR327805 AWM327796:AWN327805 BGI327796:BGJ327805 BQE327796:BQF327805 CAA327796:CAB327805 CJW327796:CJX327805 CTS327796:CTT327805 DDO327796:DDP327805 DNK327796:DNL327805 DXG327796:DXH327805 EHC327796:EHD327805 EQY327796:EQZ327805 FAU327796:FAV327805 FKQ327796:FKR327805 FUM327796:FUN327805 GEI327796:GEJ327805 GOE327796:GOF327805 GYA327796:GYB327805 HHW327796:HHX327805 HRS327796:HRT327805 IBO327796:IBP327805 ILK327796:ILL327805 IVG327796:IVH327805 JFC327796:JFD327805 JOY327796:JOZ327805 JYU327796:JYV327805 KIQ327796:KIR327805 KSM327796:KSN327805 LCI327796:LCJ327805 LME327796:LMF327805 LWA327796:LWB327805 MFW327796:MFX327805 MPS327796:MPT327805 MZO327796:MZP327805 NJK327796:NJL327805 NTG327796:NTH327805 ODC327796:ODD327805 OMY327796:OMZ327805 OWU327796:OWV327805 PGQ327796:PGR327805 PQM327796:PQN327805 QAI327796:QAJ327805 QKE327796:QKF327805 QUA327796:QUB327805 RDW327796:RDX327805 RNS327796:RNT327805 RXO327796:RXP327805 SHK327796:SHL327805 SRG327796:SRH327805 TBC327796:TBD327805 TKY327796:TKZ327805 TUU327796:TUV327805 UEQ327796:UER327805 UOM327796:UON327805 UYI327796:UYJ327805 VIE327796:VIF327805 VSA327796:VSB327805 WBW327796:WBX327805 WLS327796:WLT327805 WVO327796:WVP327805 G393332:H393341 JC393332:JD393341 SY393332:SZ393341 ACU393332:ACV393341 AMQ393332:AMR393341 AWM393332:AWN393341 BGI393332:BGJ393341 BQE393332:BQF393341 CAA393332:CAB393341 CJW393332:CJX393341 CTS393332:CTT393341 DDO393332:DDP393341 DNK393332:DNL393341 DXG393332:DXH393341 EHC393332:EHD393341 EQY393332:EQZ393341 FAU393332:FAV393341 FKQ393332:FKR393341 FUM393332:FUN393341 GEI393332:GEJ393341 GOE393332:GOF393341 GYA393332:GYB393341 HHW393332:HHX393341 HRS393332:HRT393341 IBO393332:IBP393341 ILK393332:ILL393341 IVG393332:IVH393341 JFC393332:JFD393341 JOY393332:JOZ393341 JYU393332:JYV393341 KIQ393332:KIR393341 KSM393332:KSN393341 LCI393332:LCJ393341 LME393332:LMF393341 LWA393332:LWB393341 MFW393332:MFX393341 MPS393332:MPT393341 MZO393332:MZP393341 NJK393332:NJL393341 NTG393332:NTH393341 ODC393332:ODD393341 OMY393332:OMZ393341 OWU393332:OWV393341 PGQ393332:PGR393341 PQM393332:PQN393341 QAI393332:QAJ393341 QKE393332:QKF393341 QUA393332:QUB393341 RDW393332:RDX393341 RNS393332:RNT393341 RXO393332:RXP393341 SHK393332:SHL393341 SRG393332:SRH393341 TBC393332:TBD393341 TKY393332:TKZ393341 TUU393332:TUV393341 UEQ393332:UER393341 UOM393332:UON393341 UYI393332:UYJ393341 VIE393332:VIF393341 VSA393332:VSB393341 WBW393332:WBX393341 WLS393332:WLT393341 WVO393332:WVP393341 G458868:H458877 JC458868:JD458877 SY458868:SZ458877 ACU458868:ACV458877 AMQ458868:AMR458877 AWM458868:AWN458877 BGI458868:BGJ458877 BQE458868:BQF458877 CAA458868:CAB458877 CJW458868:CJX458877 CTS458868:CTT458877 DDO458868:DDP458877 DNK458868:DNL458877 DXG458868:DXH458877 EHC458868:EHD458877 EQY458868:EQZ458877 FAU458868:FAV458877 FKQ458868:FKR458877 FUM458868:FUN458877 GEI458868:GEJ458877 GOE458868:GOF458877 GYA458868:GYB458877 HHW458868:HHX458877 HRS458868:HRT458877 IBO458868:IBP458877 ILK458868:ILL458877 IVG458868:IVH458877 JFC458868:JFD458877 JOY458868:JOZ458877 JYU458868:JYV458877 KIQ458868:KIR458877 KSM458868:KSN458877 LCI458868:LCJ458877 LME458868:LMF458877 LWA458868:LWB458877 MFW458868:MFX458877 MPS458868:MPT458877 MZO458868:MZP458877 NJK458868:NJL458877 NTG458868:NTH458877 ODC458868:ODD458877 OMY458868:OMZ458877 OWU458868:OWV458877 PGQ458868:PGR458877 PQM458868:PQN458877 QAI458868:QAJ458877 QKE458868:QKF458877 QUA458868:QUB458877 RDW458868:RDX458877 RNS458868:RNT458877 RXO458868:RXP458877 SHK458868:SHL458877 SRG458868:SRH458877 TBC458868:TBD458877 TKY458868:TKZ458877 TUU458868:TUV458877 UEQ458868:UER458877 UOM458868:UON458877 UYI458868:UYJ458877 VIE458868:VIF458877 VSA458868:VSB458877 WBW458868:WBX458877 WLS458868:WLT458877 WVO458868:WVP458877 G524404:H524413 JC524404:JD524413 SY524404:SZ524413 ACU524404:ACV524413 AMQ524404:AMR524413 AWM524404:AWN524413 BGI524404:BGJ524413 BQE524404:BQF524413 CAA524404:CAB524413 CJW524404:CJX524413 CTS524404:CTT524413 DDO524404:DDP524413 DNK524404:DNL524413 DXG524404:DXH524413 EHC524404:EHD524413 EQY524404:EQZ524413 FAU524404:FAV524413 FKQ524404:FKR524413 FUM524404:FUN524413 GEI524404:GEJ524413 GOE524404:GOF524413 GYA524404:GYB524413 HHW524404:HHX524413 HRS524404:HRT524413 IBO524404:IBP524413 ILK524404:ILL524413 IVG524404:IVH524413 JFC524404:JFD524413 JOY524404:JOZ524413 JYU524404:JYV524413 KIQ524404:KIR524413 KSM524404:KSN524413 LCI524404:LCJ524413 LME524404:LMF524413 LWA524404:LWB524413 MFW524404:MFX524413 MPS524404:MPT524413 MZO524404:MZP524413 NJK524404:NJL524413 NTG524404:NTH524413 ODC524404:ODD524413 OMY524404:OMZ524413 OWU524404:OWV524413 PGQ524404:PGR524413 PQM524404:PQN524413 QAI524404:QAJ524413 QKE524404:QKF524413 QUA524404:QUB524413 RDW524404:RDX524413 RNS524404:RNT524413 RXO524404:RXP524413 SHK524404:SHL524413 SRG524404:SRH524413 TBC524404:TBD524413 TKY524404:TKZ524413 TUU524404:TUV524413 UEQ524404:UER524413 UOM524404:UON524413 UYI524404:UYJ524413 VIE524404:VIF524413 VSA524404:VSB524413 WBW524404:WBX524413 WLS524404:WLT524413 WVO524404:WVP524413 G589940:H589949 JC589940:JD589949 SY589940:SZ589949 ACU589940:ACV589949 AMQ589940:AMR589949 AWM589940:AWN589949 BGI589940:BGJ589949 BQE589940:BQF589949 CAA589940:CAB589949 CJW589940:CJX589949 CTS589940:CTT589949 DDO589940:DDP589949 DNK589940:DNL589949 DXG589940:DXH589949 EHC589940:EHD589949 EQY589940:EQZ589949 FAU589940:FAV589949 FKQ589940:FKR589949 FUM589940:FUN589949 GEI589940:GEJ589949 GOE589940:GOF589949 GYA589940:GYB589949 HHW589940:HHX589949 HRS589940:HRT589949 IBO589940:IBP589949 ILK589940:ILL589949 IVG589940:IVH589949 JFC589940:JFD589949 JOY589940:JOZ589949 JYU589940:JYV589949 KIQ589940:KIR589949 KSM589940:KSN589949 LCI589940:LCJ589949 LME589940:LMF589949 LWA589940:LWB589949 MFW589940:MFX589949 MPS589940:MPT589949 MZO589940:MZP589949 NJK589940:NJL589949 NTG589940:NTH589949 ODC589940:ODD589949 OMY589940:OMZ589949 OWU589940:OWV589949 PGQ589940:PGR589949 PQM589940:PQN589949 QAI589940:QAJ589949 QKE589940:QKF589949 QUA589940:QUB589949 RDW589940:RDX589949 RNS589940:RNT589949 RXO589940:RXP589949 SHK589940:SHL589949 SRG589940:SRH589949 TBC589940:TBD589949 TKY589940:TKZ589949 TUU589940:TUV589949 UEQ589940:UER589949 UOM589940:UON589949 UYI589940:UYJ589949 VIE589940:VIF589949 VSA589940:VSB589949 WBW589940:WBX589949 WLS589940:WLT589949 WVO589940:WVP589949 G655476:H655485 JC655476:JD655485 SY655476:SZ655485 ACU655476:ACV655485 AMQ655476:AMR655485 AWM655476:AWN655485 BGI655476:BGJ655485 BQE655476:BQF655485 CAA655476:CAB655485 CJW655476:CJX655485 CTS655476:CTT655485 DDO655476:DDP655485 DNK655476:DNL655485 DXG655476:DXH655485 EHC655476:EHD655485 EQY655476:EQZ655485 FAU655476:FAV655485 FKQ655476:FKR655485 FUM655476:FUN655485 GEI655476:GEJ655485 GOE655476:GOF655485 GYA655476:GYB655485 HHW655476:HHX655485 HRS655476:HRT655485 IBO655476:IBP655485 ILK655476:ILL655485 IVG655476:IVH655485 JFC655476:JFD655485 JOY655476:JOZ655485 JYU655476:JYV655485 KIQ655476:KIR655485 KSM655476:KSN655485 LCI655476:LCJ655485 LME655476:LMF655485 LWA655476:LWB655485 MFW655476:MFX655485 MPS655476:MPT655485 MZO655476:MZP655485 NJK655476:NJL655485 NTG655476:NTH655485 ODC655476:ODD655485 OMY655476:OMZ655485 OWU655476:OWV655485 PGQ655476:PGR655485 PQM655476:PQN655485 QAI655476:QAJ655485 QKE655476:QKF655485 QUA655476:QUB655485 RDW655476:RDX655485 RNS655476:RNT655485 RXO655476:RXP655485 SHK655476:SHL655485 SRG655476:SRH655485 TBC655476:TBD655485 TKY655476:TKZ655485 TUU655476:TUV655485 UEQ655476:UER655485 UOM655476:UON655485 UYI655476:UYJ655485 VIE655476:VIF655485 VSA655476:VSB655485 WBW655476:WBX655485 WLS655476:WLT655485 WVO655476:WVP655485 G721012:H721021 JC721012:JD721021 SY721012:SZ721021 ACU721012:ACV721021 AMQ721012:AMR721021 AWM721012:AWN721021 BGI721012:BGJ721021 BQE721012:BQF721021 CAA721012:CAB721021 CJW721012:CJX721021 CTS721012:CTT721021 DDO721012:DDP721021 DNK721012:DNL721021 DXG721012:DXH721021 EHC721012:EHD721021 EQY721012:EQZ721021 FAU721012:FAV721021 FKQ721012:FKR721021 FUM721012:FUN721021 GEI721012:GEJ721021 GOE721012:GOF721021 GYA721012:GYB721021 HHW721012:HHX721021 HRS721012:HRT721021 IBO721012:IBP721021 ILK721012:ILL721021 IVG721012:IVH721021 JFC721012:JFD721021 JOY721012:JOZ721021 JYU721012:JYV721021 KIQ721012:KIR721021 KSM721012:KSN721021 LCI721012:LCJ721021 LME721012:LMF721021 LWA721012:LWB721021 MFW721012:MFX721021 MPS721012:MPT721021 MZO721012:MZP721021 NJK721012:NJL721021 NTG721012:NTH721021 ODC721012:ODD721021 OMY721012:OMZ721021 OWU721012:OWV721021 PGQ721012:PGR721021 PQM721012:PQN721021 QAI721012:QAJ721021 QKE721012:QKF721021 QUA721012:QUB721021 RDW721012:RDX721021 RNS721012:RNT721021 RXO721012:RXP721021 SHK721012:SHL721021 SRG721012:SRH721021 TBC721012:TBD721021 TKY721012:TKZ721021 TUU721012:TUV721021 UEQ721012:UER721021 UOM721012:UON721021 UYI721012:UYJ721021 VIE721012:VIF721021 VSA721012:VSB721021 WBW721012:WBX721021 WLS721012:WLT721021 WVO721012:WVP721021 G786548:H786557 JC786548:JD786557 SY786548:SZ786557 ACU786548:ACV786557 AMQ786548:AMR786557 AWM786548:AWN786557 BGI786548:BGJ786557 BQE786548:BQF786557 CAA786548:CAB786557 CJW786548:CJX786557 CTS786548:CTT786557 DDO786548:DDP786557 DNK786548:DNL786557 DXG786548:DXH786557 EHC786548:EHD786557 EQY786548:EQZ786557 FAU786548:FAV786557 FKQ786548:FKR786557 FUM786548:FUN786557 GEI786548:GEJ786557 GOE786548:GOF786557 GYA786548:GYB786557 HHW786548:HHX786557 HRS786548:HRT786557 IBO786548:IBP786557 ILK786548:ILL786557 IVG786548:IVH786557 JFC786548:JFD786557 JOY786548:JOZ786557 JYU786548:JYV786557 KIQ786548:KIR786557 KSM786548:KSN786557 LCI786548:LCJ786557 LME786548:LMF786557 LWA786548:LWB786557 MFW786548:MFX786557 MPS786548:MPT786557 MZO786548:MZP786557 NJK786548:NJL786557 NTG786548:NTH786557 ODC786548:ODD786557 OMY786548:OMZ786557 OWU786548:OWV786557 PGQ786548:PGR786557 PQM786548:PQN786557 QAI786548:QAJ786557 QKE786548:QKF786557 QUA786548:QUB786557 RDW786548:RDX786557 RNS786548:RNT786557 RXO786548:RXP786557 SHK786548:SHL786557 SRG786548:SRH786557 TBC786548:TBD786557 TKY786548:TKZ786557 TUU786548:TUV786557 UEQ786548:UER786557 UOM786548:UON786557 UYI786548:UYJ786557 VIE786548:VIF786557 VSA786548:VSB786557 WBW786548:WBX786557 WLS786548:WLT786557 WVO786548:WVP786557 G852084:H852093 JC852084:JD852093 SY852084:SZ852093 ACU852084:ACV852093 AMQ852084:AMR852093 AWM852084:AWN852093 BGI852084:BGJ852093 BQE852084:BQF852093 CAA852084:CAB852093 CJW852084:CJX852093 CTS852084:CTT852093 DDO852084:DDP852093 DNK852084:DNL852093 DXG852084:DXH852093 EHC852084:EHD852093 EQY852084:EQZ852093 FAU852084:FAV852093 FKQ852084:FKR852093 FUM852084:FUN852093 GEI852084:GEJ852093 GOE852084:GOF852093 GYA852084:GYB852093 HHW852084:HHX852093 HRS852084:HRT852093 IBO852084:IBP852093 ILK852084:ILL852093 IVG852084:IVH852093 JFC852084:JFD852093 JOY852084:JOZ852093 JYU852084:JYV852093 KIQ852084:KIR852093 KSM852084:KSN852093 LCI852084:LCJ852093 LME852084:LMF852093 LWA852084:LWB852093 MFW852084:MFX852093 MPS852084:MPT852093 MZO852084:MZP852093 NJK852084:NJL852093 NTG852084:NTH852093 ODC852084:ODD852093 OMY852084:OMZ852093 OWU852084:OWV852093 PGQ852084:PGR852093 PQM852084:PQN852093 QAI852084:QAJ852093 QKE852084:QKF852093 QUA852084:QUB852093 RDW852084:RDX852093 RNS852084:RNT852093 RXO852084:RXP852093 SHK852084:SHL852093 SRG852084:SRH852093 TBC852084:TBD852093 TKY852084:TKZ852093 TUU852084:TUV852093 UEQ852084:UER852093 UOM852084:UON852093 UYI852084:UYJ852093 VIE852084:VIF852093 VSA852084:VSB852093 WBW852084:WBX852093 WLS852084:WLT852093 WVO852084:WVP852093 G917620:H917629 JC917620:JD917629 SY917620:SZ917629 ACU917620:ACV917629 AMQ917620:AMR917629 AWM917620:AWN917629 BGI917620:BGJ917629 BQE917620:BQF917629 CAA917620:CAB917629 CJW917620:CJX917629 CTS917620:CTT917629 DDO917620:DDP917629 DNK917620:DNL917629 DXG917620:DXH917629 EHC917620:EHD917629 EQY917620:EQZ917629 FAU917620:FAV917629 FKQ917620:FKR917629 FUM917620:FUN917629 GEI917620:GEJ917629 GOE917620:GOF917629 GYA917620:GYB917629 HHW917620:HHX917629 HRS917620:HRT917629 IBO917620:IBP917629 ILK917620:ILL917629 IVG917620:IVH917629 JFC917620:JFD917629 JOY917620:JOZ917629 JYU917620:JYV917629 KIQ917620:KIR917629 KSM917620:KSN917629 LCI917620:LCJ917629 LME917620:LMF917629 LWA917620:LWB917629 MFW917620:MFX917629 MPS917620:MPT917629 MZO917620:MZP917629 NJK917620:NJL917629 NTG917620:NTH917629 ODC917620:ODD917629 OMY917620:OMZ917629 OWU917620:OWV917629 PGQ917620:PGR917629 PQM917620:PQN917629 QAI917620:QAJ917629 QKE917620:QKF917629 QUA917620:QUB917629 RDW917620:RDX917629 RNS917620:RNT917629 RXO917620:RXP917629 SHK917620:SHL917629 SRG917620:SRH917629 TBC917620:TBD917629 TKY917620:TKZ917629 TUU917620:TUV917629 UEQ917620:UER917629 UOM917620:UON917629 UYI917620:UYJ917629 VIE917620:VIF917629 VSA917620:VSB917629 WBW917620:WBX917629 WLS917620:WLT917629 WVO917620:WVP917629 G983156:H983165 JC983156:JD983165 SY983156:SZ983165 ACU983156:ACV983165 AMQ983156:AMR983165 AWM983156:AWN983165 BGI983156:BGJ983165 BQE983156:BQF983165 CAA983156:CAB983165 CJW983156:CJX983165 CTS983156:CTT983165 DDO983156:DDP983165 DNK983156:DNL983165 DXG983156:DXH983165 EHC983156:EHD983165 EQY983156:EQZ983165 FAU983156:FAV983165 FKQ983156:FKR983165 FUM983156:FUN983165 GEI983156:GEJ983165 GOE983156:GOF983165 GYA983156:GYB983165 HHW983156:HHX983165 HRS983156:HRT983165 IBO983156:IBP983165 ILK983156:ILL983165 IVG983156:IVH983165 JFC983156:JFD983165 JOY983156:JOZ983165 JYU983156:JYV983165 KIQ983156:KIR983165 KSM983156:KSN983165 LCI983156:LCJ983165 LME983156:LMF983165 LWA983156:LWB983165 MFW983156:MFX983165 MPS983156:MPT983165 MZO983156:MZP983165 NJK983156:NJL983165 NTG983156:NTH983165 ODC983156:ODD983165 OMY983156:OMZ983165 OWU983156:OWV983165 PGQ983156:PGR983165 PQM983156:PQN983165 QAI983156:QAJ983165 QKE983156:QKF983165 QUA983156:QUB983165 RDW983156:RDX983165 RNS983156:RNT983165 RXO983156:RXP983165 SHK983156:SHL983165 SRG983156:SRH983165 TBC983156:TBD983165 TKY983156:TKZ983165 TUU983156:TUV983165 UEQ983156:UER983165 UOM983156:UON983165 UYI983156:UYJ983165 VIE983156:VIF983165 VSA983156:VSB983165 WBW983156:WBX983165 WLS983156:WLT983165 WVO983156:WVP983165</xm:sqref>
        </x14:dataValidation>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75"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615"/>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1362</v>
      </c>
      <c r="B8" s="1451"/>
      <c r="C8" s="1451"/>
      <c r="D8" s="1452"/>
      <c r="E8" s="1452"/>
      <c r="F8" s="306"/>
      <c r="G8" s="1452"/>
      <c r="H8" s="1452"/>
      <c r="I8" s="6"/>
      <c r="J8" s="40"/>
      <c r="K8" s="755" t="str">
        <f>A8</f>
        <v>Country: Uganda</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505"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30" x14ac:dyDescent="0.2">
      <c r="A13" s="311"/>
      <c r="B13" s="1293" t="s">
        <v>30</v>
      </c>
      <c r="C13" s="1294"/>
      <c r="D13" s="1759" t="s">
        <v>1003</v>
      </c>
      <c r="E13" s="1760"/>
      <c r="F13" s="1760"/>
      <c r="G13" s="1760"/>
      <c r="H13" s="1761"/>
      <c r="I13" s="6"/>
      <c r="J13" s="26"/>
      <c r="K13" s="7" t="str">
        <f>B13</f>
        <v>a. What is the name of the committee?</v>
      </c>
      <c r="L13" s="32" t="str">
        <f>D13</f>
        <v>Family Planning/Reproductive Health Commodity Security Working Group (FPRHCSWG)</v>
      </c>
      <c r="M13" s="22"/>
      <c r="N13" s="22"/>
      <c r="O13" s="25" t="str">
        <f>D13</f>
        <v>Family Planning/Reproductive Health Commodity Security Working Group (FPRHCSWG)</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395" t="s">
        <v>99</v>
      </c>
      <c r="E15" s="313" t="s">
        <v>93</v>
      </c>
      <c r="F15" s="1780" t="s">
        <v>1004</v>
      </c>
      <c r="G15" s="1781"/>
      <c r="H15" s="1782"/>
      <c r="I15" s="6"/>
      <c r="J15" s="26"/>
      <c r="K15" s="7" t="str">
        <f t="shared" ref="K15:K23" si="0">B15</f>
        <v>a. Social marketing</v>
      </c>
      <c r="L15" s="22"/>
      <c r="M15" s="22"/>
      <c r="N15" s="22"/>
      <c r="O15" s="7"/>
      <c r="P15" s="22"/>
      <c r="Q15" s="7" t="str">
        <f t="shared" ref="Q15:Q23" si="1">F15</f>
        <v>Uganda Health Marketing Group (UHMG), Program for Accessible Health, Communication and Education (PACE)</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395" t="s">
        <v>99</v>
      </c>
      <c r="E16" s="315" t="s">
        <v>93</v>
      </c>
      <c r="F16" s="1780" t="s">
        <v>1005</v>
      </c>
      <c r="G16" s="1781"/>
      <c r="H16" s="1782"/>
      <c r="I16" s="6"/>
      <c r="J16" s="26"/>
      <c r="K16" s="7" t="str">
        <f t="shared" si="0"/>
        <v>b. NGO (for example: service delivery, advocacy, Planned Parenthood affiliate, Marie Stopes affiliate, faith-based organizations, etc.)</v>
      </c>
      <c r="L16" s="22"/>
      <c r="M16" s="22"/>
      <c r="N16" s="22"/>
      <c r="O16" s="7"/>
      <c r="P16" s="22"/>
      <c r="Q16" s="7" t="str">
        <f t="shared" si="1"/>
        <v>Marie Stopes Uganda, PACE, Reproductive Health Uganda (RHU), Uganda Protestant Medical Bureau (UPMB)</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395" t="s">
        <v>99</v>
      </c>
      <c r="E17" s="315" t="s">
        <v>93</v>
      </c>
      <c r="F17" s="1780" t="s">
        <v>1006</v>
      </c>
      <c r="G17" s="1781"/>
      <c r="H17" s="1782"/>
      <c r="I17" s="6"/>
      <c r="J17" s="26"/>
      <c r="K17" s="7" t="str">
        <f t="shared" si="0"/>
        <v>c. Commercial sector (for example: pharmacy associations, manufacturers, etc.)</v>
      </c>
      <c r="L17" s="22"/>
      <c r="M17" s="22"/>
      <c r="N17" s="22"/>
      <c r="O17" s="7"/>
      <c r="P17" s="22"/>
      <c r="Q17" s="7" t="str">
        <f t="shared" si="1"/>
        <v>SurgiPharm</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395" t="s">
        <v>99</v>
      </c>
      <c r="E18" s="315" t="s">
        <v>94</v>
      </c>
      <c r="F18" s="1780" t="s">
        <v>1007</v>
      </c>
      <c r="G18" s="1781"/>
      <c r="H18" s="1782"/>
      <c r="I18" s="6"/>
      <c r="J18" s="26"/>
      <c r="K18" s="7" t="str">
        <f t="shared" si="0"/>
        <v>d. Donors</v>
      </c>
      <c r="L18" s="22"/>
      <c r="M18" s="22"/>
      <c r="N18" s="22"/>
      <c r="O18" s="7"/>
      <c r="P18" s="22"/>
      <c r="Q18" s="7" t="str">
        <f t="shared" si="1"/>
        <v>United States Agency for International Development (USAID), Department for International Development (DFID)</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395" t="s">
        <v>99</v>
      </c>
      <c r="E19" s="315" t="s">
        <v>95</v>
      </c>
      <c r="F19" s="1780" t="s">
        <v>1008</v>
      </c>
      <c r="G19" s="1781"/>
      <c r="H19" s="1782"/>
      <c r="I19" s="6"/>
      <c r="J19" s="26"/>
      <c r="K19" s="7" t="str">
        <f t="shared" si="0"/>
        <v>e. UN agencies</v>
      </c>
      <c r="L19" s="22"/>
      <c r="M19" s="22"/>
      <c r="N19" s="22"/>
      <c r="O19" s="7"/>
      <c r="P19" s="22"/>
      <c r="Q19" s="7" t="str">
        <f t="shared" si="1"/>
        <v>United Nations Population Fund (UNFPA)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395" t="s">
        <v>99</v>
      </c>
      <c r="E20" s="315" t="s">
        <v>96</v>
      </c>
      <c r="F20" s="1780" t="s">
        <v>1009</v>
      </c>
      <c r="G20" s="1781"/>
      <c r="H20" s="1782"/>
      <c r="I20" s="6"/>
      <c r="J20" s="26"/>
      <c r="K20" s="7" t="str">
        <f t="shared" si="0"/>
        <v>f. Ministry of Health (for example: logistics, reproductive health, family planning, maternal and child health, HIV/AIDS, pharmacy units, etc.)</v>
      </c>
      <c r="L20" s="22"/>
      <c r="M20" s="22"/>
      <c r="N20" s="22"/>
      <c r="O20" s="7"/>
      <c r="P20" s="22"/>
      <c r="Q20" s="19" t="str">
        <f t="shared" si="1"/>
        <v>MOH Reproductive Health Division, AIDS Control Program (ACP), MOH Pharmacy Division</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395" t="s">
        <v>99</v>
      </c>
      <c r="E21" s="315" t="s">
        <v>97</v>
      </c>
      <c r="F21" s="1780" t="s">
        <v>1010</v>
      </c>
      <c r="G21" s="1781"/>
      <c r="H21" s="1782"/>
      <c r="I21" s="6"/>
      <c r="J21" s="26"/>
      <c r="K21" s="7" t="str">
        <f t="shared" si="0"/>
        <v>g. Central Medical Store or Central Warehouse</v>
      </c>
      <c r="L21" s="22"/>
      <c r="M21" s="22"/>
      <c r="N21" s="22"/>
      <c r="O21" s="7"/>
      <c r="P21" s="22"/>
      <c r="Q21" s="7" t="str">
        <f t="shared" si="1"/>
        <v>National Medical Store (NMS)</v>
      </c>
      <c r="R21" s="22"/>
      <c r="S21" s="22"/>
      <c r="T21" s="17"/>
      <c r="U21" s="17"/>
      <c r="V21" s="17"/>
      <c r="W21" s="45"/>
      <c r="X21" s="45"/>
      <c r="Y21" s="46"/>
      <c r="Z21" s="54"/>
      <c r="AA21"/>
    </row>
    <row r="22" spans="1:134" s="266" customFormat="1" x14ac:dyDescent="0.2">
      <c r="A22" s="314"/>
      <c r="B22" s="1390" t="s">
        <v>56</v>
      </c>
      <c r="C22" s="1390"/>
      <c r="D22" s="395" t="s">
        <v>100</v>
      </c>
      <c r="E22" s="315" t="s">
        <v>97</v>
      </c>
      <c r="F22" s="1780"/>
      <c r="G22" s="1781"/>
      <c r="H22" s="1782"/>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ht="45" x14ac:dyDescent="0.2">
      <c r="A23" s="314"/>
      <c r="B23" s="1390" t="s">
        <v>235</v>
      </c>
      <c r="C23" s="1390"/>
      <c r="D23" s="395" t="s">
        <v>99</v>
      </c>
      <c r="E23" s="315" t="s">
        <v>97</v>
      </c>
      <c r="F23" s="1780" t="s">
        <v>1485</v>
      </c>
      <c r="G23" s="1781"/>
      <c r="H23" s="1782"/>
      <c r="I23" s="6"/>
      <c r="J23" s="26"/>
      <c r="K23" s="40" t="str">
        <f t="shared" si="0"/>
        <v>i. Other (for example: partners)</v>
      </c>
      <c r="L23" s="26"/>
      <c r="M23" s="26"/>
      <c r="N23" s="26"/>
      <c r="O23" s="40"/>
      <c r="P23" s="26"/>
      <c r="Q23" s="40" t="str">
        <f t="shared" si="1"/>
        <v>USAID partners: MSH-STRIDES, Reproductive Health Uganda, Marie Stopes Uganda, FHI360 and many others, National Drug Authority (NDA)</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102</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78" t="s">
        <v>100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99</v>
      </c>
      <c r="E26" s="317" t="s">
        <v>91</v>
      </c>
      <c r="F26" s="271" t="s">
        <v>104</v>
      </c>
      <c r="G26" s="319" t="s">
        <v>51</v>
      </c>
      <c r="H26" s="272" t="s">
        <v>104</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138</v>
      </c>
      <c r="G28" s="321" t="s">
        <v>145</v>
      </c>
      <c r="H28" s="322" t="s">
        <v>137</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v>21200000</v>
      </c>
      <c r="H29" s="1441"/>
      <c r="I29" s="10"/>
      <c r="J29" s="40">
        <f>G29</f>
        <v>21200000</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342</v>
      </c>
      <c r="F30" s="324" t="s">
        <v>241</v>
      </c>
      <c r="G30" s="1442" t="s">
        <v>1484</v>
      </c>
      <c r="H30" s="1443"/>
      <c r="I30" s="10"/>
      <c r="J30" s="40" t="str">
        <f>G30</f>
        <v xml:space="preserve">MOH Reproductive Health Division with donor support. The amount includes the public, NGO and social marketing sector. </v>
      </c>
      <c r="K30" s="7"/>
      <c r="L30" s="22"/>
      <c r="M30" s="38" t="str">
        <f>E30</f>
        <v>01/12 - 12/12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08" t="s">
        <v>243</v>
      </c>
      <c r="B33" s="1293"/>
      <c r="C33" s="1293"/>
      <c r="D33" s="1293"/>
      <c r="E33" s="1293"/>
      <c r="F33" s="1293"/>
      <c r="G33" s="1293"/>
      <c r="H33" s="130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3300000</v>
      </c>
      <c r="F35" s="788" t="s">
        <v>625</v>
      </c>
      <c r="G35" s="341" t="s">
        <v>1011</v>
      </c>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625</v>
      </c>
      <c r="G36" s="341"/>
      <c r="H36" s="333" t="s">
        <v>1012</v>
      </c>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3300000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635" t="s">
        <v>99</v>
      </c>
      <c r="E41" s="330">
        <v>3300000</v>
      </c>
      <c r="F41" s="340" t="s">
        <v>625</v>
      </c>
      <c r="G41" s="341" t="s">
        <v>1013</v>
      </c>
      <c r="H41" s="333" t="s">
        <v>1014</v>
      </c>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104</v>
      </c>
      <c r="E42" s="1341"/>
      <c r="F42" s="1341"/>
      <c r="G42" s="1341"/>
      <c r="H42" s="1342"/>
      <c r="I42" s="30"/>
      <c r="J42" s="27"/>
      <c r="K42" s="7" t="str">
        <f>C42</f>
        <v>i. Specify source(s) of internally generated funds spent (for example, from taxes)</v>
      </c>
      <c r="L42" s="22"/>
      <c r="M42" s="22"/>
      <c r="N42" s="22"/>
      <c r="O42" s="25" t="str">
        <f>D42</f>
        <v>Don't know</v>
      </c>
      <c r="P42" s="22"/>
      <c r="Q42" s="22"/>
      <c r="R42" s="22"/>
      <c r="S42" s="22"/>
      <c r="T42" s="17"/>
      <c r="U42" s="17"/>
      <c r="V42" s="17"/>
      <c r="W42" s="45"/>
      <c r="X42" s="45"/>
      <c r="Y42" s="46"/>
      <c r="Z42" s="54"/>
      <c r="AA42"/>
    </row>
    <row r="43" spans="1:27" s="266" customFormat="1" ht="78.75" customHeight="1" x14ac:dyDescent="0.2">
      <c r="A43" s="326"/>
      <c r="B43" s="1293" t="s">
        <v>255</v>
      </c>
      <c r="C43" s="1294"/>
      <c r="D43" s="635" t="s">
        <v>100</v>
      </c>
      <c r="E43" s="330">
        <v>0</v>
      </c>
      <c r="F43" s="340" t="s">
        <v>625</v>
      </c>
      <c r="G43" s="341"/>
      <c r="H43" s="355" t="s">
        <v>1015</v>
      </c>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3300000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30" x14ac:dyDescent="0.2">
      <c r="A49" s="326"/>
      <c r="B49" s="1293" t="s">
        <v>146</v>
      </c>
      <c r="C49" s="1294"/>
      <c r="D49" s="635" t="s">
        <v>99</v>
      </c>
      <c r="E49" s="330">
        <v>15685089</v>
      </c>
      <c r="F49" s="340" t="s">
        <v>342</v>
      </c>
      <c r="G49" s="353"/>
      <c r="H49" s="354" t="s">
        <v>1016</v>
      </c>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1017</v>
      </c>
      <c r="E50" s="1429"/>
      <c r="F50" s="1429"/>
      <c r="G50" s="1429"/>
      <c r="H50" s="1430"/>
      <c r="I50" s="282"/>
      <c r="J50" s="27"/>
      <c r="K50" s="7" t="str">
        <f>C50</f>
        <v xml:space="preserve">i. Specify source(s) of in-kind donations </v>
      </c>
      <c r="L50" s="22"/>
      <c r="M50" s="22"/>
      <c r="N50" s="22"/>
      <c r="O50" s="25" t="str">
        <f>D50</f>
        <v>USAID, UNFPA, DFID</v>
      </c>
      <c r="P50" s="22"/>
      <c r="Q50" s="22"/>
      <c r="R50" s="22"/>
      <c r="S50" s="22"/>
      <c r="T50" s="17"/>
      <c r="U50" s="17"/>
      <c r="V50" s="17"/>
      <c r="W50" s="45"/>
      <c r="X50" s="45"/>
      <c r="Y50" s="46"/>
      <c r="Z50" s="54"/>
      <c r="AA50"/>
    </row>
    <row r="51" spans="1:27" s="266" customFormat="1" ht="45" x14ac:dyDescent="0.2">
      <c r="A51" s="326"/>
      <c r="B51" s="1293" t="s">
        <v>264</v>
      </c>
      <c r="C51" s="1294"/>
      <c r="D51" s="635" t="s">
        <v>100</v>
      </c>
      <c r="E51" s="330">
        <v>0</v>
      </c>
      <c r="F51" s="340" t="s">
        <v>342</v>
      </c>
      <c r="G51" s="353"/>
      <c r="H51" s="354" t="s">
        <v>1018</v>
      </c>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635" t="s">
        <v>100</v>
      </c>
      <c r="E52" s="330">
        <v>0</v>
      </c>
      <c r="F52" s="340" t="s">
        <v>342</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15685089</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0.17382062312165089</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1</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f>(E45+E53)/G29</f>
        <v>0.8955230660377359</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34" t="s">
        <v>104</v>
      </c>
      <c r="G59" s="1420" t="s">
        <v>1019</v>
      </c>
      <c r="H59" s="1421"/>
      <c r="I59" s="10"/>
      <c r="J59" s="31" t="str">
        <f>G59</f>
        <v xml:space="preserve">Deficit in the flow of male condoms was only notable shortage.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30" t="s">
        <v>852</v>
      </c>
      <c r="G62" s="1331"/>
      <c r="H62" s="1332"/>
      <c r="I62" s="10"/>
      <c r="J62" s="27"/>
      <c r="K62" s="7"/>
      <c r="L62" s="22"/>
      <c r="M62" s="39">
        <f>E62</f>
        <v>0</v>
      </c>
      <c r="N62" s="22"/>
      <c r="O62" s="22"/>
      <c r="P62" s="22"/>
      <c r="Q62" s="7" t="str">
        <f>F62</f>
        <v>Central Medical Stores</v>
      </c>
      <c r="R62" s="25" t="str">
        <f>B62</f>
        <v>a. Specify entity</v>
      </c>
      <c r="S62" s="22"/>
      <c r="T62" s="17"/>
      <c r="U62" s="17"/>
      <c r="V62" s="17"/>
      <c r="W62" s="45"/>
      <c r="X62" s="45"/>
      <c r="Y62" s="46"/>
      <c r="Z62" s="54"/>
      <c r="AA62"/>
    </row>
    <row r="63" spans="1:27" s="266" customFormat="1" ht="30.75" customHeight="1" x14ac:dyDescent="0.2">
      <c r="A63" s="619"/>
      <c r="B63" s="618"/>
      <c r="C63" s="1293" t="s">
        <v>293</v>
      </c>
      <c r="D63" s="1293"/>
      <c r="E63" s="1294"/>
      <c r="F63" s="1295" t="s">
        <v>99</v>
      </c>
      <c r="G63" s="1416"/>
      <c r="H63" s="1296"/>
      <c r="I63" s="10"/>
      <c r="J63" s="27"/>
      <c r="K63" s="7"/>
      <c r="L63" s="22"/>
      <c r="M63" s="22"/>
      <c r="N63" s="22"/>
      <c r="O63" s="22"/>
      <c r="P63" s="22"/>
      <c r="Q63" s="7" t="str">
        <f>F63</f>
        <v>Yes</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828" t="s">
        <v>99</v>
      </c>
      <c r="E68" s="1828"/>
      <c r="F68" s="631" t="s">
        <v>99</v>
      </c>
      <c r="G68" s="631" t="s">
        <v>99</v>
      </c>
      <c r="H68" s="39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828" t="s">
        <v>104</v>
      </c>
      <c r="E69" s="1828"/>
      <c r="F69" s="631" t="s">
        <v>99</v>
      </c>
      <c r="G69" s="631" t="s">
        <v>99</v>
      </c>
      <c r="H69" s="399" t="s">
        <v>99</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828" t="s">
        <v>104</v>
      </c>
      <c r="E70" s="1828"/>
      <c r="F70" s="631" t="s">
        <v>99</v>
      </c>
      <c r="G70" s="631" t="s">
        <v>99</v>
      </c>
      <c r="H70" s="39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828" t="s">
        <v>99</v>
      </c>
      <c r="E71" s="1828"/>
      <c r="F71" s="631" t="s">
        <v>99</v>
      </c>
      <c r="G71" s="631" t="s">
        <v>99</v>
      </c>
      <c r="H71" s="399" t="s">
        <v>99</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828" t="s">
        <v>99</v>
      </c>
      <c r="E72" s="1828"/>
      <c r="F72" s="631" t="s">
        <v>99</v>
      </c>
      <c r="G72" s="631" t="s">
        <v>99</v>
      </c>
      <c r="H72" s="399" t="s">
        <v>99</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828" t="s">
        <v>99</v>
      </c>
      <c r="E73" s="1828"/>
      <c r="F73" s="631" t="s">
        <v>99</v>
      </c>
      <c r="G73" s="631" t="s">
        <v>99</v>
      </c>
      <c r="H73" s="39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828" t="s">
        <v>104</v>
      </c>
      <c r="E74" s="1828"/>
      <c r="F74" s="631" t="s">
        <v>100</v>
      </c>
      <c r="G74" s="631" t="s">
        <v>99</v>
      </c>
      <c r="H74" s="399"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828" t="s">
        <v>104</v>
      </c>
      <c r="E75" s="1828"/>
      <c r="F75" s="631" t="s">
        <v>99</v>
      </c>
      <c r="G75" s="631" t="s">
        <v>99</v>
      </c>
      <c r="H75" s="39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828" t="s">
        <v>99</v>
      </c>
      <c r="E76" s="1828"/>
      <c r="F76" s="631" t="s">
        <v>99</v>
      </c>
      <c r="G76" s="631" t="s">
        <v>99</v>
      </c>
      <c r="H76" s="39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828" t="s">
        <v>99</v>
      </c>
      <c r="E77" s="1828"/>
      <c r="F77" s="631" t="s">
        <v>99</v>
      </c>
      <c r="G77" s="631" t="s">
        <v>99</v>
      </c>
      <c r="H77" s="39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828" t="s">
        <v>104</v>
      </c>
      <c r="E78" s="1828"/>
      <c r="F78" s="631" t="s">
        <v>100</v>
      </c>
      <c r="G78" s="631" t="s">
        <v>99</v>
      </c>
      <c r="H78" s="399" t="s">
        <v>99</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895"/>
      <c r="E79" s="1895"/>
      <c r="F79" s="632"/>
      <c r="G79" s="632"/>
      <c r="H79" s="401"/>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975" t="s">
        <v>1020</v>
      </c>
      <c r="E80" s="1976"/>
      <c r="F80" s="1976"/>
      <c r="G80" s="1976"/>
      <c r="H80" s="1977"/>
      <c r="I80" s="6"/>
      <c r="J80" s="27"/>
      <c r="K80" s="7" t="str">
        <f>A80</f>
        <v>C2. Please note any comments about the commodities offered.</v>
      </c>
      <c r="L80" s="22"/>
      <c r="M80" s="22"/>
      <c r="N80" s="22"/>
      <c r="O80" s="7" t="str">
        <f>D80</f>
        <v xml:space="preserve">Female condoms are available to be offered in the public sector, but currently are only being distributed through the NGO sector. </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505"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624"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789" t="s">
        <v>556</v>
      </c>
      <c r="D85" s="1844" t="s">
        <v>1146</v>
      </c>
      <c r="E85" s="1845"/>
      <c r="F85" s="636" t="s">
        <v>99</v>
      </c>
      <c r="G85" s="1818" t="s">
        <v>99</v>
      </c>
      <c r="H85" s="1819"/>
      <c r="I85" s="13"/>
      <c r="J85" s="31" t="str">
        <f>G85</f>
        <v>Yes</v>
      </c>
      <c r="K85" s="7" t="str">
        <f>B85</f>
        <v>a</v>
      </c>
      <c r="L85" s="22"/>
      <c r="M85" s="32">
        <f>E85</f>
        <v>0</v>
      </c>
      <c r="N85" s="22"/>
      <c r="O85" s="22"/>
      <c r="P85" s="22"/>
      <c r="Q85" s="22"/>
      <c r="R85" s="7"/>
      <c r="S85" s="7" t="str">
        <f>D85</f>
        <v>2010-2015</v>
      </c>
      <c r="T85" s="17"/>
      <c r="U85" s="17"/>
      <c r="V85" s="17"/>
      <c r="W85" s="45"/>
      <c r="X85" s="45"/>
      <c r="Y85" s="46"/>
      <c r="Z85" s="54"/>
      <c r="AA85"/>
    </row>
    <row r="86" spans="1:28" s="266" customFormat="1" ht="28.5" customHeight="1" x14ac:dyDescent="0.2">
      <c r="A86" s="1381" t="s">
        <v>118</v>
      </c>
      <c r="B86" s="1382"/>
      <c r="C86" s="1382"/>
      <c r="D86" s="1382"/>
      <c r="E86" s="1382"/>
      <c r="F86" s="1974" t="s">
        <v>99</v>
      </c>
      <c r="G86" s="1839"/>
      <c r="H86" s="1840"/>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51" customHeight="1" x14ac:dyDescent="0.2">
      <c r="A87" s="314"/>
      <c r="B87" s="1293" t="s">
        <v>153</v>
      </c>
      <c r="C87" s="1293"/>
      <c r="D87" s="1294"/>
      <c r="E87" s="1759" t="s">
        <v>1021</v>
      </c>
      <c r="F87" s="1760"/>
      <c r="G87" s="1760"/>
      <c r="H87" s="1761"/>
      <c r="I87" s="13"/>
      <c r="J87" s="31"/>
      <c r="K87" s="7"/>
      <c r="L87" s="22"/>
      <c r="M87" s="32"/>
      <c r="N87" s="32" t="str">
        <f>E87</f>
        <v xml:space="preserve">All sectors are charged a 2% verification fee on imported products by the National Drug Authority (NDA). Uganda Revenue Authority is charging withholding tax on contraceptives and condoms. </v>
      </c>
      <c r="O87" s="22"/>
      <c r="P87" s="7" t="str">
        <f>B87</f>
        <v>a. If yes, for which sectors (public, NGO, social marketing, commercial)?</v>
      </c>
      <c r="Q87" s="22"/>
      <c r="R87" s="7"/>
      <c r="S87" s="22"/>
      <c r="T87" s="17"/>
      <c r="U87" s="17"/>
      <c r="V87" s="17"/>
      <c r="W87" s="45"/>
      <c r="X87" s="45"/>
      <c r="Y87" s="46"/>
      <c r="Z87" s="54"/>
      <c r="AA87"/>
    </row>
    <row r="88" spans="1:28" s="266" customFormat="1" ht="30" x14ac:dyDescent="0.2">
      <c r="A88" s="314"/>
      <c r="B88" s="1293" t="s">
        <v>38</v>
      </c>
      <c r="C88" s="1293"/>
      <c r="D88" s="1294"/>
      <c r="E88" s="1759" t="s">
        <v>1022</v>
      </c>
      <c r="F88" s="1760"/>
      <c r="G88" s="1760"/>
      <c r="H88" s="1761"/>
      <c r="I88" s="13"/>
      <c r="J88" s="31"/>
      <c r="K88" s="7"/>
      <c r="L88" s="22"/>
      <c r="M88" s="32"/>
      <c r="N88" s="32" t="str">
        <f>E88</f>
        <v>NDA 2% of FOB value is charged on all pharmaceuticals and Uganda Revenue Authority (URA) 18% and 6% on condoms.</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404"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ht="45" x14ac:dyDescent="0.2">
      <c r="A90" s="314"/>
      <c r="B90" s="1293" t="s">
        <v>39</v>
      </c>
      <c r="C90" s="1293"/>
      <c r="D90" s="1759" t="s">
        <v>1023</v>
      </c>
      <c r="E90" s="1760"/>
      <c r="F90" s="1760"/>
      <c r="G90" s="1760"/>
      <c r="H90" s="1761"/>
      <c r="I90" s="13"/>
      <c r="J90" s="31"/>
      <c r="K90" s="7" t="str">
        <f>B90</f>
        <v>a. If yes, describe the policies.</v>
      </c>
      <c r="L90" s="22"/>
      <c r="M90" s="22"/>
      <c r="N90" s="24"/>
      <c r="O90" s="25" t="str">
        <f>D90</f>
        <v xml:space="preserve">See above for taxes. It can take up to 12 months for NDA to register new products; MOH &amp; NDA has mandatory 100% batch post-shipment testing for male condoms which delays entry into system. </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247" t="s">
        <v>104</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x14ac:dyDescent="0.2">
      <c r="A92" s="314"/>
      <c r="B92" s="1293" t="s">
        <v>39</v>
      </c>
      <c r="C92" s="1293"/>
      <c r="D92" s="1368" t="s">
        <v>104</v>
      </c>
      <c r="E92" s="1476"/>
      <c r="F92" s="1476"/>
      <c r="G92" s="1476"/>
      <c r="H92" s="1369"/>
      <c r="I92" s="13"/>
      <c r="J92" s="31"/>
      <c r="K92" s="7" t="str">
        <f>B92</f>
        <v>a. If yes, describe the policies.</v>
      </c>
      <c r="L92" s="22"/>
      <c r="M92" s="22"/>
      <c r="N92" s="24"/>
      <c r="O92" s="25" t="str">
        <f>D92</f>
        <v>Don't know</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1024</v>
      </c>
      <c r="H95" s="1369"/>
      <c r="I95" s="12"/>
      <c r="J95" s="31" t="str">
        <f t="shared" si="3"/>
        <v>Drug shop</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809" t="s">
        <v>104</v>
      </c>
      <c r="E96" s="1972"/>
      <c r="F96" s="1973"/>
      <c r="G96" s="1759" t="s">
        <v>104</v>
      </c>
      <c r="H96" s="1761"/>
      <c r="I96" s="12"/>
      <c r="J96" s="31" t="str">
        <f t="shared" si="3"/>
        <v>Don't know</v>
      </c>
      <c r="K96" s="7"/>
      <c r="L96" s="22"/>
      <c r="M96" s="32"/>
      <c r="N96" s="22"/>
      <c r="O96" s="7"/>
      <c r="P96" s="7"/>
      <c r="Q96" s="22"/>
      <c r="R96" s="22"/>
      <c r="S96" s="22"/>
      <c r="T96" s="219" t="str">
        <f t="shared" ref="T96:T102" si="4">D96</f>
        <v>Don't know</v>
      </c>
      <c r="U96" s="53"/>
      <c r="V96" s="17"/>
      <c r="W96" s="45"/>
      <c r="X96" s="45"/>
      <c r="Y96" s="46"/>
      <c r="Z96" s="54"/>
      <c r="AA96"/>
    </row>
    <row r="97" spans="1:27" s="266" customFormat="1" ht="15" customHeight="1" x14ac:dyDescent="0.2">
      <c r="A97" s="285"/>
      <c r="B97" s="239" t="s">
        <v>29</v>
      </c>
      <c r="C97" s="236" t="s">
        <v>304</v>
      </c>
      <c r="D97" s="1809" t="s">
        <v>104</v>
      </c>
      <c r="E97" s="1972"/>
      <c r="F97" s="1973"/>
      <c r="G97" s="1759" t="s">
        <v>104</v>
      </c>
      <c r="H97" s="1761"/>
      <c r="I97" s="12"/>
      <c r="J97" s="31" t="str">
        <f t="shared" si="3"/>
        <v>Don't know</v>
      </c>
      <c r="K97" s="7"/>
      <c r="L97" s="22"/>
      <c r="M97" s="32"/>
      <c r="N97" s="22"/>
      <c r="O97" s="7"/>
      <c r="P97" s="7"/>
      <c r="Q97" s="22"/>
      <c r="R97" s="22"/>
      <c r="S97" s="22"/>
      <c r="T97" s="219" t="str">
        <f t="shared" si="4"/>
        <v>Don't know</v>
      </c>
      <c r="U97" s="53"/>
      <c r="V97" s="17"/>
      <c r="W97" s="45"/>
      <c r="X97" s="45"/>
      <c r="Y97" s="46"/>
      <c r="Z97" s="54"/>
      <c r="AA97"/>
    </row>
    <row r="98" spans="1:27" s="266" customFormat="1" ht="15" customHeight="1" x14ac:dyDescent="0.2">
      <c r="A98" s="285"/>
      <c r="B98" s="238" t="s">
        <v>297</v>
      </c>
      <c r="C98" s="236" t="s">
        <v>305</v>
      </c>
      <c r="D98" s="1809" t="s">
        <v>104</v>
      </c>
      <c r="E98" s="1972"/>
      <c r="F98" s="1973"/>
      <c r="G98" s="1759" t="s">
        <v>104</v>
      </c>
      <c r="H98" s="1761"/>
      <c r="I98" s="12"/>
      <c r="J98" s="31" t="str">
        <f t="shared" si="3"/>
        <v>Don't know</v>
      </c>
      <c r="K98" s="7"/>
      <c r="L98" s="22"/>
      <c r="M98" s="32"/>
      <c r="N98" s="22"/>
      <c r="O98" s="7"/>
      <c r="P98" s="7"/>
      <c r="Q98" s="22"/>
      <c r="R98" s="22"/>
      <c r="S98" s="22"/>
      <c r="T98" s="219" t="str">
        <f t="shared" si="4"/>
        <v>Don't know</v>
      </c>
      <c r="U98" s="53"/>
      <c r="V98" s="17"/>
      <c r="W98" s="45"/>
      <c r="X98" s="45"/>
      <c r="Y98" s="46"/>
      <c r="Z98" s="54"/>
      <c r="AA98"/>
    </row>
    <row r="99" spans="1:27" s="266" customFormat="1" ht="15" customHeight="1" x14ac:dyDescent="0.2">
      <c r="A99" s="285"/>
      <c r="B99" s="239" t="s">
        <v>298</v>
      </c>
      <c r="C99" s="236" t="s">
        <v>306</v>
      </c>
      <c r="D99" s="1809" t="s">
        <v>314</v>
      </c>
      <c r="E99" s="1972"/>
      <c r="F99" s="1973"/>
      <c r="G99" s="1759" t="s">
        <v>1024</v>
      </c>
      <c r="H99" s="1761"/>
      <c r="I99" s="12"/>
      <c r="J99" s="31" t="str">
        <f t="shared" si="3"/>
        <v>Drug shop</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809" t="s">
        <v>104</v>
      </c>
      <c r="E100" s="1972"/>
      <c r="F100" s="1973"/>
      <c r="G100" s="1759" t="s">
        <v>104</v>
      </c>
      <c r="H100" s="1761"/>
      <c r="I100" s="12"/>
      <c r="J100" s="31" t="str">
        <f t="shared" si="3"/>
        <v>Don't know</v>
      </c>
      <c r="K100" s="7"/>
      <c r="L100" s="22"/>
      <c r="M100" s="32"/>
      <c r="N100" s="22"/>
      <c r="O100" s="7"/>
      <c r="P100" s="7"/>
      <c r="Q100" s="22"/>
      <c r="R100" s="22"/>
      <c r="S100" s="22"/>
      <c r="T100" s="219" t="str">
        <f t="shared" si="4"/>
        <v>Don't know</v>
      </c>
      <c r="U100" s="53"/>
      <c r="V100" s="17"/>
      <c r="W100" s="45"/>
      <c r="X100" s="45"/>
      <c r="Y100" s="46"/>
      <c r="Z100" s="54"/>
      <c r="AA100"/>
    </row>
    <row r="101" spans="1:27" s="266" customFormat="1" ht="15" customHeight="1" x14ac:dyDescent="0.2">
      <c r="A101" s="285"/>
      <c r="B101" s="239" t="s">
        <v>300</v>
      </c>
      <c r="C101" s="236" t="s">
        <v>308</v>
      </c>
      <c r="D101" s="1809" t="s">
        <v>104</v>
      </c>
      <c r="E101" s="1972"/>
      <c r="F101" s="1973"/>
      <c r="G101" s="1759" t="s">
        <v>104</v>
      </c>
      <c r="H101" s="1761"/>
      <c r="I101" s="12"/>
      <c r="J101" s="31" t="str">
        <f t="shared" si="3"/>
        <v>Don't know</v>
      </c>
      <c r="K101" s="7"/>
      <c r="L101" s="22"/>
      <c r="M101" s="32"/>
      <c r="N101" s="22"/>
      <c r="O101" s="7"/>
      <c r="P101" s="7"/>
      <c r="Q101" s="22"/>
      <c r="R101" s="22"/>
      <c r="S101" s="22"/>
      <c r="T101" s="219" t="str">
        <f t="shared" si="4"/>
        <v>Don't know</v>
      </c>
      <c r="U101" s="53"/>
      <c r="V101" s="17"/>
      <c r="W101" s="45"/>
      <c r="X101" s="45"/>
      <c r="Y101" s="46"/>
      <c r="Z101" s="54"/>
      <c r="AA101"/>
    </row>
    <row r="102" spans="1:27" s="266" customFormat="1" ht="15" customHeight="1" thickBot="1" x14ac:dyDescent="0.25">
      <c r="A102" s="285"/>
      <c r="B102" s="1020" t="s">
        <v>301</v>
      </c>
      <c r="C102" s="1021" t="s">
        <v>309</v>
      </c>
      <c r="D102" s="1965" t="s">
        <v>104</v>
      </c>
      <c r="E102" s="1966"/>
      <c r="F102" s="1967"/>
      <c r="G102" s="1968" t="s">
        <v>104</v>
      </c>
      <c r="H102" s="1969"/>
      <c r="I102" s="12"/>
      <c r="J102" s="31" t="str">
        <f t="shared" si="3"/>
        <v>Don't know</v>
      </c>
      <c r="K102" s="7"/>
      <c r="L102" s="22"/>
      <c r="M102" s="32"/>
      <c r="N102" s="22"/>
      <c r="O102" s="7"/>
      <c r="P102" s="7"/>
      <c r="Q102" s="22"/>
      <c r="R102" s="22"/>
      <c r="S102" s="22"/>
      <c r="T102" s="219" t="str">
        <f t="shared" si="4"/>
        <v>Don't know</v>
      </c>
      <c r="U102" s="53"/>
      <c r="V102" s="17"/>
      <c r="W102" s="45"/>
      <c r="X102" s="45"/>
      <c r="Y102" s="46"/>
      <c r="Z102" s="54"/>
      <c r="AA102"/>
    </row>
    <row r="103" spans="1:27" s="266" customFormat="1" ht="75.75" thickBot="1" x14ac:dyDescent="0.25">
      <c r="A103" s="1970" t="s">
        <v>321</v>
      </c>
      <c r="B103" s="1970"/>
      <c r="C103" s="1970"/>
      <c r="D103" s="1971" t="s">
        <v>1025</v>
      </c>
      <c r="E103" s="1971"/>
      <c r="F103" s="1971"/>
      <c r="G103" s="1971"/>
      <c r="H103" s="197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 xml:space="preserve">Drug shops are not allowed to sell/dispense injectables. </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68" t="s">
        <v>320</v>
      </c>
      <c r="E114" s="1476"/>
      <c r="F114" s="1476"/>
      <c r="G114" s="1476"/>
      <c r="H114" s="1369"/>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99</v>
      </c>
      <c r="H119" s="1477"/>
      <c r="I119" s="34"/>
      <c r="J119" s="31" t="str">
        <f t="shared" si="5"/>
        <v>Yes</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100</v>
      </c>
      <c r="H120" s="1477"/>
      <c r="I120" s="34"/>
      <c r="J120" s="31" t="str">
        <f t="shared" si="5"/>
        <v>No</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100</v>
      </c>
      <c r="H121" s="1477"/>
      <c r="I121" s="34"/>
      <c r="J121" s="31" t="str">
        <f t="shared" si="5"/>
        <v>No</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809" t="s">
        <v>100</v>
      </c>
      <c r="H125" s="1810"/>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616"/>
      <c r="C126" s="1293" t="s">
        <v>159</v>
      </c>
      <c r="D126" s="1293"/>
      <c r="E126" s="12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2012</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1026</v>
      </c>
      <c r="E128" s="1485"/>
      <c r="F128" s="1485"/>
      <c r="G128" s="1485"/>
      <c r="H128" s="1486"/>
      <c r="I128" s="34"/>
      <c r="J128" s="21"/>
      <c r="K128" s="7" t="str">
        <f>A128</f>
        <v xml:space="preserve">D11. Name of the list(s)
</v>
      </c>
      <c r="L128" s="7"/>
      <c r="M128" s="22"/>
      <c r="N128" s="22"/>
      <c r="O128" s="7" t="str">
        <f>D128</f>
        <v>Essential Medicines, Health and Laboratory Supplies List (EMHLS)</v>
      </c>
      <c r="P128" s="22"/>
      <c r="Q128" s="1"/>
      <c r="R128" s="22"/>
      <c r="S128" s="23"/>
      <c r="T128" s="2"/>
      <c r="U128" s="2"/>
      <c r="V128" s="2"/>
      <c r="W128" s="41"/>
      <c r="X128" s="41"/>
      <c r="Y128" s="1"/>
      <c r="Z128" s="58"/>
      <c r="AA128"/>
    </row>
    <row r="129" spans="1:27" s="287" customFormat="1" ht="30" x14ac:dyDescent="0.2">
      <c r="A129" s="1308" t="s">
        <v>862</v>
      </c>
      <c r="B129" s="1293"/>
      <c r="C129" s="1294"/>
      <c r="D129" s="1484"/>
      <c r="E129" s="1485"/>
      <c r="F129" s="1485"/>
      <c r="G129" s="1485"/>
      <c r="H129" s="1486"/>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2010</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99</v>
      </c>
      <c r="H133" s="1296"/>
      <c r="I133" s="34"/>
      <c r="J133" s="31" t="str">
        <f>G133</f>
        <v>Yes</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60.75" thickBot="1" x14ac:dyDescent="0.25">
      <c r="A136" s="314" t="s">
        <v>59</v>
      </c>
      <c r="B136" s="1293" t="s">
        <v>60</v>
      </c>
      <c r="C136" s="1294"/>
      <c r="D136" s="1314" t="s">
        <v>1322</v>
      </c>
      <c r="E136" s="1315"/>
      <c r="F136" s="1315"/>
      <c r="G136" s="1315"/>
      <c r="H136" s="1316"/>
      <c r="I136" s="34"/>
      <c r="J136" s="21"/>
      <c r="K136" s="7" t="str">
        <f>B136</f>
        <v>f. Notes about the Poverty Reduction Strategy Paper</v>
      </c>
      <c r="L136" s="7"/>
      <c r="M136" s="22"/>
      <c r="N136" s="22"/>
      <c r="O136" s="7" t="str">
        <f>D136</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99</v>
      </c>
      <c r="H138" s="1323"/>
      <c r="I138" s="6"/>
      <c r="J138" s="31" t="str">
        <f>G138</f>
        <v>Yes</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617"/>
      <c r="B140" s="1293" t="s">
        <v>155</v>
      </c>
      <c r="C140" s="1293"/>
      <c r="D140" s="1293"/>
      <c r="E140" s="1293"/>
      <c r="F140" s="1294"/>
      <c r="G140" s="1958" t="s">
        <v>100</v>
      </c>
      <c r="H140" s="1959"/>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620"/>
      <c r="B141" s="1293" t="s">
        <v>156</v>
      </c>
      <c r="C141" s="1293"/>
      <c r="D141" s="1293"/>
      <c r="E141" s="1293"/>
      <c r="F141" s="1294"/>
      <c r="G141" s="1958" t="s">
        <v>99</v>
      </c>
      <c r="H141" s="1959"/>
      <c r="I141" s="6"/>
      <c r="J141" s="31" t="str">
        <f t="shared" si="7"/>
        <v>Yes</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617"/>
      <c r="B142" s="1293" t="s">
        <v>285</v>
      </c>
      <c r="C142" s="1293"/>
      <c r="D142" s="1293"/>
      <c r="E142" s="1293"/>
      <c r="F142" s="1294"/>
      <c r="G142" s="1958" t="s">
        <v>99</v>
      </c>
      <c r="H142" s="1959"/>
      <c r="I142" s="6"/>
      <c r="J142" s="31" t="str">
        <f t="shared" si="7"/>
        <v>Yes</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617"/>
      <c r="B143" s="1293" t="s">
        <v>286</v>
      </c>
      <c r="C143" s="1293"/>
      <c r="D143" s="1293"/>
      <c r="E143" s="1293"/>
      <c r="F143" s="1294"/>
      <c r="G143" s="1958" t="s">
        <v>100</v>
      </c>
      <c r="H143" s="1959"/>
      <c r="I143" s="6"/>
      <c r="J143" s="31" t="str">
        <f t="shared" si="7"/>
        <v>No</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617"/>
      <c r="B144" s="1293" t="s">
        <v>46</v>
      </c>
      <c r="C144" s="1293"/>
      <c r="D144" s="1293"/>
      <c r="E144" s="1293"/>
      <c r="F144" s="1294"/>
      <c r="G144" s="1958" t="s">
        <v>100</v>
      </c>
      <c r="H144" s="1959"/>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617"/>
      <c r="B145" s="1293" t="s">
        <v>35</v>
      </c>
      <c r="C145" s="1293"/>
      <c r="D145" s="1293"/>
      <c r="E145" s="1293"/>
      <c r="F145" s="1294"/>
      <c r="G145" s="1958" t="s">
        <v>99</v>
      </c>
      <c r="H145" s="1959"/>
      <c r="I145" s="6"/>
      <c r="J145" s="31" t="str">
        <f t="shared" si="7"/>
        <v>Yes</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617"/>
      <c r="B146" s="1293" t="s">
        <v>36</v>
      </c>
      <c r="C146" s="1293"/>
      <c r="D146" s="1293"/>
      <c r="E146" s="1293"/>
      <c r="F146" s="1294"/>
      <c r="G146" s="1958" t="s">
        <v>320</v>
      </c>
      <c r="H146" s="1959"/>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617"/>
      <c r="B147" s="1293" t="s">
        <v>157</v>
      </c>
      <c r="C147" s="1293"/>
      <c r="D147" s="1293"/>
      <c r="E147" s="1293"/>
      <c r="F147" s="1294"/>
      <c r="G147" s="1958" t="s">
        <v>100</v>
      </c>
      <c r="H147" s="1959"/>
      <c r="I147" s="6"/>
      <c r="J147" s="31" t="str">
        <f t="shared" si="7"/>
        <v>No</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617"/>
      <c r="B148" s="1293" t="s">
        <v>119</v>
      </c>
      <c r="C148" s="1293"/>
      <c r="D148" s="1293"/>
      <c r="E148" s="1293"/>
      <c r="F148" s="1294"/>
      <c r="G148" s="1958" t="s">
        <v>320</v>
      </c>
      <c r="H148" s="1959"/>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617"/>
      <c r="B149" s="1293" t="s">
        <v>289</v>
      </c>
      <c r="C149" s="1293"/>
      <c r="D149" s="1293"/>
      <c r="E149" s="1293"/>
      <c r="F149" s="1777" t="s">
        <v>381</v>
      </c>
      <c r="G149" s="1778"/>
      <c r="H149" s="1779"/>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777" t="s">
        <v>1027</v>
      </c>
      <c r="G150" s="1778"/>
      <c r="H150" s="1779"/>
      <c r="I150" s="6"/>
      <c r="J150" s="31"/>
      <c r="K150" s="7"/>
      <c r="L150" s="7"/>
      <c r="M150" s="22"/>
      <c r="N150" s="22"/>
      <c r="O150" s="22"/>
      <c r="P150" s="22"/>
      <c r="Q150" s="7" t="str">
        <f>F150</f>
        <v>MOH Stock Status report</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19"/>
      <c r="B152" s="1310" t="s">
        <v>291</v>
      </c>
      <c r="C152" s="1310"/>
      <c r="D152" s="1310"/>
      <c r="E152" s="1310"/>
      <c r="F152" s="1311"/>
      <c r="G152" s="1963" t="s">
        <v>100</v>
      </c>
      <c r="H152" s="1964"/>
      <c r="I152" s="6"/>
      <c r="J152" s="31" t="str">
        <f>G152</f>
        <v>No</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617"/>
      <c r="B153" s="1293" t="s">
        <v>292</v>
      </c>
      <c r="C153" s="1293"/>
      <c r="D153" s="1293"/>
      <c r="E153" s="1293"/>
      <c r="F153" s="1294"/>
      <c r="G153" s="1958" t="s">
        <v>100</v>
      </c>
      <c r="H153" s="1959"/>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297" t="s">
        <v>864</v>
      </c>
      <c r="B154" s="1298"/>
      <c r="C154" s="1299"/>
      <c r="D154" s="1960" t="s">
        <v>1028</v>
      </c>
      <c r="E154" s="1961"/>
      <c r="F154" s="1961"/>
      <c r="G154" s="1961"/>
      <c r="H154" s="1962"/>
      <c r="I154" s="6"/>
      <c r="J154" s="31"/>
      <c r="K154" s="7" t="str">
        <f>A154</f>
        <v xml:space="preserve">F. Please note any overall comments about challenges and/or successes with contraceptive security in your country.
</v>
      </c>
      <c r="L154" s="22"/>
      <c r="M154" s="22"/>
      <c r="N154" s="22"/>
      <c r="O154" s="7" t="str">
        <f>D154</f>
        <v xml:space="preserve">Contraceptives are stored in two central warehouses, one for public sector and one for private sector. Transfers are made between them to fill gaps and reduce overstocks. </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48" fitToHeight="4" orientation="portrait" r:id="rId1"/>
  <rowBreaks count="3" manualBreakCount="3">
    <brk id="33" max="7" man="1"/>
    <brk id="56" max="7" man="1"/>
    <brk id="102" max="7"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ED183"/>
  <sheetViews>
    <sheetView showGridLines="0" view="pageBreakPreview" zoomScaleNormal="79"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579"/>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1363</v>
      </c>
      <c r="B8" s="1451"/>
      <c r="C8" s="1451"/>
      <c r="D8" s="1452"/>
      <c r="E8" s="1452"/>
      <c r="F8" s="306"/>
      <c r="G8" s="1452"/>
      <c r="H8" s="1452"/>
      <c r="I8" s="6"/>
      <c r="J8" s="40"/>
      <c r="K8" s="755" t="str">
        <f>A8</f>
        <v>Country: Ukraine</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22"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30" x14ac:dyDescent="0.2">
      <c r="A13" s="311"/>
      <c r="B13" s="1293" t="s">
        <v>30</v>
      </c>
      <c r="C13" s="1294"/>
      <c r="D13" s="1368" t="s">
        <v>395</v>
      </c>
      <c r="E13" s="1476"/>
      <c r="F13" s="1476"/>
      <c r="G13" s="1476"/>
      <c r="H13" s="1369"/>
      <c r="I13" s="6"/>
      <c r="J13" s="26"/>
      <c r="K13" s="7" t="str">
        <f>B13</f>
        <v>a. What is the name of the committee?</v>
      </c>
      <c r="L13" s="32" t="str">
        <f>D13</f>
        <v>National Committee for Implementation of the State Program "Reproductive Health of the Nation up to 2015" (SPRHN)</v>
      </c>
      <c r="M13" s="22"/>
      <c r="N13" s="22"/>
      <c r="O13" s="25" t="str">
        <f>D13</f>
        <v>National Committee for Implementation of the State Program "Reproductive Health of the Nation up to 2015" (SPRHN)</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575" t="s">
        <v>100</v>
      </c>
      <c r="E15" s="313" t="s">
        <v>93</v>
      </c>
      <c r="F15" s="1484"/>
      <c r="G15" s="1485"/>
      <c r="H15" s="1486"/>
      <c r="I15" s="6"/>
      <c r="J15" s="26"/>
      <c r="K15" s="7" t="str">
        <f t="shared" ref="K15:K23" si="0">B15</f>
        <v>a. Social marketing</v>
      </c>
      <c r="L15" s="22"/>
      <c r="M15" s="22"/>
      <c r="N15" s="22"/>
      <c r="O15" s="7"/>
      <c r="P15" s="22"/>
      <c r="Q15" s="7">
        <f t="shared" ref="Q15:Q23" si="1">F15</f>
        <v>0</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575" t="s">
        <v>99</v>
      </c>
      <c r="E16" s="315" t="s">
        <v>93</v>
      </c>
      <c r="F16" s="1989" t="s">
        <v>396</v>
      </c>
      <c r="G16" s="1990"/>
      <c r="H16" s="1991"/>
      <c r="I16" s="6"/>
      <c r="J16" s="26"/>
      <c r="K16" s="7" t="str">
        <f t="shared" si="0"/>
        <v>b. NGO (for example: service delivery, advocacy, Planned Parenthood affiliate, Marie Stopes affiliate, faith-based organizations, etc.)</v>
      </c>
      <c r="L16" s="22"/>
      <c r="M16" s="22"/>
      <c r="N16" s="22"/>
      <c r="O16" s="7"/>
      <c r="P16" s="22"/>
      <c r="Q16" s="7" t="str">
        <f t="shared" si="1"/>
        <v>All-Ukrainian Federation of Young Doctors, All-Ukrainian Women's Society, Women's Health and Family Planning Foundation</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575" t="s">
        <v>100</v>
      </c>
      <c r="E17" s="315" t="s">
        <v>93</v>
      </c>
      <c r="F17" s="1484"/>
      <c r="G17" s="1485"/>
      <c r="H17" s="1486"/>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75" x14ac:dyDescent="0.2">
      <c r="A18" s="314"/>
      <c r="B18" s="1293" t="s">
        <v>32</v>
      </c>
      <c r="C18" s="1294"/>
      <c r="D18" s="575" t="s">
        <v>99</v>
      </c>
      <c r="E18" s="315" t="s">
        <v>94</v>
      </c>
      <c r="F18" s="1989" t="s">
        <v>1486</v>
      </c>
      <c r="G18" s="1990"/>
      <c r="H18" s="1991"/>
      <c r="I18" s="6"/>
      <c r="J18" s="26"/>
      <c r="K18" s="7" t="str">
        <f t="shared" si="0"/>
        <v>d. Donors</v>
      </c>
      <c r="L18" s="22"/>
      <c r="M18" s="22"/>
      <c r="N18" s="22"/>
      <c r="O18" s="7"/>
      <c r="P18" s="22"/>
      <c r="Q18" s="7" t="str">
        <f t="shared" si="1"/>
        <v>USAID (represented by the staff of the USAID-supported projects: Together for Health (closed in 2011),  Maternal &amp; Infant Health Project (closed in 2012), Healthy Women of Ukraine (since 2011 - up to date))</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575" t="s">
        <v>99</v>
      </c>
      <c r="E19" s="315" t="s">
        <v>95</v>
      </c>
      <c r="F19" s="1484" t="s">
        <v>339</v>
      </c>
      <c r="G19" s="1485"/>
      <c r="H19" s="1486"/>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575" t="s">
        <v>99</v>
      </c>
      <c r="E20" s="315" t="s">
        <v>96</v>
      </c>
      <c r="F20" s="1989" t="s">
        <v>397</v>
      </c>
      <c r="G20" s="1990"/>
      <c r="H20" s="1991"/>
      <c r="I20" s="6"/>
      <c r="J20" s="26"/>
      <c r="K20" s="7" t="str">
        <f t="shared" si="0"/>
        <v>f. Ministry of Health (for example: logistics, reproductive health, family planning, maternal and child health, HIV/AIDS, pharmacy units, etc.)</v>
      </c>
      <c r="L20" s="22"/>
      <c r="M20" s="22"/>
      <c r="N20" s="22"/>
      <c r="O20" s="7"/>
      <c r="P20" s="22"/>
      <c r="Q20" s="19" t="str">
        <f t="shared" si="1"/>
        <v>MCH Department/RH Division, Finance and Economic Department</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575" t="s">
        <v>99</v>
      </c>
      <c r="E21" s="315" t="s">
        <v>97</v>
      </c>
      <c r="F21" s="1484"/>
      <c r="G21" s="1485"/>
      <c r="H21" s="1486"/>
      <c r="I21" s="6"/>
      <c r="J21" s="26"/>
      <c r="K21" s="7" t="str">
        <f t="shared" si="0"/>
        <v>g. Central Medical Store or Central Warehouse</v>
      </c>
      <c r="L21" s="22"/>
      <c r="M21" s="22"/>
      <c r="N21" s="22"/>
      <c r="O21" s="7"/>
      <c r="P21" s="22"/>
      <c r="Q21" s="7">
        <f t="shared" si="1"/>
        <v>0</v>
      </c>
      <c r="R21" s="22"/>
      <c r="S21" s="22"/>
      <c r="T21" s="17"/>
      <c r="U21" s="17"/>
      <c r="V21" s="17"/>
      <c r="W21" s="45"/>
      <c r="X21" s="45"/>
      <c r="Y21" s="46"/>
      <c r="Z21" s="54"/>
      <c r="AA21"/>
    </row>
    <row r="22" spans="1:134" s="266" customFormat="1" x14ac:dyDescent="0.2">
      <c r="A22" s="314"/>
      <c r="B22" s="1390" t="s">
        <v>56</v>
      </c>
      <c r="C22" s="1390"/>
      <c r="D22" s="575" t="s">
        <v>100</v>
      </c>
      <c r="E22" s="315" t="s">
        <v>97</v>
      </c>
      <c r="F22" s="1484"/>
      <c r="G22" s="1485"/>
      <c r="H22" s="1486"/>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ht="30" x14ac:dyDescent="0.2">
      <c r="A23" s="314"/>
      <c r="B23" s="1390" t="s">
        <v>235</v>
      </c>
      <c r="C23" s="1390"/>
      <c r="D23" s="575" t="s">
        <v>99</v>
      </c>
      <c r="E23" s="315" t="s">
        <v>97</v>
      </c>
      <c r="F23" s="1989" t="s">
        <v>398</v>
      </c>
      <c r="G23" s="1990"/>
      <c r="H23" s="1991"/>
      <c r="I23" s="6"/>
      <c r="J23" s="26"/>
      <c r="K23" s="40" t="str">
        <f t="shared" si="0"/>
        <v>i. Other (for example: partners)</v>
      </c>
      <c r="L23" s="26"/>
      <c r="M23" s="26"/>
      <c r="N23" s="26"/>
      <c r="O23" s="40"/>
      <c r="P23" s="26"/>
      <c r="Q23" s="40" t="str">
        <f t="shared" si="1"/>
        <v>Academy of Science, National Academy of Post-Graduate Education</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98</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247"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270" t="s">
        <v>100</v>
      </c>
      <c r="E26" s="317" t="s">
        <v>91</v>
      </c>
      <c r="F26" s="318" t="s">
        <v>320</v>
      </c>
      <c r="G26" s="319" t="s">
        <v>51</v>
      </c>
      <c r="H26" s="408" t="s">
        <v>320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274" t="s">
        <v>132</v>
      </c>
      <c r="G28" s="321" t="s">
        <v>145</v>
      </c>
      <c r="H28" s="265" t="s">
        <v>143</v>
      </c>
      <c r="I28" s="29"/>
      <c r="J28" s="27"/>
      <c r="K28" s="7">
        <f>B28</f>
        <v>0</v>
      </c>
      <c r="L28" s="22"/>
      <c r="M28" s="22"/>
      <c r="N28" s="22"/>
      <c r="O28" s="22"/>
      <c r="P28" s="22"/>
      <c r="Q28" s="22"/>
      <c r="R28" s="22"/>
      <c r="S28" s="22"/>
      <c r="T28" s="17"/>
      <c r="U28" s="17"/>
      <c r="V28" s="17"/>
      <c r="W28" s="45"/>
      <c r="X28" s="45"/>
      <c r="Y28" s="46"/>
      <c r="Z28" s="54"/>
      <c r="AA28"/>
    </row>
    <row r="29" spans="1:134" s="266" customFormat="1" ht="75" customHeight="1" x14ac:dyDescent="0.2">
      <c r="A29" s="1308" t="s">
        <v>239</v>
      </c>
      <c r="B29" s="1293"/>
      <c r="C29" s="1293"/>
      <c r="D29" s="1293"/>
      <c r="E29" s="1293"/>
      <c r="F29" s="1294"/>
      <c r="G29" s="1985">
        <v>1593187</v>
      </c>
      <c r="H29" s="1986"/>
      <c r="I29" s="10"/>
      <c r="J29" s="40">
        <f>G29</f>
        <v>1593187</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275" t="s">
        <v>381</v>
      </c>
      <c r="F30" s="324" t="s">
        <v>241</v>
      </c>
      <c r="G30" s="1987" t="s">
        <v>652</v>
      </c>
      <c r="H30" s="1988"/>
      <c r="I30" s="10"/>
      <c r="J30" s="40" t="str">
        <f>G30</f>
        <v>GOU estimation of the existing need</v>
      </c>
      <c r="K30" s="7"/>
      <c r="L30" s="22"/>
      <c r="M30" s="38" t="str">
        <f>E30</f>
        <v>01/12-12/12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247"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247"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86" t="s">
        <v>243</v>
      </c>
      <c r="B33" s="1293"/>
      <c r="C33" s="1293"/>
      <c r="D33" s="1293"/>
      <c r="E33" s="1310"/>
      <c r="F33" s="1310"/>
      <c r="G33" s="1310"/>
      <c r="H33" s="143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34"/>
      <c r="B34" s="1435" t="s">
        <v>322</v>
      </c>
      <c r="C34" s="1435"/>
      <c r="D34" s="1436"/>
      <c r="E34" s="39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45" x14ac:dyDescent="0.2">
      <c r="A35" s="314"/>
      <c r="B35" s="1435" t="s">
        <v>323</v>
      </c>
      <c r="C35" s="1435"/>
      <c r="D35" s="1436"/>
      <c r="E35" s="409">
        <v>162813</v>
      </c>
      <c r="F35" s="331" t="s">
        <v>381</v>
      </c>
      <c r="G35" s="332" t="s">
        <v>399</v>
      </c>
      <c r="H35" s="277"/>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94.5" customHeight="1" x14ac:dyDescent="0.2">
      <c r="A36" s="314"/>
      <c r="B36" s="1435" t="s">
        <v>324</v>
      </c>
      <c r="C36" s="1435"/>
      <c r="D36" s="1436"/>
      <c r="E36" s="330">
        <v>638375</v>
      </c>
      <c r="F36" s="331" t="s">
        <v>381</v>
      </c>
      <c r="G36" s="332" t="s">
        <v>1487</v>
      </c>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801188</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45" x14ac:dyDescent="0.2">
      <c r="A41" s="326"/>
      <c r="B41" s="1293" t="s">
        <v>253</v>
      </c>
      <c r="C41" s="1294"/>
      <c r="D41" s="339" t="s">
        <v>99</v>
      </c>
      <c r="E41" s="330">
        <v>100000</v>
      </c>
      <c r="F41" s="331" t="s">
        <v>381</v>
      </c>
      <c r="G41" s="341" t="s">
        <v>400</v>
      </c>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653</v>
      </c>
      <c r="E42" s="1341"/>
      <c r="F42" s="1341"/>
      <c r="G42" s="1341"/>
      <c r="H42" s="1342"/>
      <c r="I42" s="30"/>
      <c r="J42" s="27"/>
      <c r="K42" s="7" t="str">
        <f>C42</f>
        <v>i. Specify source(s) of internally generated funds spent (for example, from taxes)</v>
      </c>
      <c r="L42" s="22"/>
      <c r="M42" s="22"/>
      <c r="N42" s="22"/>
      <c r="O42" s="25" t="str">
        <f>D42</f>
        <v>State Budget of Ukraine</v>
      </c>
      <c r="P42" s="22"/>
      <c r="Q42" s="22"/>
      <c r="R42" s="22"/>
      <c r="S42" s="22"/>
      <c r="T42" s="17"/>
      <c r="U42" s="17"/>
      <c r="V42" s="17"/>
      <c r="W42" s="45"/>
      <c r="X42" s="45"/>
      <c r="Y42" s="46"/>
      <c r="Z42" s="54"/>
      <c r="AA42"/>
    </row>
    <row r="43" spans="1:27" s="266" customFormat="1" ht="78.75" customHeight="1" x14ac:dyDescent="0.2">
      <c r="A43" s="326"/>
      <c r="B43" s="1293" t="s">
        <v>255</v>
      </c>
      <c r="C43" s="1294"/>
      <c r="D43" s="339" t="s">
        <v>99</v>
      </c>
      <c r="E43" s="330">
        <v>76000</v>
      </c>
      <c r="F43" s="331" t="s">
        <v>381</v>
      </c>
      <c r="G43" s="332" t="s">
        <v>1488</v>
      </c>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654</v>
      </c>
      <c r="E44" s="1341"/>
      <c r="F44" s="1341"/>
      <c r="G44" s="1341"/>
      <c r="H44" s="1342"/>
      <c r="I44" s="30"/>
      <c r="J44" s="27"/>
      <c r="K44" s="7" t="str">
        <f>C44</f>
        <v>i. Specify source(s) of other government funds spent (for example: basket funding or specific donor)</v>
      </c>
      <c r="L44" s="22"/>
      <c r="M44" s="22"/>
      <c r="N44" s="22"/>
      <c r="O44" s="25" t="str">
        <f>D44</f>
        <v>Oblast level (regional) budgets</v>
      </c>
      <c r="P44" s="22"/>
      <c r="Q44" s="22"/>
      <c r="R44" s="22"/>
      <c r="S44" s="22"/>
      <c r="T44" s="17"/>
      <c r="U44" s="17"/>
      <c r="V44" s="17"/>
      <c r="W44" s="45"/>
      <c r="X44" s="45"/>
      <c r="Y44" s="46"/>
      <c r="Z44" s="54"/>
      <c r="AA44"/>
    </row>
    <row r="45" spans="1:27" s="266" customFormat="1" ht="45" x14ac:dyDescent="0.2">
      <c r="A45" s="326"/>
      <c r="B45" s="1293" t="s">
        <v>257</v>
      </c>
      <c r="C45" s="1294"/>
      <c r="D45" s="344"/>
      <c r="E45" s="345">
        <f>E41+E43</f>
        <v>176000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ht="105" x14ac:dyDescent="0.2">
      <c r="A49" s="326"/>
      <c r="B49" s="1293" t="s">
        <v>146</v>
      </c>
      <c r="C49" s="1294"/>
      <c r="D49" s="339" t="s">
        <v>99</v>
      </c>
      <c r="E49" s="276">
        <v>313797</v>
      </c>
      <c r="F49" s="331" t="s">
        <v>381</v>
      </c>
      <c r="G49" s="281" t="s">
        <v>1491</v>
      </c>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932" t="s">
        <v>363</v>
      </c>
      <c r="E50" s="1932"/>
      <c r="F50" s="1932"/>
      <c r="G50" s="1932"/>
      <c r="H50" s="1933"/>
      <c r="I50" s="282"/>
      <c r="J50" s="27"/>
      <c r="K50" s="7" t="str">
        <f>C50</f>
        <v xml:space="preserve">i. Specify source(s) of in-kind donations </v>
      </c>
      <c r="L50" s="22"/>
      <c r="M50" s="22"/>
      <c r="N50" s="22"/>
      <c r="O50" s="25" t="str">
        <f>D50</f>
        <v>USAID</v>
      </c>
      <c r="P50" s="22"/>
      <c r="Q50" s="22"/>
      <c r="R50" s="22"/>
      <c r="S50" s="22"/>
      <c r="T50" s="17"/>
      <c r="U50" s="17"/>
      <c r="V50" s="17"/>
      <c r="W50" s="45"/>
      <c r="X50" s="45"/>
      <c r="Y50" s="46"/>
      <c r="Z50" s="54"/>
      <c r="AA50"/>
    </row>
    <row r="51" spans="1:27" s="266" customFormat="1" ht="120" x14ac:dyDescent="0.2">
      <c r="A51" s="326"/>
      <c r="B51" s="1293" t="s">
        <v>264</v>
      </c>
      <c r="C51" s="1294"/>
      <c r="D51" s="339" t="s">
        <v>99</v>
      </c>
      <c r="E51" s="330"/>
      <c r="F51" s="331" t="s">
        <v>381</v>
      </c>
      <c r="G51" s="353"/>
      <c r="H51" s="354" t="s">
        <v>1490</v>
      </c>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60" x14ac:dyDescent="0.2">
      <c r="A52" s="326"/>
      <c r="B52" s="1293" t="s">
        <v>265</v>
      </c>
      <c r="C52" s="1294"/>
      <c r="D52" s="339" t="s">
        <v>100</v>
      </c>
      <c r="E52" s="330">
        <v>0</v>
      </c>
      <c r="F52" s="331" t="s">
        <v>381</v>
      </c>
      <c r="G52" s="353"/>
      <c r="H52" s="354" t="s">
        <v>1489</v>
      </c>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313797</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0.35933253980730795</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f>E41/E45</f>
        <v>0.56818181818181823</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41" customHeight="1" x14ac:dyDescent="0.2">
      <c r="A58" s="1422" t="s">
        <v>268</v>
      </c>
      <c r="B58" s="1423"/>
      <c r="C58" s="1423"/>
      <c r="D58" s="1423"/>
      <c r="E58" s="1424"/>
      <c r="F58" s="356">
        <f>(E45+E53)/G29</f>
        <v>0.30743220977826208</v>
      </c>
      <c r="G58" s="1420" t="s">
        <v>1492</v>
      </c>
      <c r="H58" s="1421"/>
      <c r="I58" s="10"/>
      <c r="J58" s="31" t="str">
        <f>G58</f>
        <v>Comments: The estimated needs for contraceptive procurement for vulnerable populations (4 categories) in 2012 was $1,593,187 according to an analysis of budget requirements for the development of the State program "Reproductive Health of Nation" up to 2015".</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357" t="s">
        <v>99</v>
      </c>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17</v>
      </c>
      <c r="G61" s="1416"/>
      <c r="H61" s="1296"/>
      <c r="I61" s="11"/>
      <c r="J61" s="27"/>
      <c r="K61" s="7"/>
      <c r="L61" s="22"/>
      <c r="M61" s="22"/>
      <c r="N61" s="22"/>
      <c r="O61" s="22"/>
      <c r="P61" s="22"/>
      <c r="Q61" s="7" t="str">
        <f>F61</f>
        <v>The government (e.g., Central Medical Stores, MOH logistics unit, MOH procurement unit)</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ht="33" customHeight="1" x14ac:dyDescent="0.2">
      <c r="A62" s="314"/>
      <c r="B62" s="1293" t="s">
        <v>48</v>
      </c>
      <c r="C62" s="1293"/>
      <c r="D62" s="1293"/>
      <c r="E62" s="1293"/>
      <c r="F62" s="1472" t="s">
        <v>401</v>
      </c>
      <c r="G62" s="1473"/>
      <c r="H62" s="1474"/>
      <c r="I62" s="10"/>
      <c r="J62" s="27"/>
      <c r="K62" s="7"/>
      <c r="L62" s="22"/>
      <c r="M62" s="39">
        <f>E62</f>
        <v>0</v>
      </c>
      <c r="N62" s="22"/>
      <c r="O62" s="22"/>
      <c r="P62" s="22"/>
      <c r="Q62" s="7" t="str">
        <f>F62</f>
        <v>MCH Department of Ministry of Health and Oblast Health Administrations in collaboration with Oblast FP Centers</v>
      </c>
      <c r="R62" s="25" t="str">
        <f>B62</f>
        <v>a. Specify entity</v>
      </c>
      <c r="S62" s="22"/>
      <c r="T62" s="17"/>
      <c r="U62" s="17"/>
      <c r="V62" s="17"/>
      <c r="W62" s="45"/>
      <c r="X62" s="45"/>
      <c r="Y62" s="46"/>
      <c r="Z62" s="54"/>
      <c r="AA62"/>
    </row>
    <row r="63" spans="1:27" s="266" customFormat="1" ht="30.75" customHeight="1" x14ac:dyDescent="0.2">
      <c r="A63" s="584"/>
      <c r="B63" s="583"/>
      <c r="C63" s="1293" t="s">
        <v>293</v>
      </c>
      <c r="D63" s="1293"/>
      <c r="E63" s="1294"/>
      <c r="F63" s="1295" t="s">
        <v>100</v>
      </c>
      <c r="G63" s="1416"/>
      <c r="H63" s="1296"/>
      <c r="I63" s="10"/>
      <c r="J63" s="27"/>
      <c r="K63" s="7"/>
      <c r="L63" s="22"/>
      <c r="M63" s="22"/>
      <c r="N63" s="22"/>
      <c r="O63" s="22"/>
      <c r="P63" s="22"/>
      <c r="Q63" s="7" t="str">
        <f>F63</f>
        <v>No</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196.5" customHeight="1" x14ac:dyDescent="0.2">
      <c r="A64" s="1308" t="s">
        <v>270</v>
      </c>
      <c r="B64" s="1293"/>
      <c r="C64" s="1294"/>
      <c r="D64" s="1982" t="s">
        <v>1493</v>
      </c>
      <c r="E64" s="1983"/>
      <c r="F64" s="1983"/>
      <c r="G64" s="1983"/>
      <c r="H64" s="1984"/>
      <c r="I64" s="6"/>
      <c r="J64" s="27"/>
      <c r="K64" s="7" t="str">
        <f>A64</f>
        <v xml:space="preserve">B15. Please note any additional comments about finance and procurement.
</v>
      </c>
      <c r="L64" s="22"/>
      <c r="M64" s="22"/>
      <c r="N64" s="22"/>
      <c r="O64" s="7" t="str">
        <f>D64</f>
        <v xml:space="preserve">The USAID Healthy Women of Ukraine Program (HWUP) was working with the Government of Ukraine (GOU) and oblast governments to mobilize budgeted resources for the procurement of contraceptives in 2012. The GOU allocations to finance the SPRHN remained at the same level in terms of local currency during the last 5 years. However, the amounts spent during the last 5 years were different. The USAID HWUP has limited ability to influence the GOU contraceptive procurement process, provided work at the national and HWUP oblasts. Regional councils that made decisions on funding of regional RH programs were reporting decreases in social and health budgets during the last 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590" t="s">
        <v>99</v>
      </c>
      <c r="G68" s="590" t="s">
        <v>100</v>
      </c>
      <c r="H68" s="249" t="s">
        <v>100</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590" t="s">
        <v>99</v>
      </c>
      <c r="G69" s="590" t="s">
        <v>100</v>
      </c>
      <c r="H69" s="24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590" t="s">
        <v>99</v>
      </c>
      <c r="G70" s="590" t="s">
        <v>100</v>
      </c>
      <c r="H70" s="249" t="s">
        <v>100</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100</v>
      </c>
      <c r="E71" s="1475"/>
      <c r="F71" s="590" t="s">
        <v>100</v>
      </c>
      <c r="G71" s="590" t="s">
        <v>100</v>
      </c>
      <c r="H71" s="249"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590" t="s">
        <v>99</v>
      </c>
      <c r="G72" s="590" t="s">
        <v>100</v>
      </c>
      <c r="H72" s="249"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590" t="s">
        <v>99</v>
      </c>
      <c r="G73" s="590" t="s">
        <v>99</v>
      </c>
      <c r="H73" s="249" t="s">
        <v>100</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100</v>
      </c>
      <c r="E74" s="1475"/>
      <c r="F74" s="590" t="s">
        <v>100</v>
      </c>
      <c r="G74" s="590" t="s">
        <v>99</v>
      </c>
      <c r="H74" s="249"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590" t="s">
        <v>99</v>
      </c>
      <c r="G75" s="590" t="s">
        <v>100</v>
      </c>
      <c r="H75" s="24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99</v>
      </c>
      <c r="E76" s="1475"/>
      <c r="F76" s="590" t="s">
        <v>99</v>
      </c>
      <c r="G76" s="590" t="s">
        <v>100</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590" t="s">
        <v>99</v>
      </c>
      <c r="G77" s="590" t="s">
        <v>100</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100</v>
      </c>
      <c r="E78" s="1475"/>
      <c r="F78" s="590" t="s">
        <v>100</v>
      </c>
      <c r="G78" s="590" t="s">
        <v>100</v>
      </c>
      <c r="H78" s="24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981" t="s">
        <v>402</v>
      </c>
      <c r="E79" s="1981"/>
      <c r="F79" s="592" t="s">
        <v>402</v>
      </c>
      <c r="G79" s="590" t="s">
        <v>100</v>
      </c>
      <c r="H79" s="249" t="s">
        <v>100</v>
      </c>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90.75" thickBot="1" x14ac:dyDescent="0.25">
      <c r="A80" s="1386" t="s">
        <v>152</v>
      </c>
      <c r="B80" s="1310"/>
      <c r="C80" s="1311"/>
      <c r="D80" s="1978" t="s">
        <v>1494</v>
      </c>
      <c r="E80" s="1979"/>
      <c r="F80" s="1979"/>
      <c r="G80" s="1979"/>
      <c r="H80" s="1980"/>
      <c r="I80" s="6"/>
      <c r="J80" s="27"/>
      <c r="K80" s="7" t="str">
        <f>A80</f>
        <v>C2. Please note any comments about the commodities offered.</v>
      </c>
      <c r="L80" s="22"/>
      <c r="M80" s="22"/>
      <c r="N80" s="22"/>
      <c r="O80" s="7" t="str">
        <f>D80</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265" t="s">
        <v>100</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588"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589"/>
      <c r="D85" s="1399"/>
      <c r="E85" s="1400"/>
      <c r="F85" s="587"/>
      <c r="G85" s="1379"/>
      <c r="H85" s="1380"/>
      <c r="I85" s="13"/>
      <c r="J85" s="31">
        <f>G85</f>
        <v>0</v>
      </c>
      <c r="K85" s="7" t="str">
        <f>B85</f>
        <v>a</v>
      </c>
      <c r="L85" s="22"/>
      <c r="M85" s="32">
        <f>E85</f>
        <v>0</v>
      </c>
      <c r="N85" s="22"/>
      <c r="O85" s="22"/>
      <c r="P85" s="22"/>
      <c r="Q85" s="22"/>
      <c r="R85" s="7"/>
      <c r="S85" s="7">
        <f>D85</f>
        <v>0</v>
      </c>
      <c r="T85" s="17"/>
      <c r="U85" s="17"/>
      <c r="V85" s="17"/>
      <c r="W85" s="45"/>
      <c r="X85" s="45"/>
      <c r="Y85" s="46"/>
      <c r="Z85" s="54"/>
      <c r="AA85"/>
    </row>
    <row r="86" spans="1:28" s="266" customFormat="1" ht="28.5" customHeight="1" x14ac:dyDescent="0.2">
      <c r="A86" s="1381" t="s">
        <v>118</v>
      </c>
      <c r="B86" s="1382"/>
      <c r="C86" s="1382"/>
      <c r="D86" s="1382"/>
      <c r="E86" s="1382"/>
      <c r="F86" s="1835" t="s">
        <v>99</v>
      </c>
      <c r="G86" s="1836"/>
      <c r="H86" s="1837"/>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346</v>
      </c>
      <c r="F87" s="1476"/>
      <c r="G87" s="1476"/>
      <c r="H87" s="1369"/>
      <c r="I87" s="13"/>
      <c r="J87" s="31"/>
      <c r="K87" s="7"/>
      <c r="L87" s="22"/>
      <c r="M87" s="32"/>
      <c r="N87" s="32" t="str">
        <f>E87</f>
        <v>Commercial sector</v>
      </c>
      <c r="O87" s="22"/>
      <c r="P87" s="7" t="str">
        <f>B87</f>
        <v>a. If yes, for which sectors (public, NGO, social marketing, commercial)?</v>
      </c>
      <c r="Q87" s="22"/>
      <c r="R87" s="7"/>
      <c r="S87" s="22"/>
      <c r="T87" s="17"/>
      <c r="U87" s="17"/>
      <c r="V87" s="17"/>
      <c r="W87" s="45"/>
      <c r="X87" s="45"/>
      <c r="Y87" s="46"/>
      <c r="Z87" s="54"/>
      <c r="AA87"/>
    </row>
    <row r="88" spans="1:28" s="266" customFormat="1" ht="45" x14ac:dyDescent="0.2">
      <c r="A88" s="314"/>
      <c r="B88" s="1293" t="s">
        <v>38</v>
      </c>
      <c r="C88" s="1293"/>
      <c r="D88" s="1294"/>
      <c r="E88" s="1368" t="s">
        <v>403</v>
      </c>
      <c r="F88" s="1476"/>
      <c r="G88" s="1476"/>
      <c r="H88" s="1369"/>
      <c r="I88" s="13"/>
      <c r="J88" s="31"/>
      <c r="K88" s="7"/>
      <c r="L88" s="22"/>
      <c r="M88" s="32"/>
      <c r="N88" s="32" t="str">
        <f>E88</f>
        <v>There is no VAT for medical drug importation. However, there is a sales tax (10%) according to the January 2012 Cabinet of Ministers regulation. In addition, there is an import taxation for medical devices.</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25"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ht="30" x14ac:dyDescent="0.2">
      <c r="A90" s="314"/>
      <c r="B90" s="1293" t="s">
        <v>39</v>
      </c>
      <c r="C90" s="1293"/>
      <c r="D90" s="1340" t="s">
        <v>404</v>
      </c>
      <c r="E90" s="1341"/>
      <c r="F90" s="1341"/>
      <c r="G90" s="1341"/>
      <c r="H90" s="1342"/>
      <c r="I90" s="13"/>
      <c r="J90" s="31"/>
      <c r="K90" s="7" t="str">
        <f>B90</f>
        <v>a. If yes, describe the policies.</v>
      </c>
      <c r="L90" s="22"/>
      <c r="M90" s="22"/>
      <c r="N90" s="24"/>
      <c r="O90" s="25" t="str">
        <f>D90</f>
        <v xml:space="preserve">The Ukraine law "On Advertising", article 21 does not allow advertising of prescription-based medicines, including contraceptives. </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ht="45" x14ac:dyDescent="0.2">
      <c r="A92" s="314"/>
      <c r="B92" s="1293" t="s">
        <v>39</v>
      </c>
      <c r="C92" s="1293"/>
      <c r="D92" s="1340" t="s">
        <v>405</v>
      </c>
      <c r="E92" s="1341"/>
      <c r="F92" s="1341"/>
      <c r="G92" s="1341"/>
      <c r="H92" s="1342"/>
      <c r="I92" s="13"/>
      <c r="J92" s="31"/>
      <c r="K92" s="7" t="str">
        <f>B92</f>
        <v>a. If yes, describe the policies.</v>
      </c>
      <c r="L92" s="22"/>
      <c r="M92" s="22"/>
      <c r="N92" s="24"/>
      <c r="O92" s="25" t="str">
        <f>D92</f>
        <v xml:space="preserve">Drugs (including contraceptives) are exempted from the payment of VAT in Ukraine. Also, private companies have to be registered and licensed. This is a protection against counterfeit drugs. </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316</v>
      </c>
      <c r="E95" s="1366"/>
      <c r="F95" s="1367"/>
      <c r="G95" s="1368" t="s">
        <v>318</v>
      </c>
      <c r="H95" s="1369"/>
      <c r="I95" s="12"/>
      <c r="J95" s="31" t="str">
        <f t="shared" si="3"/>
        <v>Doctor</v>
      </c>
      <c r="K95" s="7"/>
      <c r="L95" s="22"/>
      <c r="M95" s="32"/>
      <c r="N95" s="22"/>
      <c r="O95" s="7"/>
      <c r="P95" s="7"/>
      <c r="Q95" s="22"/>
      <c r="R95" s="22"/>
      <c r="S95" s="22"/>
      <c r="T95" s="219" t="str">
        <f>D95</f>
        <v>Midwife</v>
      </c>
      <c r="U95" s="53"/>
      <c r="V95" s="17"/>
      <c r="W95" s="45"/>
      <c r="X95" s="45"/>
      <c r="Y95" s="46"/>
      <c r="Z95" s="54"/>
      <c r="AA95"/>
    </row>
    <row r="96" spans="1:28" s="266" customFormat="1" ht="15" customHeight="1" x14ac:dyDescent="0.2">
      <c r="A96" s="285"/>
      <c r="B96" s="239" t="s">
        <v>28</v>
      </c>
      <c r="C96" s="236" t="s">
        <v>303</v>
      </c>
      <c r="D96" s="1365" t="s">
        <v>318</v>
      </c>
      <c r="E96" s="1366"/>
      <c r="F96" s="1367"/>
      <c r="G96" s="1368" t="s">
        <v>318</v>
      </c>
      <c r="H96" s="1369"/>
      <c r="I96" s="12"/>
      <c r="J96" s="31" t="str">
        <f t="shared" si="3"/>
        <v>Doctor</v>
      </c>
      <c r="K96" s="7"/>
      <c r="L96" s="22"/>
      <c r="M96" s="32"/>
      <c r="N96" s="22"/>
      <c r="O96" s="7"/>
      <c r="P96" s="7"/>
      <c r="Q96" s="22"/>
      <c r="R96" s="22"/>
      <c r="S96" s="22"/>
      <c r="T96" s="219" t="str">
        <f t="shared" ref="T96:T102" si="4">D96</f>
        <v>Doctor</v>
      </c>
      <c r="U96" s="53"/>
      <c r="V96" s="17"/>
      <c r="W96" s="45"/>
      <c r="X96" s="45"/>
      <c r="Y96" s="46"/>
      <c r="Z96" s="54"/>
      <c r="AA96"/>
    </row>
    <row r="97" spans="1:27" s="266" customFormat="1" ht="15" customHeight="1" x14ac:dyDescent="0.2">
      <c r="A97" s="285"/>
      <c r="B97" s="239" t="s">
        <v>29</v>
      </c>
      <c r="C97" s="236" t="s">
        <v>304</v>
      </c>
      <c r="D97" s="1365" t="s">
        <v>320</v>
      </c>
      <c r="E97" s="1366"/>
      <c r="F97" s="1367"/>
      <c r="G97" s="1368" t="s">
        <v>320</v>
      </c>
      <c r="H97" s="1369"/>
      <c r="I97" s="12"/>
      <c r="J97" s="31" t="str">
        <f t="shared" si="3"/>
        <v>Not applicable</v>
      </c>
      <c r="K97" s="7"/>
      <c r="L97" s="22"/>
      <c r="M97" s="32"/>
      <c r="N97" s="22"/>
      <c r="O97" s="7"/>
      <c r="P97" s="7"/>
      <c r="Q97" s="22"/>
      <c r="R97" s="22"/>
      <c r="S97" s="22"/>
      <c r="T97" s="219" t="str">
        <f t="shared" si="4"/>
        <v>Not applicable</v>
      </c>
      <c r="U97" s="53"/>
      <c r="V97" s="17"/>
      <c r="W97" s="45"/>
      <c r="X97" s="45"/>
      <c r="Y97" s="46"/>
      <c r="Z97" s="54"/>
      <c r="AA97"/>
    </row>
    <row r="98" spans="1:27" s="266" customFormat="1" ht="15" customHeight="1" x14ac:dyDescent="0.2">
      <c r="A98" s="285"/>
      <c r="B98" s="238" t="s">
        <v>297</v>
      </c>
      <c r="C98" s="236" t="s">
        <v>305</v>
      </c>
      <c r="D98" s="1365" t="s">
        <v>318</v>
      </c>
      <c r="E98" s="1366"/>
      <c r="F98" s="1367"/>
      <c r="G98" s="1368" t="s">
        <v>318</v>
      </c>
      <c r="H98" s="1369"/>
      <c r="I98" s="12"/>
      <c r="J98" s="31" t="str">
        <f t="shared" si="3"/>
        <v>Doctor</v>
      </c>
      <c r="K98" s="7"/>
      <c r="L98" s="22"/>
      <c r="M98" s="32"/>
      <c r="N98" s="22"/>
      <c r="O98" s="7"/>
      <c r="P98" s="7"/>
      <c r="Q98" s="22"/>
      <c r="R98" s="22"/>
      <c r="S98" s="22"/>
      <c r="T98" s="219" t="str">
        <f t="shared" si="4"/>
        <v>Doctor</v>
      </c>
      <c r="U98" s="53"/>
      <c r="V98" s="17"/>
      <c r="W98" s="45"/>
      <c r="X98" s="45"/>
      <c r="Y98" s="46"/>
      <c r="Z98" s="54"/>
      <c r="AA98"/>
    </row>
    <row r="99" spans="1:27" s="266" customFormat="1" ht="15" customHeight="1" x14ac:dyDescent="0.2">
      <c r="A99" s="285"/>
      <c r="B99" s="239" t="s">
        <v>298</v>
      </c>
      <c r="C99" s="236" t="s">
        <v>306</v>
      </c>
      <c r="D99" s="1365" t="s">
        <v>317</v>
      </c>
      <c r="E99" s="1366"/>
      <c r="F99" s="1367"/>
      <c r="G99" s="1368" t="s">
        <v>316</v>
      </c>
      <c r="H99" s="1369"/>
      <c r="I99" s="12"/>
      <c r="J99" s="31" t="str">
        <f t="shared" si="3"/>
        <v>Midwife</v>
      </c>
      <c r="K99" s="7"/>
      <c r="L99" s="22"/>
      <c r="M99" s="32"/>
      <c r="N99" s="22"/>
      <c r="O99" s="7"/>
      <c r="P99" s="7"/>
      <c r="Q99" s="22"/>
      <c r="R99" s="22"/>
      <c r="S99" s="22"/>
      <c r="T99" s="219" t="str">
        <f t="shared" si="4"/>
        <v>Nurse</v>
      </c>
      <c r="U99" s="53"/>
      <c r="V99" s="17"/>
      <c r="W99" s="45"/>
      <c r="X99" s="45"/>
      <c r="Y99" s="46"/>
      <c r="Z99" s="54"/>
      <c r="AA99"/>
    </row>
    <row r="100" spans="1:27" s="266" customFormat="1" ht="15" customHeight="1" x14ac:dyDescent="0.2">
      <c r="A100" s="285"/>
      <c r="B100" s="239" t="s">
        <v>299</v>
      </c>
      <c r="C100" s="236" t="s">
        <v>307</v>
      </c>
      <c r="D100" s="1365" t="s">
        <v>318</v>
      </c>
      <c r="E100" s="1366"/>
      <c r="F100" s="1367"/>
      <c r="G100" s="1368" t="s">
        <v>318</v>
      </c>
      <c r="H100" s="1369"/>
      <c r="I100" s="12"/>
      <c r="J100" s="31" t="str">
        <f t="shared" si="3"/>
        <v>Doctor</v>
      </c>
      <c r="K100" s="7"/>
      <c r="L100" s="22"/>
      <c r="M100" s="32"/>
      <c r="N100" s="22"/>
      <c r="O100" s="7"/>
      <c r="P100" s="7"/>
      <c r="Q100" s="22"/>
      <c r="R100" s="22"/>
      <c r="S100" s="22"/>
      <c r="T100" s="219" t="str">
        <f t="shared" si="4"/>
        <v>Doctor</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142.5" customHeight="1" x14ac:dyDescent="0.2">
      <c r="A103" s="1356" t="s">
        <v>321</v>
      </c>
      <c r="B103" s="1357"/>
      <c r="C103" s="1358"/>
      <c r="D103" s="1359" t="s">
        <v>1497</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Hormonal methods: Physicians can either dispense or prescribe all hormonal  methods for purchase in state pharmacies. The prescriptions are written by doctors; midwives and nurses are not allowed to write prescriptions. Pharmacies sell hormonals based on the doctors'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ht="15" customHeight="1" x14ac:dyDescent="0.2">
      <c r="A114" s="314"/>
      <c r="B114" s="342"/>
      <c r="C114" s="343" t="s">
        <v>45</v>
      </c>
      <c r="D114" s="1368" t="s">
        <v>320</v>
      </c>
      <c r="E114" s="1476"/>
      <c r="F114" s="1476"/>
      <c r="G114" s="1476"/>
      <c r="H114" s="1369"/>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100</v>
      </c>
      <c r="H119" s="1477"/>
      <c r="I119" s="34"/>
      <c r="J119" s="31" t="str">
        <f t="shared" si="5"/>
        <v>No</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100</v>
      </c>
      <c r="H120" s="1477"/>
      <c r="I120" s="34"/>
      <c r="J120" s="31" t="str">
        <f t="shared" si="5"/>
        <v>No</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100</v>
      </c>
      <c r="H121" s="1477"/>
      <c r="I121" s="34"/>
      <c r="J121" s="31" t="str">
        <f t="shared" si="5"/>
        <v>No</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99</v>
      </c>
      <c r="H123" s="1477"/>
      <c r="I123" s="34"/>
      <c r="J123" s="31" t="str">
        <f t="shared" si="5"/>
        <v>Yes</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581"/>
      <c r="C126" s="1293" t="s">
        <v>159</v>
      </c>
      <c r="D126" s="1293"/>
      <c r="E126" s="1294"/>
      <c r="F126" s="1330" t="s">
        <v>320</v>
      </c>
      <c r="G126" s="1331"/>
      <c r="H126" s="1332"/>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337">
        <v>2009</v>
      </c>
      <c r="G127" s="1338"/>
      <c r="H127" s="1339"/>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305" t="s">
        <v>406</v>
      </c>
      <c r="E128" s="1306"/>
      <c r="F128" s="1306"/>
      <c r="G128" s="1306"/>
      <c r="H128" s="1307"/>
      <c r="I128" s="34"/>
      <c r="J128" s="21"/>
      <c r="K128" s="7" t="str">
        <f>A128</f>
        <v xml:space="preserve">D11. Name of the list(s)
</v>
      </c>
      <c r="L128" s="7"/>
      <c r="M128" s="22"/>
      <c r="N128" s="22"/>
      <c r="O128" s="7" t="str">
        <f>D128</f>
        <v>National Essential Medicine List</v>
      </c>
      <c r="P128" s="22"/>
      <c r="Q128" s="1"/>
      <c r="R128" s="22"/>
      <c r="S128" s="23"/>
      <c r="T128" s="2"/>
      <c r="U128" s="2"/>
      <c r="V128" s="2"/>
      <c r="W128" s="41"/>
      <c r="X128" s="41"/>
      <c r="Y128" s="1"/>
      <c r="Z128" s="58"/>
      <c r="AA128"/>
    </row>
    <row r="129" spans="1:27" s="287" customFormat="1" ht="30" x14ac:dyDescent="0.2">
      <c r="A129" s="1308" t="s">
        <v>862</v>
      </c>
      <c r="B129" s="1293"/>
      <c r="C129" s="1294"/>
      <c r="D129" s="1484" t="s">
        <v>407</v>
      </c>
      <c r="E129" s="1485"/>
      <c r="F129" s="1485"/>
      <c r="G129" s="1485"/>
      <c r="H129" s="1486"/>
      <c r="I129" s="34"/>
      <c r="J129" s="21"/>
      <c r="K129" s="7" t="str">
        <f>A129</f>
        <v xml:space="preserve">D12. Notes about the list(s)
</v>
      </c>
      <c r="L129" s="7"/>
      <c r="M129" s="22"/>
      <c r="N129" s="22"/>
      <c r="O129" s="7" t="str">
        <f>D129</f>
        <v>Condoms and IUDs are not part of this list as Ukrainian legislation considers them to be medical devices. A list of essential medical devices does not exist.</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2005</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100</v>
      </c>
      <c r="H134" s="1296"/>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05.75" thickBot="1" x14ac:dyDescent="0.25">
      <c r="A136" s="314" t="s">
        <v>59</v>
      </c>
      <c r="B136" s="1293" t="s">
        <v>60</v>
      </c>
      <c r="C136" s="1294"/>
      <c r="D136" s="1314" t="s">
        <v>1526</v>
      </c>
      <c r="E136" s="1315"/>
      <c r="F136" s="1315"/>
      <c r="G136" s="1315"/>
      <c r="H136" s="1316"/>
      <c r="I136" s="34"/>
      <c r="J136" s="21"/>
      <c r="K136" s="7" t="str">
        <f>B136</f>
        <v>f. Notes about the Poverty Reduction Strategy Paper</v>
      </c>
      <c r="L136" s="7"/>
      <c r="M136" s="22"/>
      <c r="N136" s="22"/>
      <c r="O136" s="7" t="str">
        <f>D136</f>
        <v>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104</v>
      </c>
      <c r="H138" s="1323"/>
      <c r="I138" s="6"/>
      <c r="J138" s="31" t="str">
        <f>G138</f>
        <v>Don't know</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582"/>
      <c r="B140" s="1293" t="s">
        <v>155</v>
      </c>
      <c r="C140" s="1293"/>
      <c r="D140" s="1293"/>
      <c r="E140" s="1293"/>
      <c r="F140" s="1294"/>
      <c r="G140" s="1365" t="s">
        <v>104</v>
      </c>
      <c r="H140" s="1477"/>
      <c r="I140" s="6"/>
      <c r="J140" s="31" t="str">
        <f t="shared" ref="J140:J148" si="7">G140</f>
        <v>Don't know</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585"/>
      <c r="B141" s="1293" t="s">
        <v>156</v>
      </c>
      <c r="C141" s="1293"/>
      <c r="D141" s="1293"/>
      <c r="E141" s="1293"/>
      <c r="F141" s="1294"/>
      <c r="G141" s="1365" t="s">
        <v>104</v>
      </c>
      <c r="H141" s="1477"/>
      <c r="I141" s="6"/>
      <c r="J141" s="31" t="str">
        <f t="shared" si="7"/>
        <v>Don't know</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582"/>
      <c r="B142" s="1293" t="s">
        <v>285</v>
      </c>
      <c r="C142" s="1293"/>
      <c r="D142" s="1293"/>
      <c r="E142" s="1293"/>
      <c r="F142" s="1294"/>
      <c r="G142" s="1365" t="s">
        <v>104</v>
      </c>
      <c r="H142" s="1477"/>
      <c r="I142" s="6"/>
      <c r="J142" s="31" t="str">
        <f t="shared" si="7"/>
        <v>Don't know</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582"/>
      <c r="B143" s="1293" t="s">
        <v>286</v>
      </c>
      <c r="C143" s="1293"/>
      <c r="D143" s="1293"/>
      <c r="E143" s="1293"/>
      <c r="F143" s="1294"/>
      <c r="G143" s="1365" t="s">
        <v>320</v>
      </c>
      <c r="H143" s="1477"/>
      <c r="I143" s="6"/>
      <c r="J143" s="31" t="str">
        <f t="shared" si="7"/>
        <v>Not applicable</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582"/>
      <c r="B144" s="1293" t="s">
        <v>46</v>
      </c>
      <c r="C144" s="1293"/>
      <c r="D144" s="1293"/>
      <c r="E144" s="1293"/>
      <c r="F144" s="1294"/>
      <c r="G144" s="1365" t="s">
        <v>104</v>
      </c>
      <c r="H144" s="1477"/>
      <c r="I144" s="6"/>
      <c r="J144" s="31" t="str">
        <f t="shared" si="7"/>
        <v>Don't know</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582"/>
      <c r="B145" s="1293" t="s">
        <v>35</v>
      </c>
      <c r="C145" s="1293"/>
      <c r="D145" s="1293"/>
      <c r="E145" s="1293"/>
      <c r="F145" s="1294"/>
      <c r="G145" s="1365" t="s">
        <v>104</v>
      </c>
      <c r="H145" s="1477"/>
      <c r="I145" s="6"/>
      <c r="J145" s="31" t="str">
        <f t="shared" si="7"/>
        <v>Don't know</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582"/>
      <c r="B146" s="1293" t="s">
        <v>36</v>
      </c>
      <c r="C146" s="1293"/>
      <c r="D146" s="1293"/>
      <c r="E146" s="1293"/>
      <c r="F146" s="1294"/>
      <c r="G146" s="1365" t="s">
        <v>320</v>
      </c>
      <c r="H146" s="1477"/>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582"/>
      <c r="B147" s="1293" t="s">
        <v>157</v>
      </c>
      <c r="C147" s="1293"/>
      <c r="D147" s="1293"/>
      <c r="E147" s="1293"/>
      <c r="F147" s="1294"/>
      <c r="G147" s="1365" t="s">
        <v>104</v>
      </c>
      <c r="H147" s="1477"/>
      <c r="I147" s="6"/>
      <c r="J147" s="31" t="str">
        <f t="shared" si="7"/>
        <v>Don't know</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582"/>
      <c r="B148" s="1293" t="s">
        <v>119</v>
      </c>
      <c r="C148" s="1293"/>
      <c r="D148" s="1293"/>
      <c r="E148" s="1293"/>
      <c r="F148" s="1294"/>
      <c r="G148" s="1365" t="s">
        <v>320</v>
      </c>
      <c r="H148" s="1477"/>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582"/>
      <c r="B149" s="1293" t="s">
        <v>289</v>
      </c>
      <c r="C149" s="1293"/>
      <c r="D149" s="1293"/>
      <c r="E149" s="1293"/>
      <c r="F149" s="1484" t="s">
        <v>320</v>
      </c>
      <c r="G149" s="1485"/>
      <c r="H149" s="1486"/>
      <c r="I149" s="6"/>
      <c r="J149" s="31"/>
      <c r="K149" s="7"/>
      <c r="L149" s="22"/>
      <c r="M149" s="7"/>
      <c r="N149" s="22"/>
      <c r="O149" s="22"/>
      <c r="P149" s="22"/>
      <c r="Q149" s="7" t="str">
        <f>F149</f>
        <v>Not applicable</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105" x14ac:dyDescent="0.2">
      <c r="A150" s="314"/>
      <c r="B150" s="1293" t="s">
        <v>290</v>
      </c>
      <c r="C150" s="1293"/>
      <c r="D150" s="1293"/>
      <c r="E150" s="1293"/>
      <c r="F150" s="1472" t="s">
        <v>1495</v>
      </c>
      <c r="G150" s="1473"/>
      <c r="H150" s="1868"/>
      <c r="I150" s="6"/>
      <c r="J150" s="31"/>
      <c r="K150" s="7"/>
      <c r="L150" s="7"/>
      <c r="M150" s="22"/>
      <c r="N150" s="22"/>
      <c r="O150" s="22"/>
      <c r="P150" s="22"/>
      <c r="Q150" s="7" t="str">
        <f>F150</f>
        <v>The answer "don’t know" means there is no data available at the MOH on how they handle the procured contraceptives. The answer "not applicable" means that some of the contraceptives are not registered (e.g., implants and CycleBeads) or are not procured by the GOU (e.g., progestin-only pills,  emergency contraceptives).</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584"/>
      <c r="B152" s="1310" t="s">
        <v>291</v>
      </c>
      <c r="C152" s="1310"/>
      <c r="D152" s="1310"/>
      <c r="E152" s="1310"/>
      <c r="F152" s="1311"/>
      <c r="G152" s="1312" t="s">
        <v>104</v>
      </c>
      <c r="H152" s="1313"/>
      <c r="I152" s="6"/>
      <c r="J152" s="31" t="str">
        <f>G152</f>
        <v>Don't know</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thickBot="1" x14ac:dyDescent="0.25">
      <c r="A153" s="582"/>
      <c r="B153" s="1293" t="s">
        <v>292</v>
      </c>
      <c r="C153" s="1293"/>
      <c r="D153" s="1293"/>
      <c r="E153" s="1293"/>
      <c r="F153" s="1294"/>
      <c r="G153" s="1295" t="s">
        <v>104</v>
      </c>
      <c r="H153" s="1296"/>
      <c r="I153" s="6"/>
      <c r="J153" s="40" t="str">
        <f>G153</f>
        <v>Don't know</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285.75" thickBot="1" x14ac:dyDescent="0.25">
      <c r="A154" s="1297" t="s">
        <v>864</v>
      </c>
      <c r="B154" s="1298"/>
      <c r="C154" s="1299"/>
      <c r="D154" s="1862" t="s">
        <v>1496</v>
      </c>
      <c r="E154" s="1863"/>
      <c r="F154" s="1863"/>
      <c r="G154" s="1863"/>
      <c r="H154" s="1864"/>
      <c r="I154" s="6"/>
      <c r="J154" s="31"/>
      <c r="K154" s="7" t="str">
        <f>A154</f>
        <v xml:space="preserve">F. Please note any overall comments about challenges and/or successes with contraceptive security in your country.
</v>
      </c>
      <c r="L154" s="22"/>
      <c r="M154" s="22"/>
      <c r="N154" s="22"/>
      <c r="O154" s="7" t="str">
        <f>D154</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In 2012 USAID-donated contraceptives (DepoProvera - 25094 vials,  Microgynon - 798539 cycles, Copper IUD - 103322 units and condoms - 4192095 pieces) were distributed and reached the primary health care level in 13 oblasts, AR Crimea and City of Ktiv and City of Sevastopol (out of a total of 27). The regions collected the data on the distribution of contraceptives quarterly and reported to NGO "All-Ukrainian Federation of Young Doctors", supported by the USAID/Ukraine family planning project called "Healthy Women of Ukraine". </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H106:H108 H25 D16:D23 G147:H147 D26 G140:G146 G148 F63 G132:G135 G152:G153 F68:H78 D69:D78 G111:G113">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D106:D108 H89 H91 F85:H86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44"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ED183"/>
  <sheetViews>
    <sheetView showGridLines="0" view="pageBreakPreview" zoomScaleNormal="100" zoomScaleSheetLayoutView="100" workbookViewId="0">
      <selection activeCell="AA1" sqref="AA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489" hidden="1" customWidth="1"/>
    <col min="10" max="10" width="38.5703125" style="489" hidden="1" customWidth="1"/>
    <col min="11" max="11" width="64.42578125" style="210" hidden="1" customWidth="1"/>
    <col min="12" max="12" width="87.7109375" style="217" hidden="1" customWidth="1"/>
    <col min="13" max="13" width="37.28515625" style="217" hidden="1" customWidth="1"/>
    <col min="14" max="14" width="75.28515625" style="217" hidden="1" customWidth="1"/>
    <col min="15" max="15" width="81.7109375" style="217" hidden="1" customWidth="1"/>
    <col min="16" max="16" width="69.42578125" style="217" hidden="1" customWidth="1"/>
    <col min="17" max="17" width="57" style="217" hidden="1" customWidth="1"/>
    <col min="18" max="18" width="87.7109375" style="217" hidden="1" customWidth="1"/>
    <col min="19" max="19" width="25.42578125" style="494" hidden="1" customWidth="1"/>
    <col min="20" max="20" width="43.7109375" style="495" hidden="1" customWidth="1"/>
    <col min="21" max="21" width="37.28515625" style="495" hidden="1" customWidth="1"/>
    <col min="22" max="22" width="56.28515625" style="495" hidden="1" customWidth="1"/>
    <col min="23" max="23" width="11.7109375" style="496" hidden="1" customWidth="1"/>
    <col min="24" max="24" width="146.85546875" style="496" hidden="1" customWidth="1"/>
    <col min="25" max="25" width="107.42578125" style="497" hidden="1" customWidth="1"/>
    <col min="26" max="26" width="1.28515625" style="498" customWidth="1"/>
    <col min="27" max="27" width="13.42578125" style="208"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997"/>
      <c r="B1" s="1997"/>
      <c r="C1" s="1997"/>
      <c r="D1" s="1997"/>
      <c r="E1" s="1997"/>
      <c r="F1" s="1997"/>
      <c r="G1" s="1997"/>
      <c r="H1" s="1997"/>
      <c r="I1" s="482" t="s">
        <v>170</v>
      </c>
      <c r="J1" s="217" t="s">
        <v>120</v>
      </c>
      <c r="K1" s="210"/>
      <c r="L1" s="217" t="s">
        <v>125</v>
      </c>
      <c r="M1" s="217" t="s">
        <v>50</v>
      </c>
      <c r="N1" s="210" t="s">
        <v>88</v>
      </c>
      <c r="O1" s="483" t="s">
        <v>25</v>
      </c>
      <c r="P1" s="217"/>
      <c r="Q1" s="217" t="s">
        <v>314</v>
      </c>
      <c r="R1" s="210" t="s">
        <v>17</v>
      </c>
      <c r="S1" s="217"/>
      <c r="T1" s="217"/>
      <c r="U1" s="217"/>
      <c r="V1" s="217"/>
      <c r="W1" s="484" t="s">
        <v>99</v>
      </c>
      <c r="X1" s="485" t="s">
        <v>87</v>
      </c>
      <c r="Y1" s="486" t="s">
        <v>132</v>
      </c>
      <c r="Z1" s="486"/>
      <c r="AA1" s="487"/>
    </row>
    <row r="2" spans="1:134" s="256" customFormat="1" ht="15.75" x14ac:dyDescent="0.2">
      <c r="A2" s="1454"/>
      <c r="B2" s="1454"/>
      <c r="C2" s="1454"/>
      <c r="D2" s="1455"/>
      <c r="E2" s="1455"/>
      <c r="F2" s="579"/>
      <c r="G2" s="291"/>
      <c r="H2" s="291"/>
      <c r="I2" s="488"/>
      <c r="J2" s="489"/>
      <c r="K2" s="210" t="s">
        <v>122</v>
      </c>
      <c r="L2" s="217"/>
      <c r="M2" s="217"/>
      <c r="N2" s="210"/>
      <c r="O2" s="483" t="s">
        <v>98</v>
      </c>
      <c r="P2" s="217" t="s">
        <v>123</v>
      </c>
      <c r="Q2" s="217" t="s">
        <v>315</v>
      </c>
      <c r="R2" s="210" t="s">
        <v>103</v>
      </c>
      <c r="S2" s="217" t="s">
        <v>127</v>
      </c>
      <c r="T2" s="490" t="s">
        <v>128</v>
      </c>
      <c r="U2" s="211"/>
      <c r="V2" s="211" t="s">
        <v>129</v>
      </c>
      <c r="W2" s="213" t="s">
        <v>100</v>
      </c>
      <c r="X2" s="213"/>
      <c r="Y2" s="491" t="s">
        <v>133</v>
      </c>
      <c r="Z2" s="486"/>
      <c r="AA2" s="208"/>
    </row>
    <row r="3" spans="1:134" s="256" customFormat="1" ht="15.75" customHeight="1" x14ac:dyDescent="0.2">
      <c r="A3" s="1456"/>
      <c r="B3" s="1456"/>
      <c r="C3" s="1456"/>
      <c r="D3" s="1456"/>
      <c r="E3" s="1456"/>
      <c r="F3" s="1456"/>
      <c r="G3" s="1456"/>
      <c r="H3" s="1456"/>
      <c r="I3" s="488"/>
      <c r="J3" s="489"/>
      <c r="K3" s="210"/>
      <c r="L3" s="217"/>
      <c r="M3" s="217"/>
      <c r="N3" s="210"/>
      <c r="O3" s="483" t="s">
        <v>102</v>
      </c>
      <c r="P3" s="217"/>
      <c r="Q3" s="217" t="s">
        <v>302</v>
      </c>
      <c r="R3" s="210" t="s">
        <v>85</v>
      </c>
      <c r="S3" s="217"/>
      <c r="T3" s="490"/>
      <c r="U3" s="211"/>
      <c r="V3" s="211"/>
      <c r="W3" s="213" t="s">
        <v>104</v>
      </c>
      <c r="X3" s="213"/>
      <c r="Y3" s="491" t="s">
        <v>134</v>
      </c>
      <c r="Z3" s="486"/>
      <c r="AA3" s="208"/>
    </row>
    <row r="4" spans="1:134" s="256" customFormat="1" ht="27.75" customHeight="1" x14ac:dyDescent="0.2">
      <c r="A4" s="301"/>
      <c r="B4" s="301"/>
      <c r="C4" s="301"/>
      <c r="D4" s="1457"/>
      <c r="E4" s="1457"/>
      <c r="F4" s="1458"/>
      <c r="G4" s="1458"/>
      <c r="H4" s="1458"/>
      <c r="I4" s="492"/>
      <c r="J4" s="489"/>
      <c r="K4" s="210"/>
      <c r="L4" s="217"/>
      <c r="M4" s="217"/>
      <c r="N4" s="210"/>
      <c r="O4" s="210" t="s">
        <v>101</v>
      </c>
      <c r="P4" s="217"/>
      <c r="Q4" s="217" t="s">
        <v>316</v>
      </c>
      <c r="R4" s="213" t="s">
        <v>86</v>
      </c>
      <c r="S4" s="217"/>
      <c r="T4" s="490"/>
      <c r="U4" s="211"/>
      <c r="V4" s="211"/>
      <c r="W4" s="213" t="s">
        <v>320</v>
      </c>
      <c r="X4" s="213"/>
      <c r="Y4" s="491" t="s">
        <v>135</v>
      </c>
      <c r="Z4" s="486"/>
      <c r="AA4" s="208"/>
    </row>
    <row r="5" spans="1:134" s="256" customFormat="1" ht="34.5" customHeight="1" x14ac:dyDescent="0.2">
      <c r="A5" s="1461" t="s">
        <v>105</v>
      </c>
      <c r="B5" s="1461"/>
      <c r="C5" s="1461"/>
      <c r="D5" s="950"/>
      <c r="E5" s="951"/>
      <c r="F5" s="950"/>
      <c r="G5" s="749"/>
      <c r="H5" s="952"/>
      <c r="I5" s="492"/>
      <c r="J5" s="489"/>
      <c r="K5" s="210"/>
      <c r="L5" s="217"/>
      <c r="M5" s="217"/>
      <c r="N5" s="210"/>
      <c r="O5" s="210" t="s">
        <v>104</v>
      </c>
      <c r="P5" s="217"/>
      <c r="Q5" s="217" t="s">
        <v>317</v>
      </c>
      <c r="R5" s="210" t="s">
        <v>104</v>
      </c>
      <c r="S5" s="217"/>
      <c r="T5" s="490"/>
      <c r="U5" s="211"/>
      <c r="V5" s="211"/>
      <c r="X5" s="213"/>
      <c r="Y5" s="491" t="s">
        <v>136</v>
      </c>
      <c r="Z5" s="486"/>
      <c r="AA5" s="208"/>
    </row>
    <row r="6" spans="1:134" ht="15.75" hidden="1" customHeight="1" x14ac:dyDescent="0.2">
      <c r="A6" s="303"/>
      <c r="B6" s="303"/>
      <c r="C6" s="303"/>
      <c r="D6" s="303"/>
      <c r="E6" s="303"/>
      <c r="F6" s="303"/>
      <c r="G6" s="304"/>
      <c r="H6" s="305"/>
      <c r="I6" s="493"/>
      <c r="O6" s="217" t="s">
        <v>320</v>
      </c>
      <c r="Q6" s="217" t="s">
        <v>319</v>
      </c>
      <c r="R6" s="210" t="s">
        <v>320</v>
      </c>
      <c r="Y6" s="497" t="s">
        <v>137</v>
      </c>
    </row>
    <row r="7" spans="1:134" ht="24.75" customHeight="1" x14ac:dyDescent="0.2">
      <c r="A7" s="750" t="s">
        <v>846</v>
      </c>
      <c r="D7" s="306"/>
      <c r="E7" s="306"/>
      <c r="F7" s="306"/>
      <c r="G7" s="1452"/>
      <c r="H7" s="1452"/>
      <c r="I7" s="492"/>
      <c r="J7" s="488"/>
      <c r="N7" s="210"/>
      <c r="Q7" s="217" t="s">
        <v>318</v>
      </c>
      <c r="T7" s="499"/>
      <c r="X7" s="962" t="str">
        <f>A7</f>
        <v>Contraceptive Security (CS) Indicators Data, 2013</v>
      </c>
      <c r="Y7" s="497" t="s">
        <v>138</v>
      </c>
    </row>
    <row r="8" spans="1:134" ht="37.5" customHeight="1" x14ac:dyDescent="0.2">
      <c r="A8" s="1758" t="s">
        <v>1364</v>
      </c>
      <c r="B8" s="1451"/>
      <c r="C8" s="1451"/>
      <c r="D8" s="1452"/>
      <c r="E8" s="1452"/>
      <c r="F8" s="306"/>
      <c r="G8" s="1452"/>
      <c r="H8" s="1452"/>
      <c r="I8" s="501"/>
      <c r="J8" s="488"/>
      <c r="K8" s="965" t="str">
        <f>A8</f>
        <v>Country: Yemen</v>
      </c>
      <c r="N8" s="210"/>
      <c r="P8" s="217" t="s">
        <v>124</v>
      </c>
      <c r="Q8" s="217" t="s">
        <v>104</v>
      </c>
      <c r="S8" s="500"/>
      <c r="Y8" s="497" t="s">
        <v>139</v>
      </c>
    </row>
    <row r="9" spans="1:134" s="307" customFormat="1" ht="45" x14ac:dyDescent="0.2">
      <c r="A9" s="1469" t="s">
        <v>1817</v>
      </c>
      <c r="B9" s="1469"/>
      <c r="C9" s="1469"/>
      <c r="D9" s="1469"/>
      <c r="E9" s="1469"/>
      <c r="F9" s="1469"/>
      <c r="G9" s="1469"/>
      <c r="H9" s="1469"/>
      <c r="I9" s="502" t="s">
        <v>121</v>
      </c>
      <c r="J9" s="217"/>
      <c r="K9" s="210"/>
      <c r="L9" s="217"/>
      <c r="M9" s="217"/>
      <c r="N9" s="217"/>
      <c r="O9" s="210"/>
      <c r="P9" s="217"/>
      <c r="Q9" s="217" t="s">
        <v>320</v>
      </c>
      <c r="R9" s="217" t="s">
        <v>125</v>
      </c>
      <c r="S9" s="217"/>
      <c r="T9" s="217"/>
      <c r="U9" s="217"/>
      <c r="V9" s="217"/>
      <c r="W9" s="217"/>
      <c r="X9" s="267" t="str">
        <f>A9</f>
        <v>The CS Indicators are presented in the following sections:
               A. leadership &amp; coordination               B. finance &amp; procurement               C. commodities               D. policies               E. supply chain</v>
      </c>
      <c r="Y9" s="504" t="s">
        <v>140</v>
      </c>
      <c r="Z9" s="504"/>
      <c r="AA9" s="208"/>
      <c r="AB9" s="309"/>
      <c r="AC9" s="309"/>
      <c r="AD9" s="309"/>
      <c r="AE9" s="309"/>
      <c r="AF9" s="309"/>
      <c r="AG9" s="309"/>
      <c r="AH9" s="309"/>
    </row>
    <row r="10" spans="1:134" ht="150.75" thickBot="1" x14ac:dyDescent="0.25">
      <c r="A10" s="1470" t="s">
        <v>1531</v>
      </c>
      <c r="B10" s="1471"/>
      <c r="C10" s="1471"/>
      <c r="D10" s="1471"/>
      <c r="E10" s="1471"/>
      <c r="F10" s="1471"/>
      <c r="G10" s="1471"/>
      <c r="H10" s="1471"/>
      <c r="O10" s="210" t="s">
        <v>89</v>
      </c>
      <c r="Q10" s="264"/>
      <c r="X10" s="500"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497" t="s">
        <v>141</v>
      </c>
    </row>
    <row r="11" spans="1:134" s="256" customFormat="1" ht="16.5" customHeight="1" thickBot="1" x14ac:dyDescent="0.25">
      <c r="A11" s="1444" t="s">
        <v>21</v>
      </c>
      <c r="B11" s="1445"/>
      <c r="C11" s="1445"/>
      <c r="D11" s="1445"/>
      <c r="E11" s="1445"/>
      <c r="F11" s="1445"/>
      <c r="G11" s="1445"/>
      <c r="H11" s="310"/>
      <c r="I11" s="493"/>
      <c r="J11" s="489"/>
      <c r="K11" s="210"/>
      <c r="L11" s="217"/>
      <c r="M11" s="217"/>
      <c r="N11" s="217"/>
      <c r="O11" s="217"/>
      <c r="P11" s="217"/>
      <c r="Q11" s="503" t="s">
        <v>126</v>
      </c>
      <c r="R11" s="217"/>
      <c r="S11" s="217"/>
      <c r="T11" s="211"/>
      <c r="U11" s="211"/>
      <c r="V11" s="211"/>
      <c r="W11" s="213"/>
      <c r="X11" s="213"/>
      <c r="Y11" s="491" t="s">
        <v>142</v>
      </c>
      <c r="Z11" s="486"/>
      <c r="AA11" s="208"/>
    </row>
    <row r="12" spans="1:134" s="266" customFormat="1" ht="45" x14ac:dyDescent="0.2">
      <c r="A12" s="1319" t="s">
        <v>231</v>
      </c>
      <c r="B12" s="1320"/>
      <c r="C12" s="1320"/>
      <c r="D12" s="1320"/>
      <c r="E12" s="1320"/>
      <c r="F12" s="1320"/>
      <c r="G12" s="1321"/>
      <c r="H12" s="505" t="s">
        <v>99</v>
      </c>
      <c r="I12" s="50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89"/>
      <c r="K12" s="210"/>
      <c r="L12" s="217"/>
      <c r="M12" s="217"/>
      <c r="N12" s="217"/>
      <c r="O12" s="217"/>
      <c r="P12" s="217"/>
      <c r="Q12" s="217"/>
      <c r="R12" s="217"/>
      <c r="S12" s="217"/>
      <c r="T12" s="211"/>
      <c r="U12" s="211"/>
      <c r="V12" s="211"/>
      <c r="W12" s="213"/>
      <c r="X12" s="213"/>
      <c r="Y12" s="214" t="s">
        <v>143</v>
      </c>
      <c r="Z12" s="216"/>
      <c r="AA12" s="208"/>
      <c r="DS12" s="267"/>
      <c r="DT12" s="267"/>
      <c r="DU12" s="267"/>
      <c r="DV12" s="267"/>
      <c r="DW12" s="267"/>
      <c r="DX12" s="267"/>
      <c r="DY12" s="267"/>
      <c r="DZ12" s="267"/>
      <c r="EA12" s="267"/>
      <c r="EB12" s="267"/>
      <c r="EC12" s="268"/>
      <c r="ED12" s="268"/>
    </row>
    <row r="13" spans="1:134" s="266" customFormat="1" x14ac:dyDescent="0.2">
      <c r="A13" s="311"/>
      <c r="B13" s="1293" t="s">
        <v>30</v>
      </c>
      <c r="C13" s="1294"/>
      <c r="D13" s="1759" t="s">
        <v>485</v>
      </c>
      <c r="E13" s="1760"/>
      <c r="F13" s="1760"/>
      <c r="G13" s="1760"/>
      <c r="H13" s="1761"/>
      <c r="I13" s="501"/>
      <c r="J13" s="489"/>
      <c r="K13" s="210" t="str">
        <f>B13</f>
        <v>a. What is the name of the committee?</v>
      </c>
      <c r="L13" s="507" t="str">
        <f>D13</f>
        <v>Commodity Security group, a sub-group of RH technical committee</v>
      </c>
      <c r="M13" s="217"/>
      <c r="N13" s="217"/>
      <c r="O13" s="483" t="str">
        <f>D13</f>
        <v>Commodity Security group, a sub-group of RH technical committee</v>
      </c>
      <c r="P13" s="217"/>
      <c r="Q13" s="217"/>
      <c r="R13" s="217"/>
      <c r="S13" s="217"/>
      <c r="T13" s="211"/>
      <c r="U13" s="211"/>
      <c r="V13" s="211"/>
      <c r="W13" s="213"/>
      <c r="X13" s="213"/>
      <c r="Y13" s="214" t="s">
        <v>104</v>
      </c>
      <c r="Z13" s="216"/>
      <c r="AA13" s="208"/>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506"/>
      <c r="J14" s="489"/>
      <c r="K14" s="210" t="str">
        <f>A14</f>
        <v>A2. Are the following organizations represented on the committee?</v>
      </c>
      <c r="L14" s="217"/>
      <c r="M14" s="217"/>
      <c r="N14" s="217"/>
      <c r="O14" s="210"/>
      <c r="P14" s="217"/>
      <c r="Q14" s="217"/>
      <c r="R14" s="217"/>
      <c r="S14" s="217"/>
      <c r="T14" s="211"/>
      <c r="U14" s="211"/>
      <c r="V14" s="211"/>
      <c r="W14" s="213"/>
      <c r="X14" s="213"/>
      <c r="Z14" s="216"/>
      <c r="AA14" s="208"/>
      <c r="DS14" s="267"/>
      <c r="DT14" s="267"/>
      <c r="DU14" s="267"/>
      <c r="DV14" s="268"/>
      <c r="DW14" s="268"/>
      <c r="DX14" s="268"/>
      <c r="DY14" s="268"/>
      <c r="DZ14" s="268"/>
      <c r="EA14" s="268"/>
      <c r="EB14" s="268"/>
      <c r="EC14" s="268"/>
      <c r="ED14" s="268"/>
    </row>
    <row r="15" spans="1:134" s="266" customFormat="1" ht="45" x14ac:dyDescent="0.2">
      <c r="A15" s="312"/>
      <c r="B15" s="1390" t="s">
        <v>31</v>
      </c>
      <c r="C15" s="1450"/>
      <c r="D15" s="575" t="s">
        <v>99</v>
      </c>
      <c r="E15" s="313" t="s">
        <v>93</v>
      </c>
      <c r="F15" s="1484" t="s">
        <v>486</v>
      </c>
      <c r="G15" s="1485"/>
      <c r="H15" s="1486"/>
      <c r="I15" s="501"/>
      <c r="J15" s="489"/>
      <c r="K15" s="210" t="str">
        <f t="shared" ref="K15:K23" si="0">B15</f>
        <v>a. Social marketing</v>
      </c>
      <c r="L15" s="217"/>
      <c r="M15" s="217"/>
      <c r="N15" s="217"/>
      <c r="O15" s="210"/>
      <c r="P15" s="217"/>
      <c r="Q15" s="210" t="str">
        <f t="shared" ref="Q15:Q23" si="1">F15</f>
        <v>Marie Stopes International - Yemen (MSI-Y)</v>
      </c>
      <c r="R15" s="217"/>
      <c r="S15" s="217"/>
      <c r="T15" s="211"/>
      <c r="U15" s="211"/>
      <c r="V15" s="211"/>
      <c r="W15" s="213"/>
      <c r="X15" s="213"/>
      <c r="Y15" s="214"/>
      <c r="Z15" s="216"/>
      <c r="AA15" s="208"/>
      <c r="DS15" s="267"/>
      <c r="DT15" s="267"/>
      <c r="DU15" s="267"/>
      <c r="DV15" s="267"/>
      <c r="DW15" s="267"/>
      <c r="DX15" s="267"/>
      <c r="DY15" s="267"/>
      <c r="DZ15" s="267"/>
      <c r="EA15" s="267"/>
      <c r="EB15" s="267"/>
      <c r="EC15" s="268"/>
      <c r="ED15" s="268"/>
    </row>
    <row r="16" spans="1:134" s="266" customFormat="1" ht="45" x14ac:dyDescent="0.2">
      <c r="A16" s="314"/>
      <c r="B16" s="1293" t="s">
        <v>232</v>
      </c>
      <c r="C16" s="1294"/>
      <c r="D16" s="575" t="s">
        <v>99</v>
      </c>
      <c r="E16" s="315" t="s">
        <v>93</v>
      </c>
      <c r="F16" s="1484" t="s">
        <v>487</v>
      </c>
      <c r="G16" s="1485"/>
      <c r="H16" s="1486"/>
      <c r="I16" s="501"/>
      <c r="J16" s="489"/>
      <c r="K16" s="210" t="str">
        <f t="shared" si="0"/>
        <v>b. NGO (for example: service delivery, advocacy, Planned Parenthood affiliate, Marie Stopes affiliate, faith-based organizations, etc.)</v>
      </c>
      <c r="L16" s="217"/>
      <c r="M16" s="217"/>
      <c r="N16" s="217"/>
      <c r="O16" s="210"/>
      <c r="P16" s="217"/>
      <c r="Q16" s="210" t="str">
        <f t="shared" si="1"/>
        <v>Yemen Family Care Association and Yamaan (a local NGO franchising from MSI-Y)</v>
      </c>
      <c r="R16" s="217"/>
      <c r="S16" s="217"/>
      <c r="T16" s="211"/>
      <c r="U16" s="211"/>
      <c r="V16" s="211"/>
      <c r="W16" s="213"/>
      <c r="X16" s="213"/>
      <c r="Y16" s="214"/>
      <c r="Z16" s="216"/>
      <c r="AA16" s="208"/>
      <c r="DS16" s="267"/>
      <c r="DT16" s="267"/>
      <c r="DU16" s="267"/>
      <c r="DV16" s="267"/>
      <c r="DW16" s="267"/>
      <c r="DX16" s="267"/>
      <c r="DY16" s="267"/>
      <c r="DZ16" s="267"/>
      <c r="EA16" s="267"/>
      <c r="EB16" s="267"/>
      <c r="EC16" s="268"/>
      <c r="ED16" s="268"/>
    </row>
    <row r="17" spans="1:134" s="266" customFormat="1" ht="45" x14ac:dyDescent="0.2">
      <c r="A17" s="314"/>
      <c r="B17" s="1293" t="s">
        <v>233</v>
      </c>
      <c r="C17" s="1294"/>
      <c r="D17" s="575" t="s">
        <v>100</v>
      </c>
      <c r="E17" s="315" t="s">
        <v>93</v>
      </c>
      <c r="F17" s="1484"/>
      <c r="G17" s="1485"/>
      <c r="H17" s="1486"/>
      <c r="I17" s="501"/>
      <c r="J17" s="489"/>
      <c r="K17" s="210" t="str">
        <f t="shared" si="0"/>
        <v>c. Commercial sector (for example: pharmacy associations, manufacturers, etc.)</v>
      </c>
      <c r="L17" s="217"/>
      <c r="M17" s="217"/>
      <c r="N17" s="217"/>
      <c r="O17" s="210"/>
      <c r="P17" s="217"/>
      <c r="Q17" s="210">
        <f t="shared" si="1"/>
        <v>0</v>
      </c>
      <c r="R17" s="217"/>
      <c r="S17" s="217"/>
      <c r="T17" s="211"/>
      <c r="U17" s="211"/>
      <c r="V17" s="211"/>
      <c r="W17" s="213"/>
      <c r="X17" s="213"/>
      <c r="Y17" s="214"/>
      <c r="Z17" s="216"/>
      <c r="AA17" s="208"/>
      <c r="DS17" s="267"/>
      <c r="DT17" s="267"/>
      <c r="DU17" s="267"/>
      <c r="DV17" s="267"/>
      <c r="DW17" s="267"/>
      <c r="DX17" s="267"/>
      <c r="DY17" s="267"/>
      <c r="DZ17" s="267"/>
      <c r="EA17" s="267"/>
      <c r="EB17" s="267"/>
      <c r="EC17" s="267"/>
      <c r="ED17" s="268"/>
    </row>
    <row r="18" spans="1:134" s="266" customFormat="1" ht="45" x14ac:dyDescent="0.2">
      <c r="A18" s="314"/>
      <c r="B18" s="1293" t="s">
        <v>32</v>
      </c>
      <c r="C18" s="1294"/>
      <c r="D18" s="575" t="s">
        <v>99</v>
      </c>
      <c r="E18" s="315" t="s">
        <v>94</v>
      </c>
      <c r="F18" s="1484" t="s">
        <v>488</v>
      </c>
      <c r="G18" s="1485"/>
      <c r="H18" s="1486"/>
      <c r="I18" s="501"/>
      <c r="J18" s="489"/>
      <c r="K18" s="210" t="str">
        <f t="shared" si="0"/>
        <v>d. Donors</v>
      </c>
      <c r="L18" s="217"/>
      <c r="M18" s="217"/>
      <c r="N18" s="217"/>
      <c r="O18" s="210"/>
      <c r="P18" s="217"/>
      <c r="Q18" s="210" t="str">
        <f t="shared" si="1"/>
        <v>Deutsche Gesellschaft fur Internationale Zusammenarbeit (GIZ), Embassy of the Kingdom of Netherlands (EKN)</v>
      </c>
      <c r="R18" s="217"/>
      <c r="S18" s="217"/>
      <c r="T18" s="211"/>
      <c r="U18" s="211"/>
      <c r="V18" s="211"/>
      <c r="W18" s="213"/>
      <c r="X18" s="213"/>
      <c r="Y18" s="214"/>
      <c r="Z18" s="216"/>
      <c r="AA18" s="208"/>
      <c r="DS18" s="267"/>
      <c r="DT18" s="267"/>
      <c r="DU18" s="267"/>
      <c r="DV18" s="267"/>
      <c r="DW18" s="267"/>
      <c r="DX18" s="267"/>
      <c r="DY18" s="267"/>
      <c r="DZ18" s="267"/>
      <c r="EA18" s="267"/>
      <c r="EB18" s="267"/>
      <c r="EC18" s="267"/>
      <c r="ED18" s="268"/>
    </row>
    <row r="19" spans="1:134" s="266" customFormat="1" ht="45" x14ac:dyDescent="0.2">
      <c r="A19" s="314"/>
      <c r="B19" s="1293" t="s">
        <v>33</v>
      </c>
      <c r="C19" s="1294"/>
      <c r="D19" s="575" t="s">
        <v>99</v>
      </c>
      <c r="E19" s="315" t="s">
        <v>95</v>
      </c>
      <c r="F19" s="1484" t="s">
        <v>339</v>
      </c>
      <c r="G19" s="1485"/>
      <c r="H19" s="1486"/>
      <c r="I19" s="501"/>
      <c r="J19" s="489"/>
      <c r="K19" s="210" t="str">
        <f t="shared" si="0"/>
        <v>e. UN agencies</v>
      </c>
      <c r="L19" s="217"/>
      <c r="M19" s="217"/>
      <c r="N19" s="217"/>
      <c r="O19" s="210"/>
      <c r="P19" s="217"/>
      <c r="Q19" s="210" t="str">
        <f t="shared" si="1"/>
        <v>UNFPA</v>
      </c>
      <c r="R19" s="217"/>
      <c r="S19" s="217"/>
      <c r="T19" s="211"/>
      <c r="U19" s="211"/>
      <c r="V19" s="211"/>
      <c r="W19" s="213"/>
      <c r="X19" s="213"/>
      <c r="Y19" s="214"/>
      <c r="Z19" s="216"/>
      <c r="AA19" s="208"/>
      <c r="DS19" s="267"/>
      <c r="DT19" s="267"/>
      <c r="DU19" s="267"/>
      <c r="DV19" s="268"/>
      <c r="DW19" s="268"/>
      <c r="DX19" s="268"/>
      <c r="DY19" s="268"/>
      <c r="DZ19" s="268"/>
      <c r="EA19" s="268"/>
      <c r="EB19" s="268"/>
      <c r="EC19" s="268"/>
      <c r="ED19" s="268"/>
    </row>
    <row r="20" spans="1:134" s="266" customFormat="1" ht="45" x14ac:dyDescent="0.2">
      <c r="A20" s="314"/>
      <c r="B20" s="1293" t="s">
        <v>234</v>
      </c>
      <c r="C20" s="1294"/>
      <c r="D20" s="575" t="s">
        <v>99</v>
      </c>
      <c r="E20" s="315" t="s">
        <v>96</v>
      </c>
      <c r="F20" s="1484" t="s">
        <v>1498</v>
      </c>
      <c r="G20" s="1485"/>
      <c r="H20" s="1486"/>
      <c r="I20" s="501"/>
      <c r="J20" s="489"/>
      <c r="K20" s="210" t="str">
        <f t="shared" si="0"/>
        <v>f. Ministry of Health (for example: logistics, reproductive health, family planning, maternal and child health, HIV/AIDS, pharmacy units, etc.)</v>
      </c>
      <c r="L20" s="217"/>
      <c r="M20" s="217"/>
      <c r="N20" s="217"/>
      <c r="O20" s="210"/>
      <c r="P20" s="217"/>
      <c r="Q20" s="508" t="str">
        <f t="shared" si="1"/>
        <v>Population Sector: Director of Supply, Director of FP; Curative Sector: Pharmacy Department, Drug Supply Program</v>
      </c>
      <c r="R20" s="217"/>
      <c r="S20" s="217"/>
      <c r="T20" s="211"/>
      <c r="U20" s="211"/>
      <c r="V20" s="211"/>
      <c r="W20" s="213"/>
      <c r="X20" s="213"/>
      <c r="Y20" s="214"/>
      <c r="Z20" s="216"/>
      <c r="AA20" s="208"/>
      <c r="DS20" s="267"/>
      <c r="DT20" s="267"/>
      <c r="DU20" s="267"/>
      <c r="DV20" s="268"/>
      <c r="DW20" s="268"/>
      <c r="DX20" s="268"/>
      <c r="DY20" s="268"/>
      <c r="DZ20" s="268"/>
      <c r="EA20" s="268"/>
      <c r="ED20" s="268"/>
    </row>
    <row r="21" spans="1:134" s="266" customFormat="1" x14ac:dyDescent="0.2">
      <c r="A21" s="314"/>
      <c r="B21" s="1390" t="s">
        <v>34</v>
      </c>
      <c r="C21" s="1390"/>
      <c r="D21" s="575" t="s">
        <v>99</v>
      </c>
      <c r="E21" s="315" t="s">
        <v>97</v>
      </c>
      <c r="F21" s="1484" t="s">
        <v>489</v>
      </c>
      <c r="G21" s="1485"/>
      <c r="H21" s="1486"/>
      <c r="I21" s="501"/>
      <c r="J21" s="489"/>
      <c r="K21" s="210" t="str">
        <f t="shared" si="0"/>
        <v>g. Central Medical Store or Central Warehouse</v>
      </c>
      <c r="L21" s="217"/>
      <c r="M21" s="217"/>
      <c r="N21" s="217"/>
      <c r="O21" s="210"/>
      <c r="P21" s="217"/>
      <c r="Q21" s="210" t="str">
        <f t="shared" si="1"/>
        <v>Central warehouse</v>
      </c>
      <c r="R21" s="217"/>
      <c r="S21" s="217"/>
      <c r="T21" s="211"/>
      <c r="U21" s="211"/>
      <c r="V21" s="211"/>
      <c r="W21" s="213"/>
      <c r="X21" s="213"/>
      <c r="Y21" s="214"/>
      <c r="Z21" s="216"/>
      <c r="AA21" s="208"/>
    </row>
    <row r="22" spans="1:134" s="266" customFormat="1" x14ac:dyDescent="0.2">
      <c r="A22" s="314"/>
      <c r="B22" s="1390" t="s">
        <v>56</v>
      </c>
      <c r="C22" s="1390"/>
      <c r="D22" s="575" t="s">
        <v>100</v>
      </c>
      <c r="E22" s="315" t="s">
        <v>97</v>
      </c>
      <c r="F22" s="1484"/>
      <c r="G22" s="1485"/>
      <c r="H22" s="1486"/>
      <c r="I22" s="501"/>
      <c r="J22" s="489"/>
      <c r="K22" s="210" t="str">
        <f t="shared" si="0"/>
        <v xml:space="preserve">h. Ministry of Finance or Ministry of Planning </v>
      </c>
      <c r="L22" s="217"/>
      <c r="M22" s="217"/>
      <c r="N22" s="217"/>
      <c r="O22" s="210"/>
      <c r="P22" s="217"/>
      <c r="Q22" s="210">
        <f t="shared" si="1"/>
        <v>0</v>
      </c>
      <c r="R22" s="217"/>
      <c r="S22" s="217"/>
      <c r="T22" s="211"/>
      <c r="U22" s="211"/>
      <c r="V22" s="211"/>
      <c r="W22" s="213"/>
      <c r="X22" s="213"/>
      <c r="Y22" s="214"/>
      <c r="Z22" s="216"/>
      <c r="AA22" s="208"/>
    </row>
    <row r="23" spans="1:134" s="269" customFormat="1" x14ac:dyDescent="0.2">
      <c r="A23" s="314"/>
      <c r="B23" s="1390" t="s">
        <v>235</v>
      </c>
      <c r="C23" s="1390"/>
      <c r="D23" s="575" t="s">
        <v>100</v>
      </c>
      <c r="E23" s="315" t="s">
        <v>97</v>
      </c>
      <c r="F23" s="1484"/>
      <c r="G23" s="1485"/>
      <c r="H23" s="1486"/>
      <c r="I23" s="501"/>
      <c r="J23" s="489"/>
      <c r="K23" s="488" t="str">
        <f t="shared" si="0"/>
        <v>i. Other (for example: partners)</v>
      </c>
      <c r="L23" s="489"/>
      <c r="M23" s="489"/>
      <c r="N23" s="489"/>
      <c r="O23" s="488"/>
      <c r="P23" s="489"/>
      <c r="Q23" s="488">
        <f t="shared" si="1"/>
        <v>0</v>
      </c>
      <c r="R23" s="489"/>
      <c r="S23" s="489"/>
      <c r="T23" s="489"/>
      <c r="U23" s="489"/>
      <c r="V23" s="489"/>
      <c r="W23" s="509"/>
      <c r="X23" s="509"/>
      <c r="Y23" s="510"/>
      <c r="Z23" s="510"/>
      <c r="AA23" s="208"/>
    </row>
    <row r="24" spans="1:134" s="266" customFormat="1" x14ac:dyDescent="0.2">
      <c r="A24" s="1308" t="s">
        <v>236</v>
      </c>
      <c r="B24" s="1293"/>
      <c r="C24" s="1293"/>
      <c r="D24" s="1293"/>
      <c r="E24" s="1293"/>
      <c r="F24" s="1293"/>
      <c r="G24" s="1293"/>
      <c r="H24" s="325" t="s">
        <v>98</v>
      </c>
      <c r="I24" s="511" t="str">
        <f>A24</f>
        <v>A3. How many times did the committee meet during the last year? (0, 1-2, 3-5, or 6+)  (Please select from the dropdown.)</v>
      </c>
      <c r="J24" s="489"/>
      <c r="K24" s="210"/>
      <c r="L24" s="217"/>
      <c r="M24" s="217"/>
      <c r="N24" s="217"/>
      <c r="O24" s="210"/>
      <c r="P24" s="217"/>
      <c r="Q24" s="217"/>
      <c r="R24" s="217"/>
      <c r="S24" s="217"/>
      <c r="T24" s="211"/>
      <c r="U24" s="211"/>
      <c r="V24" s="211"/>
      <c r="W24" s="213"/>
      <c r="X24" s="213"/>
      <c r="Y24" s="214"/>
      <c r="Z24" s="216"/>
      <c r="AA24" s="208"/>
    </row>
    <row r="25" spans="1:134" s="266" customFormat="1" x14ac:dyDescent="0.2">
      <c r="A25" s="1381" t="s">
        <v>237</v>
      </c>
      <c r="B25" s="1382"/>
      <c r="C25" s="1382"/>
      <c r="D25" s="1390"/>
      <c r="E25" s="1390"/>
      <c r="F25" s="1390"/>
      <c r="G25" s="1391"/>
      <c r="H25" s="325" t="s">
        <v>100</v>
      </c>
      <c r="I25" s="511" t="str">
        <f>A25</f>
        <v xml:space="preserve">A4. Does the committee have legal status?  (Please select from the dropdown.)                                  </v>
      </c>
      <c r="J25" s="489"/>
      <c r="K25" s="210"/>
      <c r="L25" s="217"/>
      <c r="M25" s="217"/>
      <c r="N25" s="217"/>
      <c r="O25" s="210"/>
      <c r="P25" s="217"/>
      <c r="Q25" s="217"/>
      <c r="R25" s="217"/>
      <c r="S25" s="217"/>
      <c r="T25" s="211"/>
      <c r="U25" s="211"/>
      <c r="V25" s="211"/>
      <c r="W25" s="213"/>
      <c r="X25" s="213"/>
      <c r="Y25" s="214"/>
      <c r="Z25" s="216"/>
      <c r="AA25" s="208"/>
    </row>
    <row r="26" spans="1:134" s="266" customFormat="1" ht="45.75" thickBot="1" x14ac:dyDescent="0.25">
      <c r="A26" s="1386" t="s">
        <v>238</v>
      </c>
      <c r="B26" s="1310"/>
      <c r="C26" s="1311"/>
      <c r="D26" s="575" t="s">
        <v>99</v>
      </c>
      <c r="E26" s="317" t="s">
        <v>91</v>
      </c>
      <c r="F26" s="575" t="s">
        <v>490</v>
      </c>
      <c r="G26" s="319" t="s">
        <v>51</v>
      </c>
      <c r="H26" s="575" t="s">
        <v>1499</v>
      </c>
      <c r="I26" s="511"/>
      <c r="J26" s="489"/>
      <c r="K26" s="210" t="str">
        <f>A26</f>
        <v>A5. Is there a Contraceptive Security "champion"? (someone who consistently brings up and advocates for contraceptive supplies)</v>
      </c>
      <c r="L26" s="217"/>
      <c r="M26" s="217"/>
      <c r="N26" s="217"/>
      <c r="O26" s="210"/>
      <c r="P26" s="217"/>
      <c r="Q26" s="217"/>
      <c r="R26" s="217"/>
      <c r="S26" s="217"/>
      <c r="T26" s="211"/>
      <c r="U26" s="211"/>
      <c r="V26" s="211"/>
      <c r="W26" s="213"/>
      <c r="X26" s="213"/>
      <c r="Y26" s="214"/>
      <c r="Z26" s="216"/>
      <c r="AA26" s="208"/>
    </row>
    <row r="27" spans="1:134" s="273" customFormat="1" ht="16.5" customHeight="1" thickBot="1" x14ac:dyDescent="0.3">
      <c r="A27" s="1444" t="s">
        <v>22</v>
      </c>
      <c r="B27" s="1445"/>
      <c r="C27" s="1445"/>
      <c r="D27" s="1445"/>
      <c r="E27" s="1445"/>
      <c r="F27" s="1445"/>
      <c r="G27" s="1445"/>
      <c r="H27" s="310"/>
      <c r="I27" s="493"/>
      <c r="J27" s="512"/>
      <c r="K27" s="513"/>
      <c r="L27" s="503"/>
      <c r="M27" s="503"/>
      <c r="N27" s="503"/>
      <c r="O27" s="503"/>
      <c r="P27" s="503"/>
      <c r="Q27" s="503"/>
      <c r="R27" s="503"/>
      <c r="S27" s="503"/>
      <c r="T27" s="512"/>
      <c r="U27" s="512"/>
      <c r="V27" s="512"/>
      <c r="W27" s="514"/>
      <c r="X27" s="514"/>
      <c r="Y27" s="515"/>
      <c r="Z27" s="516"/>
      <c r="AA27" s="208"/>
    </row>
    <row r="28" spans="1:134" s="266" customFormat="1" x14ac:dyDescent="0.2">
      <c r="A28" s="1389" t="s">
        <v>223</v>
      </c>
      <c r="B28" s="1390"/>
      <c r="C28" s="1391"/>
      <c r="D28" s="1438" t="s">
        <v>144</v>
      </c>
      <c r="E28" s="1439"/>
      <c r="F28" s="320" t="s">
        <v>132</v>
      </c>
      <c r="G28" s="321" t="s">
        <v>145</v>
      </c>
      <c r="H28" s="322" t="s">
        <v>143</v>
      </c>
      <c r="I28" s="517"/>
      <c r="J28" s="212"/>
      <c r="K28" s="210">
        <f>B28</f>
        <v>0</v>
      </c>
      <c r="L28" s="217"/>
      <c r="M28" s="217"/>
      <c r="N28" s="217"/>
      <c r="O28" s="217"/>
      <c r="P28" s="217"/>
      <c r="Q28" s="217"/>
      <c r="R28" s="217"/>
      <c r="S28" s="217"/>
      <c r="T28" s="211"/>
      <c r="U28" s="211"/>
      <c r="V28" s="211"/>
      <c r="W28" s="213"/>
      <c r="X28" s="213"/>
      <c r="Y28" s="214"/>
      <c r="Z28" s="216"/>
      <c r="AA28" s="208"/>
    </row>
    <row r="29" spans="1:134" s="266" customFormat="1" ht="75" x14ac:dyDescent="0.2">
      <c r="A29" s="1308" t="s">
        <v>239</v>
      </c>
      <c r="B29" s="1293"/>
      <c r="C29" s="1293"/>
      <c r="D29" s="1293"/>
      <c r="E29" s="1293"/>
      <c r="F29" s="1294"/>
      <c r="G29" s="1440">
        <v>2000000</v>
      </c>
      <c r="H29" s="1441"/>
      <c r="I29" s="518"/>
      <c r="J29" s="488">
        <f>G29</f>
        <v>2000000</v>
      </c>
      <c r="K29" s="210"/>
      <c r="L29" s="217"/>
      <c r="M29" s="519">
        <f>E29</f>
        <v>0</v>
      </c>
      <c r="N29" s="217"/>
      <c r="O29" s="217"/>
      <c r="P29" s="217"/>
      <c r="Q29" s="217"/>
      <c r="R29" s="217"/>
      <c r="S29" s="217"/>
      <c r="T29" s="211"/>
      <c r="U29" s="211"/>
      <c r="V29" s="211"/>
      <c r="W29" s="213"/>
      <c r="X29" s="213"/>
      <c r="Y29" s="215"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216"/>
      <c r="AA29" s="208"/>
    </row>
    <row r="30" spans="1:134" s="266" customFormat="1" ht="73.5" x14ac:dyDescent="0.2">
      <c r="A30" s="1308" t="s">
        <v>240</v>
      </c>
      <c r="B30" s="1293"/>
      <c r="C30" s="1293"/>
      <c r="D30" s="1293"/>
      <c r="E30" s="323" t="s">
        <v>342</v>
      </c>
      <c r="F30" s="324" t="s">
        <v>241</v>
      </c>
      <c r="G30" s="1442" t="s">
        <v>491</v>
      </c>
      <c r="H30" s="1443"/>
      <c r="I30" s="518"/>
      <c r="J30" s="488" t="str">
        <f>G30</f>
        <v>Consultant through UNFPA</v>
      </c>
      <c r="K30" s="210"/>
      <c r="L30" s="217"/>
      <c r="M30" s="519" t="str">
        <f>E30</f>
        <v>01/12 - 12/12</v>
      </c>
      <c r="N30" s="217"/>
      <c r="O30" s="217"/>
      <c r="P30" s="217"/>
      <c r="Q30" s="217"/>
      <c r="R30" s="217"/>
      <c r="S30" s="217"/>
      <c r="T30" s="211"/>
      <c r="U30" s="211"/>
      <c r="V30" s="211"/>
      <c r="W30" s="213"/>
      <c r="X30" s="213"/>
      <c r="Y30" s="215" t="str">
        <f>A30</f>
        <v>B3. One-year time period covered by the forecast/quantification amount noted in B2 (mm/yy-mm/yy)
(should ideally be FY '11-'12)</v>
      </c>
      <c r="Z30" s="216"/>
      <c r="AA30" s="208"/>
    </row>
    <row r="31" spans="1:134" s="266" customFormat="1" ht="30" x14ac:dyDescent="0.2">
      <c r="A31" s="1308" t="s">
        <v>242</v>
      </c>
      <c r="B31" s="1293"/>
      <c r="C31" s="1293"/>
      <c r="D31" s="1293"/>
      <c r="E31" s="1293"/>
      <c r="F31" s="1293"/>
      <c r="G31" s="1294"/>
      <c r="H31" s="325" t="s">
        <v>100</v>
      </c>
      <c r="I31" s="511" t="str">
        <f>A31</f>
        <v>B4. Is there a government budget line item specifically for the procurement of contraceptives?  (Please select from the dropdown list.)</v>
      </c>
      <c r="J31" s="212"/>
      <c r="K31" s="210"/>
      <c r="L31" s="217"/>
      <c r="M31" s="217"/>
      <c r="N31" s="217"/>
      <c r="O31" s="217"/>
      <c r="P31" s="217"/>
      <c r="Q31" s="217"/>
      <c r="R31" s="217"/>
      <c r="S31" s="217"/>
      <c r="T31" s="211"/>
      <c r="U31" s="211"/>
      <c r="V31" s="211"/>
      <c r="W31" s="213"/>
      <c r="X31" s="213"/>
      <c r="Y31" s="214"/>
      <c r="Z31" s="216"/>
      <c r="AA31" s="208"/>
    </row>
    <row r="32" spans="1:134" s="266" customFormat="1" ht="90" customHeight="1" x14ac:dyDescent="0.2">
      <c r="A32" s="1356" t="s">
        <v>331</v>
      </c>
      <c r="B32" s="1435"/>
      <c r="C32" s="1435"/>
      <c r="D32" s="1435"/>
      <c r="E32" s="1435"/>
      <c r="F32" s="1435"/>
      <c r="G32" s="1436"/>
      <c r="H32" s="325" t="s">
        <v>99</v>
      </c>
      <c r="I32" s="511"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12"/>
      <c r="K32" s="210"/>
      <c r="L32" s="217"/>
      <c r="M32" s="217"/>
      <c r="N32" s="217"/>
      <c r="O32" s="217"/>
      <c r="P32" s="217"/>
      <c r="Q32" s="217"/>
      <c r="R32" s="217"/>
      <c r="S32" s="217"/>
      <c r="T32" s="211"/>
      <c r="U32" s="211"/>
      <c r="V32" s="211"/>
      <c r="W32" s="213"/>
      <c r="X32" s="213"/>
      <c r="Y32" s="214"/>
      <c r="Z32" s="216"/>
      <c r="AA32" s="208"/>
    </row>
    <row r="33" spans="1:27" s="266" customFormat="1" ht="15.75" customHeight="1" x14ac:dyDescent="0.2">
      <c r="A33" s="1308" t="s">
        <v>243</v>
      </c>
      <c r="B33" s="1293"/>
      <c r="C33" s="1293"/>
      <c r="D33" s="1293"/>
      <c r="E33" s="1293"/>
      <c r="F33" s="1293"/>
      <c r="G33" s="1293"/>
      <c r="H33" s="1309"/>
      <c r="I33" s="511"/>
      <c r="J33" s="489"/>
      <c r="K33" s="210"/>
      <c r="L33" s="217"/>
      <c r="M33" s="217"/>
      <c r="N33" s="217"/>
      <c r="O33" s="217"/>
      <c r="P33" s="217"/>
      <c r="Q33" s="217"/>
      <c r="R33" s="217"/>
      <c r="S33" s="217"/>
      <c r="T33" s="211"/>
      <c r="U33" s="211"/>
      <c r="V33" s="211"/>
      <c r="W33" s="213"/>
      <c r="X33" s="215" t="str">
        <f>A33</f>
        <v>B6. Please complete the table below regarding government allocations for contraceptive procurement.</v>
      </c>
      <c r="Y33" s="214"/>
      <c r="Z33" s="216"/>
      <c r="AA33" s="208"/>
    </row>
    <row r="34" spans="1:27" s="266" customFormat="1" ht="147" x14ac:dyDescent="0.2">
      <c r="A34" s="326"/>
      <c r="B34" s="1435" t="s">
        <v>322</v>
      </c>
      <c r="C34" s="1435"/>
      <c r="D34" s="1436"/>
      <c r="E34" s="327" t="s">
        <v>244</v>
      </c>
      <c r="F34" s="327" t="s">
        <v>245</v>
      </c>
      <c r="G34" s="328" t="s">
        <v>246</v>
      </c>
      <c r="H34" s="329" t="s">
        <v>92</v>
      </c>
      <c r="I34" s="520"/>
      <c r="J34" s="212"/>
      <c r="K34" s="210" t="str">
        <f>B34</f>
        <v>Source of government funds allocated for contraceptive procurement
(funds originally designated for contraceptives, whether or not they ended up being spent on them)</v>
      </c>
      <c r="L34" s="217"/>
      <c r="M34" s="217"/>
      <c r="N34" s="217"/>
      <c r="O34" s="217"/>
      <c r="P34" s="217"/>
      <c r="Q34" s="217"/>
      <c r="R34" s="217"/>
      <c r="S34" s="217"/>
      <c r="T34" s="211"/>
      <c r="U34" s="211"/>
      <c r="V34" s="211"/>
      <c r="W34" s="213"/>
      <c r="X34" s="213"/>
      <c r="Y34" s="214"/>
      <c r="Z34" s="216"/>
      <c r="AA34" s="208"/>
    </row>
    <row r="35" spans="1:27" s="266" customFormat="1" ht="30" x14ac:dyDescent="0.2">
      <c r="A35" s="314"/>
      <c r="B35" s="1435" t="s">
        <v>323</v>
      </c>
      <c r="C35" s="1435"/>
      <c r="D35" s="1436"/>
      <c r="E35" s="330">
        <v>0</v>
      </c>
      <c r="F35" s="331" t="s">
        <v>342</v>
      </c>
      <c r="G35" s="332"/>
      <c r="H35" s="333"/>
      <c r="I35" s="517"/>
      <c r="J35" s="212"/>
      <c r="K35" s="210" t="str">
        <f>B35</f>
        <v>a. Internally generated funds allocated for contraceptive procurement</v>
      </c>
      <c r="L35" s="217"/>
      <c r="M35" s="217"/>
      <c r="N35" s="217"/>
      <c r="O35" s="217"/>
      <c r="P35" s="217"/>
      <c r="Q35" s="217"/>
      <c r="R35" s="217"/>
      <c r="S35" s="217"/>
      <c r="T35" s="211"/>
      <c r="U35" s="211"/>
      <c r="V35" s="211"/>
      <c r="W35" s="213"/>
      <c r="X35" s="213"/>
      <c r="Y35" s="214"/>
      <c r="Z35" s="216"/>
      <c r="AA35" s="208"/>
    </row>
    <row r="36" spans="1:27" s="266" customFormat="1" ht="120" x14ac:dyDescent="0.2">
      <c r="A36" s="314"/>
      <c r="B36" s="1435" t="s">
        <v>324</v>
      </c>
      <c r="C36" s="1435"/>
      <c r="D36" s="1436"/>
      <c r="E36" s="330">
        <v>1300000</v>
      </c>
      <c r="F36" s="331" t="s">
        <v>342</v>
      </c>
      <c r="G36" s="332" t="s">
        <v>492</v>
      </c>
      <c r="H36" s="333" t="s">
        <v>493</v>
      </c>
      <c r="I36" s="517"/>
      <c r="J36" s="212"/>
      <c r="K36" s="210" t="str">
        <f>B36</f>
        <v>b. Total of all other government funds allocated for contraceptive procurement. (For example, these other government funds could include basket funds, World Bank credits or loans, and other funds donors give to the government [e.g., direct budget support])</v>
      </c>
      <c r="L36" s="217"/>
      <c r="M36" s="217"/>
      <c r="N36" s="217"/>
      <c r="O36" s="217"/>
      <c r="P36" s="217"/>
      <c r="Q36" s="217"/>
      <c r="R36" s="217"/>
      <c r="S36" s="217"/>
      <c r="T36" s="211"/>
      <c r="U36" s="211"/>
      <c r="V36" s="211"/>
      <c r="W36" s="213"/>
      <c r="X36" s="213"/>
      <c r="Y36" s="214"/>
      <c r="Z36" s="216"/>
      <c r="AA36" s="208"/>
    </row>
    <row r="37" spans="1:27" s="266" customFormat="1" ht="45" customHeight="1" x14ac:dyDescent="0.2">
      <c r="A37" s="334"/>
      <c r="B37" s="1310" t="s">
        <v>295</v>
      </c>
      <c r="C37" s="1310"/>
      <c r="D37" s="1311"/>
      <c r="E37" s="335">
        <f>E35+E36</f>
        <v>1300000</v>
      </c>
      <c r="F37" s="336"/>
      <c r="G37" s="336"/>
      <c r="H37" s="337"/>
      <c r="I37" s="517"/>
      <c r="J37" s="212"/>
      <c r="K37" s="210" t="str">
        <f>B37</f>
        <v>c. TOTAL government funds allocated for contraceptive procurement
This will auto-calculate.  (It will sum a &amp; b above.)</v>
      </c>
      <c r="L37" s="217"/>
      <c r="M37" s="217"/>
      <c r="N37" s="217"/>
      <c r="O37" s="483"/>
      <c r="P37" s="217"/>
      <c r="Q37" s="217"/>
      <c r="R37" s="217"/>
      <c r="S37" s="217"/>
      <c r="T37" s="211"/>
      <c r="U37" s="211"/>
      <c r="V37" s="211"/>
      <c r="W37" s="213"/>
      <c r="X37" s="213"/>
      <c r="Y37" s="214"/>
      <c r="Z37" s="216"/>
      <c r="AA37" s="208"/>
    </row>
    <row r="38" spans="1:27" s="266" customFormat="1" ht="82.5" customHeight="1" x14ac:dyDescent="0.2">
      <c r="A38" s="1308" t="s">
        <v>294</v>
      </c>
      <c r="B38" s="1293"/>
      <c r="C38" s="1293"/>
      <c r="D38" s="1293"/>
      <c r="E38" s="1293"/>
      <c r="F38" s="1293"/>
      <c r="G38" s="1294"/>
      <c r="H38" s="325" t="s">
        <v>99</v>
      </c>
      <c r="I38" s="511"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12"/>
      <c r="K38" s="210"/>
      <c r="L38" s="217"/>
      <c r="M38" s="217"/>
      <c r="N38" s="217"/>
      <c r="O38" s="217"/>
      <c r="P38" s="217"/>
      <c r="Q38" s="217"/>
      <c r="R38" s="217"/>
      <c r="S38" s="217"/>
      <c r="T38" s="211"/>
      <c r="U38" s="211"/>
      <c r="V38" s="211"/>
      <c r="W38" s="213"/>
      <c r="X38" s="213"/>
      <c r="Y38" s="214"/>
      <c r="Z38" s="216"/>
      <c r="AA38" s="208"/>
    </row>
    <row r="39" spans="1:27" s="266" customFormat="1" ht="74.25" customHeight="1" thickBot="1" x14ac:dyDescent="0.25">
      <c r="A39" s="1308" t="s">
        <v>247</v>
      </c>
      <c r="B39" s="1293"/>
      <c r="C39" s="1293"/>
      <c r="D39" s="1293"/>
      <c r="E39" s="1293"/>
      <c r="F39" s="1293"/>
      <c r="G39" s="1293"/>
      <c r="H39" s="1309"/>
      <c r="I39" s="511"/>
      <c r="J39" s="212"/>
      <c r="K39" s="210"/>
      <c r="L39" s="217"/>
      <c r="M39" s="217"/>
      <c r="N39" s="217"/>
      <c r="O39" s="217"/>
      <c r="P39" s="217"/>
      <c r="Q39" s="217"/>
      <c r="R39" s="217"/>
      <c r="S39" s="217"/>
      <c r="T39" s="211"/>
      <c r="U39" s="211"/>
      <c r="V39" s="211"/>
      <c r="W39" s="213"/>
      <c r="X39" s="215"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214"/>
      <c r="Z39" s="216"/>
      <c r="AA39" s="208"/>
    </row>
    <row r="40" spans="1:27" s="266" customFormat="1" ht="129.75" x14ac:dyDescent="0.2">
      <c r="A40" s="326"/>
      <c r="B40" s="1433" t="s">
        <v>248</v>
      </c>
      <c r="C40" s="1434"/>
      <c r="D40" s="338" t="s">
        <v>249</v>
      </c>
      <c r="E40" s="327" t="s">
        <v>250</v>
      </c>
      <c r="F40" s="327" t="s">
        <v>251</v>
      </c>
      <c r="G40" s="328" t="s">
        <v>252</v>
      </c>
      <c r="H40" s="329" t="s">
        <v>92</v>
      </c>
      <c r="I40" s="521"/>
      <c r="J40" s="522"/>
      <c r="K40" s="210">
        <f>A40</f>
        <v>0</v>
      </c>
      <c r="L40" s="217"/>
      <c r="M40" s="217"/>
      <c r="N40" s="217"/>
      <c r="O40" s="217"/>
      <c r="P40" s="217"/>
      <c r="Q40" s="217"/>
      <c r="R40" s="217"/>
      <c r="S40" s="217"/>
      <c r="T40" s="211"/>
      <c r="U40" s="211"/>
      <c r="V40" s="211"/>
      <c r="W40" s="213"/>
      <c r="X40" s="213"/>
      <c r="Y40" s="214"/>
      <c r="Z40" s="216"/>
      <c r="AA40" s="208"/>
    </row>
    <row r="41" spans="1:27" s="266" customFormat="1" ht="30" x14ac:dyDescent="0.2">
      <c r="A41" s="326"/>
      <c r="B41" s="1293" t="s">
        <v>253</v>
      </c>
      <c r="C41" s="1294"/>
      <c r="D41" s="339" t="s">
        <v>100</v>
      </c>
      <c r="E41" s="330">
        <v>0</v>
      </c>
      <c r="F41" s="331" t="s">
        <v>342</v>
      </c>
      <c r="G41" s="341"/>
      <c r="H41" s="333"/>
      <c r="I41" s="517"/>
      <c r="J41" s="212"/>
      <c r="K41" s="210" t="str">
        <f>B41</f>
        <v>a. Internally generated funds spent on contraceptive procurement</v>
      </c>
      <c r="L41" s="217"/>
      <c r="M41" s="217"/>
      <c r="N41" s="217"/>
      <c r="O41" s="217"/>
      <c r="P41" s="217"/>
      <c r="Q41" s="217"/>
      <c r="R41" s="217"/>
      <c r="S41" s="217"/>
      <c r="T41" s="211"/>
      <c r="U41" s="211"/>
      <c r="V41" s="211"/>
      <c r="W41" s="213"/>
      <c r="X41" s="213"/>
      <c r="Y41" s="214"/>
      <c r="Z41" s="216"/>
      <c r="AA41" s="208"/>
    </row>
    <row r="42" spans="1:27" s="266" customFormat="1" ht="30" x14ac:dyDescent="0.2">
      <c r="A42" s="326"/>
      <c r="B42" s="342"/>
      <c r="C42" s="343" t="s">
        <v>254</v>
      </c>
      <c r="D42" s="1340" t="s">
        <v>320</v>
      </c>
      <c r="E42" s="1341"/>
      <c r="F42" s="1341"/>
      <c r="G42" s="1341"/>
      <c r="H42" s="1342"/>
      <c r="I42" s="523"/>
      <c r="J42" s="212"/>
      <c r="K42" s="210" t="str">
        <f>C42</f>
        <v>i. Specify source(s) of internally generated funds spent (for example, from taxes)</v>
      </c>
      <c r="L42" s="217"/>
      <c r="M42" s="217"/>
      <c r="N42" s="217"/>
      <c r="O42" s="483" t="str">
        <f>D42</f>
        <v>Not applicable</v>
      </c>
      <c r="P42" s="217"/>
      <c r="Q42" s="217"/>
      <c r="R42" s="217"/>
      <c r="S42" s="217"/>
      <c r="T42" s="211"/>
      <c r="U42" s="211"/>
      <c r="V42" s="211"/>
      <c r="W42" s="213"/>
      <c r="X42" s="213"/>
      <c r="Y42" s="214"/>
      <c r="Z42" s="216"/>
      <c r="AA42" s="208"/>
    </row>
    <row r="43" spans="1:27" s="266" customFormat="1" ht="78.75" customHeight="1" x14ac:dyDescent="0.2">
      <c r="A43" s="326"/>
      <c r="B43" s="1293" t="s">
        <v>255</v>
      </c>
      <c r="C43" s="1294"/>
      <c r="D43" s="339" t="s">
        <v>99</v>
      </c>
      <c r="E43" s="330">
        <v>1300000</v>
      </c>
      <c r="F43" s="331" t="s">
        <v>342</v>
      </c>
      <c r="G43" s="332" t="s">
        <v>494</v>
      </c>
      <c r="H43" s="333"/>
      <c r="I43" s="517"/>
      <c r="J43" s="212"/>
      <c r="K43" s="210" t="str">
        <f>B43</f>
        <v>b. Total of all other government funds spent on contraceptive procurement. (For example, these other government funds could include basket funds, World Bank credits or loans, and other funds donors gave to the government [e.g., direct budget support])</v>
      </c>
      <c r="L43" s="217"/>
      <c r="M43" s="217"/>
      <c r="N43" s="217"/>
      <c r="O43" s="217"/>
      <c r="P43" s="217"/>
      <c r="Q43" s="217"/>
      <c r="R43" s="217"/>
      <c r="S43" s="217"/>
      <c r="T43" s="211"/>
      <c r="U43" s="211"/>
      <c r="V43" s="211"/>
      <c r="W43" s="213"/>
      <c r="X43" s="213"/>
      <c r="Y43" s="214"/>
      <c r="Z43" s="216"/>
      <c r="AA43" s="208"/>
    </row>
    <row r="44" spans="1:27" s="266" customFormat="1" ht="30" x14ac:dyDescent="0.2">
      <c r="A44" s="326"/>
      <c r="B44" s="342"/>
      <c r="C44" s="343" t="s">
        <v>256</v>
      </c>
      <c r="D44" s="1340" t="s">
        <v>495</v>
      </c>
      <c r="E44" s="1341"/>
      <c r="F44" s="1341"/>
      <c r="G44" s="1341"/>
      <c r="H44" s="1342"/>
      <c r="I44" s="523"/>
      <c r="J44" s="212"/>
      <c r="K44" s="210" t="str">
        <f>C44</f>
        <v>i. Specify source(s) of other government funds spent (for example: basket funding or specific donor)</v>
      </c>
      <c r="L44" s="217"/>
      <c r="M44" s="217"/>
      <c r="N44" s="217"/>
      <c r="O44" s="483" t="str">
        <f>D44</f>
        <v>UNFPA, EKN</v>
      </c>
      <c r="P44" s="217"/>
      <c r="Q44" s="217"/>
      <c r="R44" s="217"/>
      <c r="S44" s="217"/>
      <c r="T44" s="211"/>
      <c r="U44" s="211"/>
      <c r="V44" s="211"/>
      <c r="W44" s="213"/>
      <c r="X44" s="213"/>
      <c r="Y44" s="214"/>
      <c r="Z44" s="216"/>
      <c r="AA44" s="208"/>
    </row>
    <row r="45" spans="1:27" s="266" customFormat="1" ht="45" x14ac:dyDescent="0.2">
      <c r="A45" s="326"/>
      <c r="B45" s="1293" t="s">
        <v>257</v>
      </c>
      <c r="C45" s="1294"/>
      <c r="D45" s="344"/>
      <c r="E45" s="345">
        <f>E41+E43</f>
        <v>1300000</v>
      </c>
      <c r="F45" s="346"/>
      <c r="G45" s="346"/>
      <c r="H45" s="333"/>
      <c r="I45" s="517"/>
      <c r="J45" s="212"/>
      <c r="K45" s="210" t="str">
        <f>B45</f>
        <v>c. TOTAL government funds spent on contraceptive procurement
This will auto-calculate.  (It will sum a &amp; b above.)</v>
      </c>
      <c r="L45" s="217"/>
      <c r="M45" s="217"/>
      <c r="N45" s="217"/>
      <c r="O45" s="483"/>
      <c r="P45" s="217"/>
      <c r="Q45" s="217"/>
      <c r="R45" s="217"/>
      <c r="S45" s="217"/>
      <c r="T45" s="211"/>
      <c r="U45" s="211"/>
      <c r="V45" s="211"/>
      <c r="W45" s="213"/>
      <c r="X45" s="213"/>
      <c r="Y45" s="214"/>
      <c r="Z45" s="216"/>
      <c r="AA45" s="208"/>
    </row>
    <row r="46" spans="1:27" s="256" customFormat="1" x14ac:dyDescent="0.2">
      <c r="A46" s="347"/>
      <c r="B46" s="348"/>
      <c r="C46" s="348"/>
      <c r="D46" s="349"/>
      <c r="E46" s="350"/>
      <c r="F46" s="350"/>
      <c r="G46" s="351"/>
      <c r="H46" s="352"/>
      <c r="I46" s="524"/>
      <c r="J46" s="212"/>
      <c r="K46" s="210">
        <f>A46</f>
        <v>0</v>
      </c>
      <c r="L46" s="217"/>
      <c r="M46" s="217"/>
      <c r="N46" s="217"/>
      <c r="O46" s="483"/>
      <c r="P46" s="217"/>
      <c r="Q46" s="217"/>
      <c r="R46" s="217"/>
      <c r="S46" s="217"/>
      <c r="T46" s="211"/>
      <c r="U46" s="211"/>
      <c r="V46" s="211"/>
      <c r="W46" s="213"/>
      <c r="X46" s="213"/>
      <c r="Y46" s="491"/>
      <c r="Z46" s="486"/>
      <c r="AA46" s="208"/>
    </row>
    <row r="47" spans="1:27" s="266" customFormat="1" ht="30" customHeight="1" x14ac:dyDescent="0.2">
      <c r="A47" s="1308" t="s">
        <v>258</v>
      </c>
      <c r="B47" s="1293"/>
      <c r="C47" s="1293"/>
      <c r="D47" s="1293"/>
      <c r="E47" s="1293"/>
      <c r="F47" s="1293"/>
      <c r="G47" s="1293"/>
      <c r="H47" s="1309"/>
      <c r="I47" s="511"/>
      <c r="J47" s="212"/>
      <c r="K47" s="210"/>
      <c r="L47" s="217"/>
      <c r="M47" s="217"/>
      <c r="N47" s="217"/>
      <c r="O47" s="217"/>
      <c r="P47" s="217"/>
      <c r="Q47" s="217"/>
      <c r="R47" s="217"/>
      <c r="S47" s="217"/>
      <c r="T47" s="211"/>
      <c r="U47" s="211"/>
      <c r="V47" s="211"/>
      <c r="W47" s="213"/>
      <c r="X47" s="215" t="str">
        <f>A47</f>
        <v xml:space="preserve">B9. Please complete the table below to indicate in-kind donations and Global Fund expenditures on contraceptive procurement in the most recent complete fiscal year (FY '11-'12).
</v>
      </c>
      <c r="Y47" s="214"/>
      <c r="Z47" s="216"/>
      <c r="AA47" s="208"/>
    </row>
    <row r="48" spans="1:27" s="266" customFormat="1" ht="129.75" x14ac:dyDescent="0.2">
      <c r="A48" s="326" t="s">
        <v>114</v>
      </c>
      <c r="B48" s="1433" t="s">
        <v>259</v>
      </c>
      <c r="C48" s="1294"/>
      <c r="D48" s="338" t="s">
        <v>260</v>
      </c>
      <c r="E48" s="327" t="s">
        <v>261</v>
      </c>
      <c r="F48" s="327" t="s">
        <v>262</v>
      </c>
      <c r="G48" s="328" t="s">
        <v>263</v>
      </c>
      <c r="H48" s="329" t="s">
        <v>92</v>
      </c>
      <c r="I48" s="520"/>
      <c r="J48" s="212"/>
      <c r="K48" s="210" t="str">
        <f>A48</f>
        <v xml:space="preserve">
</v>
      </c>
      <c r="L48" s="217"/>
      <c r="M48" s="217"/>
      <c r="N48" s="217"/>
      <c r="O48" s="483"/>
      <c r="P48" s="217"/>
      <c r="Q48" s="217"/>
      <c r="R48" s="217"/>
      <c r="S48" s="217"/>
      <c r="T48" s="211"/>
      <c r="U48" s="211"/>
      <c r="V48" s="211"/>
      <c r="W48" s="213"/>
      <c r="X48" s="213"/>
      <c r="Y48" s="214"/>
      <c r="Z48" s="216"/>
      <c r="AA48" s="208"/>
    </row>
    <row r="49" spans="1:27" s="266" customFormat="1" x14ac:dyDescent="0.2">
      <c r="A49" s="326"/>
      <c r="B49" s="1293" t="s">
        <v>146</v>
      </c>
      <c r="C49" s="1294"/>
      <c r="D49" s="339" t="s">
        <v>100</v>
      </c>
      <c r="E49" s="330">
        <v>0</v>
      </c>
      <c r="F49" s="331" t="s">
        <v>342</v>
      </c>
      <c r="G49" s="353"/>
      <c r="H49" s="354"/>
      <c r="I49" s="518"/>
      <c r="J49" s="212"/>
      <c r="K49" s="210" t="str">
        <f>B49</f>
        <v>a. In-kind donations of contraceptives</v>
      </c>
      <c r="L49" s="217"/>
      <c r="M49" s="217"/>
      <c r="N49" s="217"/>
      <c r="O49" s="483"/>
      <c r="P49" s="217"/>
      <c r="Q49" s="217"/>
      <c r="R49" s="217"/>
      <c r="S49" s="217"/>
      <c r="T49" s="211"/>
      <c r="U49" s="211"/>
      <c r="V49" s="211"/>
      <c r="W49" s="213"/>
      <c r="X49" s="213"/>
      <c r="Y49" s="214"/>
      <c r="Z49" s="216"/>
      <c r="AA49" s="208"/>
    </row>
    <row r="50" spans="1:27" s="266" customFormat="1" x14ac:dyDescent="0.2">
      <c r="A50" s="326"/>
      <c r="B50" s="342"/>
      <c r="C50" s="343" t="s">
        <v>147</v>
      </c>
      <c r="D50" s="1428" t="s">
        <v>320</v>
      </c>
      <c r="E50" s="1429"/>
      <c r="F50" s="1429"/>
      <c r="G50" s="1429"/>
      <c r="H50" s="1430"/>
      <c r="I50" s="282"/>
      <c r="J50" s="212"/>
      <c r="K50" s="210" t="str">
        <f>C50</f>
        <v xml:space="preserve">i. Specify source(s) of in-kind donations </v>
      </c>
      <c r="L50" s="217"/>
      <c r="M50" s="217"/>
      <c r="N50" s="217"/>
      <c r="O50" s="483" t="str">
        <f>D50</f>
        <v>Not applicable</v>
      </c>
      <c r="P50" s="217"/>
      <c r="Q50" s="217"/>
      <c r="R50" s="217"/>
      <c r="S50" s="217"/>
      <c r="T50" s="211"/>
      <c r="U50" s="211"/>
      <c r="V50" s="211"/>
      <c r="W50" s="213"/>
      <c r="X50" s="213"/>
      <c r="Y50" s="214"/>
      <c r="Z50" s="216"/>
      <c r="AA50" s="208"/>
    </row>
    <row r="51" spans="1:27" s="266" customFormat="1" x14ac:dyDescent="0.2">
      <c r="A51" s="326"/>
      <c r="B51" s="1293" t="s">
        <v>264</v>
      </c>
      <c r="C51" s="1294"/>
      <c r="D51" s="339" t="s">
        <v>100</v>
      </c>
      <c r="E51" s="330">
        <v>0</v>
      </c>
      <c r="F51" s="331" t="s">
        <v>342</v>
      </c>
      <c r="G51" s="353"/>
      <c r="H51" s="354"/>
      <c r="I51" s="518"/>
      <c r="J51" s="212"/>
      <c r="K51" s="210" t="str">
        <f>B51</f>
        <v>b. Global Fund grants used to procure condoms</v>
      </c>
      <c r="L51" s="217"/>
      <c r="M51" s="217"/>
      <c r="N51" s="217"/>
      <c r="O51" s="483"/>
      <c r="P51" s="217"/>
      <c r="Q51" s="217"/>
      <c r="R51" s="217"/>
      <c r="S51" s="217"/>
      <c r="T51" s="211"/>
      <c r="U51" s="211"/>
      <c r="V51" s="211"/>
      <c r="W51" s="213"/>
      <c r="X51" s="213"/>
      <c r="Y51" s="214"/>
      <c r="Z51" s="216"/>
      <c r="AA51" s="208"/>
    </row>
    <row r="52" spans="1:27" s="266" customFormat="1" ht="30" x14ac:dyDescent="0.2">
      <c r="A52" s="326"/>
      <c r="B52" s="1293" t="s">
        <v>265</v>
      </c>
      <c r="C52" s="1294"/>
      <c r="D52" s="339" t="s">
        <v>100</v>
      </c>
      <c r="E52" s="330">
        <v>0</v>
      </c>
      <c r="F52" s="331" t="s">
        <v>342</v>
      </c>
      <c r="G52" s="353"/>
      <c r="H52" s="354"/>
      <c r="I52" s="518"/>
      <c r="J52" s="212"/>
      <c r="K52" s="210" t="str">
        <f>B52</f>
        <v>c. Global Fund grants used to procure contraceptives besides condoms</v>
      </c>
      <c r="L52" s="217"/>
      <c r="M52" s="217"/>
      <c r="N52" s="217"/>
      <c r="O52" s="483"/>
      <c r="P52" s="217"/>
      <c r="Q52" s="217"/>
      <c r="R52" s="217"/>
      <c r="S52" s="217"/>
      <c r="T52" s="211"/>
      <c r="U52" s="211"/>
      <c r="V52" s="211"/>
      <c r="W52" s="213"/>
      <c r="X52" s="213"/>
      <c r="Y52" s="214"/>
      <c r="Z52" s="216"/>
      <c r="AA52" s="208"/>
    </row>
    <row r="53" spans="1:27" s="266" customFormat="1" ht="45" x14ac:dyDescent="0.2">
      <c r="A53" s="326"/>
      <c r="B53" s="1293" t="s">
        <v>266</v>
      </c>
      <c r="C53" s="1294"/>
      <c r="D53" s="344"/>
      <c r="E53" s="345">
        <f>E49+E51+E52</f>
        <v>0</v>
      </c>
      <c r="F53" s="346"/>
      <c r="G53" s="346"/>
      <c r="H53" s="355"/>
      <c r="I53" s="517"/>
      <c r="J53" s="212"/>
      <c r="K53" s="210" t="str">
        <f>B53</f>
        <v>d. TOTAL value of in-kind donations and Global Fund grants spent on contraceptive procurement
This will auto-calculate.  (It will sum a-c above.)</v>
      </c>
      <c r="L53" s="217"/>
      <c r="M53" s="217"/>
      <c r="N53" s="217"/>
      <c r="O53" s="483"/>
      <c r="P53" s="217"/>
      <c r="Q53" s="217"/>
      <c r="R53" s="217"/>
      <c r="S53" s="217"/>
      <c r="T53" s="211"/>
      <c r="U53" s="211"/>
      <c r="V53" s="211"/>
      <c r="W53" s="213"/>
      <c r="X53" s="213"/>
      <c r="Y53" s="214"/>
      <c r="Z53" s="216"/>
      <c r="AA53" s="208"/>
    </row>
    <row r="54" spans="1:27" s="256" customFormat="1" x14ac:dyDescent="0.2">
      <c r="A54" s="347"/>
      <c r="B54" s="348"/>
      <c r="C54" s="348"/>
      <c r="D54" s="349"/>
      <c r="E54" s="350"/>
      <c r="F54" s="350"/>
      <c r="G54" s="351"/>
      <c r="H54" s="352"/>
      <c r="I54" s="524"/>
      <c r="J54" s="212"/>
      <c r="K54" s="210">
        <f>A54</f>
        <v>0</v>
      </c>
      <c r="L54" s="217"/>
      <c r="M54" s="217"/>
      <c r="N54" s="217"/>
      <c r="O54" s="483"/>
      <c r="P54" s="217"/>
      <c r="Q54" s="217"/>
      <c r="R54" s="217"/>
      <c r="S54" s="217"/>
      <c r="T54" s="211"/>
      <c r="U54" s="211"/>
      <c r="V54" s="211"/>
      <c r="W54" s="213"/>
      <c r="X54" s="213"/>
      <c r="Y54" s="491"/>
      <c r="Z54" s="486"/>
      <c r="AA54" s="208"/>
    </row>
    <row r="55" spans="1:27" s="266" customFormat="1" ht="75" customHeight="1" x14ac:dyDescent="0.2">
      <c r="A55" s="1308" t="s">
        <v>330</v>
      </c>
      <c r="B55" s="1293"/>
      <c r="C55" s="1293"/>
      <c r="D55" s="1293"/>
      <c r="E55" s="1293"/>
      <c r="F55" s="1293"/>
      <c r="G55" s="1293"/>
      <c r="H55" s="1309"/>
      <c r="I55" s="511"/>
      <c r="J55" s="212"/>
      <c r="K55" s="210"/>
      <c r="L55" s="217"/>
      <c r="M55" s="217"/>
      <c r="N55" s="217"/>
      <c r="O55" s="217"/>
      <c r="P55" s="217"/>
      <c r="Q55" s="217"/>
      <c r="R55" s="217"/>
      <c r="S55" s="217"/>
      <c r="T55" s="211"/>
      <c r="U55" s="211"/>
      <c r="V55" s="211"/>
      <c r="W55" s="213"/>
      <c r="X55" s="21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214"/>
      <c r="Z55" s="216"/>
      <c r="AA55" s="208"/>
    </row>
    <row r="56" spans="1:27" s="266" customFormat="1" ht="150" x14ac:dyDescent="0.2">
      <c r="A56" s="1422" t="s">
        <v>267</v>
      </c>
      <c r="B56" s="1431"/>
      <c r="C56" s="1431"/>
      <c r="D56" s="1431"/>
      <c r="E56" s="1432"/>
      <c r="F56" s="356">
        <f>E45/(E45+E53)</f>
        <v>1</v>
      </c>
      <c r="G56" s="1420" t="s">
        <v>1500</v>
      </c>
      <c r="H56" s="1421"/>
      <c r="I56" s="518"/>
      <c r="J56" s="525" t="str">
        <f>G56</f>
        <v>Comments: Additional donor funds were committed but not made available for procurement during this period. The total amount of funding committed is not known at this time. All accessible funds were spent.</v>
      </c>
      <c r="K56" s="210"/>
      <c r="L56" s="217"/>
      <c r="M56" s="217"/>
      <c r="N56" s="217"/>
      <c r="O56" s="483"/>
      <c r="P56" s="217"/>
      <c r="Q56" s="217"/>
      <c r="R56" s="507"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7"/>
      <c r="T56" s="211"/>
      <c r="U56" s="211"/>
      <c r="V56" s="211"/>
      <c r="W56" s="213"/>
      <c r="X56" s="213"/>
      <c r="Y56" s="214"/>
      <c r="Z56" s="216"/>
      <c r="AA56" s="208"/>
    </row>
    <row r="57" spans="1:27" s="266" customFormat="1" ht="140.25" customHeight="1" x14ac:dyDescent="0.2">
      <c r="A57" s="1417" t="s">
        <v>325</v>
      </c>
      <c r="B57" s="1418"/>
      <c r="C57" s="1418"/>
      <c r="D57" s="1418"/>
      <c r="E57" s="1419"/>
      <c r="F57" s="356">
        <f>E41/E45</f>
        <v>0</v>
      </c>
      <c r="G57" s="1420" t="s">
        <v>148</v>
      </c>
      <c r="H57" s="1421"/>
      <c r="I57" s="518"/>
      <c r="J57" s="525" t="str">
        <f>G57</f>
        <v xml:space="preserve">Comments:
</v>
      </c>
      <c r="K57" s="210"/>
      <c r="L57" s="217"/>
      <c r="M57" s="217"/>
      <c r="N57" s="217"/>
      <c r="O57" s="483"/>
      <c r="P57" s="217"/>
      <c r="Q57" s="217"/>
      <c r="R57" s="507"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7"/>
      <c r="T57" s="211"/>
      <c r="U57" s="211"/>
      <c r="V57" s="211"/>
      <c r="W57" s="213"/>
      <c r="X57" s="213"/>
      <c r="Y57" s="214"/>
      <c r="Z57" s="216"/>
      <c r="AA57" s="208"/>
    </row>
    <row r="58" spans="1:27" s="266" customFormat="1" ht="135" x14ac:dyDescent="0.2">
      <c r="A58" s="1422" t="s">
        <v>268</v>
      </c>
      <c r="B58" s="1423"/>
      <c r="C58" s="1423"/>
      <c r="D58" s="1423"/>
      <c r="E58" s="1424"/>
      <c r="F58" s="356">
        <f>(E45+E53)/G29</f>
        <v>0.65</v>
      </c>
      <c r="G58" s="1420" t="s">
        <v>171</v>
      </c>
      <c r="H58" s="1421"/>
      <c r="I58" s="518"/>
      <c r="J58" s="525" t="str">
        <f>G58</f>
        <v xml:space="preserve">Comments: </v>
      </c>
      <c r="K58" s="210"/>
      <c r="L58" s="217"/>
      <c r="M58" s="217"/>
      <c r="N58" s="217"/>
      <c r="O58" s="483"/>
      <c r="P58" s="217"/>
      <c r="Q58" s="217"/>
      <c r="R58" s="507"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7"/>
      <c r="T58" s="211"/>
      <c r="U58" s="211"/>
      <c r="V58" s="211"/>
      <c r="W58" s="213"/>
      <c r="X58" s="213"/>
      <c r="Y58" s="214"/>
      <c r="Z58" s="216"/>
      <c r="AA58" s="208"/>
    </row>
    <row r="59" spans="1:27" s="266" customFormat="1" ht="60" x14ac:dyDescent="0.2">
      <c r="A59" s="1425" t="s">
        <v>326</v>
      </c>
      <c r="B59" s="1426"/>
      <c r="C59" s="1426"/>
      <c r="D59" s="1426"/>
      <c r="E59" s="1427"/>
      <c r="F59" s="357"/>
      <c r="G59" s="1420" t="s">
        <v>148</v>
      </c>
      <c r="H59" s="1421"/>
      <c r="I59" s="518"/>
      <c r="J59" s="525" t="str">
        <f>G59</f>
        <v xml:space="preserve">Comments:
</v>
      </c>
      <c r="K59" s="210"/>
      <c r="L59" s="217"/>
      <c r="M59" s="217"/>
      <c r="N59" s="217"/>
      <c r="O59" s="483"/>
      <c r="P59" s="217"/>
      <c r="Q59" s="217"/>
      <c r="R59" s="507" t="str">
        <f>A59</f>
        <v>B13. If B12 did not calculate automatically, please answer the following question:
Was there a funding gap for public sector contraceptives in the last complete fiscal year?
(Please select from the dropdown list.)</v>
      </c>
      <c r="S59" s="217"/>
      <c r="T59" s="211"/>
      <c r="U59" s="211"/>
      <c r="V59" s="211"/>
      <c r="W59" s="213"/>
      <c r="X59" s="213"/>
      <c r="Y59" s="214"/>
      <c r="Z59" s="216"/>
      <c r="AA59" s="208"/>
    </row>
    <row r="60" spans="1:27" s="256" customFormat="1" x14ac:dyDescent="0.2">
      <c r="A60" s="358"/>
      <c r="B60" s="359"/>
      <c r="C60" s="359"/>
      <c r="D60" s="360"/>
      <c r="E60" s="361"/>
      <c r="F60" s="361"/>
      <c r="G60" s="362"/>
      <c r="H60" s="363"/>
      <c r="I60" s="524"/>
      <c r="J60" s="212"/>
      <c r="K60" s="210">
        <f>A60</f>
        <v>0</v>
      </c>
      <c r="L60" s="217"/>
      <c r="M60" s="217"/>
      <c r="N60" s="217"/>
      <c r="O60" s="483"/>
      <c r="P60" s="217"/>
      <c r="Q60" s="217"/>
      <c r="R60" s="217"/>
      <c r="S60" s="217"/>
      <c r="T60" s="211"/>
      <c r="U60" s="211"/>
      <c r="V60" s="211"/>
      <c r="W60" s="213"/>
      <c r="X60" s="213"/>
      <c r="Y60" s="491"/>
      <c r="Z60" s="486"/>
      <c r="AA60" s="208"/>
    </row>
    <row r="61" spans="1:27" s="266" customFormat="1" ht="45" x14ac:dyDescent="0.2">
      <c r="A61" s="1308" t="s">
        <v>269</v>
      </c>
      <c r="B61" s="1293"/>
      <c r="C61" s="1293"/>
      <c r="D61" s="1293"/>
      <c r="E61" s="1294"/>
      <c r="F61" s="1295" t="s">
        <v>103</v>
      </c>
      <c r="G61" s="1416"/>
      <c r="H61" s="1296"/>
      <c r="I61" s="526"/>
      <c r="J61" s="212"/>
      <c r="K61" s="210"/>
      <c r="L61" s="217"/>
      <c r="M61" s="217"/>
      <c r="N61" s="217"/>
      <c r="O61" s="217"/>
      <c r="P61" s="217"/>
      <c r="Q61" s="210" t="str">
        <f>F61</f>
        <v>Third-party agent (e.g., UNFPA, Crown Agents)</v>
      </c>
      <c r="R61" s="507" t="str">
        <f>A61</f>
        <v>B14. If the government financed any contraceptive procurement in the most recent complete fiscal year, which entity conducted the procurement(s)? (Please select from the dropdown.)</v>
      </c>
      <c r="S61" s="217"/>
      <c r="T61" s="211"/>
      <c r="U61" s="211"/>
      <c r="V61" s="211"/>
      <c r="W61" s="213"/>
      <c r="X61" s="213"/>
      <c r="Y61" s="214"/>
      <c r="Z61" s="216"/>
      <c r="AA61" s="208"/>
    </row>
    <row r="62" spans="1:27" s="266" customFormat="1" x14ac:dyDescent="0.2">
      <c r="A62" s="314"/>
      <c r="B62" s="1293" t="s">
        <v>48</v>
      </c>
      <c r="C62" s="1293"/>
      <c r="D62" s="1293"/>
      <c r="E62" s="1293"/>
      <c r="F62" s="1305" t="s">
        <v>339</v>
      </c>
      <c r="G62" s="1306"/>
      <c r="H62" s="1307"/>
      <c r="I62" s="518"/>
      <c r="J62" s="212"/>
      <c r="K62" s="210"/>
      <c r="L62" s="217"/>
      <c r="M62" s="527">
        <f>E62</f>
        <v>0</v>
      </c>
      <c r="N62" s="217"/>
      <c r="O62" s="217"/>
      <c r="P62" s="217"/>
      <c r="Q62" s="210" t="str">
        <f>F62</f>
        <v>UNFPA</v>
      </c>
      <c r="R62" s="483" t="str">
        <f>B62</f>
        <v>a. Specify entity</v>
      </c>
      <c r="S62" s="217"/>
      <c r="T62" s="211"/>
      <c r="U62" s="211"/>
      <c r="V62" s="211"/>
      <c r="W62" s="213"/>
      <c r="X62" s="213"/>
      <c r="Y62" s="214"/>
      <c r="Z62" s="216"/>
      <c r="AA62" s="208"/>
    </row>
    <row r="63" spans="1:27" s="266" customFormat="1" ht="30.75" customHeight="1" x14ac:dyDescent="0.2">
      <c r="A63" s="584"/>
      <c r="B63" s="583"/>
      <c r="C63" s="1293" t="s">
        <v>293</v>
      </c>
      <c r="D63" s="1293"/>
      <c r="E63" s="1294"/>
      <c r="F63" s="1295" t="s">
        <v>100</v>
      </c>
      <c r="G63" s="1416"/>
      <c r="H63" s="1296"/>
      <c r="I63" s="518"/>
      <c r="J63" s="212"/>
      <c r="K63" s="210"/>
      <c r="L63" s="217"/>
      <c r="M63" s="217"/>
      <c r="N63" s="217"/>
      <c r="O63" s="217"/>
      <c r="P63" s="217"/>
      <c r="Q63" s="210" t="str">
        <f>F63</f>
        <v>No</v>
      </c>
      <c r="R63" s="483" t="str">
        <f>C63</f>
        <v>i. Is this a parastatal? (i.e., a company established and contracted by the government to undertake commercial activities on behalf of the government)</v>
      </c>
      <c r="S63" s="217"/>
      <c r="T63" s="211"/>
      <c r="U63" s="211"/>
      <c r="V63" s="211"/>
      <c r="W63" s="213"/>
      <c r="X63" s="213"/>
      <c r="Y63" s="214"/>
      <c r="Z63" s="216"/>
      <c r="AA63" s="208"/>
    </row>
    <row r="64" spans="1:27" s="266" customFormat="1" ht="45" x14ac:dyDescent="0.2">
      <c r="A64" s="1308" t="s">
        <v>270</v>
      </c>
      <c r="B64" s="1293"/>
      <c r="C64" s="1294"/>
      <c r="D64" s="1305"/>
      <c r="E64" s="1306"/>
      <c r="F64" s="1306"/>
      <c r="G64" s="1306"/>
      <c r="H64" s="1307"/>
      <c r="I64" s="501"/>
      <c r="J64" s="212"/>
      <c r="K64" s="210" t="str">
        <f>A64</f>
        <v xml:space="preserve">B15. Please note any additional comments about finance and procurement.
</v>
      </c>
      <c r="L64" s="217"/>
      <c r="M64" s="217"/>
      <c r="N64" s="217"/>
      <c r="O64" s="210">
        <f>D64</f>
        <v>0</v>
      </c>
      <c r="P64" s="217"/>
      <c r="Q64" s="217"/>
      <c r="R64" s="210"/>
      <c r="S64" s="217"/>
      <c r="T64" s="211"/>
      <c r="U64" s="211"/>
      <c r="V64" s="211"/>
      <c r="W64" s="213"/>
      <c r="X64" s="213"/>
      <c r="Y64" s="214"/>
      <c r="Z64" s="216"/>
      <c r="AA64" s="208"/>
    </row>
    <row r="65" spans="1:27" s="266" customFormat="1" ht="16.5" customHeight="1" thickBot="1" x14ac:dyDescent="0.25">
      <c r="A65" s="1406" t="s">
        <v>23</v>
      </c>
      <c r="B65" s="1407"/>
      <c r="C65" s="1407"/>
      <c r="D65" s="1407"/>
      <c r="E65" s="1407"/>
      <c r="F65" s="1407"/>
      <c r="G65" s="1407"/>
      <c r="H65" s="366"/>
      <c r="I65" s="493"/>
      <c r="J65" s="212"/>
      <c r="K65" s="210"/>
      <c r="L65" s="217"/>
      <c r="M65" s="217"/>
      <c r="N65" s="217"/>
      <c r="O65" s="217"/>
      <c r="P65" s="217"/>
      <c r="Q65" s="217"/>
      <c r="R65" s="210"/>
      <c r="S65" s="217"/>
      <c r="T65" s="211"/>
      <c r="U65" s="211"/>
      <c r="V65" s="211"/>
      <c r="W65" s="213"/>
      <c r="X65" s="213"/>
      <c r="Y65" s="214"/>
      <c r="Z65" s="216"/>
      <c r="AA65" s="208"/>
    </row>
    <row r="66" spans="1:27" s="266" customFormat="1" ht="45" customHeight="1" x14ac:dyDescent="0.2">
      <c r="A66" s="1408" t="s">
        <v>271</v>
      </c>
      <c r="B66" s="1409"/>
      <c r="C66" s="1409"/>
      <c r="D66" s="1409"/>
      <c r="E66" s="1409"/>
      <c r="F66" s="1409"/>
      <c r="G66" s="1409"/>
      <c r="H66" s="1410"/>
      <c r="I66" s="528"/>
      <c r="J66" s="212"/>
      <c r="K66" s="210"/>
      <c r="L66" s="217"/>
      <c r="M66" s="217"/>
      <c r="N66" s="217"/>
      <c r="O66" s="217"/>
      <c r="P66" s="217"/>
      <c r="Q66" s="217"/>
      <c r="R66" s="210"/>
      <c r="S66" s="217"/>
      <c r="T66" s="211"/>
      <c r="U66" s="211"/>
      <c r="V66" s="211"/>
      <c r="W66" s="213"/>
      <c r="X66" s="21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214"/>
      <c r="Z66" s="216"/>
      <c r="AA66" s="208"/>
    </row>
    <row r="67" spans="1:27" s="283" customFormat="1" ht="15.75" x14ac:dyDescent="0.25">
      <c r="A67" s="1411" t="s">
        <v>18</v>
      </c>
      <c r="B67" s="1412"/>
      <c r="C67" s="1413"/>
      <c r="D67" s="1414" t="s">
        <v>131</v>
      </c>
      <c r="E67" s="1415"/>
      <c r="F67" s="367" t="s">
        <v>149</v>
      </c>
      <c r="G67" s="368" t="s">
        <v>150</v>
      </c>
      <c r="H67" s="369" t="s">
        <v>151</v>
      </c>
      <c r="I67" s="529"/>
      <c r="J67" s="530"/>
      <c r="K67" s="210" t="str">
        <f>A67</f>
        <v>Contraceptive Method</v>
      </c>
      <c r="L67" s="503"/>
      <c r="M67" s="503"/>
      <c r="N67" s="503"/>
      <c r="O67" s="503"/>
      <c r="P67" s="503"/>
      <c r="Q67" s="503"/>
      <c r="R67" s="513"/>
      <c r="S67" s="503"/>
      <c r="T67" s="531"/>
      <c r="U67" s="531"/>
      <c r="V67" s="531"/>
      <c r="W67" s="532"/>
      <c r="X67" s="532"/>
      <c r="Y67" s="533"/>
      <c r="Z67" s="534"/>
      <c r="AA67" s="208"/>
    </row>
    <row r="68" spans="1:27" s="266" customFormat="1" ht="30" x14ac:dyDescent="0.2">
      <c r="A68" s="370"/>
      <c r="B68" s="1401" t="s">
        <v>272</v>
      </c>
      <c r="C68" s="1402"/>
      <c r="D68" s="1475" t="s">
        <v>104</v>
      </c>
      <c r="E68" s="1475"/>
      <c r="F68" s="590" t="s">
        <v>99</v>
      </c>
      <c r="G68" s="590" t="s">
        <v>99</v>
      </c>
      <c r="H68" s="249" t="s">
        <v>99</v>
      </c>
      <c r="I68" s="501"/>
      <c r="J68" s="212"/>
      <c r="K68" s="210" t="str">
        <f t="shared" ref="K68:K79" si="2">B68</f>
        <v>a. Combined oral contraceptives (estrogen + progestin - for  example, LoFemenol, Microgynon)</v>
      </c>
      <c r="L68" s="217"/>
      <c r="M68" s="217"/>
      <c r="N68" s="217"/>
      <c r="O68" s="217"/>
      <c r="P68" s="217"/>
      <c r="Q68" s="217"/>
      <c r="R68" s="210"/>
      <c r="S68" s="217"/>
      <c r="T68" s="211"/>
      <c r="U68" s="211"/>
      <c r="V68" s="211"/>
      <c r="W68" s="213"/>
      <c r="X68" s="213"/>
      <c r="Y68" s="214"/>
      <c r="Z68" s="216"/>
      <c r="AA68" s="208"/>
    </row>
    <row r="69" spans="1:27" s="266" customFormat="1" x14ac:dyDescent="0.2">
      <c r="A69" s="371"/>
      <c r="B69" s="1401" t="s">
        <v>273</v>
      </c>
      <c r="C69" s="1402"/>
      <c r="D69" s="1475" t="s">
        <v>104</v>
      </c>
      <c r="E69" s="1475"/>
      <c r="F69" s="590" t="s">
        <v>99</v>
      </c>
      <c r="G69" s="590" t="s">
        <v>99</v>
      </c>
      <c r="H69" s="249" t="s">
        <v>99</v>
      </c>
      <c r="I69" s="501"/>
      <c r="J69" s="212"/>
      <c r="K69" s="210" t="str">
        <f t="shared" si="2"/>
        <v>b. Progestin-only pills (for example, Ovrette, Microlut)</v>
      </c>
      <c r="L69" s="217"/>
      <c r="M69" s="217"/>
      <c r="N69" s="217"/>
      <c r="O69" s="217"/>
      <c r="P69" s="217"/>
      <c r="Q69" s="217"/>
      <c r="R69" s="210"/>
      <c r="S69" s="217"/>
      <c r="T69" s="211"/>
      <c r="U69" s="211"/>
      <c r="V69" s="211"/>
      <c r="W69" s="213"/>
      <c r="X69" s="213"/>
      <c r="Y69" s="214"/>
      <c r="Z69" s="216"/>
      <c r="AA69" s="208"/>
    </row>
    <row r="70" spans="1:27" s="266" customFormat="1" x14ac:dyDescent="0.2">
      <c r="A70" s="371"/>
      <c r="B70" s="1401" t="s">
        <v>274</v>
      </c>
      <c r="C70" s="1402"/>
      <c r="D70" s="1475" t="s">
        <v>104</v>
      </c>
      <c r="E70" s="1475"/>
      <c r="F70" s="590" t="s">
        <v>99</v>
      </c>
      <c r="G70" s="590" t="s">
        <v>99</v>
      </c>
      <c r="H70" s="249" t="s">
        <v>99</v>
      </c>
      <c r="I70" s="501"/>
      <c r="J70" s="212"/>
      <c r="K70" s="210" t="str">
        <f t="shared" si="2"/>
        <v>c. Injectables (for example, DepoProvera, Noristerat)</v>
      </c>
      <c r="L70" s="217"/>
      <c r="M70" s="217"/>
      <c r="N70" s="217"/>
      <c r="O70" s="217"/>
      <c r="P70" s="217"/>
      <c r="Q70" s="217"/>
      <c r="R70" s="210"/>
      <c r="S70" s="217"/>
      <c r="T70" s="211"/>
      <c r="U70" s="211"/>
      <c r="V70" s="211"/>
      <c r="W70" s="213"/>
      <c r="X70" s="213"/>
      <c r="Y70" s="214"/>
      <c r="Z70" s="216"/>
      <c r="AA70" s="208"/>
    </row>
    <row r="71" spans="1:27" s="266" customFormat="1" x14ac:dyDescent="0.2">
      <c r="A71" s="371"/>
      <c r="B71" s="1401" t="s">
        <v>275</v>
      </c>
      <c r="C71" s="1402"/>
      <c r="D71" s="1475" t="s">
        <v>104</v>
      </c>
      <c r="E71" s="1475"/>
      <c r="F71" s="590" t="s">
        <v>99</v>
      </c>
      <c r="G71" s="590" t="s">
        <v>99</v>
      </c>
      <c r="H71" s="249" t="s">
        <v>100</v>
      </c>
      <c r="I71" s="501"/>
      <c r="J71" s="212"/>
      <c r="K71" s="210" t="str">
        <f t="shared" si="2"/>
        <v>d. Implants (for example, Jadelle, Implanon)</v>
      </c>
      <c r="L71" s="217"/>
      <c r="M71" s="217"/>
      <c r="N71" s="217"/>
      <c r="O71" s="217"/>
      <c r="P71" s="217"/>
      <c r="Q71" s="217"/>
      <c r="R71" s="210"/>
      <c r="S71" s="217"/>
      <c r="T71" s="211"/>
      <c r="U71" s="211"/>
      <c r="V71" s="211"/>
      <c r="W71" s="213"/>
      <c r="X71" s="213"/>
      <c r="Y71" s="214"/>
      <c r="Z71" s="216"/>
      <c r="AA71" s="208"/>
    </row>
    <row r="72" spans="1:27" s="266" customFormat="1" x14ac:dyDescent="0.2">
      <c r="A72" s="371"/>
      <c r="B72" s="1401" t="s">
        <v>276</v>
      </c>
      <c r="C72" s="1402"/>
      <c r="D72" s="1475" t="s">
        <v>104</v>
      </c>
      <c r="E72" s="1475"/>
      <c r="F72" s="590" t="s">
        <v>99</v>
      </c>
      <c r="G72" s="590" t="s">
        <v>99</v>
      </c>
      <c r="H72" s="249" t="s">
        <v>99</v>
      </c>
      <c r="I72" s="501"/>
      <c r="J72" s="212"/>
      <c r="K72" s="210" t="str">
        <f t="shared" si="2"/>
        <v>e. Intrauterine devices (IUDs) (for example, Optima Copper T)</v>
      </c>
      <c r="L72" s="217"/>
      <c r="M72" s="217"/>
      <c r="N72" s="217"/>
      <c r="O72" s="217"/>
      <c r="P72" s="217"/>
      <c r="Q72" s="217"/>
      <c r="R72" s="210"/>
      <c r="S72" s="217"/>
      <c r="T72" s="211"/>
      <c r="U72" s="211"/>
      <c r="V72" s="211"/>
      <c r="W72" s="213"/>
      <c r="X72" s="213"/>
      <c r="Y72" s="214"/>
      <c r="Z72" s="216"/>
      <c r="AA72" s="208"/>
    </row>
    <row r="73" spans="1:27" s="266" customFormat="1" x14ac:dyDescent="0.2">
      <c r="A73" s="371"/>
      <c r="B73" s="1401" t="s">
        <v>35</v>
      </c>
      <c r="C73" s="1402"/>
      <c r="D73" s="1475" t="s">
        <v>104</v>
      </c>
      <c r="E73" s="1475"/>
      <c r="F73" s="590" t="s">
        <v>99</v>
      </c>
      <c r="G73" s="590" t="s">
        <v>99</v>
      </c>
      <c r="H73" s="249" t="s">
        <v>99</v>
      </c>
      <c r="I73" s="501"/>
      <c r="J73" s="212"/>
      <c r="K73" s="210" t="str">
        <f t="shared" si="2"/>
        <v>f. Male condoms</v>
      </c>
      <c r="L73" s="217"/>
      <c r="M73" s="217"/>
      <c r="N73" s="217"/>
      <c r="O73" s="217"/>
      <c r="P73" s="217"/>
      <c r="Q73" s="217"/>
      <c r="R73" s="210"/>
      <c r="S73" s="217"/>
      <c r="T73" s="211"/>
      <c r="U73" s="211"/>
      <c r="V73" s="211"/>
      <c r="W73" s="213"/>
      <c r="X73" s="213"/>
      <c r="Y73" s="214"/>
      <c r="Z73" s="216"/>
      <c r="AA73" s="208"/>
    </row>
    <row r="74" spans="1:27" s="266" customFormat="1" x14ac:dyDescent="0.2">
      <c r="A74" s="371"/>
      <c r="B74" s="1401" t="s">
        <v>36</v>
      </c>
      <c r="C74" s="1402"/>
      <c r="D74" s="1475" t="s">
        <v>104</v>
      </c>
      <c r="E74" s="1475"/>
      <c r="F74" s="590" t="s">
        <v>100</v>
      </c>
      <c r="G74" s="590" t="s">
        <v>100</v>
      </c>
      <c r="H74" s="249" t="s">
        <v>100</v>
      </c>
      <c r="I74" s="501"/>
      <c r="J74" s="212"/>
      <c r="K74" s="210" t="str">
        <f t="shared" si="2"/>
        <v>g. Female condoms</v>
      </c>
      <c r="L74" s="217"/>
      <c r="M74" s="217"/>
      <c r="N74" s="217"/>
      <c r="O74" s="217"/>
      <c r="P74" s="217"/>
      <c r="Q74" s="217"/>
      <c r="R74" s="210"/>
      <c r="S74" s="217"/>
      <c r="T74" s="211"/>
      <c r="U74" s="211"/>
      <c r="V74" s="211"/>
      <c r="W74" s="213"/>
      <c r="X74" s="213"/>
      <c r="Y74" s="214"/>
      <c r="Z74" s="216"/>
      <c r="AA74" s="208"/>
    </row>
    <row r="75" spans="1:27" s="266" customFormat="1" x14ac:dyDescent="0.2">
      <c r="A75" s="371"/>
      <c r="B75" s="1401" t="s">
        <v>277</v>
      </c>
      <c r="C75" s="1402"/>
      <c r="D75" s="1475" t="s">
        <v>104</v>
      </c>
      <c r="E75" s="1475"/>
      <c r="F75" s="590" t="s">
        <v>100</v>
      </c>
      <c r="G75" s="590" t="s">
        <v>100</v>
      </c>
      <c r="H75" s="249" t="s">
        <v>100</v>
      </c>
      <c r="I75" s="501"/>
      <c r="J75" s="212"/>
      <c r="K75" s="210" t="str">
        <f t="shared" si="2"/>
        <v>h. Emergency contraceptive pills (for example, Postinor)</v>
      </c>
      <c r="L75" s="217"/>
      <c r="M75" s="217"/>
      <c r="N75" s="217"/>
      <c r="O75" s="217"/>
      <c r="P75" s="217"/>
      <c r="Q75" s="217"/>
      <c r="R75" s="210"/>
      <c r="S75" s="217"/>
      <c r="T75" s="211"/>
      <c r="U75" s="211"/>
      <c r="V75" s="211"/>
      <c r="W75" s="213"/>
      <c r="X75" s="213"/>
      <c r="Y75" s="214"/>
      <c r="Z75" s="216"/>
      <c r="AA75" s="208"/>
    </row>
    <row r="76" spans="1:27" s="266" customFormat="1" x14ac:dyDescent="0.2">
      <c r="A76" s="371"/>
      <c r="B76" s="1401" t="s">
        <v>278</v>
      </c>
      <c r="C76" s="1402"/>
      <c r="D76" s="1475" t="s">
        <v>104</v>
      </c>
      <c r="E76" s="1475"/>
      <c r="F76" s="590" t="s">
        <v>99</v>
      </c>
      <c r="G76" s="590" t="s">
        <v>100</v>
      </c>
      <c r="H76" s="249" t="s">
        <v>100</v>
      </c>
      <c r="I76" s="501"/>
      <c r="J76" s="212"/>
      <c r="K76" s="210" t="str">
        <f t="shared" si="2"/>
        <v>i. Long-acting permanent method for males (vasectomy)</v>
      </c>
      <c r="L76" s="217"/>
      <c r="M76" s="217"/>
      <c r="N76" s="217"/>
      <c r="O76" s="217"/>
      <c r="P76" s="217"/>
      <c r="Q76" s="217"/>
      <c r="R76" s="210"/>
      <c r="S76" s="217"/>
      <c r="T76" s="211"/>
      <c r="U76" s="211"/>
      <c r="V76" s="211"/>
      <c r="W76" s="213"/>
      <c r="X76" s="213"/>
      <c r="Y76" s="214"/>
      <c r="Z76" s="216"/>
      <c r="AA76" s="208"/>
    </row>
    <row r="77" spans="1:27" s="266" customFormat="1" x14ac:dyDescent="0.2">
      <c r="A77" s="371"/>
      <c r="B77" s="1401" t="s">
        <v>279</v>
      </c>
      <c r="C77" s="1402"/>
      <c r="D77" s="1475" t="s">
        <v>104</v>
      </c>
      <c r="E77" s="1475"/>
      <c r="F77" s="590" t="s">
        <v>99</v>
      </c>
      <c r="G77" s="590" t="s">
        <v>100</v>
      </c>
      <c r="H77" s="249" t="s">
        <v>100</v>
      </c>
      <c r="I77" s="501"/>
      <c r="J77" s="212"/>
      <c r="K77" s="210" t="str">
        <f t="shared" si="2"/>
        <v>j. Long-acting permanent method for females (tubal ligation)</v>
      </c>
      <c r="L77" s="217"/>
      <c r="M77" s="217"/>
      <c r="N77" s="217"/>
      <c r="O77" s="217"/>
      <c r="P77" s="217"/>
      <c r="Q77" s="217"/>
      <c r="R77" s="210"/>
      <c r="S77" s="217"/>
      <c r="T77" s="211"/>
      <c r="U77" s="211"/>
      <c r="V77" s="211"/>
      <c r="W77" s="213"/>
      <c r="X77" s="213"/>
      <c r="Y77" s="214"/>
      <c r="Z77" s="216"/>
      <c r="AA77" s="208"/>
    </row>
    <row r="78" spans="1:27" s="266" customFormat="1" x14ac:dyDescent="0.2">
      <c r="A78" s="371"/>
      <c r="B78" s="1401" t="s">
        <v>37</v>
      </c>
      <c r="C78" s="1402"/>
      <c r="D78" s="1475" t="s">
        <v>104</v>
      </c>
      <c r="E78" s="1475"/>
      <c r="F78" s="590" t="s">
        <v>100</v>
      </c>
      <c r="G78" s="590" t="s">
        <v>100</v>
      </c>
      <c r="H78" s="249" t="s">
        <v>100</v>
      </c>
      <c r="I78" s="501"/>
      <c r="J78" s="212"/>
      <c r="K78" s="210" t="str">
        <f t="shared" si="2"/>
        <v>k. CycleBeads</v>
      </c>
      <c r="L78" s="217"/>
      <c r="M78" s="217"/>
      <c r="N78" s="217"/>
      <c r="O78" s="217"/>
      <c r="P78" s="217"/>
      <c r="Q78" s="217"/>
      <c r="R78" s="210"/>
      <c r="S78" s="217"/>
      <c r="T78" s="211"/>
      <c r="U78" s="211"/>
      <c r="V78" s="211"/>
      <c r="W78" s="213"/>
      <c r="X78" s="213"/>
      <c r="Y78" s="214"/>
      <c r="Z78" s="216"/>
      <c r="AA78" s="208"/>
    </row>
    <row r="79" spans="1:27" s="266" customFormat="1" ht="45" x14ac:dyDescent="0.2">
      <c r="A79" s="372"/>
      <c r="B79" s="1404" t="s">
        <v>280</v>
      </c>
      <c r="C79" s="1405"/>
      <c r="D79" s="1475"/>
      <c r="E79" s="1475"/>
      <c r="F79" s="590"/>
      <c r="G79" s="590"/>
      <c r="H79" s="249"/>
      <c r="I79" s="501"/>
      <c r="J79" s="212"/>
      <c r="K79" s="210" t="str">
        <f t="shared" si="2"/>
        <v>l. Other contraceptive methods - specify 
(Please provide the name of the other contraceptive(s) offered, by sector.)</v>
      </c>
      <c r="L79" s="217"/>
      <c r="M79" s="217"/>
      <c r="N79" s="217"/>
      <c r="O79" s="217"/>
      <c r="P79" s="217"/>
      <c r="Q79" s="217"/>
      <c r="R79" s="210"/>
      <c r="S79" s="217"/>
      <c r="T79" s="211"/>
      <c r="U79" s="211"/>
      <c r="V79" s="211"/>
      <c r="W79" s="213"/>
      <c r="X79" s="213"/>
      <c r="Y79" s="214"/>
      <c r="Z79" s="216"/>
      <c r="AA79" s="208"/>
    </row>
    <row r="80" spans="1:27" s="266" customFormat="1" ht="60.75" thickBot="1" x14ac:dyDescent="0.25">
      <c r="A80" s="1386" t="s">
        <v>152</v>
      </c>
      <c r="B80" s="1310"/>
      <c r="C80" s="1311"/>
      <c r="D80" s="1767" t="s">
        <v>1522</v>
      </c>
      <c r="E80" s="1768"/>
      <c r="F80" s="1768"/>
      <c r="G80" s="1768"/>
      <c r="H80" s="1769"/>
      <c r="I80" s="501"/>
      <c r="J80" s="212"/>
      <c r="K80" s="210" t="str">
        <f>A80</f>
        <v>C2. Please note any comments about the commodities offered.</v>
      </c>
      <c r="L80" s="217"/>
      <c r="M80" s="217"/>
      <c r="N80" s="217"/>
      <c r="O80" s="210" t="str">
        <f>D80</f>
        <v>The commercial sector information was not completed in the last couple years. Previously though, all methods were reported to be offered in the commercial sector except for female condoms, emergency contraceptives, and CycleBeads.</v>
      </c>
      <c r="P80" s="217"/>
      <c r="Q80" s="217"/>
      <c r="R80" s="210"/>
      <c r="S80" s="217"/>
      <c r="T80" s="211"/>
      <c r="U80" s="211"/>
      <c r="V80" s="211"/>
      <c r="W80" s="213"/>
      <c r="X80" s="213"/>
      <c r="Y80" s="214"/>
      <c r="Z80" s="216"/>
      <c r="AA80" s="208"/>
    </row>
    <row r="81" spans="1:28" s="284" customFormat="1" ht="16.5" customHeight="1" thickBot="1" x14ac:dyDescent="0.3">
      <c r="A81" s="1387" t="s">
        <v>19</v>
      </c>
      <c r="B81" s="1388"/>
      <c r="C81" s="1388"/>
      <c r="D81" s="1388"/>
      <c r="E81" s="1388"/>
      <c r="F81" s="1388"/>
      <c r="G81" s="1388"/>
      <c r="H81" s="373"/>
      <c r="I81" s="493"/>
      <c r="J81" s="530"/>
      <c r="K81" s="210"/>
      <c r="L81" s="503"/>
      <c r="M81" s="503"/>
      <c r="N81" s="503"/>
      <c r="O81" s="503"/>
      <c r="P81" s="503"/>
      <c r="Q81" s="503"/>
      <c r="R81" s="513"/>
      <c r="S81" s="503"/>
      <c r="T81" s="531"/>
      <c r="U81" s="531"/>
      <c r="V81" s="531"/>
      <c r="W81" s="532"/>
      <c r="X81" s="532"/>
      <c r="Y81" s="535"/>
      <c r="Z81" s="536"/>
      <c r="AA81" s="208"/>
    </row>
    <row r="82" spans="1:28" s="266" customFormat="1" ht="30" customHeight="1" x14ac:dyDescent="0.2">
      <c r="A82" s="1389" t="s">
        <v>281</v>
      </c>
      <c r="B82" s="1390"/>
      <c r="C82" s="1390"/>
      <c r="D82" s="1390"/>
      <c r="E82" s="1390"/>
      <c r="F82" s="1390"/>
      <c r="G82" s="1391"/>
      <c r="H82" s="265" t="s">
        <v>99</v>
      </c>
      <c r="I82" s="537" t="str">
        <f>A82</f>
        <v>D1. Is there a contraceptive security or reproductive health commodity security strategy or is contraceptive security explicitly included in a country strategy? (Please select from the dropdown list.)</v>
      </c>
      <c r="J82" s="212"/>
      <c r="K82" s="210"/>
      <c r="L82" s="217"/>
      <c r="M82" s="217"/>
      <c r="N82" s="217"/>
      <c r="O82" s="217"/>
      <c r="P82" s="217"/>
      <c r="Q82" s="217"/>
      <c r="R82" s="210"/>
      <c r="S82" s="217"/>
      <c r="T82" s="211"/>
      <c r="U82" s="211"/>
      <c r="V82" s="211"/>
      <c r="W82" s="213"/>
      <c r="X82" s="213"/>
      <c r="Y82" s="214"/>
      <c r="Z82" s="216"/>
      <c r="AA82" s="208"/>
    </row>
    <row r="83" spans="1:28" s="266" customFormat="1" ht="15.75" thickBot="1" x14ac:dyDescent="0.25">
      <c r="A83" s="1392" t="s">
        <v>117</v>
      </c>
      <c r="B83" s="1393"/>
      <c r="C83" s="1393"/>
      <c r="D83" s="374"/>
      <c r="E83" s="374"/>
      <c r="F83" s="374"/>
      <c r="G83" s="374"/>
      <c r="H83" s="375"/>
      <c r="I83" s="538"/>
      <c r="J83" s="212"/>
      <c r="K83" s="210"/>
      <c r="L83" s="217"/>
      <c r="M83" s="217"/>
      <c r="N83" s="217"/>
      <c r="O83" s="217"/>
      <c r="P83" s="217"/>
      <c r="Q83" s="217"/>
      <c r="R83" s="210"/>
      <c r="S83" s="217"/>
      <c r="T83" s="211"/>
      <c r="U83" s="211"/>
      <c r="V83" s="211"/>
      <c r="W83" s="213"/>
      <c r="X83" s="213"/>
      <c r="Y83" s="214"/>
      <c r="Z83" s="216"/>
      <c r="AA83" s="208"/>
    </row>
    <row r="84" spans="1:28" s="266" customFormat="1" ht="64.5" customHeight="1" x14ac:dyDescent="0.2">
      <c r="A84" s="1394"/>
      <c r="B84" s="1396" t="s">
        <v>54</v>
      </c>
      <c r="C84" s="1397"/>
      <c r="D84" s="1397" t="s">
        <v>282</v>
      </c>
      <c r="E84" s="1397"/>
      <c r="F84" s="588" t="s">
        <v>52</v>
      </c>
      <c r="G84" s="1397" t="s">
        <v>53</v>
      </c>
      <c r="H84" s="1398"/>
      <c r="I84" s="537"/>
      <c r="J84" s="525" t="str">
        <f>G84</f>
        <v>Is the contraceptive security strategy being implemented?</v>
      </c>
      <c r="K84" s="210" t="str">
        <f>B84</f>
        <v>Strategy name</v>
      </c>
      <c r="L84" s="217"/>
      <c r="M84" s="507">
        <f>E84</f>
        <v>0</v>
      </c>
      <c r="N84" s="217"/>
      <c r="O84" s="217"/>
      <c r="P84" s="217"/>
      <c r="Q84" s="217"/>
      <c r="R84" s="210"/>
      <c r="S84" s="210" t="str">
        <f>D84</f>
        <v>Years Covered (including strategy updates)</v>
      </c>
      <c r="T84" s="211"/>
      <c r="U84" s="211"/>
      <c r="V84" s="211"/>
      <c r="W84" s="213"/>
      <c r="X84" s="213"/>
      <c r="Y84" s="214"/>
      <c r="Z84" s="216"/>
      <c r="AA84" s="208"/>
    </row>
    <row r="85" spans="1:28" s="266" customFormat="1" ht="15.75" thickBot="1" x14ac:dyDescent="0.25">
      <c r="A85" s="1395"/>
      <c r="B85" s="377" t="s">
        <v>27</v>
      </c>
      <c r="C85" s="578" t="s">
        <v>496</v>
      </c>
      <c r="D85" s="1755" t="s">
        <v>932</v>
      </c>
      <c r="E85" s="1756"/>
      <c r="F85" s="576" t="s">
        <v>99</v>
      </c>
      <c r="G85" s="1351" t="s">
        <v>99</v>
      </c>
      <c r="H85" s="1757"/>
      <c r="I85" s="537"/>
      <c r="J85" s="525" t="str">
        <f>G85</f>
        <v>Yes</v>
      </c>
      <c r="K85" s="210" t="str">
        <f>B85</f>
        <v>a</v>
      </c>
      <c r="L85" s="217"/>
      <c r="M85" s="507">
        <f>E85</f>
        <v>0</v>
      </c>
      <c r="N85" s="217"/>
      <c r="O85" s="217"/>
      <c r="P85" s="217"/>
      <c r="Q85" s="217"/>
      <c r="R85" s="210"/>
      <c r="S85" s="210" t="str">
        <f>D85</f>
        <v>2011-2015</v>
      </c>
      <c r="T85" s="211"/>
      <c r="U85" s="211"/>
      <c r="V85" s="211"/>
      <c r="W85" s="213"/>
      <c r="X85" s="213"/>
      <c r="Y85" s="214"/>
      <c r="Z85" s="216"/>
      <c r="AA85" s="208"/>
    </row>
    <row r="86" spans="1:28" s="266" customFormat="1" ht="28.5" customHeight="1" x14ac:dyDescent="0.2">
      <c r="A86" s="1381" t="s">
        <v>118</v>
      </c>
      <c r="B86" s="1382"/>
      <c r="C86" s="1382"/>
      <c r="D86" s="1382"/>
      <c r="E86" s="1382"/>
      <c r="F86" s="1835" t="s">
        <v>100</v>
      </c>
      <c r="G86" s="1836"/>
      <c r="H86" s="1837"/>
      <c r="I86" s="537"/>
      <c r="J86" s="525"/>
      <c r="K86" s="210"/>
      <c r="L86" s="217"/>
      <c r="M86" s="217"/>
      <c r="N86" s="217"/>
      <c r="O86" s="217"/>
      <c r="P86" s="217"/>
      <c r="Q86" s="483" t="str">
        <f>F86</f>
        <v>No</v>
      </c>
      <c r="R86" s="210" t="str">
        <f>A86</f>
        <v>D2. Are any family planning commodities subject to duties, import taxes, or other fees?</v>
      </c>
      <c r="S86" s="217"/>
      <c r="T86" s="211"/>
      <c r="U86" s="211"/>
      <c r="V86" s="211"/>
      <c r="W86" s="213"/>
      <c r="X86" s="213"/>
      <c r="Y86" s="214"/>
      <c r="Z86" s="216"/>
      <c r="AA86" s="208"/>
    </row>
    <row r="87" spans="1:28" s="266" customFormat="1" ht="30" x14ac:dyDescent="0.2">
      <c r="A87" s="314"/>
      <c r="B87" s="1293" t="s">
        <v>153</v>
      </c>
      <c r="C87" s="1293"/>
      <c r="D87" s="1294"/>
      <c r="E87" s="1340" t="s">
        <v>320</v>
      </c>
      <c r="F87" s="1341"/>
      <c r="G87" s="1341"/>
      <c r="H87" s="1342"/>
      <c r="I87" s="537"/>
      <c r="J87" s="525"/>
      <c r="K87" s="210"/>
      <c r="L87" s="217"/>
      <c r="M87" s="507"/>
      <c r="N87" s="507" t="str">
        <f>E87</f>
        <v>Not applicable</v>
      </c>
      <c r="O87" s="217"/>
      <c r="P87" s="210" t="str">
        <f>B87</f>
        <v>a. If yes, for which sectors (public, NGO, social marketing, commercial)?</v>
      </c>
      <c r="Q87" s="217"/>
      <c r="R87" s="210"/>
      <c r="S87" s="217"/>
      <c r="T87" s="211"/>
      <c r="U87" s="211"/>
      <c r="V87" s="211"/>
      <c r="W87" s="213"/>
      <c r="X87" s="213"/>
      <c r="Y87" s="214"/>
      <c r="Z87" s="216"/>
      <c r="AA87" s="208"/>
    </row>
    <row r="88" spans="1:28" s="266" customFormat="1" x14ac:dyDescent="0.2">
      <c r="A88" s="314"/>
      <c r="B88" s="1293" t="s">
        <v>38</v>
      </c>
      <c r="C88" s="1293"/>
      <c r="D88" s="1294"/>
      <c r="E88" s="1340" t="s">
        <v>320</v>
      </c>
      <c r="F88" s="1341"/>
      <c r="G88" s="1341"/>
      <c r="H88" s="1342"/>
      <c r="I88" s="537"/>
      <c r="J88" s="525"/>
      <c r="K88" s="210"/>
      <c r="L88" s="217"/>
      <c r="M88" s="507"/>
      <c r="N88" s="507" t="str">
        <f>E88</f>
        <v>Not applicable</v>
      </c>
      <c r="O88" s="217"/>
      <c r="P88" s="210" t="str">
        <f>B88</f>
        <v>b. If yes, how much are the duties, taxes, or fees?</v>
      </c>
      <c r="Q88" s="217"/>
      <c r="R88" s="210"/>
      <c r="S88" s="217"/>
      <c r="T88" s="211"/>
      <c r="U88" s="211"/>
      <c r="V88" s="211"/>
      <c r="W88" s="213"/>
      <c r="X88" s="213"/>
      <c r="Y88" s="214"/>
      <c r="Z88" s="216"/>
      <c r="AA88" s="208"/>
    </row>
    <row r="89" spans="1:28" s="266" customFormat="1" ht="30" customHeight="1" x14ac:dyDescent="0.2">
      <c r="A89" s="1308" t="s">
        <v>283</v>
      </c>
      <c r="B89" s="1293"/>
      <c r="C89" s="1293"/>
      <c r="D89" s="1293"/>
      <c r="E89" s="1293"/>
      <c r="F89" s="1293"/>
      <c r="G89" s="1294"/>
      <c r="H89" s="247" t="s">
        <v>100</v>
      </c>
      <c r="I89" s="537" t="str">
        <f>A89</f>
        <v>D3. Are there policies that hinder the ability of the private sector (commercial sector, NGOs, or social marketing) to provide contraceptive methods (for example: price controls, distribution limitations, taxes/duties, advertising bans, etc.)?</v>
      </c>
      <c r="J89" s="525"/>
      <c r="K89" s="210"/>
      <c r="L89" s="217"/>
      <c r="M89" s="217"/>
      <c r="N89" s="217"/>
      <c r="O89" s="217"/>
      <c r="P89" s="210"/>
      <c r="Q89" s="217"/>
      <c r="R89" s="210"/>
      <c r="S89" s="217"/>
      <c r="T89" s="211"/>
      <c r="U89" s="211"/>
      <c r="V89" s="211"/>
      <c r="W89" s="213"/>
      <c r="X89" s="213"/>
      <c r="Y89" s="214"/>
      <c r="Z89" s="216"/>
      <c r="AA89" s="208"/>
    </row>
    <row r="90" spans="1:28" s="266" customFormat="1" x14ac:dyDescent="0.2">
      <c r="A90" s="314"/>
      <c r="B90" s="1293" t="s">
        <v>39</v>
      </c>
      <c r="C90" s="1293"/>
      <c r="D90" s="1340" t="s">
        <v>320</v>
      </c>
      <c r="E90" s="1341"/>
      <c r="F90" s="1341"/>
      <c r="G90" s="1341"/>
      <c r="H90" s="1342"/>
      <c r="I90" s="537"/>
      <c r="J90" s="525"/>
      <c r="K90" s="210" t="str">
        <f>B90</f>
        <v>a. If yes, describe the policies.</v>
      </c>
      <c r="L90" s="217"/>
      <c r="M90" s="217"/>
      <c r="N90" s="539"/>
      <c r="O90" s="483" t="str">
        <f>D90</f>
        <v>Not applicable</v>
      </c>
      <c r="P90" s="210"/>
      <c r="Q90" s="217"/>
      <c r="R90" s="217"/>
      <c r="S90" s="217"/>
      <c r="T90" s="211"/>
      <c r="U90" s="211"/>
      <c r="V90" s="211"/>
      <c r="W90" s="213"/>
      <c r="X90" s="213"/>
      <c r="Y90" s="214"/>
      <c r="Z90" s="216"/>
      <c r="AA90" s="208"/>
    </row>
    <row r="91" spans="1:28" s="266" customFormat="1" ht="30" customHeight="1" x14ac:dyDescent="0.2">
      <c r="A91" s="1308" t="s">
        <v>284</v>
      </c>
      <c r="B91" s="1293"/>
      <c r="C91" s="1293"/>
      <c r="D91" s="1293"/>
      <c r="E91" s="1293"/>
      <c r="F91" s="1293"/>
      <c r="G91" s="1294"/>
      <c r="H91" s="247" t="s">
        <v>99</v>
      </c>
      <c r="I91" s="537" t="str">
        <f>A91</f>
        <v>D4. Are there policies that enable the private sector (commercial sector, NGOs, or social marketing) to provide contraceptive methods?</v>
      </c>
      <c r="J91" s="525"/>
      <c r="K91" s="210"/>
      <c r="L91" s="217"/>
      <c r="M91" s="217"/>
      <c r="N91" s="217"/>
      <c r="O91" s="217"/>
      <c r="P91" s="210"/>
      <c r="Q91" s="217"/>
      <c r="R91" s="210"/>
      <c r="S91" s="217"/>
      <c r="T91" s="211"/>
      <c r="U91" s="211"/>
      <c r="V91" s="211"/>
      <c r="W91" s="213"/>
      <c r="X91" s="213"/>
      <c r="Y91" s="214"/>
      <c r="Z91" s="216"/>
      <c r="AA91" s="208"/>
    </row>
    <row r="92" spans="1:28" s="266" customFormat="1" x14ac:dyDescent="0.2">
      <c r="A92" s="314"/>
      <c r="B92" s="1293" t="s">
        <v>39</v>
      </c>
      <c r="C92" s="1293"/>
      <c r="D92" s="1340" t="s">
        <v>104</v>
      </c>
      <c r="E92" s="1341"/>
      <c r="F92" s="1341"/>
      <c r="G92" s="1341"/>
      <c r="H92" s="1342"/>
      <c r="I92" s="537"/>
      <c r="J92" s="525"/>
      <c r="K92" s="210" t="str">
        <f>B92</f>
        <v>a. If yes, describe the policies.</v>
      </c>
      <c r="L92" s="217"/>
      <c r="M92" s="217"/>
      <c r="N92" s="539"/>
      <c r="O92" s="483" t="str">
        <f>D92</f>
        <v>Don't know</v>
      </c>
      <c r="P92" s="210"/>
      <c r="Q92" s="217"/>
      <c r="R92" s="217"/>
      <c r="S92" s="217"/>
      <c r="T92" s="211"/>
      <c r="U92" s="211"/>
      <c r="V92" s="211"/>
      <c r="W92" s="213"/>
      <c r="X92" s="213"/>
      <c r="Y92" s="214"/>
      <c r="Z92" s="216"/>
      <c r="AA92" s="208"/>
    </row>
    <row r="93" spans="1:28" ht="45.75" thickBot="1" x14ac:dyDescent="0.25">
      <c r="A93" s="1370" t="s">
        <v>327</v>
      </c>
      <c r="B93" s="1371"/>
      <c r="C93" s="1371"/>
      <c r="D93" s="1371"/>
      <c r="E93" s="1371"/>
      <c r="F93" s="1371"/>
      <c r="G93" s="1371"/>
      <c r="H93" s="1372"/>
      <c r="I93" s="202"/>
      <c r="J93" s="209"/>
      <c r="K93" s="212"/>
      <c r="L93" s="210"/>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65"/>
      <c r="B94" s="1373" t="s">
        <v>90</v>
      </c>
      <c r="C94" s="1374"/>
      <c r="D94" s="1375" t="s">
        <v>328</v>
      </c>
      <c r="E94" s="1376"/>
      <c r="F94" s="1377"/>
      <c r="G94" s="1375" t="s">
        <v>329</v>
      </c>
      <c r="H94" s="1378"/>
      <c r="I94" s="540"/>
      <c r="J94" s="541" t="str">
        <f t="shared" ref="J94:J102" si="3">G94</f>
        <v>Note the lowest level provider that is allowed to sell or dispense the method in the private sector</v>
      </c>
      <c r="K94" s="210"/>
      <c r="L94" s="217"/>
      <c r="M94" s="507"/>
      <c r="N94" s="217"/>
      <c r="O94" s="210"/>
      <c r="P94" s="210"/>
      <c r="Q94" s="217"/>
      <c r="R94" s="217"/>
      <c r="S94" s="217"/>
      <c r="T94" s="542" t="str">
        <f t="shared" ref="T94:T102" si="4">D94</f>
        <v>Note the lowest level provider that is allowed to sell or dispense the method in the public sector</v>
      </c>
      <c r="U94" s="543"/>
      <c r="V94" s="211"/>
      <c r="W94" s="213"/>
      <c r="X94" s="213"/>
      <c r="Y94" s="214"/>
      <c r="Z94" s="216"/>
      <c r="AA94" s="208"/>
    </row>
    <row r="95" spans="1:28" s="266" customFormat="1" ht="15" customHeight="1" x14ac:dyDescent="0.2">
      <c r="A95" s="285"/>
      <c r="B95" s="239" t="s">
        <v>27</v>
      </c>
      <c r="C95" s="235" t="s">
        <v>296</v>
      </c>
      <c r="D95" s="1365" t="s">
        <v>104</v>
      </c>
      <c r="E95" s="1366"/>
      <c r="F95" s="1367"/>
      <c r="G95" s="1368" t="s">
        <v>104</v>
      </c>
      <c r="H95" s="1369"/>
      <c r="I95" s="544"/>
      <c r="J95" s="525" t="str">
        <f t="shared" si="3"/>
        <v>Don't know</v>
      </c>
      <c r="K95" s="210"/>
      <c r="L95" s="217"/>
      <c r="M95" s="507"/>
      <c r="N95" s="217"/>
      <c r="O95" s="210"/>
      <c r="P95" s="210"/>
      <c r="Q95" s="217"/>
      <c r="R95" s="217"/>
      <c r="S95" s="217"/>
      <c r="T95" s="542" t="str">
        <f t="shared" si="4"/>
        <v>Don't know</v>
      </c>
      <c r="U95" s="543"/>
      <c r="V95" s="211"/>
      <c r="W95" s="213"/>
      <c r="X95" s="213"/>
      <c r="Y95" s="214"/>
      <c r="Z95" s="216"/>
      <c r="AA95" s="208"/>
    </row>
    <row r="96" spans="1:28" s="266" customFormat="1" ht="15" customHeight="1" x14ac:dyDescent="0.2">
      <c r="A96" s="285"/>
      <c r="B96" s="239" t="s">
        <v>28</v>
      </c>
      <c r="C96" s="236" t="s">
        <v>303</v>
      </c>
      <c r="D96" s="1365" t="s">
        <v>104</v>
      </c>
      <c r="E96" s="1366"/>
      <c r="F96" s="1367"/>
      <c r="G96" s="1368" t="s">
        <v>104</v>
      </c>
      <c r="H96" s="1369"/>
      <c r="I96" s="544"/>
      <c r="J96" s="525" t="str">
        <f t="shared" si="3"/>
        <v>Don't know</v>
      </c>
      <c r="K96" s="210"/>
      <c r="L96" s="217"/>
      <c r="M96" s="507"/>
      <c r="N96" s="217"/>
      <c r="O96" s="210"/>
      <c r="P96" s="210"/>
      <c r="Q96" s="217"/>
      <c r="R96" s="217"/>
      <c r="S96" s="217"/>
      <c r="T96" s="542" t="str">
        <f t="shared" si="4"/>
        <v>Don't know</v>
      </c>
      <c r="U96" s="543"/>
      <c r="V96" s="211"/>
      <c r="W96" s="213"/>
      <c r="X96" s="213"/>
      <c r="Y96" s="214"/>
      <c r="Z96" s="216"/>
      <c r="AA96" s="208"/>
    </row>
    <row r="97" spans="1:27" s="266" customFormat="1" ht="15" customHeight="1" x14ac:dyDescent="0.2">
      <c r="A97" s="285"/>
      <c r="B97" s="239" t="s">
        <v>29</v>
      </c>
      <c r="C97" s="236" t="s">
        <v>304</v>
      </c>
      <c r="D97" s="1365" t="s">
        <v>104</v>
      </c>
      <c r="E97" s="1366"/>
      <c r="F97" s="1367"/>
      <c r="G97" s="1368" t="s">
        <v>104</v>
      </c>
      <c r="H97" s="1369"/>
      <c r="I97" s="544"/>
      <c r="J97" s="525" t="str">
        <f t="shared" si="3"/>
        <v>Don't know</v>
      </c>
      <c r="K97" s="210"/>
      <c r="L97" s="217"/>
      <c r="M97" s="507"/>
      <c r="N97" s="217"/>
      <c r="O97" s="210"/>
      <c r="P97" s="210"/>
      <c r="Q97" s="217"/>
      <c r="R97" s="217"/>
      <c r="S97" s="217"/>
      <c r="T97" s="542" t="str">
        <f t="shared" si="4"/>
        <v>Don't know</v>
      </c>
      <c r="U97" s="543"/>
      <c r="V97" s="211"/>
      <c r="W97" s="213"/>
      <c r="X97" s="213"/>
      <c r="Y97" s="214"/>
      <c r="Z97" s="216"/>
      <c r="AA97" s="208"/>
    </row>
    <row r="98" spans="1:27" s="266" customFormat="1" ht="15" customHeight="1" x14ac:dyDescent="0.2">
      <c r="A98" s="285"/>
      <c r="B98" s="238" t="s">
        <v>297</v>
      </c>
      <c r="C98" s="236" t="s">
        <v>305</v>
      </c>
      <c r="D98" s="1365" t="s">
        <v>104</v>
      </c>
      <c r="E98" s="1366"/>
      <c r="F98" s="1367"/>
      <c r="G98" s="1368" t="s">
        <v>104</v>
      </c>
      <c r="H98" s="1369"/>
      <c r="I98" s="544"/>
      <c r="J98" s="525" t="str">
        <f t="shared" si="3"/>
        <v>Don't know</v>
      </c>
      <c r="K98" s="210"/>
      <c r="L98" s="217"/>
      <c r="M98" s="507"/>
      <c r="N98" s="217"/>
      <c r="O98" s="210"/>
      <c r="P98" s="210"/>
      <c r="Q98" s="217"/>
      <c r="R98" s="217"/>
      <c r="S98" s="217"/>
      <c r="T98" s="542" t="str">
        <f t="shared" si="4"/>
        <v>Don't know</v>
      </c>
      <c r="U98" s="543"/>
      <c r="V98" s="211"/>
      <c r="W98" s="213"/>
      <c r="X98" s="213"/>
      <c r="Y98" s="214"/>
      <c r="Z98" s="216"/>
      <c r="AA98" s="208"/>
    </row>
    <row r="99" spans="1:27" s="266" customFormat="1" ht="15" customHeight="1" x14ac:dyDescent="0.2">
      <c r="A99" s="285"/>
      <c r="B99" s="239" t="s">
        <v>298</v>
      </c>
      <c r="C99" s="236" t="s">
        <v>306</v>
      </c>
      <c r="D99" s="1365" t="s">
        <v>104</v>
      </c>
      <c r="E99" s="1366"/>
      <c r="F99" s="1367"/>
      <c r="G99" s="1368" t="s">
        <v>104</v>
      </c>
      <c r="H99" s="1369"/>
      <c r="I99" s="544"/>
      <c r="J99" s="525" t="str">
        <f t="shared" si="3"/>
        <v>Don't know</v>
      </c>
      <c r="K99" s="210"/>
      <c r="L99" s="217"/>
      <c r="M99" s="507"/>
      <c r="N99" s="217"/>
      <c r="O99" s="210"/>
      <c r="P99" s="210"/>
      <c r="Q99" s="217"/>
      <c r="R99" s="217"/>
      <c r="S99" s="217"/>
      <c r="T99" s="542" t="str">
        <f t="shared" si="4"/>
        <v>Don't know</v>
      </c>
      <c r="U99" s="543"/>
      <c r="V99" s="211"/>
      <c r="W99" s="213"/>
      <c r="X99" s="213"/>
      <c r="Y99" s="214"/>
      <c r="Z99" s="216"/>
      <c r="AA99" s="208"/>
    </row>
    <row r="100" spans="1:27" s="266" customFormat="1" ht="15" customHeight="1" x14ac:dyDescent="0.2">
      <c r="A100" s="285"/>
      <c r="B100" s="239" t="s">
        <v>299</v>
      </c>
      <c r="C100" s="236" t="s">
        <v>307</v>
      </c>
      <c r="D100" s="1365" t="s">
        <v>320</v>
      </c>
      <c r="E100" s="1366"/>
      <c r="F100" s="1367"/>
      <c r="G100" s="1368" t="s">
        <v>104</v>
      </c>
      <c r="H100" s="1369"/>
      <c r="I100" s="544"/>
      <c r="J100" s="525" t="str">
        <f t="shared" si="3"/>
        <v>Don't know</v>
      </c>
      <c r="K100" s="210"/>
      <c r="L100" s="217"/>
      <c r="M100" s="507"/>
      <c r="N100" s="217"/>
      <c r="O100" s="210"/>
      <c r="P100" s="210"/>
      <c r="Q100" s="217"/>
      <c r="R100" s="217"/>
      <c r="S100" s="217"/>
      <c r="T100" s="542" t="str">
        <f t="shared" si="4"/>
        <v>Not applicable</v>
      </c>
      <c r="U100" s="543"/>
      <c r="V100" s="211"/>
      <c r="W100" s="213"/>
      <c r="X100" s="213"/>
      <c r="Y100" s="214"/>
      <c r="Z100" s="216"/>
      <c r="AA100" s="208"/>
    </row>
    <row r="101" spans="1:27" s="266" customFormat="1" ht="15" customHeight="1" x14ac:dyDescent="0.2">
      <c r="A101" s="285"/>
      <c r="B101" s="239" t="s">
        <v>300</v>
      </c>
      <c r="C101" s="236" t="s">
        <v>308</v>
      </c>
      <c r="D101" s="1365" t="s">
        <v>104</v>
      </c>
      <c r="E101" s="1366"/>
      <c r="F101" s="1367"/>
      <c r="G101" s="1368" t="s">
        <v>104</v>
      </c>
      <c r="H101" s="1369"/>
      <c r="I101" s="544"/>
      <c r="J101" s="525" t="str">
        <f t="shared" si="3"/>
        <v>Don't know</v>
      </c>
      <c r="K101" s="210"/>
      <c r="L101" s="217"/>
      <c r="M101" s="507"/>
      <c r="N101" s="217"/>
      <c r="O101" s="210"/>
      <c r="P101" s="210"/>
      <c r="Q101" s="217"/>
      <c r="R101" s="217"/>
      <c r="S101" s="217"/>
      <c r="T101" s="542" t="str">
        <f t="shared" si="4"/>
        <v>Don't know</v>
      </c>
      <c r="U101" s="543"/>
      <c r="V101" s="211"/>
      <c r="W101" s="213"/>
      <c r="X101" s="213"/>
      <c r="Y101" s="214"/>
      <c r="Z101" s="216"/>
      <c r="AA101" s="208"/>
    </row>
    <row r="102" spans="1:27" s="266" customFormat="1" ht="15" customHeight="1" thickBot="1" x14ac:dyDescent="0.25">
      <c r="A102" s="285"/>
      <c r="B102" s="240" t="s">
        <v>301</v>
      </c>
      <c r="C102" s="237" t="s">
        <v>309</v>
      </c>
      <c r="D102" s="1351" t="s">
        <v>320</v>
      </c>
      <c r="E102" s="1352"/>
      <c r="F102" s="1353"/>
      <c r="G102" s="1354" t="s">
        <v>104</v>
      </c>
      <c r="H102" s="1355"/>
      <c r="I102" s="544"/>
      <c r="J102" s="525" t="str">
        <f t="shared" si="3"/>
        <v>Don't know</v>
      </c>
      <c r="K102" s="210"/>
      <c r="L102" s="217"/>
      <c r="M102" s="507"/>
      <c r="N102" s="217"/>
      <c r="O102" s="210"/>
      <c r="P102" s="210"/>
      <c r="Q102" s="217"/>
      <c r="R102" s="217"/>
      <c r="S102" s="217"/>
      <c r="T102" s="542" t="str">
        <f t="shared" si="4"/>
        <v>Not applicable</v>
      </c>
      <c r="U102" s="543"/>
      <c r="V102" s="211"/>
      <c r="W102" s="213"/>
      <c r="X102" s="213"/>
      <c r="Y102" s="214"/>
      <c r="Z102" s="216"/>
      <c r="AA102" s="208"/>
    </row>
    <row r="103" spans="1:27" s="266" customFormat="1" ht="75" x14ac:dyDescent="0.2">
      <c r="A103" s="1356" t="s">
        <v>321</v>
      </c>
      <c r="B103" s="1357"/>
      <c r="C103" s="1358"/>
      <c r="D103" s="1359" t="s">
        <v>497</v>
      </c>
      <c r="E103" s="1360"/>
      <c r="F103" s="1360"/>
      <c r="G103" s="1360"/>
      <c r="H103" s="1361"/>
      <c r="I103" s="501"/>
      <c r="J103" s="212"/>
      <c r="K103" s="210"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7"/>
      <c r="M103" s="217"/>
      <c r="N103" s="217"/>
      <c r="O103" s="210" t="str">
        <f>D103</f>
        <v>No current information</v>
      </c>
      <c r="P103" s="217"/>
      <c r="Q103" s="217"/>
      <c r="R103" s="210"/>
      <c r="S103" s="217"/>
      <c r="T103" s="545"/>
      <c r="U103" s="211"/>
      <c r="V103" s="211"/>
      <c r="W103" s="213"/>
      <c r="X103" s="213"/>
      <c r="Y103" s="214"/>
      <c r="Z103" s="216"/>
      <c r="AA103" s="208"/>
    </row>
    <row r="104" spans="1:27" s="380" customFormat="1" ht="15.75" thickBot="1" x14ac:dyDescent="0.25">
      <c r="A104" s="1343"/>
      <c r="B104" s="1344"/>
      <c r="C104" s="1344"/>
      <c r="D104" s="1344"/>
      <c r="E104" s="1344"/>
      <c r="F104" s="1344"/>
      <c r="G104" s="1344"/>
      <c r="H104" s="1345"/>
      <c r="I104" s="546"/>
      <c r="J104" s="547"/>
      <c r="K104" s="548">
        <f>C104</f>
        <v>0</v>
      </c>
      <c r="L104" s="548"/>
      <c r="M104" s="548"/>
      <c r="N104" s="548"/>
      <c r="O104" s="548"/>
      <c r="P104" s="548"/>
      <c r="Q104" s="548"/>
      <c r="R104" s="548"/>
      <c r="S104" s="548"/>
      <c r="T104" s="548"/>
      <c r="U104" s="548"/>
      <c r="V104" s="548"/>
      <c r="W104" s="549"/>
      <c r="X104" s="549"/>
      <c r="Y104" s="550"/>
      <c r="Z104" s="550"/>
      <c r="AA104" s="551"/>
    </row>
    <row r="105" spans="1:27" s="266" customFormat="1" ht="45" customHeight="1" x14ac:dyDescent="0.2">
      <c r="A105" s="1319" t="s">
        <v>310</v>
      </c>
      <c r="B105" s="1320"/>
      <c r="C105" s="1320"/>
      <c r="D105" s="381" t="s">
        <v>49</v>
      </c>
      <c r="E105" s="1362" t="s">
        <v>55</v>
      </c>
      <c r="F105" s="1363"/>
      <c r="G105" s="1364"/>
      <c r="H105" s="382" t="s">
        <v>47</v>
      </c>
      <c r="I105" s="529"/>
      <c r="J105" s="525"/>
      <c r="K105" s="210" t="str">
        <f>A105</f>
        <v>D7. Does the country have laws, regulations, or policies that make it difficult for the following sub-populations to access effective family planning services?</v>
      </c>
      <c r="L105" s="217"/>
      <c r="M105" s="217"/>
      <c r="N105" s="217"/>
      <c r="O105" s="210"/>
      <c r="P105" s="217"/>
      <c r="Q105" s="217"/>
      <c r="R105" s="217"/>
      <c r="S105" s="217"/>
      <c r="T105" s="211"/>
      <c r="U105" s="211"/>
      <c r="V105" s="543" t="str">
        <f>E105</f>
        <v xml:space="preserve">If yes, describe laws/regulations/policies affecting access </v>
      </c>
      <c r="W105" s="213"/>
      <c r="X105" s="213"/>
      <c r="Y105" s="214"/>
      <c r="Z105" s="216"/>
      <c r="AA105" s="208"/>
    </row>
    <row r="106" spans="1:27" s="266" customFormat="1" x14ac:dyDescent="0.2">
      <c r="A106" s="314"/>
      <c r="B106" s="1293" t="s">
        <v>154</v>
      </c>
      <c r="C106" s="1293"/>
      <c r="D106" s="250" t="s">
        <v>100</v>
      </c>
      <c r="E106" s="1340"/>
      <c r="F106" s="1341"/>
      <c r="G106" s="1346"/>
      <c r="H106" s="325"/>
      <c r="I106" s="526"/>
      <c r="J106" s="525"/>
      <c r="K106" s="210" t="str">
        <f>B106</f>
        <v>a. Unmarried people</v>
      </c>
      <c r="L106" s="217"/>
      <c r="M106" s="507">
        <f>E106</f>
        <v>0</v>
      </c>
      <c r="N106" s="217"/>
      <c r="O106" s="210"/>
      <c r="P106" s="217"/>
      <c r="Q106" s="217"/>
      <c r="R106" s="217"/>
      <c r="S106" s="217"/>
      <c r="T106" s="211"/>
      <c r="U106" s="211"/>
      <c r="V106" s="543">
        <f>E106</f>
        <v>0</v>
      </c>
      <c r="W106" s="213"/>
      <c r="X106" s="213"/>
      <c r="Y106" s="214"/>
      <c r="Z106" s="216"/>
      <c r="AA106" s="208"/>
    </row>
    <row r="107" spans="1:27" s="266" customFormat="1" x14ac:dyDescent="0.2">
      <c r="A107" s="314"/>
      <c r="B107" s="1293" t="s">
        <v>40</v>
      </c>
      <c r="C107" s="1293"/>
      <c r="D107" s="250" t="s">
        <v>100</v>
      </c>
      <c r="E107" s="1340"/>
      <c r="F107" s="1341"/>
      <c r="G107" s="1346"/>
      <c r="H107" s="325"/>
      <c r="I107" s="526"/>
      <c r="J107" s="525"/>
      <c r="K107" s="210" t="str">
        <f>B107</f>
        <v>b. Young people</v>
      </c>
      <c r="L107" s="217"/>
      <c r="M107" s="507">
        <f>E107</f>
        <v>0</v>
      </c>
      <c r="N107" s="217"/>
      <c r="O107" s="210"/>
      <c r="P107" s="217"/>
      <c r="Q107" s="217"/>
      <c r="R107" s="217"/>
      <c r="S107" s="217"/>
      <c r="T107" s="211"/>
      <c r="U107" s="211"/>
      <c r="V107" s="543">
        <f>E107</f>
        <v>0</v>
      </c>
      <c r="W107" s="213"/>
      <c r="X107" s="213"/>
      <c r="Y107" s="214"/>
      <c r="Z107" s="216"/>
      <c r="AA107" s="208"/>
    </row>
    <row r="108" spans="1:27" s="266" customFormat="1" ht="15.75" thickBot="1" x14ac:dyDescent="0.25">
      <c r="A108" s="383"/>
      <c r="B108" s="1347" t="s">
        <v>41</v>
      </c>
      <c r="C108" s="1347"/>
      <c r="D108" s="286" t="s">
        <v>100</v>
      </c>
      <c r="E108" s="1348"/>
      <c r="F108" s="1349"/>
      <c r="G108" s="1350"/>
      <c r="H108" s="406"/>
      <c r="I108" s="526"/>
      <c r="J108" s="525"/>
      <c r="K108" s="210" t="str">
        <f>B108</f>
        <v>c. Other</v>
      </c>
      <c r="L108" s="217"/>
      <c r="M108" s="507">
        <f>E108</f>
        <v>0</v>
      </c>
      <c r="N108" s="217"/>
      <c r="O108" s="210"/>
      <c r="P108" s="217"/>
      <c r="Q108" s="217"/>
      <c r="R108" s="217"/>
      <c r="S108" s="217"/>
      <c r="T108" s="211"/>
      <c r="U108" s="211"/>
      <c r="V108" s="543">
        <f>E108</f>
        <v>0</v>
      </c>
      <c r="W108" s="213"/>
      <c r="X108" s="213"/>
      <c r="Y108" s="214"/>
      <c r="Z108" s="216"/>
      <c r="AA108" s="208"/>
    </row>
    <row r="109" spans="1:27" s="269" customFormat="1" x14ac:dyDescent="0.2">
      <c r="A109" s="1343"/>
      <c r="B109" s="1344"/>
      <c r="C109" s="1344"/>
      <c r="D109" s="1344"/>
      <c r="E109" s="1344"/>
      <c r="F109" s="1344"/>
      <c r="G109" s="1344"/>
      <c r="H109" s="1345"/>
      <c r="I109" s="538"/>
      <c r="J109" s="525"/>
      <c r="K109" s="488">
        <f>C109</f>
        <v>0</v>
      </c>
      <c r="L109" s="489"/>
      <c r="M109" s="489"/>
      <c r="N109" s="489"/>
      <c r="O109" s="488"/>
      <c r="P109" s="489"/>
      <c r="Q109" s="489"/>
      <c r="R109" s="489"/>
      <c r="S109" s="489"/>
      <c r="T109" s="489"/>
      <c r="U109" s="489"/>
      <c r="V109" s="489"/>
      <c r="W109" s="509"/>
      <c r="X109" s="509"/>
      <c r="Y109" s="510"/>
      <c r="Z109" s="510"/>
      <c r="AA109" s="551"/>
    </row>
    <row r="110" spans="1:27" s="266" customFormat="1" ht="45" x14ac:dyDescent="0.2">
      <c r="A110" s="1308" t="s">
        <v>311</v>
      </c>
      <c r="B110" s="1293"/>
      <c r="C110" s="1293"/>
      <c r="D110" s="1293"/>
      <c r="E110" s="1293"/>
      <c r="F110" s="1293"/>
      <c r="G110" s="1293"/>
      <c r="H110" s="1309"/>
      <c r="I110" s="529"/>
      <c r="J110" s="525"/>
      <c r="K110" s="210"/>
      <c r="L110" s="217"/>
      <c r="M110" s="217"/>
      <c r="N110" s="217"/>
      <c r="O110" s="210"/>
      <c r="P110" s="217"/>
      <c r="Q110" s="217"/>
      <c r="R110" s="217"/>
      <c r="S110" s="217"/>
      <c r="T110" s="211"/>
      <c r="U110" s="211"/>
      <c r="V110" s="211"/>
      <c r="W110" s="213"/>
      <c r="X110" s="490" t="str">
        <f>A110</f>
        <v xml:space="preserve">D8. Are there charges* to the client in the public sector for family planning:
*(This question refers to charges by policy, not under-the-table charges.)
</v>
      </c>
      <c r="Y110" s="214"/>
      <c r="Z110" s="216"/>
      <c r="AA110" s="208"/>
    </row>
    <row r="111" spans="1:27" s="266" customFormat="1" ht="15" customHeight="1" x14ac:dyDescent="0.2">
      <c r="A111" s="314"/>
      <c r="B111" s="1293" t="s">
        <v>42</v>
      </c>
      <c r="C111" s="1293"/>
      <c r="D111" s="1293"/>
      <c r="E111" s="1293"/>
      <c r="F111" s="1294"/>
      <c r="G111" s="1365" t="s">
        <v>100</v>
      </c>
      <c r="H111" s="1477"/>
      <c r="I111" s="544"/>
      <c r="J111" s="525" t="str">
        <f>G111</f>
        <v>No</v>
      </c>
      <c r="K111" s="210"/>
      <c r="L111" s="217"/>
      <c r="M111" s="217"/>
      <c r="N111" s="217"/>
      <c r="O111" s="210"/>
      <c r="P111" s="217"/>
      <c r="Q111" s="217"/>
      <c r="R111" s="217"/>
      <c r="S111" s="217"/>
      <c r="T111" s="211"/>
      <c r="U111" s="211"/>
      <c r="V111" s="211"/>
      <c r="W111" s="213"/>
      <c r="X111" s="213"/>
      <c r="Y111" s="215" t="str">
        <f>B111</f>
        <v>a. Services?</v>
      </c>
      <c r="Z111" s="216"/>
      <c r="AA111" s="208"/>
    </row>
    <row r="112" spans="1:27" s="266" customFormat="1" ht="15" customHeight="1" x14ac:dyDescent="0.2">
      <c r="A112" s="314"/>
      <c r="B112" s="1293" t="s">
        <v>43</v>
      </c>
      <c r="C112" s="1293"/>
      <c r="D112" s="1293"/>
      <c r="E112" s="1293"/>
      <c r="F112" s="1294"/>
      <c r="G112" s="1365" t="s">
        <v>100</v>
      </c>
      <c r="H112" s="1477"/>
      <c r="I112" s="544"/>
      <c r="J112" s="525" t="str">
        <f>G112</f>
        <v>No</v>
      </c>
      <c r="K112" s="210"/>
      <c r="L112" s="217"/>
      <c r="M112" s="217"/>
      <c r="N112" s="217"/>
      <c r="O112" s="210"/>
      <c r="P112" s="217"/>
      <c r="Q112" s="217"/>
      <c r="R112" s="217"/>
      <c r="S112" s="217"/>
      <c r="T112" s="211"/>
      <c r="U112" s="211"/>
      <c r="V112" s="211"/>
      <c r="W112" s="213"/>
      <c r="X112" s="213"/>
      <c r="Y112" s="215" t="str">
        <f>B112</f>
        <v>b. Commodities?</v>
      </c>
      <c r="Z112" s="216"/>
      <c r="AA112" s="208"/>
    </row>
    <row r="113" spans="1:27" s="266" customFormat="1" ht="15" customHeight="1" x14ac:dyDescent="0.2">
      <c r="A113" s="314"/>
      <c r="B113" s="1293" t="s">
        <v>44</v>
      </c>
      <c r="C113" s="1293"/>
      <c r="D113" s="1293"/>
      <c r="E113" s="1293"/>
      <c r="F113" s="1294"/>
      <c r="G113" s="1365" t="s">
        <v>320</v>
      </c>
      <c r="H113" s="1477"/>
      <c r="I113" s="544"/>
      <c r="J113" s="525" t="str">
        <f>G113</f>
        <v>Not applicable</v>
      </c>
      <c r="K113" s="210"/>
      <c r="L113" s="217"/>
      <c r="M113" s="217"/>
      <c r="N113" s="217"/>
      <c r="O113" s="210"/>
      <c r="P113" s="217"/>
      <c r="Q113" s="217"/>
      <c r="R113" s="217"/>
      <c r="S113" s="217"/>
      <c r="T113" s="211"/>
      <c r="U113" s="211"/>
      <c r="V113" s="211"/>
      <c r="W113" s="213"/>
      <c r="X113" s="213"/>
      <c r="Y113" s="215" t="str">
        <f>B113</f>
        <v>c. If yes, are there exemptions for people who cannot afford to pay?</v>
      </c>
      <c r="Z113" s="216"/>
      <c r="AA113" s="208"/>
    </row>
    <row r="114" spans="1:27" s="266" customFormat="1" x14ac:dyDescent="0.2">
      <c r="A114" s="314"/>
      <c r="B114" s="342"/>
      <c r="C114" s="343" t="s">
        <v>45</v>
      </c>
      <c r="D114" s="1340" t="s">
        <v>320</v>
      </c>
      <c r="E114" s="1341"/>
      <c r="F114" s="1341"/>
      <c r="G114" s="1341"/>
      <c r="H114" s="1342"/>
      <c r="I114" s="544"/>
      <c r="J114" s="525"/>
      <c r="K114" s="210" t="str">
        <f>C114</f>
        <v>i. If yes, describe the exemptions.</v>
      </c>
      <c r="L114" s="217"/>
      <c r="M114" s="217"/>
      <c r="N114" s="539"/>
      <c r="O114" s="483" t="str">
        <f>D114</f>
        <v>Not applicable</v>
      </c>
      <c r="P114" s="217"/>
      <c r="Q114" s="217"/>
      <c r="R114" s="217"/>
      <c r="S114" s="217"/>
      <c r="T114" s="211"/>
      <c r="U114" s="211"/>
      <c r="V114" s="211"/>
      <c r="W114" s="213"/>
      <c r="X114" s="213"/>
      <c r="Y114" s="214"/>
      <c r="Z114" s="216"/>
      <c r="AA114" s="208"/>
    </row>
    <row r="115" spans="1:27" s="287" customFormat="1" ht="30" x14ac:dyDescent="0.2">
      <c r="A115" s="1308" t="s">
        <v>312</v>
      </c>
      <c r="B115" s="1293"/>
      <c r="C115" s="1293"/>
      <c r="D115" s="1293"/>
      <c r="E115" s="1293"/>
      <c r="F115" s="1293"/>
      <c r="G115" s="1293"/>
      <c r="H115" s="1309"/>
      <c r="I115" s="503"/>
      <c r="J115" s="552"/>
      <c r="K115" s="210"/>
      <c r="L115" s="210"/>
      <c r="M115" s="217"/>
      <c r="N115" s="217"/>
      <c r="O115" s="210"/>
      <c r="P115" s="217"/>
      <c r="Q115" s="553"/>
      <c r="R115" s="217"/>
      <c r="S115" s="494"/>
      <c r="T115" s="495"/>
      <c r="U115" s="495"/>
      <c r="V115" s="495"/>
      <c r="W115" s="496"/>
      <c r="X115" s="490" t="str">
        <f>A115</f>
        <v>D9. Are the following contraceptives included in the country's National Essential Medicine List (NEML) or other equivalent priority list? (for example, the National Medical Device List)</v>
      </c>
      <c r="Y115" s="553"/>
      <c r="Z115" s="554"/>
      <c r="AA115" s="208"/>
    </row>
    <row r="116" spans="1:27" s="287" customFormat="1" ht="15.75" customHeight="1" x14ac:dyDescent="0.2">
      <c r="A116" s="384"/>
      <c r="B116" s="1293" t="s">
        <v>155</v>
      </c>
      <c r="C116" s="1293"/>
      <c r="D116" s="1293"/>
      <c r="E116" s="1293"/>
      <c r="F116" s="1294"/>
      <c r="G116" s="1365" t="s">
        <v>99</v>
      </c>
      <c r="H116" s="1477"/>
      <c r="I116" s="503"/>
      <c r="J116" s="525" t="str">
        <f t="shared" ref="J116:J127" si="5">G116</f>
        <v>Yes</v>
      </c>
      <c r="K116" s="210"/>
      <c r="L116" s="210"/>
      <c r="M116" s="217"/>
      <c r="N116" s="217"/>
      <c r="O116" s="210"/>
      <c r="P116" s="217"/>
      <c r="Q116" s="553"/>
      <c r="R116" s="217"/>
      <c r="S116" s="494"/>
      <c r="T116" s="495"/>
      <c r="U116" s="495"/>
      <c r="V116" s="495"/>
      <c r="W116" s="496"/>
      <c r="X116" s="496"/>
      <c r="Y116" s="215" t="str">
        <f t="shared" ref="Y116:Y125" si="6">B116</f>
        <v>a. Combined oral contraceptives</v>
      </c>
      <c r="Z116" s="554"/>
      <c r="AA116" s="208"/>
    </row>
    <row r="117" spans="1:27" s="287" customFormat="1" ht="15.75" customHeight="1" x14ac:dyDescent="0.2">
      <c r="A117" s="384"/>
      <c r="B117" s="1293" t="s">
        <v>156</v>
      </c>
      <c r="C117" s="1293"/>
      <c r="D117" s="1293"/>
      <c r="E117" s="1293"/>
      <c r="F117" s="1294"/>
      <c r="G117" s="1365" t="s">
        <v>99</v>
      </c>
      <c r="H117" s="1477"/>
      <c r="I117" s="503"/>
      <c r="J117" s="525" t="str">
        <f t="shared" si="5"/>
        <v>Yes</v>
      </c>
      <c r="K117" s="210"/>
      <c r="L117" s="210"/>
      <c r="M117" s="217"/>
      <c r="N117" s="217"/>
      <c r="O117" s="210"/>
      <c r="P117" s="217"/>
      <c r="Q117" s="553"/>
      <c r="R117" s="217"/>
      <c r="S117" s="494"/>
      <c r="T117" s="495"/>
      <c r="U117" s="495"/>
      <c r="V117" s="495"/>
      <c r="W117" s="496"/>
      <c r="X117" s="496"/>
      <c r="Y117" s="215" t="str">
        <f t="shared" si="6"/>
        <v>b. Progestin-only pills</v>
      </c>
      <c r="Z117" s="554"/>
      <c r="AA117" s="208"/>
    </row>
    <row r="118" spans="1:27" s="287" customFormat="1" ht="15.75" customHeight="1" x14ac:dyDescent="0.2">
      <c r="A118" s="384"/>
      <c r="B118" s="1293" t="s">
        <v>285</v>
      </c>
      <c r="C118" s="1293"/>
      <c r="D118" s="1293"/>
      <c r="E118" s="1293"/>
      <c r="F118" s="1294"/>
      <c r="G118" s="1365" t="s">
        <v>99</v>
      </c>
      <c r="H118" s="1477"/>
      <c r="I118" s="503"/>
      <c r="J118" s="525" t="str">
        <f t="shared" si="5"/>
        <v>Yes</v>
      </c>
      <c r="K118" s="210"/>
      <c r="L118" s="210"/>
      <c r="M118" s="217"/>
      <c r="N118" s="217"/>
      <c r="O118" s="210"/>
      <c r="P118" s="217"/>
      <c r="Q118" s="553"/>
      <c r="R118" s="217"/>
      <c r="S118" s="494"/>
      <c r="T118" s="495"/>
      <c r="U118" s="495"/>
      <c r="V118" s="495"/>
      <c r="W118" s="496"/>
      <c r="X118" s="496"/>
      <c r="Y118" s="215" t="str">
        <f t="shared" si="6"/>
        <v>c. Injectables</v>
      </c>
      <c r="Z118" s="554"/>
      <c r="AA118" s="208"/>
    </row>
    <row r="119" spans="1:27" s="287" customFormat="1" ht="15.75" customHeight="1" x14ac:dyDescent="0.2">
      <c r="A119" s="384"/>
      <c r="B119" s="1293" t="s">
        <v>286</v>
      </c>
      <c r="C119" s="1293"/>
      <c r="D119" s="1293"/>
      <c r="E119" s="1293"/>
      <c r="F119" s="1294"/>
      <c r="G119" s="1365" t="s">
        <v>100</v>
      </c>
      <c r="H119" s="1477"/>
      <c r="I119" s="503"/>
      <c r="J119" s="525" t="str">
        <f t="shared" si="5"/>
        <v>No</v>
      </c>
      <c r="K119" s="210"/>
      <c r="L119" s="210"/>
      <c r="M119" s="217"/>
      <c r="N119" s="217"/>
      <c r="O119" s="210"/>
      <c r="P119" s="217"/>
      <c r="Q119" s="553"/>
      <c r="R119" s="217"/>
      <c r="S119" s="494"/>
      <c r="T119" s="495"/>
      <c r="U119" s="495"/>
      <c r="V119" s="495"/>
      <c r="W119" s="496"/>
      <c r="X119" s="496"/>
      <c r="Y119" s="215" t="str">
        <f t="shared" si="6"/>
        <v>d. Implants</v>
      </c>
      <c r="Z119" s="554"/>
      <c r="AA119" s="208"/>
    </row>
    <row r="120" spans="1:27" s="287" customFormat="1" ht="15.75" customHeight="1" x14ac:dyDescent="0.2">
      <c r="A120" s="384"/>
      <c r="B120" s="1293" t="s">
        <v>46</v>
      </c>
      <c r="C120" s="1293"/>
      <c r="D120" s="1293"/>
      <c r="E120" s="1293"/>
      <c r="F120" s="1294"/>
      <c r="G120" s="1365" t="s">
        <v>99</v>
      </c>
      <c r="H120" s="1477"/>
      <c r="I120" s="503"/>
      <c r="J120" s="525" t="str">
        <f t="shared" si="5"/>
        <v>Yes</v>
      </c>
      <c r="K120" s="210"/>
      <c r="L120" s="210"/>
      <c r="M120" s="217"/>
      <c r="N120" s="217"/>
      <c r="O120" s="210"/>
      <c r="P120" s="217"/>
      <c r="Q120" s="553"/>
      <c r="R120" s="217"/>
      <c r="S120" s="494"/>
      <c r="T120" s="495"/>
      <c r="U120" s="495"/>
      <c r="V120" s="495"/>
      <c r="W120" s="496"/>
      <c r="X120" s="496"/>
      <c r="Y120" s="215" t="str">
        <f t="shared" si="6"/>
        <v>e. Intrauterine devices (IUDs)</v>
      </c>
      <c r="Z120" s="554"/>
      <c r="AA120" s="208"/>
    </row>
    <row r="121" spans="1:27" s="287" customFormat="1" ht="15.75" customHeight="1" x14ac:dyDescent="0.2">
      <c r="A121" s="384"/>
      <c r="B121" s="1293" t="s">
        <v>35</v>
      </c>
      <c r="C121" s="1293"/>
      <c r="D121" s="1293"/>
      <c r="E121" s="1293"/>
      <c r="F121" s="1294"/>
      <c r="G121" s="1365" t="s">
        <v>99</v>
      </c>
      <c r="H121" s="1477"/>
      <c r="I121" s="503"/>
      <c r="J121" s="525" t="str">
        <f t="shared" si="5"/>
        <v>Yes</v>
      </c>
      <c r="K121" s="210"/>
      <c r="L121" s="210"/>
      <c r="M121" s="217"/>
      <c r="N121" s="217"/>
      <c r="O121" s="210"/>
      <c r="P121" s="217"/>
      <c r="Q121" s="553"/>
      <c r="R121" s="217"/>
      <c r="S121" s="494"/>
      <c r="T121" s="495"/>
      <c r="U121" s="495"/>
      <c r="V121" s="495"/>
      <c r="W121" s="496"/>
      <c r="X121" s="496"/>
      <c r="Y121" s="215" t="str">
        <f t="shared" si="6"/>
        <v>f. Male condoms</v>
      </c>
      <c r="Z121" s="554"/>
      <c r="AA121" s="208"/>
    </row>
    <row r="122" spans="1:27" s="287" customFormat="1" ht="15.75" customHeight="1" x14ac:dyDescent="0.2">
      <c r="A122" s="384"/>
      <c r="B122" s="1293" t="s">
        <v>36</v>
      </c>
      <c r="C122" s="1293"/>
      <c r="D122" s="1293"/>
      <c r="E122" s="1293"/>
      <c r="F122" s="1294"/>
      <c r="G122" s="1365" t="s">
        <v>100</v>
      </c>
      <c r="H122" s="1477"/>
      <c r="I122" s="503"/>
      <c r="J122" s="525" t="str">
        <f t="shared" si="5"/>
        <v>No</v>
      </c>
      <c r="K122" s="210"/>
      <c r="L122" s="210"/>
      <c r="M122" s="217"/>
      <c r="N122" s="217"/>
      <c r="O122" s="210"/>
      <c r="P122" s="217"/>
      <c r="Q122" s="553"/>
      <c r="R122" s="217"/>
      <c r="S122" s="494"/>
      <c r="T122" s="495"/>
      <c r="U122" s="495"/>
      <c r="V122" s="495"/>
      <c r="W122" s="496"/>
      <c r="X122" s="496"/>
      <c r="Y122" s="215" t="str">
        <f t="shared" si="6"/>
        <v>g. Female condoms</v>
      </c>
      <c r="Z122" s="554"/>
      <c r="AA122" s="208"/>
    </row>
    <row r="123" spans="1:27" s="287" customFormat="1" ht="15.75" customHeight="1" x14ac:dyDescent="0.2">
      <c r="A123" s="384"/>
      <c r="B123" s="1293" t="s">
        <v>157</v>
      </c>
      <c r="C123" s="1293"/>
      <c r="D123" s="1293"/>
      <c r="E123" s="1293"/>
      <c r="F123" s="1294"/>
      <c r="G123" s="1365" t="s">
        <v>100</v>
      </c>
      <c r="H123" s="1477"/>
      <c r="I123" s="503"/>
      <c r="J123" s="525" t="str">
        <f t="shared" si="5"/>
        <v>No</v>
      </c>
      <c r="K123" s="210"/>
      <c r="L123" s="210"/>
      <c r="M123" s="217"/>
      <c r="N123" s="217"/>
      <c r="O123" s="210"/>
      <c r="P123" s="217"/>
      <c r="Q123" s="553"/>
      <c r="R123" s="217"/>
      <c r="S123" s="494"/>
      <c r="T123" s="495"/>
      <c r="U123" s="495"/>
      <c r="V123" s="495"/>
      <c r="W123" s="496"/>
      <c r="X123" s="496"/>
      <c r="Y123" s="215" t="str">
        <f t="shared" si="6"/>
        <v>h. Emergency contraceptive pills</v>
      </c>
      <c r="Z123" s="554"/>
      <c r="AA123" s="208"/>
    </row>
    <row r="124" spans="1:27" s="287" customFormat="1" ht="15.75" customHeight="1" x14ac:dyDescent="0.2">
      <c r="A124" s="384"/>
      <c r="B124" s="1293" t="s">
        <v>119</v>
      </c>
      <c r="C124" s="1293"/>
      <c r="D124" s="1293"/>
      <c r="E124" s="1293"/>
      <c r="F124" s="1294"/>
      <c r="G124" s="1365" t="s">
        <v>100</v>
      </c>
      <c r="H124" s="1477"/>
      <c r="I124" s="503"/>
      <c r="J124" s="525" t="str">
        <f t="shared" si="5"/>
        <v>No</v>
      </c>
      <c r="K124" s="210"/>
      <c r="L124" s="210"/>
      <c r="M124" s="217"/>
      <c r="N124" s="217"/>
      <c r="O124" s="210"/>
      <c r="P124" s="217"/>
      <c r="Q124" s="553"/>
      <c r="R124" s="217"/>
      <c r="S124" s="494"/>
      <c r="T124" s="495"/>
      <c r="U124" s="495"/>
      <c r="V124" s="495"/>
      <c r="W124" s="496"/>
      <c r="X124" s="496"/>
      <c r="Y124" s="215" t="str">
        <f t="shared" si="6"/>
        <v>i. CycleBeads</v>
      </c>
      <c r="Z124" s="554"/>
      <c r="AA124" s="208"/>
    </row>
    <row r="125" spans="1:27" s="287" customFormat="1" ht="15.75" customHeight="1" x14ac:dyDescent="0.2">
      <c r="A125" s="384"/>
      <c r="B125" s="1293" t="s">
        <v>158</v>
      </c>
      <c r="C125" s="1293"/>
      <c r="D125" s="1293"/>
      <c r="E125" s="1293"/>
      <c r="F125" s="1294"/>
      <c r="G125" s="1365" t="s">
        <v>100</v>
      </c>
      <c r="H125" s="1477"/>
      <c r="I125" s="503"/>
      <c r="J125" s="525" t="str">
        <f t="shared" si="5"/>
        <v>No</v>
      </c>
      <c r="K125" s="210"/>
      <c r="L125" s="210"/>
      <c r="M125" s="217"/>
      <c r="N125" s="217"/>
      <c r="O125" s="210"/>
      <c r="P125" s="217"/>
      <c r="Q125" s="553"/>
      <c r="R125" s="217"/>
      <c r="S125" s="494"/>
      <c r="T125" s="495"/>
      <c r="U125" s="495"/>
      <c r="V125" s="495"/>
      <c r="W125" s="496"/>
      <c r="X125" s="496"/>
      <c r="Y125" s="215" t="str">
        <f t="shared" si="6"/>
        <v>j. Any other contraceptive(s)?</v>
      </c>
      <c r="Z125" s="554"/>
      <c r="AA125" s="208"/>
    </row>
    <row r="126" spans="1:27" s="287" customFormat="1" ht="15.75" x14ac:dyDescent="0.2">
      <c r="A126" s="384"/>
      <c r="B126" s="581"/>
      <c r="C126" s="1293" t="s">
        <v>159</v>
      </c>
      <c r="D126" s="1293"/>
      <c r="E126" s="1294"/>
      <c r="F126" s="1478" t="s">
        <v>320</v>
      </c>
      <c r="G126" s="1479"/>
      <c r="H126" s="1480"/>
      <c r="I126" s="503"/>
      <c r="J126" s="525">
        <f t="shared" si="5"/>
        <v>0</v>
      </c>
      <c r="K126" s="210"/>
      <c r="L126" s="210"/>
      <c r="M126" s="217"/>
      <c r="N126" s="217"/>
      <c r="O126" s="210"/>
      <c r="P126" s="217"/>
      <c r="Q126" s="553"/>
      <c r="R126" s="210">
        <f>B126</f>
        <v>0</v>
      </c>
      <c r="S126" s="494"/>
      <c r="T126" s="495"/>
      <c r="U126" s="495"/>
      <c r="V126" s="495"/>
      <c r="W126" s="496"/>
      <c r="X126" s="496"/>
      <c r="Y126" s="553"/>
      <c r="Z126" s="554"/>
      <c r="AA126" s="208"/>
    </row>
    <row r="127" spans="1:27" s="287" customFormat="1" ht="15.75" x14ac:dyDescent="0.2">
      <c r="A127" s="1333" t="s">
        <v>313</v>
      </c>
      <c r="B127" s="1334"/>
      <c r="C127" s="1334"/>
      <c r="D127" s="1335"/>
      <c r="E127" s="1336"/>
      <c r="F127" s="1748" t="s">
        <v>104</v>
      </c>
      <c r="G127" s="1482"/>
      <c r="H127" s="1483"/>
      <c r="I127" s="503"/>
      <c r="J127" s="525">
        <f t="shared" si="5"/>
        <v>0</v>
      </c>
      <c r="K127" s="210"/>
      <c r="L127" s="210"/>
      <c r="M127" s="217"/>
      <c r="N127" s="217"/>
      <c r="O127" s="210"/>
      <c r="P127" s="217"/>
      <c r="Q127" s="553"/>
      <c r="R127" s="210">
        <f>B127</f>
        <v>0</v>
      </c>
      <c r="S127" s="494"/>
      <c r="T127" s="495"/>
      <c r="U127" s="495"/>
      <c r="V127" s="495"/>
      <c r="W127" s="496"/>
      <c r="X127" s="496"/>
      <c r="Y127" s="553"/>
      <c r="Z127" s="554"/>
      <c r="AA127" s="208"/>
    </row>
    <row r="128" spans="1:27" s="287" customFormat="1" ht="30" x14ac:dyDescent="0.2">
      <c r="A128" s="1308" t="s">
        <v>751</v>
      </c>
      <c r="B128" s="1293"/>
      <c r="C128" s="1294"/>
      <c r="D128" s="1484" t="s">
        <v>498</v>
      </c>
      <c r="E128" s="1485"/>
      <c r="F128" s="1485"/>
      <c r="G128" s="1485"/>
      <c r="H128" s="1486"/>
      <c r="I128" s="503"/>
      <c r="J128" s="552"/>
      <c r="K128" s="210" t="str">
        <f>A128</f>
        <v xml:space="preserve">D11. Name of the list(s)
</v>
      </c>
      <c r="L128" s="210"/>
      <c r="M128" s="217"/>
      <c r="N128" s="217"/>
      <c r="O128" s="210" t="str">
        <f>D128</f>
        <v>National Drug List</v>
      </c>
      <c r="P128" s="217"/>
      <c r="Q128" s="553"/>
      <c r="R128" s="217"/>
      <c r="S128" s="494"/>
      <c r="T128" s="495"/>
      <c r="U128" s="495"/>
      <c r="V128" s="495"/>
      <c r="W128" s="496"/>
      <c r="X128" s="496"/>
      <c r="Y128" s="553"/>
      <c r="Z128" s="554"/>
      <c r="AA128" s="208"/>
    </row>
    <row r="129" spans="1:27" s="287" customFormat="1" ht="30" x14ac:dyDescent="0.2">
      <c r="A129" s="1308" t="s">
        <v>862</v>
      </c>
      <c r="B129" s="1293"/>
      <c r="C129" s="1294"/>
      <c r="D129" s="1484" t="s">
        <v>499</v>
      </c>
      <c r="E129" s="1485"/>
      <c r="F129" s="1485"/>
      <c r="G129" s="1485"/>
      <c r="H129" s="1486"/>
      <c r="I129" s="503"/>
      <c r="J129" s="552"/>
      <c r="K129" s="210" t="str">
        <f>A129</f>
        <v xml:space="preserve">D12. Notes about the list(s)
</v>
      </c>
      <c r="L129" s="210"/>
      <c r="M129" s="217"/>
      <c r="N129" s="217"/>
      <c r="O129" s="210" t="str">
        <f>D129</f>
        <v>There is a plan to update the list.</v>
      </c>
      <c r="P129" s="217"/>
      <c r="Q129" s="553"/>
      <c r="R129" s="217"/>
      <c r="S129" s="494"/>
      <c r="T129" s="495"/>
      <c r="U129" s="495"/>
      <c r="V129" s="495"/>
      <c r="W129" s="496"/>
      <c r="X129" s="496"/>
      <c r="Y129" s="553"/>
      <c r="Z129" s="554"/>
      <c r="AA129" s="208"/>
    </row>
    <row r="130" spans="1:27" s="266" customFormat="1" ht="21.75" customHeight="1" x14ac:dyDescent="0.2">
      <c r="A130" s="1308" t="s">
        <v>753</v>
      </c>
      <c r="B130" s="1293"/>
      <c r="C130" s="1293"/>
      <c r="D130" s="1293"/>
      <c r="E130" s="1293"/>
      <c r="F130" s="1293"/>
      <c r="G130" s="1293"/>
      <c r="H130" s="1309"/>
      <c r="I130" s="209"/>
      <c r="J130" s="525"/>
      <c r="K130" s="210"/>
      <c r="L130" s="217"/>
      <c r="M130" s="217"/>
      <c r="N130" s="217"/>
      <c r="O130" s="210"/>
      <c r="P130" s="217"/>
      <c r="Q130" s="217"/>
      <c r="R130" s="217"/>
      <c r="S130" s="217"/>
      <c r="T130" s="211"/>
      <c r="U130" s="211"/>
      <c r="V130" s="211"/>
      <c r="W130" s="213"/>
      <c r="X130" s="490" t="str">
        <f>A130</f>
        <v xml:space="preserve">D13.  Information on country's Poverty Reduction Strategy Paper (PRSP)
</v>
      </c>
      <c r="Y130" s="214"/>
      <c r="Z130" s="216"/>
      <c r="AA130" s="208"/>
    </row>
    <row r="131" spans="1:27" s="287" customFormat="1" ht="30.75" customHeight="1" x14ac:dyDescent="0.2">
      <c r="A131" s="386"/>
      <c r="B131" s="1324" t="s">
        <v>287</v>
      </c>
      <c r="C131" s="1325"/>
      <c r="D131" s="1325"/>
      <c r="E131" s="1326"/>
      <c r="F131" s="1327">
        <v>2002</v>
      </c>
      <c r="G131" s="1328"/>
      <c r="H131" s="1329"/>
      <c r="I131" s="503"/>
      <c r="J131" s="525">
        <f>G131</f>
        <v>0</v>
      </c>
      <c r="K131" s="210"/>
      <c r="L131" s="210"/>
      <c r="M131" s="217"/>
      <c r="N131" s="217"/>
      <c r="O131" s="210"/>
      <c r="P131" s="217"/>
      <c r="Q131" s="553"/>
      <c r="R131" s="210" t="str">
        <f>B131</f>
        <v>a. What year is the Poverty Reduction Strategy Paper from? (most recent actual PRSP on IMF's site [not progress or summary report])</v>
      </c>
      <c r="S131" s="494"/>
      <c r="T131" s="495"/>
      <c r="U131" s="495"/>
      <c r="V131" s="495"/>
      <c r="W131" s="496"/>
      <c r="X131" s="496"/>
      <c r="Y131" s="553"/>
      <c r="Z131" s="554"/>
      <c r="AA131" s="208"/>
    </row>
    <row r="132" spans="1:27" s="287" customFormat="1" ht="15.75" customHeight="1" x14ac:dyDescent="0.2">
      <c r="A132" s="384"/>
      <c r="B132" s="1293" t="s">
        <v>112</v>
      </c>
      <c r="C132" s="1293"/>
      <c r="D132" s="1293"/>
      <c r="E132" s="1293"/>
      <c r="F132" s="1294"/>
      <c r="G132" s="1295" t="s">
        <v>99</v>
      </c>
      <c r="H132" s="1296"/>
      <c r="I132" s="503"/>
      <c r="J132" s="525" t="str">
        <f>G132</f>
        <v>Yes</v>
      </c>
      <c r="K132" s="210"/>
      <c r="L132" s="210"/>
      <c r="M132" s="217"/>
      <c r="N132" s="217"/>
      <c r="O132" s="210"/>
      <c r="P132" s="217"/>
      <c r="Q132" s="553"/>
      <c r="R132" s="217"/>
      <c r="S132" s="494"/>
      <c r="T132" s="495"/>
      <c r="U132" s="495"/>
      <c r="V132" s="495"/>
      <c r="W132" s="496"/>
      <c r="X132" s="496"/>
      <c r="Y132" s="215" t="str">
        <f>B132</f>
        <v>b. Is family planning or reproductive health a priority in the PRSP?</v>
      </c>
      <c r="Z132" s="554"/>
      <c r="AA132" s="208"/>
    </row>
    <row r="133" spans="1:27" s="287" customFormat="1" ht="15.75" customHeight="1" x14ac:dyDescent="0.2">
      <c r="A133" s="384"/>
      <c r="B133" s="1293" t="s">
        <v>113</v>
      </c>
      <c r="C133" s="1293"/>
      <c r="D133" s="1293"/>
      <c r="E133" s="1293"/>
      <c r="F133" s="1294"/>
      <c r="G133" s="1295" t="s">
        <v>100</v>
      </c>
      <c r="H133" s="1296"/>
      <c r="I133" s="503"/>
      <c r="J133" s="525" t="str">
        <f>G133</f>
        <v>No</v>
      </c>
      <c r="K133" s="210"/>
      <c r="L133" s="210"/>
      <c r="M133" s="217"/>
      <c r="N133" s="217"/>
      <c r="O133" s="210"/>
      <c r="P133" s="217"/>
      <c r="Q133" s="553"/>
      <c r="R133" s="217"/>
      <c r="S133" s="494"/>
      <c r="T133" s="495"/>
      <c r="U133" s="495"/>
      <c r="V133" s="495"/>
      <c r="W133" s="496"/>
      <c r="X133" s="496"/>
      <c r="Y133" s="215" t="str">
        <f>B133</f>
        <v>c. Is contraceptive security included in the PRSP?</v>
      </c>
      <c r="Z133" s="554"/>
      <c r="AA133" s="208"/>
    </row>
    <row r="134" spans="1:27" s="287" customFormat="1" ht="15.75" customHeight="1" x14ac:dyDescent="0.2">
      <c r="A134" s="384"/>
      <c r="B134" s="1293" t="s">
        <v>57</v>
      </c>
      <c r="C134" s="1293"/>
      <c r="D134" s="1293"/>
      <c r="E134" s="1293"/>
      <c r="F134" s="1294"/>
      <c r="G134" s="1295" t="s">
        <v>100</v>
      </c>
      <c r="H134" s="1296"/>
      <c r="I134" s="503"/>
      <c r="J134" s="525" t="str">
        <f>G134</f>
        <v>No</v>
      </c>
      <c r="K134" s="210"/>
      <c r="L134" s="210"/>
      <c r="M134" s="217"/>
      <c r="N134" s="217"/>
      <c r="O134" s="210"/>
      <c r="P134" s="217"/>
      <c r="Q134" s="553"/>
      <c r="R134" s="217"/>
      <c r="S134" s="494"/>
      <c r="T134" s="495"/>
      <c r="U134" s="495"/>
      <c r="V134" s="495"/>
      <c r="W134" s="496"/>
      <c r="X134" s="496"/>
      <c r="Y134" s="215" t="str">
        <f>B134</f>
        <v>d. Is contraceptive prevalence rate (CPR) included as an indicator in the PRSP?</v>
      </c>
      <c r="Z134" s="554"/>
      <c r="AA134" s="208"/>
    </row>
    <row r="135" spans="1:27" s="287" customFormat="1" ht="15.75" customHeight="1" x14ac:dyDescent="0.2">
      <c r="A135" s="384"/>
      <c r="B135" s="1293" t="s">
        <v>58</v>
      </c>
      <c r="C135" s="1293"/>
      <c r="D135" s="1293"/>
      <c r="E135" s="1293"/>
      <c r="F135" s="1294"/>
      <c r="G135" s="1295" t="s">
        <v>100</v>
      </c>
      <c r="H135" s="1296"/>
      <c r="I135" s="503"/>
      <c r="J135" s="525" t="str">
        <f>G135</f>
        <v>No</v>
      </c>
      <c r="K135" s="210"/>
      <c r="L135" s="210"/>
      <c r="M135" s="217"/>
      <c r="N135" s="217"/>
      <c r="O135" s="210"/>
      <c r="P135" s="217"/>
      <c r="Q135" s="553"/>
      <c r="R135" s="217"/>
      <c r="S135" s="494"/>
      <c r="T135" s="495"/>
      <c r="U135" s="495"/>
      <c r="V135" s="495"/>
      <c r="W135" s="496"/>
      <c r="X135" s="496"/>
      <c r="Y135" s="215" t="str">
        <f>B135</f>
        <v>e. Are contraceptive supply indicators included in the PRSP?</v>
      </c>
      <c r="Z135" s="554"/>
      <c r="AA135" s="208"/>
    </row>
    <row r="136" spans="1:27" s="287" customFormat="1" ht="60.75" thickBot="1" x14ac:dyDescent="0.25">
      <c r="A136" s="314" t="s">
        <v>59</v>
      </c>
      <c r="B136" s="1293" t="s">
        <v>60</v>
      </c>
      <c r="C136" s="1294"/>
      <c r="D136" s="1314" t="s">
        <v>1323</v>
      </c>
      <c r="E136" s="1315"/>
      <c r="F136" s="1315"/>
      <c r="G136" s="1315"/>
      <c r="H136" s="1316"/>
      <c r="I136" s="503"/>
      <c r="J136" s="552"/>
      <c r="K136" s="210" t="str">
        <f>B136</f>
        <v>f. Notes about the Poverty Reduction Strategy Paper</v>
      </c>
      <c r="L136" s="210"/>
      <c r="M136" s="217"/>
      <c r="N136" s="217"/>
      <c r="O136" s="210" t="str">
        <f>D136</f>
        <v>Population status is one of the objectives under human resources development (p.118).</v>
      </c>
      <c r="P136" s="217"/>
      <c r="Q136" s="553"/>
      <c r="R136" s="217"/>
      <c r="S136" s="494"/>
      <c r="T136" s="495"/>
      <c r="U136" s="495"/>
      <c r="V136" s="495"/>
      <c r="W136" s="496"/>
      <c r="X136" s="496"/>
      <c r="Y136" s="553"/>
      <c r="Z136" s="554"/>
      <c r="AA136" s="208"/>
    </row>
    <row r="137" spans="1:27" s="266" customFormat="1" ht="16.5" customHeight="1" thickBot="1" x14ac:dyDescent="0.25">
      <c r="A137" s="1317" t="s">
        <v>20</v>
      </c>
      <c r="B137" s="1318"/>
      <c r="C137" s="1318"/>
      <c r="D137" s="1318"/>
      <c r="E137" s="1318"/>
      <c r="F137" s="1318"/>
      <c r="G137" s="1318"/>
      <c r="H137" s="387"/>
      <c r="I137" s="492"/>
      <c r="J137" s="525"/>
      <c r="K137" s="210"/>
      <c r="L137" s="217"/>
      <c r="M137" s="217"/>
      <c r="N137" s="217"/>
      <c r="O137" s="210"/>
      <c r="P137" s="217"/>
      <c r="Q137" s="217"/>
      <c r="R137" s="217"/>
      <c r="S137" s="217"/>
      <c r="T137" s="211"/>
      <c r="U137" s="211"/>
      <c r="V137" s="211"/>
      <c r="W137" s="213"/>
      <c r="X137" s="213"/>
      <c r="Y137" s="214"/>
      <c r="Z137" s="216"/>
      <c r="AA137" s="208"/>
    </row>
    <row r="138" spans="1:27" s="266" customFormat="1" ht="30" customHeight="1" x14ac:dyDescent="0.2">
      <c r="A138" s="1319" t="s">
        <v>288</v>
      </c>
      <c r="B138" s="1320"/>
      <c r="C138" s="1320"/>
      <c r="D138" s="1320"/>
      <c r="E138" s="1320"/>
      <c r="F138" s="1321"/>
      <c r="G138" s="1322" t="s">
        <v>99</v>
      </c>
      <c r="H138" s="1323"/>
      <c r="I138" s="501"/>
      <c r="J138" s="525" t="str">
        <f>G138</f>
        <v>Yes</v>
      </c>
      <c r="K138" s="210"/>
      <c r="L138" s="217"/>
      <c r="M138" s="217"/>
      <c r="N138" s="217"/>
      <c r="O138" s="210"/>
      <c r="P138" s="217"/>
      <c r="Q138" s="217"/>
      <c r="R138" s="217"/>
      <c r="S138" s="217"/>
      <c r="T138" s="211"/>
      <c r="U138" s="211"/>
      <c r="V138" s="211"/>
      <c r="W138" s="213"/>
      <c r="X138" s="213"/>
      <c r="Y138" s="215" t="str">
        <f>A138</f>
        <v>E1. Have stockouts occurred for any contraceptive at the central* level in the last 12 months?  
*(The central level refers to the central level warehouse for the public sector.)</v>
      </c>
      <c r="Z138" s="216"/>
      <c r="AA138" s="208"/>
    </row>
    <row r="139" spans="1:27" s="266" customFormat="1" ht="45" x14ac:dyDescent="0.2">
      <c r="A139" s="1308" t="s">
        <v>1528</v>
      </c>
      <c r="B139" s="1293"/>
      <c r="C139" s="1293"/>
      <c r="D139" s="1293"/>
      <c r="E139" s="1293"/>
      <c r="F139" s="1293"/>
      <c r="G139" s="1293"/>
      <c r="H139" s="1309"/>
      <c r="I139" s="511"/>
      <c r="J139" s="525"/>
      <c r="K139" s="210"/>
      <c r="L139" s="217"/>
      <c r="M139" s="217"/>
      <c r="N139" s="217"/>
      <c r="O139" s="210"/>
      <c r="P139" s="217"/>
      <c r="Q139" s="217"/>
      <c r="R139" s="217"/>
      <c r="S139" s="217"/>
      <c r="T139" s="211"/>
      <c r="U139" s="211"/>
      <c r="V139" s="211"/>
      <c r="W139" s="213"/>
      <c r="X139" s="490"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214"/>
      <c r="Z139" s="216"/>
      <c r="AA139" s="208"/>
    </row>
    <row r="140" spans="1:27" s="266" customFormat="1" ht="15" customHeight="1" x14ac:dyDescent="0.2">
      <c r="A140" s="582"/>
      <c r="B140" s="1293" t="s">
        <v>155</v>
      </c>
      <c r="C140" s="1293"/>
      <c r="D140" s="1293"/>
      <c r="E140" s="1293"/>
      <c r="F140" s="1294"/>
      <c r="G140" s="1295" t="s">
        <v>100</v>
      </c>
      <c r="H140" s="1296"/>
      <c r="I140" s="501"/>
      <c r="J140" s="525" t="str">
        <f t="shared" ref="J140:J148" si="7">G140</f>
        <v>No</v>
      </c>
      <c r="K140" s="210"/>
      <c r="L140" s="217"/>
      <c r="M140" s="217"/>
      <c r="N140" s="217"/>
      <c r="O140" s="210"/>
      <c r="P140" s="217"/>
      <c r="Q140" s="217"/>
      <c r="R140" s="217"/>
      <c r="S140" s="217"/>
      <c r="T140" s="211"/>
      <c r="U140" s="211"/>
      <c r="V140" s="211"/>
      <c r="W140" s="213"/>
      <c r="X140" s="213"/>
      <c r="Y140" s="215" t="str">
        <f t="shared" ref="Y140:Y148" si="8">B140</f>
        <v>a. Combined oral contraceptives</v>
      </c>
      <c r="Z140" s="216"/>
      <c r="AA140" s="208"/>
    </row>
    <row r="141" spans="1:27" s="266" customFormat="1" ht="15" customHeight="1" x14ac:dyDescent="0.2">
      <c r="A141" s="585"/>
      <c r="B141" s="1293" t="s">
        <v>156</v>
      </c>
      <c r="C141" s="1293"/>
      <c r="D141" s="1293"/>
      <c r="E141" s="1293"/>
      <c r="F141" s="1294"/>
      <c r="G141" s="1295" t="s">
        <v>100</v>
      </c>
      <c r="H141" s="1296"/>
      <c r="I141" s="501"/>
      <c r="J141" s="525" t="str">
        <f t="shared" si="7"/>
        <v>No</v>
      </c>
      <c r="K141" s="210"/>
      <c r="L141" s="217"/>
      <c r="M141" s="217"/>
      <c r="N141" s="217"/>
      <c r="O141" s="217"/>
      <c r="P141" s="217"/>
      <c r="Q141" s="217"/>
      <c r="R141" s="217"/>
      <c r="S141" s="217"/>
      <c r="T141" s="211"/>
      <c r="U141" s="211"/>
      <c r="V141" s="211"/>
      <c r="W141" s="213"/>
      <c r="X141" s="213"/>
      <c r="Y141" s="215" t="str">
        <f t="shared" si="8"/>
        <v>b. Progestin-only pills</v>
      </c>
      <c r="Z141" s="216"/>
      <c r="AA141" s="208"/>
    </row>
    <row r="142" spans="1:27" s="266" customFormat="1" ht="15" customHeight="1" x14ac:dyDescent="0.2">
      <c r="A142" s="582"/>
      <c r="B142" s="1293" t="s">
        <v>285</v>
      </c>
      <c r="C142" s="1293"/>
      <c r="D142" s="1293"/>
      <c r="E142" s="1293"/>
      <c r="F142" s="1294"/>
      <c r="G142" s="1295" t="s">
        <v>99</v>
      </c>
      <c r="H142" s="1296"/>
      <c r="I142" s="501"/>
      <c r="J142" s="525" t="str">
        <f t="shared" si="7"/>
        <v>Yes</v>
      </c>
      <c r="K142" s="210"/>
      <c r="L142" s="217"/>
      <c r="M142" s="217"/>
      <c r="N142" s="217"/>
      <c r="O142" s="217"/>
      <c r="P142" s="217"/>
      <c r="Q142" s="217"/>
      <c r="R142" s="217"/>
      <c r="S142" s="217"/>
      <c r="T142" s="211"/>
      <c r="U142" s="211"/>
      <c r="V142" s="211"/>
      <c r="W142" s="213"/>
      <c r="X142" s="213"/>
      <c r="Y142" s="215" t="str">
        <f t="shared" si="8"/>
        <v>c. Injectables</v>
      </c>
      <c r="Z142" s="216"/>
      <c r="AA142" s="208"/>
    </row>
    <row r="143" spans="1:27" s="266" customFormat="1" ht="15" customHeight="1" x14ac:dyDescent="0.2">
      <c r="A143" s="582"/>
      <c r="B143" s="1293" t="s">
        <v>286</v>
      </c>
      <c r="C143" s="1293"/>
      <c r="D143" s="1293"/>
      <c r="E143" s="1293"/>
      <c r="F143" s="1294"/>
      <c r="G143" s="1295" t="s">
        <v>99</v>
      </c>
      <c r="H143" s="1296"/>
      <c r="I143" s="501"/>
      <c r="J143" s="525" t="str">
        <f t="shared" si="7"/>
        <v>Yes</v>
      </c>
      <c r="K143" s="210"/>
      <c r="L143" s="217"/>
      <c r="M143" s="217"/>
      <c r="N143" s="217"/>
      <c r="O143" s="217"/>
      <c r="P143" s="217"/>
      <c r="Q143" s="217"/>
      <c r="R143" s="217"/>
      <c r="S143" s="217"/>
      <c r="T143" s="211"/>
      <c r="U143" s="211"/>
      <c r="V143" s="211"/>
      <c r="W143" s="213"/>
      <c r="X143" s="213"/>
      <c r="Y143" s="215" t="str">
        <f t="shared" si="8"/>
        <v>d. Implants</v>
      </c>
      <c r="Z143" s="216"/>
      <c r="AA143" s="208"/>
    </row>
    <row r="144" spans="1:27" s="266" customFormat="1" ht="15" customHeight="1" x14ac:dyDescent="0.2">
      <c r="A144" s="582"/>
      <c r="B144" s="1293" t="s">
        <v>46</v>
      </c>
      <c r="C144" s="1293"/>
      <c r="D144" s="1293"/>
      <c r="E144" s="1293"/>
      <c r="F144" s="1294"/>
      <c r="G144" s="1295" t="s">
        <v>99</v>
      </c>
      <c r="H144" s="1296"/>
      <c r="I144" s="501"/>
      <c r="J144" s="525" t="str">
        <f t="shared" si="7"/>
        <v>Yes</v>
      </c>
      <c r="K144" s="210"/>
      <c r="L144" s="217"/>
      <c r="M144" s="217"/>
      <c r="N144" s="217"/>
      <c r="O144" s="217"/>
      <c r="P144" s="217"/>
      <c r="Q144" s="217"/>
      <c r="R144" s="217"/>
      <c r="S144" s="217"/>
      <c r="T144" s="211"/>
      <c r="U144" s="211"/>
      <c r="V144" s="211"/>
      <c r="W144" s="213"/>
      <c r="X144" s="213"/>
      <c r="Y144" s="215" t="str">
        <f t="shared" si="8"/>
        <v>e. Intrauterine devices (IUDs)</v>
      </c>
      <c r="Z144" s="216"/>
      <c r="AA144" s="208"/>
    </row>
    <row r="145" spans="1:27" s="266" customFormat="1" ht="15" customHeight="1" x14ac:dyDescent="0.2">
      <c r="A145" s="582"/>
      <c r="B145" s="1293" t="s">
        <v>35</v>
      </c>
      <c r="C145" s="1293"/>
      <c r="D145" s="1293"/>
      <c r="E145" s="1293"/>
      <c r="F145" s="1294"/>
      <c r="G145" s="1295" t="s">
        <v>99</v>
      </c>
      <c r="H145" s="1296"/>
      <c r="I145" s="501"/>
      <c r="J145" s="525" t="str">
        <f t="shared" si="7"/>
        <v>Yes</v>
      </c>
      <c r="K145" s="210"/>
      <c r="L145" s="217"/>
      <c r="M145" s="217"/>
      <c r="N145" s="217"/>
      <c r="O145" s="217"/>
      <c r="P145" s="217"/>
      <c r="Q145" s="217"/>
      <c r="R145" s="217"/>
      <c r="S145" s="217"/>
      <c r="T145" s="211"/>
      <c r="U145" s="211"/>
      <c r="V145" s="211"/>
      <c r="W145" s="213"/>
      <c r="X145" s="213"/>
      <c r="Y145" s="215" t="str">
        <f t="shared" si="8"/>
        <v>f. Male condoms</v>
      </c>
      <c r="Z145" s="216"/>
      <c r="AA145" s="208"/>
    </row>
    <row r="146" spans="1:27" s="266" customFormat="1" ht="15" customHeight="1" x14ac:dyDescent="0.2">
      <c r="A146" s="582"/>
      <c r="B146" s="1293" t="s">
        <v>36</v>
      </c>
      <c r="C146" s="1293"/>
      <c r="D146" s="1293"/>
      <c r="E146" s="1293"/>
      <c r="F146" s="1294"/>
      <c r="G146" s="1295" t="s">
        <v>320</v>
      </c>
      <c r="H146" s="1296"/>
      <c r="I146" s="501"/>
      <c r="J146" s="525" t="str">
        <f t="shared" si="7"/>
        <v>Not applicable</v>
      </c>
      <c r="K146" s="210"/>
      <c r="L146" s="217"/>
      <c r="M146" s="217"/>
      <c r="N146" s="217"/>
      <c r="O146" s="217"/>
      <c r="P146" s="217"/>
      <c r="Q146" s="217"/>
      <c r="R146" s="217"/>
      <c r="S146" s="217"/>
      <c r="T146" s="211"/>
      <c r="U146" s="211"/>
      <c r="V146" s="211"/>
      <c r="W146" s="213"/>
      <c r="X146" s="213"/>
      <c r="Y146" s="215" t="str">
        <f t="shared" si="8"/>
        <v>g. Female condoms</v>
      </c>
      <c r="Z146" s="216"/>
      <c r="AA146" s="208"/>
    </row>
    <row r="147" spans="1:27" s="266" customFormat="1" ht="15" customHeight="1" x14ac:dyDescent="0.2">
      <c r="A147" s="582"/>
      <c r="B147" s="1293" t="s">
        <v>157</v>
      </c>
      <c r="C147" s="1293"/>
      <c r="D147" s="1293"/>
      <c r="E147" s="1293"/>
      <c r="F147" s="1294"/>
      <c r="G147" s="1295" t="s">
        <v>320</v>
      </c>
      <c r="H147" s="1296"/>
      <c r="I147" s="501"/>
      <c r="J147" s="525" t="str">
        <f t="shared" si="7"/>
        <v>Not applicable</v>
      </c>
      <c r="K147" s="210"/>
      <c r="L147" s="217"/>
      <c r="M147" s="217"/>
      <c r="N147" s="217"/>
      <c r="O147" s="217"/>
      <c r="P147" s="217"/>
      <c r="Q147" s="217"/>
      <c r="R147" s="217"/>
      <c r="S147" s="217"/>
      <c r="T147" s="211"/>
      <c r="U147" s="211"/>
      <c r="V147" s="211"/>
      <c r="W147" s="213"/>
      <c r="X147" s="213"/>
      <c r="Y147" s="215" t="str">
        <f t="shared" si="8"/>
        <v>h. Emergency contraceptive pills</v>
      </c>
      <c r="Z147" s="216"/>
      <c r="AA147" s="208"/>
    </row>
    <row r="148" spans="1:27" s="266" customFormat="1" ht="15" customHeight="1" x14ac:dyDescent="0.2">
      <c r="A148" s="582"/>
      <c r="B148" s="1293" t="s">
        <v>119</v>
      </c>
      <c r="C148" s="1293"/>
      <c r="D148" s="1293"/>
      <c r="E148" s="1293"/>
      <c r="F148" s="1294"/>
      <c r="G148" s="1295" t="s">
        <v>320</v>
      </c>
      <c r="H148" s="1296"/>
      <c r="I148" s="501"/>
      <c r="J148" s="525" t="str">
        <f t="shared" si="7"/>
        <v>Not applicable</v>
      </c>
      <c r="K148" s="210"/>
      <c r="L148" s="217"/>
      <c r="M148" s="217"/>
      <c r="N148" s="217"/>
      <c r="O148" s="217"/>
      <c r="P148" s="217"/>
      <c r="Q148" s="217"/>
      <c r="R148" s="217"/>
      <c r="S148" s="217"/>
      <c r="T148" s="211"/>
      <c r="U148" s="211"/>
      <c r="V148" s="211"/>
      <c r="W148" s="213"/>
      <c r="X148" s="213"/>
      <c r="Y148" s="215" t="str">
        <f t="shared" si="8"/>
        <v>i. CycleBeads</v>
      </c>
      <c r="Z148" s="216"/>
      <c r="AA148" s="208"/>
    </row>
    <row r="149" spans="1:27" s="266" customFormat="1" ht="30" x14ac:dyDescent="0.2">
      <c r="A149" s="582"/>
      <c r="B149" s="1293" t="s">
        <v>289</v>
      </c>
      <c r="C149" s="1293"/>
      <c r="D149" s="1293"/>
      <c r="E149" s="1293"/>
      <c r="F149" s="1305" t="s">
        <v>381</v>
      </c>
      <c r="G149" s="1306"/>
      <c r="H149" s="1307"/>
      <c r="I149" s="501"/>
      <c r="J149" s="525"/>
      <c r="K149" s="210"/>
      <c r="L149" s="217"/>
      <c r="M149" s="210"/>
      <c r="N149" s="217"/>
      <c r="O149" s="217"/>
      <c r="P149" s="217"/>
      <c r="Q149" s="210" t="str">
        <f>F149</f>
        <v>01/12-12/12</v>
      </c>
      <c r="R149" s="210" t="str">
        <f>B149</f>
        <v xml:space="preserve">j. Time period covered by reports reviewed
(mm/yy - mm/yy) (for example, reports from 01/12-12/12) </v>
      </c>
      <c r="S149" s="217"/>
      <c r="T149" s="211"/>
      <c r="U149" s="211"/>
      <c r="V149" s="211"/>
      <c r="W149" s="213"/>
      <c r="X149" s="213"/>
      <c r="Y149" s="214"/>
      <c r="Z149" s="216"/>
      <c r="AA149" s="208"/>
    </row>
    <row r="150" spans="1:27" s="266" customFormat="1" ht="45" x14ac:dyDescent="0.2">
      <c r="A150" s="314"/>
      <c r="B150" s="1293" t="s">
        <v>290</v>
      </c>
      <c r="C150" s="1293"/>
      <c r="D150" s="1293"/>
      <c r="E150" s="1293"/>
      <c r="F150" s="1305" t="s">
        <v>500</v>
      </c>
      <c r="G150" s="1306"/>
      <c r="H150" s="1307"/>
      <c r="I150" s="501"/>
      <c r="J150" s="525"/>
      <c r="K150" s="210"/>
      <c r="L150" s="210"/>
      <c r="M150" s="217"/>
      <c r="N150" s="217"/>
      <c r="O150" s="217"/>
      <c r="P150" s="217"/>
      <c r="Q150" s="210" t="str">
        <f>F150</f>
        <v>Central warehouse records</v>
      </c>
      <c r="R150" s="210" t="str">
        <f>B150</f>
        <v>k. Data source
(for example: Procurement Planning and Monitoring Report, Logistics Management Information System, periodic physical inventory, warehouse reports)</v>
      </c>
      <c r="S150" s="217"/>
      <c r="T150" s="211"/>
      <c r="U150" s="211"/>
      <c r="V150" s="211"/>
      <c r="W150" s="213"/>
      <c r="X150" s="213"/>
      <c r="Y150" s="214"/>
      <c r="Z150" s="216"/>
      <c r="AA150" s="208"/>
    </row>
    <row r="151" spans="1:27" s="266" customFormat="1" x14ac:dyDescent="0.2">
      <c r="A151" s="1308" t="s">
        <v>756</v>
      </c>
      <c r="B151" s="1293"/>
      <c r="C151" s="1293"/>
      <c r="D151" s="1293"/>
      <c r="E151" s="1293"/>
      <c r="F151" s="1293"/>
      <c r="G151" s="1293"/>
      <c r="H151" s="1309"/>
      <c r="I151" s="511"/>
      <c r="J151" s="212"/>
      <c r="K151" s="210"/>
      <c r="L151" s="217"/>
      <c r="M151" s="217"/>
      <c r="N151" s="217"/>
      <c r="O151" s="210"/>
      <c r="P151" s="217"/>
      <c r="Q151" s="217"/>
      <c r="R151" s="217"/>
      <c r="S151" s="217"/>
      <c r="T151" s="211"/>
      <c r="U151" s="211"/>
      <c r="V151" s="211"/>
      <c r="W151" s="213"/>
      <c r="X151" s="213"/>
      <c r="Y151" s="214"/>
      <c r="Z151" s="216"/>
      <c r="AA151" s="208"/>
    </row>
    <row r="152" spans="1:27" s="266" customFormat="1" ht="15" customHeight="1" x14ac:dyDescent="0.2">
      <c r="A152" s="584"/>
      <c r="B152" s="1310" t="s">
        <v>291</v>
      </c>
      <c r="C152" s="1310"/>
      <c r="D152" s="1995"/>
      <c r="E152" s="1995"/>
      <c r="F152" s="1996"/>
      <c r="G152" s="1312" t="s">
        <v>99</v>
      </c>
      <c r="H152" s="1313"/>
      <c r="I152" s="501"/>
      <c r="J152" s="525" t="str">
        <f>G152</f>
        <v>Yes</v>
      </c>
      <c r="K152" s="210"/>
      <c r="L152" s="217"/>
      <c r="M152" s="217"/>
      <c r="N152" s="217"/>
      <c r="O152" s="210"/>
      <c r="P152" s="217"/>
      <c r="Q152" s="217"/>
      <c r="R152" s="217"/>
      <c r="S152" s="217"/>
      <c r="T152" s="211"/>
      <c r="U152" s="211"/>
      <c r="V152" s="211"/>
      <c r="W152" s="213"/>
      <c r="X152" s="213"/>
      <c r="Y152" s="215" t="str">
        <f>B152</f>
        <v>a. service delivery point level (i.e., public sector health facilities)</v>
      </c>
      <c r="Z152" s="216"/>
      <c r="AA152" s="208"/>
    </row>
    <row r="153" spans="1:27" s="266" customFormat="1" ht="15.75" customHeight="1" x14ac:dyDescent="0.2">
      <c r="A153" s="582"/>
      <c r="B153" s="1293" t="s">
        <v>292</v>
      </c>
      <c r="C153" s="1293"/>
      <c r="D153" s="1992"/>
      <c r="E153" s="1992"/>
      <c r="F153" s="1993"/>
      <c r="G153" s="1295" t="s">
        <v>99</v>
      </c>
      <c r="H153" s="1296"/>
      <c r="I153" s="501"/>
      <c r="J153" s="488" t="str">
        <f>G153</f>
        <v>Yes</v>
      </c>
      <c r="K153" s="210"/>
      <c r="L153" s="217"/>
      <c r="M153" s="217"/>
      <c r="N153" s="217"/>
      <c r="O153" s="210"/>
      <c r="P153" s="217"/>
      <c r="Q153" s="217"/>
      <c r="R153" s="217"/>
      <c r="S153" s="217"/>
      <c r="T153" s="211"/>
      <c r="U153" s="211"/>
      <c r="V153" s="211"/>
      <c r="W153" s="213"/>
      <c r="X153" s="213"/>
      <c r="Y153" s="215" t="str">
        <f>B153</f>
        <v>b. central level (i.e., central level warehouse for the public sector)</v>
      </c>
      <c r="Z153" s="216"/>
      <c r="AA153" s="555"/>
    </row>
    <row r="154" spans="1:27" s="266" customFormat="1" ht="30.75" thickBot="1" x14ac:dyDescent="0.25">
      <c r="A154" s="1297" t="s">
        <v>1537</v>
      </c>
      <c r="B154" s="1298"/>
      <c r="C154" s="1299"/>
      <c r="D154" s="1300" t="s">
        <v>1501</v>
      </c>
      <c r="E154" s="1301"/>
      <c r="F154" s="1301"/>
      <c r="G154" s="1301"/>
      <c r="H154" s="1302"/>
      <c r="I154" s="501"/>
      <c r="J154" s="525"/>
      <c r="K154" s="210" t="str">
        <f>A154</f>
        <v>F. Please note any overall comments about challenges and/or successes with contraceptive security in your country.</v>
      </c>
      <c r="L154" s="217"/>
      <c r="M154" s="217"/>
      <c r="N154" s="217"/>
      <c r="O154" s="210" t="str">
        <f>D154</f>
        <v>Political instability and conflict in recent years has impacted the ability to procure and distribute commodities, resulting in widespread stockouts.</v>
      </c>
      <c r="P154" s="217"/>
      <c r="Q154" s="217"/>
      <c r="R154" s="217"/>
      <c r="S154" s="217"/>
      <c r="T154" s="211"/>
      <c r="U154" s="211"/>
      <c r="V154" s="211"/>
      <c r="W154" s="213"/>
      <c r="X154" s="213"/>
      <c r="Y154" s="214"/>
      <c r="Z154" s="216"/>
      <c r="AA154" s="208"/>
    </row>
    <row r="155" spans="1:27" s="553" customFormat="1" ht="15.75" x14ac:dyDescent="0.2">
      <c r="A155" s="1994"/>
      <c r="B155" s="1994"/>
      <c r="C155" s="1994"/>
      <c r="D155" s="1994"/>
      <c r="E155" s="1994"/>
      <c r="F155" s="1994"/>
      <c r="G155" s="1994"/>
      <c r="H155" s="1994"/>
      <c r="I155" s="503"/>
      <c r="J155" s="552"/>
      <c r="K155" s="210"/>
      <c r="L155" s="210"/>
      <c r="M155" s="217"/>
      <c r="N155" s="217"/>
      <c r="O155" s="210"/>
      <c r="P155" s="217"/>
      <c r="R155" s="217"/>
      <c r="S155" s="494"/>
      <c r="T155" s="495"/>
      <c r="U155" s="495"/>
      <c r="V155" s="495"/>
      <c r="W155" s="496"/>
      <c r="X155" s="496"/>
      <c r="Z155" s="554"/>
      <c r="AA155" s="208"/>
    </row>
    <row r="156" spans="1:27" s="497" customFormat="1" ht="18" x14ac:dyDescent="0.2">
      <c r="A156" s="1304"/>
      <c r="B156" s="1304"/>
      <c r="C156" s="1304"/>
      <c r="D156" s="1304"/>
      <c r="E156" s="1304"/>
      <c r="F156" s="1304"/>
      <c r="G156" s="1304"/>
      <c r="H156" s="1304"/>
      <c r="I156" s="556"/>
      <c r="J156" s="489"/>
      <c r="K156" s="210"/>
      <c r="L156" s="217"/>
      <c r="M156" s="217"/>
      <c r="N156" s="217"/>
      <c r="O156" s="210"/>
      <c r="P156" s="217"/>
      <c r="Q156" s="217"/>
      <c r="R156" s="217"/>
      <c r="S156" s="494"/>
      <c r="T156" s="495"/>
      <c r="U156" s="495"/>
      <c r="V156" s="495"/>
      <c r="W156" s="496"/>
      <c r="X156" s="557">
        <f>A156</f>
        <v>0</v>
      </c>
      <c r="Z156" s="498"/>
      <c r="AA156" s="208"/>
    </row>
    <row r="157" spans="1:27" s="553" customFormat="1" ht="9.75" customHeight="1" x14ac:dyDescent="0.2">
      <c r="A157" s="558"/>
      <c r="B157" s="558"/>
      <c r="C157" s="558"/>
      <c r="D157" s="558"/>
      <c r="E157" s="558"/>
      <c r="F157" s="558"/>
      <c r="G157" s="558"/>
      <c r="H157" s="558"/>
      <c r="I157" s="210"/>
      <c r="J157" s="552"/>
      <c r="K157" s="210"/>
      <c r="L157" s="217"/>
      <c r="M157" s="217"/>
      <c r="N157" s="217"/>
      <c r="O157" s="210"/>
      <c r="P157" s="217"/>
      <c r="Q157" s="217"/>
      <c r="R157" s="217"/>
      <c r="S157" s="494"/>
      <c r="T157" s="495"/>
      <c r="U157" s="495"/>
      <c r="V157" s="495"/>
      <c r="W157" s="496"/>
      <c r="X157" s="496"/>
      <c r="Z157" s="554"/>
      <c r="AA157" s="208"/>
    </row>
    <row r="158" spans="1:27" s="553" customFormat="1" ht="15" customHeight="1" x14ac:dyDescent="0.2">
      <c r="A158" s="558"/>
      <c r="B158" s="558"/>
      <c r="C158" s="558"/>
      <c r="D158" s="558"/>
      <c r="E158" s="558"/>
      <c r="F158" s="558"/>
      <c r="G158" s="558"/>
      <c r="H158" s="558"/>
      <c r="I158" s="210"/>
      <c r="J158" s="489"/>
      <c r="K158" s="210"/>
      <c r="L158" s="217"/>
      <c r="M158" s="217"/>
      <c r="N158" s="217"/>
      <c r="O158" s="210"/>
      <c r="P158" s="217"/>
      <c r="Q158" s="217"/>
      <c r="R158" s="217"/>
      <c r="S158" s="494"/>
      <c r="T158" s="495"/>
      <c r="U158" s="495"/>
      <c r="V158" s="495"/>
      <c r="W158" s="496"/>
      <c r="X158" s="496"/>
      <c r="Z158" s="554"/>
      <c r="AA158" s="208"/>
    </row>
    <row r="159" spans="1:27" x14ac:dyDescent="0.2">
      <c r="A159" s="288"/>
      <c r="B159" s="289"/>
      <c r="C159" s="289"/>
      <c r="D159" s="289"/>
      <c r="E159" s="289"/>
      <c r="F159" s="289"/>
      <c r="G159" s="290"/>
      <c r="H159" s="291"/>
      <c r="I159" s="217"/>
      <c r="O159" s="210"/>
    </row>
    <row r="160" spans="1:27" x14ac:dyDescent="0.2">
      <c r="A160" s="292"/>
      <c r="B160" s="292"/>
      <c r="G160" s="293"/>
      <c r="H160" s="257"/>
      <c r="I160" s="217"/>
    </row>
    <row r="161" spans="1:134" x14ac:dyDescent="0.2">
      <c r="A161" s="292"/>
      <c r="B161" s="292"/>
      <c r="G161" s="293"/>
      <c r="H161" s="257"/>
      <c r="I161" s="217"/>
    </row>
    <row r="162" spans="1:134" x14ac:dyDescent="0.2">
      <c r="A162" s="292"/>
      <c r="B162" s="292"/>
      <c r="G162" s="293"/>
      <c r="H162" s="257"/>
      <c r="I162" s="217"/>
    </row>
    <row r="163" spans="1:134" x14ac:dyDescent="0.2">
      <c r="A163" s="292"/>
      <c r="B163" s="292"/>
      <c r="G163" s="293"/>
      <c r="H163" s="257"/>
      <c r="I163" s="217"/>
    </row>
    <row r="164" spans="1:134" x14ac:dyDescent="0.2">
      <c r="A164" s="292"/>
      <c r="B164" s="292"/>
      <c r="G164" s="293"/>
      <c r="H164" s="257"/>
      <c r="I164" s="217"/>
    </row>
    <row r="165" spans="1:134" x14ac:dyDescent="0.2">
      <c r="A165" s="292"/>
      <c r="B165" s="292"/>
      <c r="G165" s="293"/>
      <c r="H165" s="257"/>
      <c r="I165" s="217"/>
    </row>
    <row r="166" spans="1:134" x14ac:dyDescent="0.2">
      <c r="A166" s="292"/>
      <c r="B166" s="292"/>
      <c r="G166" s="293"/>
      <c r="H166" s="257"/>
      <c r="I166" s="217"/>
    </row>
    <row r="167" spans="1:134" x14ac:dyDescent="0.2">
      <c r="A167" s="292"/>
      <c r="B167" s="292"/>
      <c r="G167" s="293"/>
      <c r="H167" s="257"/>
      <c r="I167" s="217"/>
    </row>
    <row r="168" spans="1:134" x14ac:dyDescent="0.2">
      <c r="A168" s="292"/>
      <c r="B168" s="292"/>
      <c r="G168" s="293"/>
      <c r="H168" s="257"/>
      <c r="I168" s="217"/>
    </row>
    <row r="169" spans="1:134" x14ac:dyDescent="0.2">
      <c r="A169" s="292"/>
      <c r="B169" s="292"/>
      <c r="G169" s="293"/>
      <c r="H169" s="257"/>
      <c r="I169" s="217"/>
    </row>
    <row r="170" spans="1:134" x14ac:dyDescent="0.2">
      <c r="A170" s="292"/>
      <c r="B170" s="292"/>
      <c r="G170" s="293"/>
      <c r="H170" s="257"/>
      <c r="I170" s="217"/>
    </row>
    <row r="171" spans="1:134" x14ac:dyDescent="0.2">
      <c r="A171" s="292"/>
      <c r="B171" s="292"/>
      <c r="G171" s="293"/>
      <c r="H171" s="257"/>
      <c r="I171" s="217"/>
    </row>
    <row r="172" spans="1:134" x14ac:dyDescent="0.2">
      <c r="A172" s="292"/>
      <c r="B172" s="292"/>
      <c r="G172" s="293"/>
      <c r="H172" s="257"/>
      <c r="I172" s="217"/>
    </row>
    <row r="173" spans="1:134" s="292" customFormat="1" x14ac:dyDescent="0.2">
      <c r="G173" s="293"/>
      <c r="H173" s="257"/>
      <c r="I173" s="217"/>
      <c r="J173" s="489"/>
      <c r="K173" s="210"/>
      <c r="L173" s="217"/>
      <c r="M173" s="217"/>
      <c r="N173" s="217"/>
      <c r="O173" s="217"/>
      <c r="P173" s="217"/>
      <c r="Q173" s="217"/>
      <c r="R173" s="217"/>
      <c r="S173" s="494"/>
      <c r="T173" s="495"/>
      <c r="U173" s="495"/>
      <c r="V173" s="495"/>
      <c r="W173" s="496"/>
      <c r="X173" s="496"/>
      <c r="Y173" s="497"/>
      <c r="Z173" s="498"/>
      <c r="AA173" s="208"/>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17"/>
      <c r="J174" s="489"/>
      <c r="K174" s="210"/>
      <c r="L174" s="217"/>
      <c r="M174" s="217"/>
      <c r="N174" s="217"/>
      <c r="O174" s="217"/>
      <c r="P174" s="217"/>
      <c r="Q174" s="217"/>
      <c r="R174" s="217"/>
      <c r="S174" s="494"/>
      <c r="T174" s="495"/>
      <c r="U174" s="495"/>
      <c r="V174" s="495"/>
      <c r="W174" s="496"/>
      <c r="X174" s="496"/>
      <c r="Y174" s="497"/>
      <c r="Z174" s="498"/>
      <c r="AA174" s="208"/>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17"/>
      <c r="J175" s="489"/>
      <c r="K175" s="210"/>
      <c r="L175" s="217"/>
      <c r="M175" s="217"/>
      <c r="N175" s="217"/>
      <c r="O175" s="217"/>
      <c r="P175" s="217"/>
      <c r="Q175" s="217"/>
      <c r="R175" s="217"/>
      <c r="S175" s="494"/>
      <c r="T175" s="495"/>
      <c r="U175" s="495"/>
      <c r="V175" s="495"/>
      <c r="W175" s="496"/>
      <c r="X175" s="496"/>
      <c r="Y175" s="497"/>
      <c r="Z175" s="498"/>
      <c r="AA175" s="208"/>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17"/>
      <c r="J176" s="489"/>
      <c r="K176" s="210"/>
      <c r="L176" s="217"/>
      <c r="M176" s="217"/>
      <c r="N176" s="217"/>
      <c r="O176" s="217"/>
      <c r="P176" s="217"/>
      <c r="Q176" s="217"/>
      <c r="R176" s="217"/>
      <c r="S176" s="494"/>
      <c r="T176" s="495"/>
      <c r="U176" s="495"/>
      <c r="V176" s="495"/>
      <c r="W176" s="496"/>
      <c r="X176" s="496"/>
      <c r="Y176" s="497"/>
      <c r="Z176" s="498"/>
      <c r="AA176" s="208"/>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17"/>
      <c r="J177" s="489"/>
      <c r="K177" s="210"/>
      <c r="L177" s="217"/>
      <c r="M177" s="217"/>
      <c r="N177" s="217"/>
      <c r="O177" s="217"/>
      <c r="P177" s="217"/>
      <c r="Q177" s="217"/>
      <c r="R177" s="217"/>
      <c r="S177" s="494"/>
      <c r="T177" s="495"/>
      <c r="U177" s="495"/>
      <c r="V177" s="495"/>
      <c r="W177" s="496"/>
      <c r="X177" s="496"/>
      <c r="Y177" s="497"/>
      <c r="Z177" s="498"/>
      <c r="AA177" s="208"/>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17"/>
      <c r="J178" s="489"/>
      <c r="K178" s="210"/>
      <c r="L178" s="217"/>
      <c r="M178" s="217"/>
      <c r="N178" s="217"/>
      <c r="O178" s="217"/>
      <c r="P178" s="217"/>
      <c r="Q178" s="217"/>
      <c r="R178" s="217"/>
      <c r="S178" s="494"/>
      <c r="T178" s="495"/>
      <c r="U178" s="495"/>
      <c r="V178" s="495"/>
      <c r="W178" s="496"/>
      <c r="X178" s="496"/>
      <c r="Y178" s="497"/>
      <c r="Z178" s="498"/>
      <c r="AA178" s="20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17"/>
      <c r="J179" s="489"/>
      <c r="K179" s="210"/>
      <c r="L179" s="217"/>
      <c r="M179" s="217"/>
      <c r="N179" s="217"/>
      <c r="O179" s="217"/>
      <c r="P179" s="217"/>
      <c r="Q179" s="217"/>
      <c r="R179" s="217"/>
      <c r="S179" s="494"/>
      <c r="T179" s="495"/>
      <c r="U179" s="495"/>
      <c r="V179" s="495"/>
      <c r="W179" s="496"/>
      <c r="X179" s="496"/>
      <c r="Y179" s="497"/>
      <c r="Z179" s="498"/>
      <c r="AA179" s="208"/>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17"/>
      <c r="J180" s="489"/>
      <c r="K180" s="210"/>
      <c r="L180" s="217"/>
      <c r="M180" s="217"/>
      <c r="N180" s="217"/>
      <c r="O180" s="217"/>
      <c r="P180" s="217"/>
      <c r="Q180" s="217"/>
      <c r="R180" s="217"/>
      <c r="S180" s="494"/>
      <c r="T180" s="495"/>
      <c r="U180" s="495"/>
      <c r="V180" s="495"/>
      <c r="W180" s="496"/>
      <c r="X180" s="496"/>
      <c r="Y180" s="497"/>
      <c r="Z180" s="498"/>
      <c r="AA180" s="208"/>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17"/>
      <c r="J181" s="489"/>
      <c r="K181" s="210"/>
      <c r="L181" s="217"/>
      <c r="M181" s="217"/>
      <c r="N181" s="217"/>
      <c r="O181" s="217"/>
      <c r="P181" s="217"/>
      <c r="Q181" s="217"/>
      <c r="R181" s="217"/>
      <c r="S181" s="494"/>
      <c r="T181" s="495"/>
      <c r="U181" s="495"/>
      <c r="V181" s="495"/>
      <c r="W181" s="496"/>
      <c r="X181" s="496"/>
      <c r="Y181" s="497"/>
      <c r="Z181" s="498"/>
      <c r="AA181" s="208"/>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17"/>
      <c r="J182" s="489"/>
      <c r="K182" s="210"/>
      <c r="L182" s="217"/>
      <c r="M182" s="217"/>
      <c r="N182" s="217"/>
      <c r="O182" s="217"/>
      <c r="P182" s="217"/>
      <c r="Q182" s="217"/>
      <c r="R182" s="217"/>
      <c r="S182" s="494"/>
      <c r="T182" s="495"/>
      <c r="U182" s="495"/>
      <c r="V182" s="495"/>
      <c r="W182" s="496"/>
      <c r="X182" s="496"/>
      <c r="Y182" s="497"/>
      <c r="Z182" s="498"/>
      <c r="AA182" s="208"/>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17"/>
      <c r="J183" s="489"/>
      <c r="K183" s="210"/>
      <c r="L183" s="217"/>
      <c r="M183" s="217"/>
      <c r="N183" s="217"/>
      <c r="O183" s="217"/>
      <c r="P183" s="217"/>
      <c r="Q183" s="217"/>
      <c r="R183" s="217"/>
      <c r="S183" s="494"/>
      <c r="T183" s="495"/>
      <c r="U183" s="495"/>
      <c r="V183" s="495"/>
      <c r="W183" s="496"/>
      <c r="X183" s="496"/>
      <c r="Y183" s="497"/>
      <c r="Z183" s="498"/>
      <c r="AA183" s="208"/>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2" fitToHeight="4" orientation="portrait" r:id="rId1"/>
  <rowBreaks count="1" manualBreakCount="1">
    <brk id="33" max="7"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D183"/>
  <sheetViews>
    <sheetView showGridLines="0" view="pageBreakPreview" zoomScaleNormal="80" zoomScaleSheetLayoutView="100" workbookViewId="0">
      <selection activeCell="AA1" sqref="AA1"/>
    </sheetView>
  </sheetViews>
  <sheetFormatPr defaultColWidth="9.140625"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489" hidden="1" customWidth="1"/>
    <col min="10" max="10" width="38.5703125" style="489" hidden="1" customWidth="1"/>
    <col min="11" max="11" width="64.42578125" style="210" hidden="1" customWidth="1"/>
    <col min="12" max="12" width="87.7109375" style="217" hidden="1" customWidth="1"/>
    <col min="13" max="13" width="37.28515625" style="217" hidden="1" customWidth="1"/>
    <col min="14" max="14" width="75.28515625" style="217" hidden="1" customWidth="1"/>
    <col min="15" max="15" width="81.7109375" style="217" hidden="1" customWidth="1"/>
    <col min="16" max="16" width="69.42578125" style="217" hidden="1" customWidth="1"/>
    <col min="17" max="17" width="57" style="217" hidden="1" customWidth="1"/>
    <col min="18" max="18" width="87.7109375" style="217" hidden="1" customWidth="1"/>
    <col min="19" max="19" width="25.42578125" style="494" hidden="1" customWidth="1"/>
    <col min="20" max="20" width="43.7109375" style="495" hidden="1" customWidth="1"/>
    <col min="21" max="21" width="37.28515625" style="495" hidden="1" customWidth="1"/>
    <col min="22" max="22" width="56.28515625" style="495" hidden="1" customWidth="1"/>
    <col min="23" max="23" width="11.7109375" style="496" hidden="1" customWidth="1"/>
    <col min="24" max="24" width="146.85546875" style="496" hidden="1" customWidth="1"/>
    <col min="25" max="25" width="107.42578125" style="497" hidden="1" customWidth="1"/>
    <col min="26" max="26" width="1.28515625" style="498" customWidth="1"/>
    <col min="27" max="27" width="13.42578125" style="208"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997"/>
      <c r="B1" s="1997"/>
      <c r="C1" s="1997"/>
      <c r="D1" s="1997"/>
      <c r="E1" s="1997"/>
      <c r="F1" s="1997"/>
      <c r="G1" s="1997"/>
      <c r="H1" s="1997"/>
      <c r="I1" s="482" t="s">
        <v>170</v>
      </c>
      <c r="J1" s="217" t="s">
        <v>120</v>
      </c>
      <c r="K1" s="210"/>
      <c r="L1" s="217" t="s">
        <v>125</v>
      </c>
      <c r="M1" s="217" t="s">
        <v>50</v>
      </c>
      <c r="N1" s="210" t="s">
        <v>88</v>
      </c>
      <c r="O1" s="483" t="s">
        <v>25</v>
      </c>
      <c r="P1" s="217"/>
      <c r="Q1" s="217" t="s">
        <v>314</v>
      </c>
      <c r="R1" s="210" t="s">
        <v>17</v>
      </c>
      <c r="S1" s="217"/>
      <c r="T1" s="217"/>
      <c r="U1" s="217"/>
      <c r="V1" s="217"/>
      <c r="W1" s="484" t="s">
        <v>99</v>
      </c>
      <c r="X1" s="485" t="s">
        <v>87</v>
      </c>
      <c r="Y1" s="486" t="s">
        <v>132</v>
      </c>
      <c r="Z1" s="486"/>
      <c r="AA1" s="487"/>
    </row>
    <row r="2" spans="1:134" s="256" customFormat="1" ht="15.75" x14ac:dyDescent="0.2">
      <c r="A2" s="1454"/>
      <c r="B2" s="1454"/>
      <c r="C2" s="1454"/>
      <c r="D2" s="1455"/>
      <c r="E2" s="1455"/>
      <c r="F2" s="579"/>
      <c r="G2" s="291"/>
      <c r="H2" s="291"/>
      <c r="I2" s="488"/>
      <c r="J2" s="489"/>
      <c r="K2" s="210" t="s">
        <v>122</v>
      </c>
      <c r="L2" s="217"/>
      <c r="M2" s="217"/>
      <c r="N2" s="210"/>
      <c r="O2" s="483" t="s">
        <v>98</v>
      </c>
      <c r="P2" s="217" t="s">
        <v>123</v>
      </c>
      <c r="Q2" s="217" t="s">
        <v>315</v>
      </c>
      <c r="R2" s="210" t="s">
        <v>103</v>
      </c>
      <c r="S2" s="217" t="s">
        <v>127</v>
      </c>
      <c r="T2" s="490" t="s">
        <v>128</v>
      </c>
      <c r="U2" s="211"/>
      <c r="V2" s="211" t="s">
        <v>129</v>
      </c>
      <c r="W2" s="213" t="s">
        <v>100</v>
      </c>
      <c r="X2" s="213"/>
      <c r="Y2" s="491" t="s">
        <v>133</v>
      </c>
      <c r="Z2" s="486"/>
      <c r="AA2" s="208"/>
    </row>
    <row r="3" spans="1:134" s="256" customFormat="1" ht="15.75" customHeight="1" x14ac:dyDescent="0.2">
      <c r="A3" s="1456"/>
      <c r="B3" s="1456"/>
      <c r="C3" s="1456"/>
      <c r="D3" s="1456"/>
      <c r="E3" s="1456"/>
      <c r="F3" s="1456"/>
      <c r="G3" s="1456"/>
      <c r="H3" s="1456"/>
      <c r="I3" s="488"/>
      <c r="J3" s="489"/>
      <c r="K3" s="210"/>
      <c r="L3" s="217"/>
      <c r="M3" s="217"/>
      <c r="N3" s="210"/>
      <c r="O3" s="483" t="s">
        <v>102</v>
      </c>
      <c r="P3" s="217"/>
      <c r="Q3" s="217" t="s">
        <v>302</v>
      </c>
      <c r="R3" s="210" t="s">
        <v>85</v>
      </c>
      <c r="S3" s="217"/>
      <c r="T3" s="490"/>
      <c r="U3" s="211"/>
      <c r="V3" s="211"/>
      <c r="W3" s="213" t="s">
        <v>104</v>
      </c>
      <c r="X3" s="213"/>
      <c r="Y3" s="491" t="s">
        <v>134</v>
      </c>
      <c r="Z3" s="486"/>
      <c r="AA3" s="208"/>
    </row>
    <row r="4" spans="1:134" s="256" customFormat="1" ht="27.75" customHeight="1" x14ac:dyDescent="0.2">
      <c r="A4" s="301"/>
      <c r="B4" s="301"/>
      <c r="C4" s="301"/>
      <c r="D4" s="1457"/>
      <c r="E4" s="1457"/>
      <c r="F4" s="1458"/>
      <c r="G4" s="1458"/>
      <c r="H4" s="1458"/>
      <c r="I4" s="492"/>
      <c r="J4" s="489"/>
      <c r="K4" s="210"/>
      <c r="L4" s="217"/>
      <c r="M4" s="217"/>
      <c r="N4" s="210"/>
      <c r="O4" s="210" t="s">
        <v>101</v>
      </c>
      <c r="P4" s="217"/>
      <c r="Q4" s="217" t="s">
        <v>316</v>
      </c>
      <c r="R4" s="213" t="s">
        <v>86</v>
      </c>
      <c r="S4" s="217"/>
      <c r="T4" s="490"/>
      <c r="U4" s="211"/>
      <c r="V4" s="211"/>
      <c r="W4" s="213" t="s">
        <v>320</v>
      </c>
      <c r="X4" s="213"/>
      <c r="Y4" s="491" t="s">
        <v>135</v>
      </c>
      <c r="Z4" s="486"/>
      <c r="AA4" s="208"/>
    </row>
    <row r="5" spans="1:134" s="256" customFormat="1" ht="34.5" customHeight="1" x14ac:dyDescent="0.2">
      <c r="A5" s="1461" t="s">
        <v>105</v>
      </c>
      <c r="B5" s="1461"/>
      <c r="C5" s="1461"/>
      <c r="D5" s="950"/>
      <c r="E5" s="951"/>
      <c r="F5" s="950"/>
      <c r="G5" s="749"/>
      <c r="H5" s="952"/>
      <c r="I5" s="492"/>
      <c r="J5" s="489"/>
      <c r="K5" s="210"/>
      <c r="L5" s="217"/>
      <c r="M5" s="217"/>
      <c r="N5" s="210"/>
      <c r="O5" s="210" t="s">
        <v>104</v>
      </c>
      <c r="P5" s="217"/>
      <c r="Q5" s="217" t="s">
        <v>317</v>
      </c>
      <c r="R5" s="210" t="s">
        <v>104</v>
      </c>
      <c r="S5" s="217"/>
      <c r="T5" s="490"/>
      <c r="U5" s="211"/>
      <c r="V5" s="211"/>
      <c r="X5" s="213"/>
      <c r="Y5" s="491" t="s">
        <v>136</v>
      </c>
      <c r="Z5" s="486"/>
      <c r="AA5" s="208"/>
    </row>
    <row r="6" spans="1:134" ht="15.75" hidden="1" customHeight="1" x14ac:dyDescent="0.2">
      <c r="A6" s="303"/>
      <c r="B6" s="303"/>
      <c r="C6" s="303"/>
      <c r="D6" s="303"/>
      <c r="E6" s="303"/>
      <c r="F6" s="303"/>
      <c r="G6" s="304"/>
      <c r="H6" s="305"/>
      <c r="I6" s="493"/>
      <c r="O6" s="217" t="s">
        <v>320</v>
      </c>
      <c r="Q6" s="217" t="s">
        <v>319</v>
      </c>
      <c r="R6" s="210" t="s">
        <v>320</v>
      </c>
      <c r="Y6" s="497" t="s">
        <v>137</v>
      </c>
    </row>
    <row r="7" spans="1:134" ht="24.75" customHeight="1" x14ac:dyDescent="0.2">
      <c r="A7" s="302" t="s">
        <v>1300</v>
      </c>
      <c r="D7" s="989"/>
      <c r="E7" s="989"/>
      <c r="F7" s="989"/>
      <c r="G7" s="2018"/>
      <c r="H7" s="2018"/>
      <c r="I7" s="492"/>
      <c r="J7" s="488"/>
      <c r="N7" s="210"/>
      <c r="Q7" s="217" t="s">
        <v>318</v>
      </c>
      <c r="T7" s="499"/>
      <c r="X7" s="962" t="str">
        <f>A7</f>
        <v>Contraceptive Security (CS) Indicators Data, 2013</v>
      </c>
      <c r="Y7" s="497" t="s">
        <v>138</v>
      </c>
    </row>
    <row r="8" spans="1:134" ht="37.5" customHeight="1" x14ac:dyDescent="0.35">
      <c r="A8" s="2017" t="s">
        <v>1365</v>
      </c>
      <c r="B8" s="2018"/>
      <c r="C8" s="2018"/>
      <c r="D8" s="2018"/>
      <c r="E8" s="2018"/>
      <c r="F8" s="602"/>
      <c r="G8" s="2019"/>
      <c r="H8" s="2019"/>
      <c r="I8" s="501"/>
      <c r="J8" s="488"/>
      <c r="K8" s="965" t="str">
        <f>A8</f>
        <v>Country: Zambia</v>
      </c>
      <c r="N8" s="210"/>
      <c r="P8" s="217" t="s">
        <v>124</v>
      </c>
      <c r="Q8" s="217" t="s">
        <v>104</v>
      </c>
      <c r="S8" s="500"/>
      <c r="Y8" s="497" t="s">
        <v>139</v>
      </c>
    </row>
    <row r="9" spans="1:134" s="307" customFormat="1" ht="45" x14ac:dyDescent="0.2">
      <c r="A9" s="1469" t="s">
        <v>1817</v>
      </c>
      <c r="B9" s="1469"/>
      <c r="C9" s="1469"/>
      <c r="D9" s="1469"/>
      <c r="E9" s="1469"/>
      <c r="F9" s="1469"/>
      <c r="G9" s="1469"/>
      <c r="H9" s="1469"/>
      <c r="I9" s="502" t="s">
        <v>121</v>
      </c>
      <c r="J9" s="217"/>
      <c r="K9" s="210"/>
      <c r="L9" s="217"/>
      <c r="M9" s="217"/>
      <c r="N9" s="217"/>
      <c r="O9" s="210"/>
      <c r="P9" s="217"/>
      <c r="Q9" s="217" t="s">
        <v>320</v>
      </c>
      <c r="R9" s="217" t="s">
        <v>125</v>
      </c>
      <c r="S9" s="217"/>
      <c r="T9" s="217"/>
      <c r="U9" s="217"/>
      <c r="V9" s="217"/>
      <c r="W9" s="217"/>
      <c r="X9" s="267" t="str">
        <f>A9</f>
        <v>The CS Indicators are presented in the following sections:
               A. leadership &amp; coordination               B. finance &amp; procurement               C. commodities               D. policies               E. supply chain</v>
      </c>
      <c r="Y9" s="504" t="s">
        <v>140</v>
      </c>
      <c r="Z9" s="504"/>
      <c r="AA9" s="208"/>
      <c r="AB9" s="309"/>
      <c r="AC9" s="309"/>
      <c r="AD9" s="309"/>
      <c r="AE9" s="309"/>
      <c r="AF9" s="309"/>
      <c r="AG9" s="309"/>
      <c r="AH9" s="309"/>
    </row>
    <row r="10" spans="1:134" ht="150.75" thickBot="1" x14ac:dyDescent="0.25">
      <c r="A10" s="1470" t="s">
        <v>1531</v>
      </c>
      <c r="B10" s="1471"/>
      <c r="C10" s="1471"/>
      <c r="D10" s="1471"/>
      <c r="E10" s="1471"/>
      <c r="F10" s="1471"/>
      <c r="G10" s="1471"/>
      <c r="H10" s="1471"/>
      <c r="O10" s="210" t="s">
        <v>89</v>
      </c>
      <c r="Q10" s="264"/>
      <c r="X10" s="500"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497" t="s">
        <v>141</v>
      </c>
    </row>
    <row r="11" spans="1:134" s="256" customFormat="1" ht="16.5" customHeight="1" thickBot="1" x14ac:dyDescent="0.25">
      <c r="A11" s="1444" t="s">
        <v>21</v>
      </c>
      <c r="B11" s="1445"/>
      <c r="C11" s="1445"/>
      <c r="D11" s="1445"/>
      <c r="E11" s="1445"/>
      <c r="F11" s="1445"/>
      <c r="G11" s="1445"/>
      <c r="H11" s="310"/>
      <c r="I11" s="493"/>
      <c r="J11" s="489"/>
      <c r="K11" s="210"/>
      <c r="L11" s="217"/>
      <c r="M11" s="217"/>
      <c r="N11" s="217"/>
      <c r="O11" s="217"/>
      <c r="P11" s="217"/>
      <c r="Q11" s="503" t="s">
        <v>126</v>
      </c>
      <c r="R11" s="217"/>
      <c r="S11" s="217"/>
      <c r="T11" s="211"/>
      <c r="U11" s="211"/>
      <c r="V11" s="211"/>
      <c r="W11" s="213"/>
      <c r="X11" s="213"/>
      <c r="Y11" s="491" t="s">
        <v>142</v>
      </c>
      <c r="Z11" s="486"/>
      <c r="AA11" s="208"/>
    </row>
    <row r="12" spans="1:134" s="266" customFormat="1" ht="45" x14ac:dyDescent="0.2">
      <c r="A12" s="1319" t="s">
        <v>231</v>
      </c>
      <c r="B12" s="1320"/>
      <c r="C12" s="1320"/>
      <c r="D12" s="1320"/>
      <c r="E12" s="1320"/>
      <c r="F12" s="1320"/>
      <c r="G12" s="1321"/>
      <c r="H12" s="265" t="s">
        <v>99</v>
      </c>
      <c r="I12" s="50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89"/>
      <c r="K12" s="210"/>
      <c r="L12" s="217"/>
      <c r="M12" s="217"/>
      <c r="N12" s="217"/>
      <c r="O12" s="217"/>
      <c r="P12" s="217"/>
      <c r="Q12" s="217"/>
      <c r="R12" s="217"/>
      <c r="S12" s="217"/>
      <c r="T12" s="211"/>
      <c r="U12" s="211"/>
      <c r="V12" s="211"/>
      <c r="W12" s="213"/>
      <c r="X12" s="213"/>
      <c r="Y12" s="214" t="s">
        <v>143</v>
      </c>
      <c r="Z12" s="216"/>
      <c r="AA12" s="208"/>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549</v>
      </c>
      <c r="E13" s="1476"/>
      <c r="F13" s="1476"/>
      <c r="G13" s="1476"/>
      <c r="H13" s="1717"/>
      <c r="I13" s="501"/>
      <c r="J13" s="489"/>
      <c r="K13" s="210" t="str">
        <f>B13</f>
        <v>a. What is the name of the committee?</v>
      </c>
      <c r="L13" s="507" t="str">
        <f>D13</f>
        <v>Reproductive Health Commodity Security Committee</v>
      </c>
      <c r="M13" s="217"/>
      <c r="N13" s="217"/>
      <c r="O13" s="483" t="str">
        <f>D13</f>
        <v>Reproductive Health Commodity Security Committee</v>
      </c>
      <c r="P13" s="217"/>
      <c r="Q13" s="217"/>
      <c r="R13" s="217"/>
      <c r="S13" s="217"/>
      <c r="T13" s="211"/>
      <c r="U13" s="211"/>
      <c r="V13" s="211"/>
      <c r="W13" s="213"/>
      <c r="X13" s="213"/>
      <c r="Y13" s="214" t="s">
        <v>104</v>
      </c>
      <c r="Z13" s="216"/>
      <c r="AA13" s="208"/>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506"/>
      <c r="J14" s="489"/>
      <c r="K14" s="210" t="str">
        <f>A14</f>
        <v>A2. Are the following organizations represented on the committee?</v>
      </c>
      <c r="L14" s="217"/>
      <c r="M14" s="217"/>
      <c r="N14" s="217"/>
      <c r="O14" s="210"/>
      <c r="P14" s="217"/>
      <c r="Q14" s="217"/>
      <c r="R14" s="217"/>
      <c r="S14" s="217"/>
      <c r="T14" s="211"/>
      <c r="U14" s="211"/>
      <c r="V14" s="211"/>
      <c r="W14" s="213"/>
      <c r="X14" s="213"/>
      <c r="Z14" s="216"/>
      <c r="AA14" s="208"/>
      <c r="DS14" s="267"/>
      <c r="DT14" s="267"/>
      <c r="DU14" s="267"/>
      <c r="DV14" s="268"/>
      <c r="DW14" s="268"/>
      <c r="DX14" s="268"/>
      <c r="DY14" s="268"/>
      <c r="DZ14" s="268"/>
      <c r="EA14" s="268"/>
      <c r="EB14" s="268"/>
      <c r="EC14" s="268"/>
      <c r="ED14" s="268"/>
    </row>
    <row r="15" spans="1:134" s="266" customFormat="1" ht="45" x14ac:dyDescent="0.2">
      <c r="A15" s="312"/>
      <c r="B15" s="1390" t="s">
        <v>31</v>
      </c>
      <c r="C15" s="1450"/>
      <c r="D15" s="575" t="s">
        <v>99</v>
      </c>
      <c r="E15" s="313" t="s">
        <v>93</v>
      </c>
      <c r="F15" s="1484" t="s">
        <v>609</v>
      </c>
      <c r="G15" s="1485"/>
      <c r="H15" s="1936"/>
      <c r="I15" s="501"/>
      <c r="J15" s="489"/>
      <c r="K15" s="210" t="str">
        <f t="shared" ref="K15:K23" si="0">B15</f>
        <v>a. Social marketing</v>
      </c>
      <c r="L15" s="217"/>
      <c r="M15" s="217"/>
      <c r="N15" s="217"/>
      <c r="O15" s="210"/>
      <c r="P15" s="217"/>
      <c r="Q15" s="210" t="str">
        <f t="shared" ref="Q15:Q23" si="1">F15</f>
        <v>Society for Family Health</v>
      </c>
      <c r="R15" s="217"/>
      <c r="S15" s="217"/>
      <c r="T15" s="211"/>
      <c r="U15" s="211"/>
      <c r="V15" s="211"/>
      <c r="W15" s="213"/>
      <c r="X15" s="213"/>
      <c r="Y15" s="214"/>
      <c r="Z15" s="216"/>
      <c r="AA15" s="208"/>
      <c r="DS15" s="267"/>
      <c r="DT15" s="267"/>
      <c r="DU15" s="267"/>
      <c r="DV15" s="267"/>
      <c r="DW15" s="267"/>
      <c r="DX15" s="267"/>
      <c r="DY15" s="267"/>
      <c r="DZ15" s="267"/>
      <c r="EA15" s="267"/>
      <c r="EB15" s="267"/>
      <c r="EC15" s="268"/>
      <c r="ED15" s="268"/>
    </row>
    <row r="16" spans="1:134" s="266" customFormat="1" ht="90" x14ac:dyDescent="0.2">
      <c r="A16" s="314"/>
      <c r="B16" s="1293" t="s">
        <v>232</v>
      </c>
      <c r="C16" s="1294"/>
      <c r="D16" s="575" t="s">
        <v>99</v>
      </c>
      <c r="E16" s="315" t="s">
        <v>93</v>
      </c>
      <c r="F16" s="1484" t="s">
        <v>610</v>
      </c>
      <c r="G16" s="1485"/>
      <c r="H16" s="1936"/>
      <c r="I16" s="501"/>
      <c r="J16" s="489"/>
      <c r="K16" s="210" t="str">
        <f t="shared" si="0"/>
        <v>b. NGO (for example: service delivery, advocacy, Planned Parenthood affiliate, Marie Stopes affiliate, faith-based organizations, etc.)</v>
      </c>
      <c r="L16" s="217"/>
      <c r="M16" s="217"/>
      <c r="N16" s="217"/>
      <c r="O16" s="210"/>
      <c r="P16" s="217"/>
      <c r="Q16" s="210" t="str">
        <f t="shared" si="1"/>
        <v>Planned Parenthood Association (PPAZ), Marie Stopes International, USAID | DELIVER PROJECT, Zambia Prevention Care and Treatment II (ZPCT II), Center for Infectious Diseases Research in Zambia (CIDRZ), Zambia Integrated State Safety Programme, Family Health International (FHI360)</v>
      </c>
      <c r="R16" s="217"/>
      <c r="S16" s="217"/>
      <c r="T16" s="211"/>
      <c r="U16" s="211"/>
      <c r="V16" s="211"/>
      <c r="W16" s="213"/>
      <c r="X16" s="213"/>
      <c r="Y16" s="214"/>
      <c r="Z16" s="216"/>
      <c r="AA16" s="208"/>
      <c r="DS16" s="267"/>
      <c r="DT16" s="267"/>
      <c r="DU16" s="267"/>
      <c r="DV16" s="267"/>
      <c r="DW16" s="267"/>
      <c r="DX16" s="267"/>
      <c r="DY16" s="267"/>
      <c r="DZ16" s="267"/>
      <c r="EA16" s="267"/>
      <c r="EB16" s="267"/>
      <c r="EC16" s="268"/>
      <c r="ED16" s="268"/>
    </row>
    <row r="17" spans="1:134" s="266" customFormat="1" ht="45" x14ac:dyDescent="0.2">
      <c r="A17" s="314"/>
      <c r="B17" s="1293" t="s">
        <v>233</v>
      </c>
      <c r="C17" s="1294"/>
      <c r="D17" s="575" t="s">
        <v>100</v>
      </c>
      <c r="E17" s="315" t="s">
        <v>93</v>
      </c>
      <c r="F17" s="1484"/>
      <c r="G17" s="1485"/>
      <c r="H17" s="1486"/>
      <c r="I17" s="501"/>
      <c r="J17" s="489"/>
      <c r="K17" s="210" t="str">
        <f t="shared" si="0"/>
        <v>c. Commercial sector (for example: pharmacy associations, manufacturers, etc.)</v>
      </c>
      <c r="L17" s="217"/>
      <c r="M17" s="217"/>
      <c r="N17" s="217"/>
      <c r="O17" s="210"/>
      <c r="P17" s="217"/>
      <c r="Q17" s="210">
        <f t="shared" si="1"/>
        <v>0</v>
      </c>
      <c r="R17" s="217"/>
      <c r="S17" s="217"/>
      <c r="T17" s="211"/>
      <c r="U17" s="211"/>
      <c r="V17" s="211"/>
      <c r="W17" s="213"/>
      <c r="X17" s="213"/>
      <c r="Y17" s="214"/>
      <c r="Z17" s="216"/>
      <c r="AA17" s="208"/>
      <c r="DS17" s="267"/>
      <c r="DT17" s="267"/>
      <c r="DU17" s="267"/>
      <c r="DV17" s="267"/>
      <c r="DW17" s="267"/>
      <c r="DX17" s="267"/>
      <c r="DY17" s="267"/>
      <c r="DZ17" s="267"/>
      <c r="EA17" s="267"/>
      <c r="EB17" s="267"/>
      <c r="EC17" s="267"/>
      <c r="ED17" s="268"/>
    </row>
    <row r="18" spans="1:134" s="266" customFormat="1" ht="45" x14ac:dyDescent="0.2">
      <c r="A18" s="314"/>
      <c r="B18" s="1293" t="s">
        <v>32</v>
      </c>
      <c r="C18" s="1294"/>
      <c r="D18" s="575" t="s">
        <v>99</v>
      </c>
      <c r="E18" s="315" t="s">
        <v>94</v>
      </c>
      <c r="F18" s="1484" t="s">
        <v>611</v>
      </c>
      <c r="G18" s="1485"/>
      <c r="H18" s="1936"/>
      <c r="I18" s="501"/>
      <c r="J18" s="489"/>
      <c r="K18" s="210" t="str">
        <f t="shared" si="0"/>
        <v>d. Donors</v>
      </c>
      <c r="L18" s="217"/>
      <c r="M18" s="217"/>
      <c r="N18" s="217"/>
      <c r="O18" s="210"/>
      <c r="P18" s="217"/>
      <c r="Q18" s="210" t="str">
        <f t="shared" si="1"/>
        <v>Global Fund, DFID, USAID</v>
      </c>
      <c r="R18" s="217"/>
      <c r="S18" s="217"/>
      <c r="T18" s="211"/>
      <c r="U18" s="211"/>
      <c r="V18" s="211"/>
      <c r="W18" s="213"/>
      <c r="X18" s="213"/>
      <c r="Y18" s="214"/>
      <c r="Z18" s="216"/>
      <c r="AA18" s="208"/>
      <c r="DS18" s="267"/>
      <c r="DT18" s="267"/>
      <c r="DU18" s="267"/>
      <c r="DV18" s="267"/>
      <c r="DW18" s="267"/>
      <c r="DX18" s="267"/>
      <c r="DY18" s="267"/>
      <c r="DZ18" s="267"/>
      <c r="EA18" s="267"/>
      <c r="EB18" s="267"/>
      <c r="EC18" s="267"/>
      <c r="ED18" s="268"/>
    </row>
    <row r="19" spans="1:134" s="266" customFormat="1" ht="45" x14ac:dyDescent="0.2">
      <c r="A19" s="314"/>
      <c r="B19" s="1293" t="s">
        <v>33</v>
      </c>
      <c r="C19" s="1294"/>
      <c r="D19" s="575" t="s">
        <v>99</v>
      </c>
      <c r="E19" s="315" t="s">
        <v>95</v>
      </c>
      <c r="F19" s="1484" t="s">
        <v>566</v>
      </c>
      <c r="G19" s="1485"/>
      <c r="H19" s="1936"/>
      <c r="I19" s="501"/>
      <c r="J19" s="489"/>
      <c r="K19" s="210" t="str">
        <f t="shared" si="0"/>
        <v>e. UN agencies</v>
      </c>
      <c r="L19" s="217"/>
      <c r="M19" s="217"/>
      <c r="N19" s="217"/>
      <c r="O19" s="210"/>
      <c r="P19" s="217"/>
      <c r="Q19" s="210" t="str">
        <f t="shared" si="1"/>
        <v>UNFPA, UNICEF, WHO</v>
      </c>
      <c r="R19" s="217"/>
      <c r="S19" s="217"/>
      <c r="T19" s="211"/>
      <c r="U19" s="211"/>
      <c r="V19" s="211"/>
      <c r="W19" s="213"/>
      <c r="X19" s="213"/>
      <c r="Y19" s="214"/>
      <c r="Z19" s="216"/>
      <c r="AA19" s="208"/>
      <c r="DS19" s="267"/>
      <c r="DT19" s="267"/>
      <c r="DU19" s="267"/>
      <c r="DV19" s="268"/>
      <c r="DW19" s="268"/>
      <c r="DX19" s="268"/>
      <c r="DY19" s="268"/>
      <c r="DZ19" s="268"/>
      <c r="EA19" s="268"/>
      <c r="EB19" s="268"/>
      <c r="EC19" s="268"/>
      <c r="ED19" s="268"/>
    </row>
    <row r="20" spans="1:134" s="266" customFormat="1" ht="45" x14ac:dyDescent="0.2">
      <c r="A20" s="314"/>
      <c r="B20" s="1293" t="s">
        <v>234</v>
      </c>
      <c r="C20" s="1294"/>
      <c r="D20" s="575" t="s">
        <v>99</v>
      </c>
      <c r="E20" s="315" t="s">
        <v>96</v>
      </c>
      <c r="F20" s="1484" t="s">
        <v>1502</v>
      </c>
      <c r="G20" s="1485"/>
      <c r="H20" s="1936"/>
      <c r="I20" s="501"/>
      <c r="J20" s="489"/>
      <c r="K20" s="210" t="str">
        <f t="shared" si="0"/>
        <v>f. Ministry of Health (for example: logistics, reproductive health, family planning, maternal and child health, HIV/AIDS, pharmacy units, etc.)</v>
      </c>
      <c r="L20" s="217"/>
      <c r="M20" s="217"/>
      <c r="N20" s="217"/>
      <c r="O20" s="210"/>
      <c r="P20" s="217"/>
      <c r="Q20" s="508" t="str">
        <f t="shared" si="1"/>
        <v>Reproductive and Child Health (under the new  Ministry of Community Development, Mother and Child Health); Pharmacy under Ministry of Health</v>
      </c>
      <c r="R20" s="217"/>
      <c r="S20" s="217"/>
      <c r="T20" s="211"/>
      <c r="U20" s="211"/>
      <c r="V20" s="211"/>
      <c r="W20" s="213"/>
      <c r="X20" s="213"/>
      <c r="Y20" s="214"/>
      <c r="Z20" s="216"/>
      <c r="AA20" s="208"/>
      <c r="DS20" s="267"/>
      <c r="DT20" s="267"/>
      <c r="DU20" s="267"/>
      <c r="DV20" s="268"/>
      <c r="DW20" s="268"/>
      <c r="DX20" s="268"/>
      <c r="DY20" s="268"/>
      <c r="DZ20" s="268"/>
      <c r="EA20" s="268"/>
      <c r="ED20" s="268"/>
    </row>
    <row r="21" spans="1:134" s="266" customFormat="1" x14ac:dyDescent="0.2">
      <c r="A21" s="314"/>
      <c r="B21" s="1390" t="s">
        <v>34</v>
      </c>
      <c r="C21" s="1390"/>
      <c r="D21" s="575" t="s">
        <v>99</v>
      </c>
      <c r="E21" s="315" t="s">
        <v>97</v>
      </c>
      <c r="F21" s="1484" t="s">
        <v>612</v>
      </c>
      <c r="G21" s="1485"/>
      <c r="H21" s="1936"/>
      <c r="I21" s="501"/>
      <c r="J21" s="489"/>
      <c r="K21" s="210" t="str">
        <f t="shared" si="0"/>
        <v>g. Central Medical Store or Central Warehouse</v>
      </c>
      <c r="L21" s="217"/>
      <c r="M21" s="217"/>
      <c r="N21" s="217"/>
      <c r="O21" s="210"/>
      <c r="P21" s="217"/>
      <c r="Q21" s="210" t="str">
        <f t="shared" si="1"/>
        <v>Medical Stores Limited (MSL) - Central Warehouse</v>
      </c>
      <c r="R21" s="217"/>
      <c r="S21" s="217"/>
      <c r="T21" s="211"/>
      <c r="U21" s="211"/>
      <c r="V21" s="211"/>
      <c r="W21" s="213"/>
      <c r="X21" s="213"/>
      <c r="Y21" s="214"/>
      <c r="Z21" s="216"/>
      <c r="AA21" s="208"/>
    </row>
    <row r="22" spans="1:134" s="266" customFormat="1" x14ac:dyDescent="0.2">
      <c r="A22" s="314"/>
      <c r="B22" s="1390" t="s">
        <v>56</v>
      </c>
      <c r="C22" s="1390"/>
      <c r="D22" s="575" t="s">
        <v>99</v>
      </c>
      <c r="E22" s="315" t="s">
        <v>97</v>
      </c>
      <c r="F22" s="1484" t="s">
        <v>613</v>
      </c>
      <c r="G22" s="1485"/>
      <c r="H22" s="1936"/>
      <c r="I22" s="501"/>
      <c r="J22" s="489"/>
      <c r="K22" s="210" t="str">
        <f t="shared" si="0"/>
        <v xml:space="preserve">h. Ministry of Finance or Ministry of Planning </v>
      </c>
      <c r="L22" s="217"/>
      <c r="M22" s="217"/>
      <c r="N22" s="217"/>
      <c r="O22" s="210"/>
      <c r="P22" s="217"/>
      <c r="Q22" s="210" t="str">
        <f t="shared" si="1"/>
        <v>Ministry of Finance and National Planning</v>
      </c>
      <c r="R22" s="217"/>
      <c r="S22" s="217"/>
      <c r="T22" s="211"/>
      <c r="U22" s="211"/>
      <c r="V22" s="211"/>
      <c r="W22" s="213"/>
      <c r="X22" s="213"/>
      <c r="Y22" s="214"/>
      <c r="Z22" s="216"/>
      <c r="AA22" s="208"/>
    </row>
    <row r="23" spans="1:134" s="269" customFormat="1" x14ac:dyDescent="0.2">
      <c r="A23" s="314"/>
      <c r="B23" s="1390" t="s">
        <v>235</v>
      </c>
      <c r="C23" s="1390"/>
      <c r="D23" s="575"/>
      <c r="E23" s="315" t="s">
        <v>97</v>
      </c>
      <c r="F23" s="1484"/>
      <c r="G23" s="1485"/>
      <c r="H23" s="1486"/>
      <c r="I23" s="501"/>
      <c r="J23" s="489"/>
      <c r="K23" s="488" t="str">
        <f t="shared" si="0"/>
        <v>i. Other (for example: partners)</v>
      </c>
      <c r="L23" s="489"/>
      <c r="M23" s="489"/>
      <c r="N23" s="489"/>
      <c r="O23" s="488"/>
      <c r="P23" s="489"/>
      <c r="Q23" s="488">
        <f t="shared" si="1"/>
        <v>0</v>
      </c>
      <c r="R23" s="489"/>
      <c r="S23" s="489"/>
      <c r="T23" s="489"/>
      <c r="U23" s="489"/>
      <c r="V23" s="489"/>
      <c r="W23" s="509"/>
      <c r="X23" s="509"/>
      <c r="Y23" s="510"/>
      <c r="Z23" s="510"/>
      <c r="AA23" s="208"/>
    </row>
    <row r="24" spans="1:134" s="266" customFormat="1" x14ac:dyDescent="0.2">
      <c r="A24" s="1308" t="s">
        <v>236</v>
      </c>
      <c r="B24" s="1293"/>
      <c r="C24" s="1293"/>
      <c r="D24" s="1293"/>
      <c r="E24" s="1293"/>
      <c r="F24" s="1293"/>
      <c r="G24" s="1293"/>
      <c r="H24" s="325" t="s">
        <v>101</v>
      </c>
      <c r="I24" s="511" t="str">
        <f>A24</f>
        <v>A3. How many times did the committee meet during the last year? (0, 1-2, 3-5, or 6+)  (Please select from the dropdown.)</v>
      </c>
      <c r="J24" s="489"/>
      <c r="K24" s="210"/>
      <c r="L24" s="217"/>
      <c r="M24" s="217"/>
      <c r="N24" s="217"/>
      <c r="O24" s="210"/>
      <c r="P24" s="217"/>
      <c r="Q24" s="217"/>
      <c r="R24" s="217"/>
      <c r="S24" s="217"/>
      <c r="T24" s="211"/>
      <c r="U24" s="211"/>
      <c r="V24" s="211"/>
      <c r="W24" s="213"/>
      <c r="X24" s="213"/>
      <c r="Y24" s="214"/>
      <c r="Z24" s="216"/>
      <c r="AA24" s="208"/>
    </row>
    <row r="25" spans="1:134" s="266" customFormat="1" x14ac:dyDescent="0.2">
      <c r="A25" s="1381" t="s">
        <v>237</v>
      </c>
      <c r="B25" s="1382"/>
      <c r="C25" s="1382"/>
      <c r="D25" s="1390"/>
      <c r="E25" s="1390"/>
      <c r="F25" s="1390"/>
      <c r="G25" s="1391"/>
      <c r="H25" s="325" t="s">
        <v>100</v>
      </c>
      <c r="I25" s="511" t="str">
        <f>A25</f>
        <v xml:space="preserve">A4. Does the committee have legal status?  (Please select from the dropdown.)                                  </v>
      </c>
      <c r="J25" s="489"/>
      <c r="K25" s="210"/>
      <c r="L25" s="217"/>
      <c r="M25" s="217"/>
      <c r="N25" s="217"/>
      <c r="O25" s="210"/>
      <c r="P25" s="217"/>
      <c r="Q25" s="217"/>
      <c r="R25" s="217"/>
      <c r="S25" s="217"/>
      <c r="T25" s="211"/>
      <c r="U25" s="211"/>
      <c r="V25" s="211"/>
      <c r="W25" s="213"/>
      <c r="X25" s="213"/>
      <c r="Y25" s="214"/>
      <c r="Z25" s="216"/>
      <c r="AA25" s="208"/>
    </row>
    <row r="26" spans="1:134" s="266" customFormat="1" ht="75.75" thickBot="1" x14ac:dyDescent="0.25">
      <c r="A26" s="1386" t="s">
        <v>238</v>
      </c>
      <c r="B26" s="1310"/>
      <c r="C26" s="1311"/>
      <c r="D26" s="577" t="s">
        <v>99</v>
      </c>
      <c r="E26" s="317" t="s">
        <v>91</v>
      </c>
      <c r="F26" s="575" t="s">
        <v>1503</v>
      </c>
      <c r="G26" s="319" t="s">
        <v>51</v>
      </c>
      <c r="H26" s="603" t="s">
        <v>614</v>
      </c>
      <c r="I26" s="511"/>
      <c r="J26" s="489"/>
      <c r="K26" s="210" t="str">
        <f>A26</f>
        <v>A5. Is there a Contraceptive Security "champion"? (someone who consistently brings up and advocates for contraceptive supplies)</v>
      </c>
      <c r="L26" s="217"/>
      <c r="M26" s="217"/>
      <c r="N26" s="217"/>
      <c r="O26" s="210"/>
      <c r="P26" s="217"/>
      <c r="Q26" s="217"/>
      <c r="R26" s="217"/>
      <c r="S26" s="217"/>
      <c r="T26" s="211"/>
      <c r="U26" s="211"/>
      <c r="V26" s="211"/>
      <c r="W26" s="213"/>
      <c r="X26" s="213"/>
      <c r="Y26" s="214"/>
      <c r="Z26" s="216"/>
      <c r="AA26" s="208"/>
    </row>
    <row r="27" spans="1:134" s="273" customFormat="1" ht="16.5" customHeight="1" thickBot="1" x14ac:dyDescent="0.3">
      <c r="A27" s="1444" t="s">
        <v>22</v>
      </c>
      <c r="B27" s="1445"/>
      <c r="C27" s="1445"/>
      <c r="D27" s="1445"/>
      <c r="E27" s="1445"/>
      <c r="F27" s="1445"/>
      <c r="G27" s="1445"/>
      <c r="H27" s="310"/>
      <c r="I27" s="493"/>
      <c r="J27" s="512"/>
      <c r="K27" s="513"/>
      <c r="L27" s="503"/>
      <c r="M27" s="503"/>
      <c r="N27" s="503"/>
      <c r="O27" s="503"/>
      <c r="P27" s="503"/>
      <c r="Q27" s="503"/>
      <c r="R27" s="503"/>
      <c r="S27" s="503"/>
      <c r="T27" s="512"/>
      <c r="U27" s="512"/>
      <c r="V27" s="512"/>
      <c r="W27" s="514"/>
      <c r="X27" s="514"/>
      <c r="Y27" s="515"/>
      <c r="Z27" s="516"/>
      <c r="AA27" s="208"/>
    </row>
    <row r="28" spans="1:134" s="266" customFormat="1" x14ac:dyDescent="0.2">
      <c r="A28" s="1389" t="s">
        <v>223</v>
      </c>
      <c r="B28" s="1390"/>
      <c r="C28" s="1391"/>
      <c r="D28" s="1438" t="s">
        <v>144</v>
      </c>
      <c r="E28" s="1439"/>
      <c r="F28" s="577" t="s">
        <v>141</v>
      </c>
      <c r="G28" s="321" t="s">
        <v>145</v>
      </c>
      <c r="H28" s="577" t="s">
        <v>140</v>
      </c>
      <c r="I28" s="517"/>
      <c r="J28" s="212"/>
      <c r="K28" s="210">
        <f>B28</f>
        <v>0</v>
      </c>
      <c r="L28" s="217"/>
      <c r="M28" s="217"/>
      <c r="N28" s="217"/>
      <c r="O28" s="217"/>
      <c r="P28" s="217"/>
      <c r="Q28" s="217"/>
      <c r="R28" s="217"/>
      <c r="S28" s="217"/>
      <c r="T28" s="211"/>
      <c r="U28" s="211"/>
      <c r="V28" s="211"/>
      <c r="W28" s="213"/>
      <c r="X28" s="213"/>
      <c r="Y28" s="214"/>
      <c r="Z28" s="216"/>
      <c r="AA28" s="208"/>
    </row>
    <row r="29" spans="1:134" s="266" customFormat="1" ht="75" x14ac:dyDescent="0.2">
      <c r="A29" s="1308" t="s">
        <v>239</v>
      </c>
      <c r="B29" s="1293"/>
      <c r="C29" s="1293"/>
      <c r="D29" s="1293"/>
      <c r="E29" s="1293"/>
      <c r="F29" s="1294"/>
      <c r="G29" s="2015" t="s">
        <v>615</v>
      </c>
      <c r="H29" s="2016"/>
      <c r="I29" s="518"/>
      <c r="J29" s="488" t="str">
        <f>G29</f>
        <v>$7,241,002</v>
      </c>
      <c r="K29" s="210"/>
      <c r="L29" s="217"/>
      <c r="M29" s="519">
        <f>E29</f>
        <v>0</v>
      </c>
      <c r="N29" s="217"/>
      <c r="O29" s="217"/>
      <c r="P29" s="217"/>
      <c r="Q29" s="217"/>
      <c r="R29" s="217"/>
      <c r="S29" s="217"/>
      <c r="T29" s="211"/>
      <c r="U29" s="211"/>
      <c r="V29" s="211"/>
      <c r="W29" s="213"/>
      <c r="X29" s="213"/>
      <c r="Y29" s="215"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216"/>
      <c r="AA29" s="208"/>
    </row>
    <row r="30" spans="1:134" s="266" customFormat="1" ht="73.5" x14ac:dyDescent="0.2">
      <c r="A30" s="1308" t="s">
        <v>240</v>
      </c>
      <c r="B30" s="1293"/>
      <c r="C30" s="1293"/>
      <c r="D30" s="1293"/>
      <c r="E30" s="604" t="s">
        <v>343</v>
      </c>
      <c r="F30" s="324" t="s">
        <v>241</v>
      </c>
      <c r="G30" s="1442" t="s">
        <v>1504</v>
      </c>
      <c r="H30" s="1443"/>
      <c r="I30" s="518"/>
      <c r="J30" s="488" t="str">
        <f>G30</f>
        <v>Ministry of Heath supported by USAID | DELIVER PROJECT</v>
      </c>
      <c r="K30" s="210"/>
      <c r="L30" s="217"/>
      <c r="M30" s="519" t="str">
        <f>E30</f>
        <v>1/12 - 12/12</v>
      </c>
      <c r="N30" s="217"/>
      <c r="O30" s="217"/>
      <c r="P30" s="217"/>
      <c r="Q30" s="217"/>
      <c r="R30" s="217"/>
      <c r="S30" s="217"/>
      <c r="T30" s="211"/>
      <c r="U30" s="211"/>
      <c r="V30" s="211"/>
      <c r="W30" s="213"/>
      <c r="X30" s="213"/>
      <c r="Y30" s="215" t="str">
        <f>A30</f>
        <v>B3. One-year time period covered by the forecast/quantification amount noted in B2 (mm/yy-mm/yy)
(should ideally be FY '11-'12)</v>
      </c>
      <c r="Z30" s="216"/>
      <c r="AA30" s="208"/>
    </row>
    <row r="31" spans="1:134" s="266" customFormat="1" ht="30" x14ac:dyDescent="0.2">
      <c r="A31" s="1308" t="s">
        <v>242</v>
      </c>
      <c r="B31" s="1293"/>
      <c r="C31" s="1293"/>
      <c r="D31" s="1293"/>
      <c r="E31" s="1293"/>
      <c r="F31" s="1293"/>
      <c r="G31" s="1294"/>
      <c r="H31" s="590" t="s">
        <v>100</v>
      </c>
      <c r="I31" s="511" t="str">
        <f>A31</f>
        <v>B4. Is there a government budget line item specifically for the procurement of contraceptives?  (Please select from the dropdown list.)</v>
      </c>
      <c r="J31" s="212"/>
      <c r="K31" s="210"/>
      <c r="L31" s="217"/>
      <c r="M31" s="217"/>
      <c r="N31" s="217"/>
      <c r="O31" s="217"/>
      <c r="P31" s="217"/>
      <c r="Q31" s="217"/>
      <c r="R31" s="217"/>
      <c r="S31" s="217"/>
      <c r="T31" s="211"/>
      <c r="U31" s="211"/>
      <c r="V31" s="211"/>
      <c r="W31" s="213"/>
      <c r="X31" s="213"/>
      <c r="Y31" s="214"/>
      <c r="Z31" s="216"/>
      <c r="AA31" s="208"/>
    </row>
    <row r="32" spans="1:134" s="266" customFormat="1" ht="90" customHeight="1" x14ac:dyDescent="0.2">
      <c r="A32" s="1356" t="s">
        <v>331</v>
      </c>
      <c r="B32" s="1435"/>
      <c r="C32" s="1435"/>
      <c r="D32" s="1435"/>
      <c r="E32" s="1435"/>
      <c r="F32" s="1435"/>
      <c r="G32" s="1436"/>
      <c r="H32" s="590" t="s">
        <v>100</v>
      </c>
      <c r="I32" s="511"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12"/>
      <c r="K32" s="210"/>
      <c r="L32" s="217"/>
      <c r="M32" s="217"/>
      <c r="N32" s="217"/>
      <c r="O32" s="217"/>
      <c r="P32" s="217"/>
      <c r="Q32" s="217"/>
      <c r="R32" s="217"/>
      <c r="S32" s="217"/>
      <c r="T32" s="211"/>
      <c r="U32" s="211"/>
      <c r="V32" s="211"/>
      <c r="W32" s="213"/>
      <c r="X32" s="213"/>
      <c r="Y32" s="214"/>
      <c r="Z32" s="216"/>
      <c r="AA32" s="208"/>
    </row>
    <row r="33" spans="1:27" s="266" customFormat="1" ht="15.75" customHeight="1" x14ac:dyDescent="0.2">
      <c r="A33" s="1308" t="s">
        <v>243</v>
      </c>
      <c r="B33" s="1293"/>
      <c r="C33" s="1293"/>
      <c r="D33" s="1293"/>
      <c r="E33" s="1293"/>
      <c r="F33" s="1293"/>
      <c r="G33" s="1293"/>
      <c r="H33" s="1309"/>
      <c r="I33" s="511"/>
      <c r="J33" s="489"/>
      <c r="K33" s="210"/>
      <c r="L33" s="217"/>
      <c r="M33" s="217"/>
      <c r="N33" s="217"/>
      <c r="O33" s="217"/>
      <c r="P33" s="217"/>
      <c r="Q33" s="217"/>
      <c r="R33" s="217"/>
      <c r="S33" s="217"/>
      <c r="T33" s="211"/>
      <c r="U33" s="211"/>
      <c r="V33" s="211"/>
      <c r="W33" s="213"/>
      <c r="X33" s="215" t="str">
        <f>A33</f>
        <v>B6. Please complete the table below regarding government allocations for contraceptive procurement.</v>
      </c>
      <c r="Y33" s="214"/>
      <c r="Z33" s="216"/>
      <c r="AA33" s="208"/>
    </row>
    <row r="34" spans="1:27" s="266" customFormat="1" ht="147" x14ac:dyDescent="0.2">
      <c r="A34" s="326"/>
      <c r="B34" s="1435" t="s">
        <v>322</v>
      </c>
      <c r="C34" s="1435"/>
      <c r="D34" s="1436"/>
      <c r="E34" s="327" t="s">
        <v>244</v>
      </c>
      <c r="F34" s="327" t="s">
        <v>245</v>
      </c>
      <c r="G34" s="328" t="s">
        <v>246</v>
      </c>
      <c r="H34" s="329" t="s">
        <v>92</v>
      </c>
      <c r="I34" s="520"/>
      <c r="J34" s="212"/>
      <c r="K34" s="210" t="str">
        <f>B34</f>
        <v>Source of government funds allocated for contraceptive procurement
(funds originally designated for contraceptives, whether or not they ended up being spent on them)</v>
      </c>
      <c r="L34" s="217"/>
      <c r="M34" s="217"/>
      <c r="N34" s="217"/>
      <c r="O34" s="217"/>
      <c r="P34" s="217"/>
      <c r="Q34" s="217"/>
      <c r="R34" s="217"/>
      <c r="S34" s="217"/>
      <c r="T34" s="211"/>
      <c r="U34" s="211"/>
      <c r="V34" s="211"/>
      <c r="W34" s="213"/>
      <c r="X34" s="213"/>
      <c r="Y34" s="214"/>
      <c r="Z34" s="216"/>
      <c r="AA34" s="208"/>
    </row>
    <row r="35" spans="1:27" s="266" customFormat="1" ht="30" x14ac:dyDescent="0.2">
      <c r="A35" s="314"/>
      <c r="B35" s="1435" t="s">
        <v>323</v>
      </c>
      <c r="C35" s="1435"/>
      <c r="D35" s="1436"/>
      <c r="E35" s="409">
        <v>0</v>
      </c>
      <c r="F35" s="331" t="s">
        <v>343</v>
      </c>
      <c r="G35" s="341"/>
      <c r="H35" s="355"/>
      <c r="I35" s="517"/>
      <c r="J35" s="212"/>
      <c r="K35" s="210" t="str">
        <f>B35</f>
        <v>a. Internally generated funds allocated for contraceptive procurement</v>
      </c>
      <c r="L35" s="217"/>
      <c r="M35" s="217"/>
      <c r="N35" s="217"/>
      <c r="O35" s="217"/>
      <c r="P35" s="217"/>
      <c r="Q35" s="217"/>
      <c r="R35" s="217"/>
      <c r="S35" s="217"/>
      <c r="T35" s="211"/>
      <c r="U35" s="211"/>
      <c r="V35" s="211"/>
      <c r="W35" s="213"/>
      <c r="X35" s="213"/>
      <c r="Y35" s="214"/>
      <c r="Z35" s="216"/>
      <c r="AA35" s="208"/>
    </row>
    <row r="36" spans="1:27" s="266" customFormat="1" ht="90" x14ac:dyDescent="0.2">
      <c r="A36" s="314"/>
      <c r="B36" s="1435" t="s">
        <v>324</v>
      </c>
      <c r="C36" s="1435"/>
      <c r="D36" s="1436"/>
      <c r="E36" s="330">
        <v>0</v>
      </c>
      <c r="F36" s="331" t="s">
        <v>343</v>
      </c>
      <c r="G36" s="606" t="s">
        <v>1845</v>
      </c>
      <c r="H36" s="355"/>
      <c r="I36" s="517"/>
      <c r="J36" s="212"/>
      <c r="K36" s="210" t="str">
        <f>B36</f>
        <v>b. Total of all other government funds allocated for contraceptive procurement. (For example, these other government funds could include basket funds, World Bank credits or loans, and other funds donors give to the government [e.g., direct budget support])</v>
      </c>
      <c r="L36" s="217"/>
      <c r="M36" s="217"/>
      <c r="N36" s="217"/>
      <c r="O36" s="217"/>
      <c r="P36" s="217"/>
      <c r="Q36" s="217"/>
      <c r="R36" s="217"/>
      <c r="S36" s="217"/>
      <c r="T36" s="211"/>
      <c r="U36" s="211"/>
      <c r="V36" s="211"/>
      <c r="W36" s="213"/>
      <c r="X36" s="213"/>
      <c r="Y36" s="214"/>
      <c r="Z36" s="216"/>
      <c r="AA36" s="208"/>
    </row>
    <row r="37" spans="1:27" s="266" customFormat="1" ht="45" customHeight="1" x14ac:dyDescent="0.2">
      <c r="A37" s="334"/>
      <c r="B37" s="1310" t="s">
        <v>295</v>
      </c>
      <c r="C37" s="1310"/>
      <c r="D37" s="1311"/>
      <c r="E37" s="335">
        <f>E35+E36</f>
        <v>0</v>
      </c>
      <c r="F37" s="336"/>
      <c r="G37" s="336"/>
      <c r="H37" s="607"/>
      <c r="I37" s="517"/>
      <c r="J37" s="212"/>
      <c r="K37" s="210" t="str">
        <f>B37</f>
        <v>c. TOTAL government funds allocated for contraceptive procurement
This will auto-calculate.  (It will sum a &amp; b above.)</v>
      </c>
      <c r="L37" s="217"/>
      <c r="M37" s="217"/>
      <c r="N37" s="217"/>
      <c r="O37" s="483"/>
      <c r="P37" s="217"/>
      <c r="Q37" s="217"/>
      <c r="R37" s="217"/>
      <c r="S37" s="217"/>
      <c r="T37" s="211"/>
      <c r="U37" s="211"/>
      <c r="V37" s="211"/>
      <c r="W37" s="213"/>
      <c r="X37" s="213"/>
      <c r="Y37" s="214"/>
      <c r="Z37" s="216"/>
      <c r="AA37" s="208"/>
    </row>
    <row r="38" spans="1:27" s="266" customFormat="1" ht="82.5" customHeight="1" x14ac:dyDescent="0.2">
      <c r="A38" s="1308" t="s">
        <v>294</v>
      </c>
      <c r="B38" s="1293"/>
      <c r="C38" s="1293"/>
      <c r="D38" s="1293"/>
      <c r="E38" s="1293"/>
      <c r="F38" s="1293"/>
      <c r="G38" s="1294"/>
      <c r="H38" s="595" t="s">
        <v>100</v>
      </c>
      <c r="I38" s="511"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12"/>
      <c r="K38" s="210"/>
      <c r="L38" s="217"/>
      <c r="M38" s="217"/>
      <c r="N38" s="217"/>
      <c r="O38" s="217"/>
      <c r="P38" s="217"/>
      <c r="Q38" s="217"/>
      <c r="R38" s="217"/>
      <c r="S38" s="217"/>
      <c r="T38" s="211"/>
      <c r="U38" s="211"/>
      <c r="V38" s="211"/>
      <c r="W38" s="213"/>
      <c r="X38" s="213"/>
      <c r="Y38" s="214"/>
      <c r="Z38" s="216"/>
      <c r="AA38" s="208"/>
    </row>
    <row r="39" spans="1:27" s="266" customFormat="1" ht="74.25" customHeight="1" thickBot="1" x14ac:dyDescent="0.25">
      <c r="A39" s="1308" t="s">
        <v>247</v>
      </c>
      <c r="B39" s="1293"/>
      <c r="C39" s="1293"/>
      <c r="D39" s="1293"/>
      <c r="E39" s="1293"/>
      <c r="F39" s="1293"/>
      <c r="G39" s="1293"/>
      <c r="H39" s="1309"/>
      <c r="I39" s="511"/>
      <c r="J39" s="212"/>
      <c r="K39" s="210"/>
      <c r="L39" s="217"/>
      <c r="M39" s="217"/>
      <c r="N39" s="217"/>
      <c r="O39" s="217"/>
      <c r="P39" s="217"/>
      <c r="Q39" s="217"/>
      <c r="R39" s="217"/>
      <c r="S39" s="217"/>
      <c r="T39" s="211"/>
      <c r="U39" s="211"/>
      <c r="V39" s="211"/>
      <c r="W39" s="213"/>
      <c r="X39" s="215"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214"/>
      <c r="Z39" s="216"/>
      <c r="AA39" s="208"/>
    </row>
    <row r="40" spans="1:27" s="266" customFormat="1" ht="129.75" x14ac:dyDescent="0.2">
      <c r="A40" s="326"/>
      <c r="B40" s="1433" t="s">
        <v>248</v>
      </c>
      <c r="C40" s="1434"/>
      <c r="D40" s="338" t="s">
        <v>249</v>
      </c>
      <c r="E40" s="327" t="s">
        <v>250</v>
      </c>
      <c r="F40" s="327" t="s">
        <v>251</v>
      </c>
      <c r="G40" s="328" t="s">
        <v>252</v>
      </c>
      <c r="H40" s="329" t="s">
        <v>92</v>
      </c>
      <c r="I40" s="521"/>
      <c r="J40" s="522"/>
      <c r="K40" s="210">
        <f>A40</f>
        <v>0</v>
      </c>
      <c r="L40" s="217"/>
      <c r="M40" s="217"/>
      <c r="N40" s="217"/>
      <c r="O40" s="217"/>
      <c r="P40" s="217"/>
      <c r="Q40" s="217"/>
      <c r="R40" s="217"/>
      <c r="S40" s="217"/>
      <c r="T40" s="211"/>
      <c r="U40" s="211"/>
      <c r="V40" s="211"/>
      <c r="W40" s="213"/>
      <c r="X40" s="213"/>
      <c r="Y40" s="214"/>
      <c r="Z40" s="216"/>
      <c r="AA40" s="208"/>
    </row>
    <row r="41" spans="1:27" s="266" customFormat="1" ht="30" x14ac:dyDescent="0.2">
      <c r="A41" s="326"/>
      <c r="B41" s="1293" t="s">
        <v>253</v>
      </c>
      <c r="C41" s="1294"/>
      <c r="D41" s="339" t="s">
        <v>100</v>
      </c>
      <c r="E41" s="409">
        <v>0</v>
      </c>
      <c r="F41" s="340" t="s">
        <v>343</v>
      </c>
      <c r="G41" s="341"/>
      <c r="H41" s="355"/>
      <c r="I41" s="517"/>
      <c r="J41" s="212"/>
      <c r="K41" s="210" t="str">
        <f>B41</f>
        <v>a. Internally generated funds spent on contraceptive procurement</v>
      </c>
      <c r="L41" s="217"/>
      <c r="M41" s="217"/>
      <c r="N41" s="217"/>
      <c r="O41" s="217"/>
      <c r="P41" s="217"/>
      <c r="Q41" s="217"/>
      <c r="R41" s="217"/>
      <c r="S41" s="217"/>
      <c r="T41" s="211"/>
      <c r="U41" s="211"/>
      <c r="V41" s="211"/>
      <c r="W41" s="213"/>
      <c r="X41" s="213"/>
      <c r="Y41" s="214"/>
      <c r="Z41" s="216"/>
      <c r="AA41" s="208"/>
    </row>
    <row r="42" spans="1:27" s="266" customFormat="1" ht="30" x14ac:dyDescent="0.2">
      <c r="A42" s="326"/>
      <c r="B42" s="342"/>
      <c r="C42" s="343" t="s">
        <v>254</v>
      </c>
      <c r="D42" s="1340" t="s">
        <v>320</v>
      </c>
      <c r="E42" s="1341"/>
      <c r="F42" s="1341"/>
      <c r="G42" s="1341"/>
      <c r="H42" s="1342"/>
      <c r="I42" s="523"/>
      <c r="J42" s="212"/>
      <c r="K42" s="210" t="str">
        <f>C42</f>
        <v>i. Specify source(s) of internally generated funds spent (for example, from taxes)</v>
      </c>
      <c r="L42" s="217"/>
      <c r="M42" s="217"/>
      <c r="N42" s="217"/>
      <c r="O42" s="483" t="str">
        <f>D42</f>
        <v>Not applicable</v>
      </c>
      <c r="P42" s="217"/>
      <c r="Q42" s="217"/>
      <c r="R42" s="217"/>
      <c r="S42" s="217"/>
      <c r="T42" s="211"/>
      <c r="U42" s="211"/>
      <c r="V42" s="211"/>
      <c r="W42" s="213"/>
      <c r="X42" s="213"/>
      <c r="Y42" s="214"/>
      <c r="Z42" s="216"/>
      <c r="AA42" s="208"/>
    </row>
    <row r="43" spans="1:27" s="266" customFormat="1" ht="78.75" customHeight="1" x14ac:dyDescent="0.2">
      <c r="A43" s="326"/>
      <c r="B43" s="1293" t="s">
        <v>255</v>
      </c>
      <c r="C43" s="1294"/>
      <c r="D43" s="339" t="s">
        <v>100</v>
      </c>
      <c r="E43" s="330">
        <v>0</v>
      </c>
      <c r="F43" s="340" t="s">
        <v>343</v>
      </c>
      <c r="G43" s="341" t="s">
        <v>616</v>
      </c>
      <c r="H43" s="355"/>
      <c r="I43" s="517"/>
      <c r="J43" s="212"/>
      <c r="K43" s="210" t="str">
        <f>B43</f>
        <v>b. Total of all other government funds spent on contraceptive procurement. (For example, these other government funds could include basket funds, World Bank credits or loans, and other funds donors gave to the government [e.g., direct budget support])</v>
      </c>
      <c r="L43" s="217"/>
      <c r="M43" s="217"/>
      <c r="N43" s="217"/>
      <c r="O43" s="217"/>
      <c r="P43" s="217"/>
      <c r="Q43" s="217"/>
      <c r="R43" s="217"/>
      <c r="S43" s="217"/>
      <c r="T43" s="211"/>
      <c r="U43" s="211"/>
      <c r="V43" s="211"/>
      <c r="W43" s="213"/>
      <c r="X43" s="213"/>
      <c r="Y43" s="214"/>
      <c r="Z43" s="216"/>
      <c r="AA43" s="208"/>
    </row>
    <row r="44" spans="1:27" s="266" customFormat="1" ht="30" x14ac:dyDescent="0.2">
      <c r="A44" s="326"/>
      <c r="B44" s="342"/>
      <c r="C44" s="343" t="s">
        <v>256</v>
      </c>
      <c r="D44" s="1340" t="s">
        <v>320</v>
      </c>
      <c r="E44" s="1341"/>
      <c r="F44" s="1341"/>
      <c r="G44" s="1341"/>
      <c r="H44" s="1342"/>
      <c r="I44" s="523"/>
      <c r="J44" s="212"/>
      <c r="K44" s="210" t="str">
        <f>C44</f>
        <v>i. Specify source(s) of other government funds spent (for example: basket funding or specific donor)</v>
      </c>
      <c r="L44" s="217"/>
      <c r="M44" s="217"/>
      <c r="N44" s="217"/>
      <c r="O44" s="483" t="str">
        <f>D44</f>
        <v>Not applicable</v>
      </c>
      <c r="P44" s="217"/>
      <c r="Q44" s="217"/>
      <c r="R44" s="217"/>
      <c r="S44" s="217"/>
      <c r="T44" s="211"/>
      <c r="U44" s="211"/>
      <c r="V44" s="211"/>
      <c r="W44" s="213"/>
      <c r="X44" s="213"/>
      <c r="Y44" s="214"/>
      <c r="Z44" s="216"/>
      <c r="AA44" s="208"/>
    </row>
    <row r="45" spans="1:27" s="266" customFormat="1" ht="45" x14ac:dyDescent="0.2">
      <c r="A45" s="326"/>
      <c r="B45" s="1293" t="s">
        <v>257</v>
      </c>
      <c r="C45" s="1294"/>
      <c r="D45" s="344"/>
      <c r="E45" s="345">
        <f>E41+E43</f>
        <v>0</v>
      </c>
      <c r="F45" s="346"/>
      <c r="G45" s="346"/>
      <c r="H45" s="355"/>
      <c r="I45" s="517"/>
      <c r="J45" s="212"/>
      <c r="K45" s="210" t="str">
        <f>B45</f>
        <v>c. TOTAL government funds spent on contraceptive procurement
This will auto-calculate.  (It will sum a &amp; b above.)</v>
      </c>
      <c r="L45" s="217"/>
      <c r="M45" s="217"/>
      <c r="N45" s="217"/>
      <c r="O45" s="483"/>
      <c r="P45" s="217"/>
      <c r="Q45" s="217"/>
      <c r="R45" s="217"/>
      <c r="S45" s="217"/>
      <c r="T45" s="211"/>
      <c r="U45" s="211"/>
      <c r="V45" s="211"/>
      <c r="W45" s="213"/>
      <c r="X45" s="213"/>
      <c r="Y45" s="214"/>
      <c r="Z45" s="216"/>
      <c r="AA45" s="208"/>
    </row>
    <row r="46" spans="1:27" s="256" customFormat="1" x14ac:dyDescent="0.2">
      <c r="A46" s="347"/>
      <c r="B46" s="348"/>
      <c r="C46" s="348"/>
      <c r="D46" s="349"/>
      <c r="E46" s="350"/>
      <c r="F46" s="350"/>
      <c r="G46" s="351"/>
      <c r="H46" s="352"/>
      <c r="I46" s="524"/>
      <c r="J46" s="212"/>
      <c r="K46" s="210">
        <f>A46</f>
        <v>0</v>
      </c>
      <c r="L46" s="217"/>
      <c r="M46" s="217"/>
      <c r="N46" s="217"/>
      <c r="O46" s="483"/>
      <c r="P46" s="217"/>
      <c r="Q46" s="217"/>
      <c r="R46" s="217"/>
      <c r="S46" s="217"/>
      <c r="T46" s="211"/>
      <c r="U46" s="211"/>
      <c r="V46" s="211"/>
      <c r="W46" s="213"/>
      <c r="X46" s="213"/>
      <c r="Y46" s="491"/>
      <c r="Z46" s="486"/>
      <c r="AA46" s="208"/>
    </row>
    <row r="47" spans="1:27" s="266" customFormat="1" ht="30" customHeight="1" x14ac:dyDescent="0.2">
      <c r="A47" s="1308" t="s">
        <v>258</v>
      </c>
      <c r="B47" s="1293"/>
      <c r="C47" s="1293"/>
      <c r="D47" s="1293"/>
      <c r="E47" s="1293"/>
      <c r="F47" s="1293"/>
      <c r="G47" s="1293"/>
      <c r="H47" s="1309"/>
      <c r="I47" s="511"/>
      <c r="J47" s="212"/>
      <c r="K47" s="210"/>
      <c r="L47" s="217"/>
      <c r="M47" s="217"/>
      <c r="N47" s="217"/>
      <c r="O47" s="217"/>
      <c r="P47" s="217"/>
      <c r="Q47" s="217"/>
      <c r="R47" s="217"/>
      <c r="S47" s="217"/>
      <c r="T47" s="211"/>
      <c r="U47" s="211"/>
      <c r="V47" s="211"/>
      <c r="W47" s="213"/>
      <c r="X47" s="215" t="str">
        <f>A47</f>
        <v xml:space="preserve">B9. Please complete the table below to indicate in-kind donations and Global Fund expenditures on contraceptive procurement in the most recent complete fiscal year (FY '11-'12).
</v>
      </c>
      <c r="Y47" s="214"/>
      <c r="Z47" s="216"/>
      <c r="AA47" s="208"/>
    </row>
    <row r="48" spans="1:27" s="266" customFormat="1" ht="129.75" x14ac:dyDescent="0.2">
      <c r="A48" s="326" t="s">
        <v>114</v>
      </c>
      <c r="B48" s="1433" t="s">
        <v>259</v>
      </c>
      <c r="C48" s="1294"/>
      <c r="D48" s="338" t="s">
        <v>260</v>
      </c>
      <c r="E48" s="327" t="s">
        <v>261</v>
      </c>
      <c r="F48" s="327" t="s">
        <v>262</v>
      </c>
      <c r="G48" s="328" t="s">
        <v>263</v>
      </c>
      <c r="H48" s="329" t="s">
        <v>92</v>
      </c>
      <c r="I48" s="520"/>
      <c r="J48" s="212"/>
      <c r="K48" s="210" t="str">
        <f>A48</f>
        <v xml:space="preserve">
</v>
      </c>
      <c r="L48" s="217"/>
      <c r="M48" s="217"/>
      <c r="N48" s="217"/>
      <c r="O48" s="483"/>
      <c r="P48" s="217"/>
      <c r="Q48" s="217"/>
      <c r="R48" s="217"/>
      <c r="S48" s="217"/>
      <c r="T48" s="211"/>
      <c r="U48" s="211"/>
      <c r="V48" s="211"/>
      <c r="W48" s="213"/>
      <c r="X48" s="213"/>
      <c r="Y48" s="214"/>
      <c r="Z48" s="216"/>
      <c r="AA48" s="208"/>
    </row>
    <row r="49" spans="1:27" s="266" customFormat="1" x14ac:dyDescent="0.2">
      <c r="A49" s="326"/>
      <c r="B49" s="1293" t="s">
        <v>146</v>
      </c>
      <c r="C49" s="1294"/>
      <c r="D49" s="608" t="s">
        <v>99</v>
      </c>
      <c r="E49" s="605">
        <v>4003427</v>
      </c>
      <c r="F49" s="609" t="s">
        <v>343</v>
      </c>
      <c r="G49" s="610"/>
      <c r="H49" s="611"/>
      <c r="I49" s="518"/>
      <c r="J49" s="212"/>
      <c r="K49" s="210" t="str">
        <f>B49</f>
        <v>a. In-kind donations of contraceptives</v>
      </c>
      <c r="L49" s="217"/>
      <c r="M49" s="217"/>
      <c r="N49" s="217"/>
      <c r="O49" s="483"/>
      <c r="P49" s="217"/>
      <c r="Q49" s="217"/>
      <c r="R49" s="217"/>
      <c r="S49" s="217"/>
      <c r="T49" s="211"/>
      <c r="U49" s="211"/>
      <c r="V49" s="211"/>
      <c r="W49" s="213"/>
      <c r="X49" s="213"/>
      <c r="Y49" s="214"/>
      <c r="Z49" s="216"/>
      <c r="AA49" s="208"/>
    </row>
    <row r="50" spans="1:27" s="266" customFormat="1" x14ac:dyDescent="0.2">
      <c r="A50" s="326"/>
      <c r="B50" s="342"/>
      <c r="C50" s="343" t="s">
        <v>147</v>
      </c>
      <c r="D50" s="2012" t="s">
        <v>1505</v>
      </c>
      <c r="E50" s="2013"/>
      <c r="F50" s="2013"/>
      <c r="G50" s="2013"/>
      <c r="H50" s="2014"/>
      <c r="I50" s="282"/>
      <c r="J50" s="212"/>
      <c r="K50" s="210" t="str">
        <f>C50</f>
        <v xml:space="preserve">i. Specify source(s) of in-kind donations </v>
      </c>
      <c r="L50" s="217"/>
      <c r="M50" s="217"/>
      <c r="N50" s="217"/>
      <c r="O50" s="483" t="str">
        <f>D50</f>
        <v>UNFPA, DfID, USAID, Global Fund</v>
      </c>
      <c r="P50" s="217"/>
      <c r="Q50" s="217"/>
      <c r="R50" s="217"/>
      <c r="S50" s="217"/>
      <c r="T50" s="211"/>
      <c r="U50" s="211"/>
      <c r="V50" s="211"/>
      <c r="W50" s="213"/>
      <c r="X50" s="213"/>
      <c r="Y50" s="214"/>
      <c r="Z50" s="216"/>
      <c r="AA50" s="208"/>
    </row>
    <row r="51" spans="1:27" s="266" customFormat="1" x14ac:dyDescent="0.2">
      <c r="A51" s="326"/>
      <c r="B51" s="1293" t="s">
        <v>264</v>
      </c>
      <c r="C51" s="1294"/>
      <c r="D51" s="608" t="s">
        <v>100</v>
      </c>
      <c r="E51" s="605">
        <v>0</v>
      </c>
      <c r="F51" s="609" t="s">
        <v>343</v>
      </c>
      <c r="G51" s="610"/>
      <c r="H51" s="611"/>
      <c r="I51" s="518"/>
      <c r="J51" s="212"/>
      <c r="K51" s="210" t="str">
        <f>B51</f>
        <v>b. Global Fund grants used to procure condoms</v>
      </c>
      <c r="L51" s="217"/>
      <c r="M51" s="217"/>
      <c r="N51" s="217"/>
      <c r="O51" s="483"/>
      <c r="P51" s="217"/>
      <c r="Q51" s="217"/>
      <c r="R51" s="217"/>
      <c r="S51" s="217"/>
      <c r="T51" s="211"/>
      <c r="U51" s="211"/>
      <c r="V51" s="211"/>
      <c r="W51" s="213"/>
      <c r="X51" s="213"/>
      <c r="Y51" s="214"/>
      <c r="Z51" s="216"/>
      <c r="AA51" s="208"/>
    </row>
    <row r="52" spans="1:27" s="266" customFormat="1" ht="30" x14ac:dyDescent="0.2">
      <c r="A52" s="326"/>
      <c r="B52" s="1293" t="s">
        <v>265</v>
      </c>
      <c r="C52" s="1294"/>
      <c r="D52" s="608" t="s">
        <v>99</v>
      </c>
      <c r="E52" s="605">
        <v>513553</v>
      </c>
      <c r="F52" s="609" t="s">
        <v>343</v>
      </c>
      <c r="G52" s="610" t="s">
        <v>616</v>
      </c>
      <c r="H52" s="611" t="s">
        <v>617</v>
      </c>
      <c r="I52" s="518"/>
      <c r="J52" s="212"/>
      <c r="K52" s="210" t="str">
        <f>B52</f>
        <v>c. Global Fund grants used to procure contraceptives besides condoms</v>
      </c>
      <c r="L52" s="217"/>
      <c r="M52" s="217"/>
      <c r="N52" s="217"/>
      <c r="O52" s="483"/>
      <c r="P52" s="217"/>
      <c r="Q52" s="217"/>
      <c r="R52" s="217"/>
      <c r="S52" s="217"/>
      <c r="T52" s="211"/>
      <c r="U52" s="211"/>
      <c r="V52" s="211"/>
      <c r="W52" s="213"/>
      <c r="X52" s="213"/>
      <c r="Y52" s="214"/>
      <c r="Z52" s="216"/>
      <c r="AA52" s="208"/>
    </row>
    <row r="53" spans="1:27" s="266" customFormat="1" ht="45" x14ac:dyDescent="0.2">
      <c r="A53" s="326"/>
      <c r="B53" s="1293" t="s">
        <v>266</v>
      </c>
      <c r="C53" s="1294"/>
      <c r="D53" s="344"/>
      <c r="E53" s="345">
        <f>E49+E51+E52</f>
        <v>4516980</v>
      </c>
      <c r="F53" s="346"/>
      <c r="G53" s="346"/>
      <c r="H53" s="355"/>
      <c r="I53" s="517"/>
      <c r="J53" s="212"/>
      <c r="K53" s="210" t="str">
        <f>B53</f>
        <v>d. TOTAL value of in-kind donations and Global Fund grants spent on contraceptive procurement
This will auto-calculate.  (It will sum a-c above.)</v>
      </c>
      <c r="L53" s="217"/>
      <c r="M53" s="217"/>
      <c r="N53" s="217"/>
      <c r="O53" s="483"/>
      <c r="P53" s="217"/>
      <c r="Q53" s="217"/>
      <c r="R53" s="217"/>
      <c r="S53" s="217"/>
      <c r="T53" s="211"/>
      <c r="U53" s="211"/>
      <c r="V53" s="211"/>
      <c r="W53" s="213"/>
      <c r="X53" s="213"/>
      <c r="Y53" s="214"/>
      <c r="Z53" s="216"/>
      <c r="AA53" s="208"/>
    </row>
    <row r="54" spans="1:27" s="256" customFormat="1" x14ac:dyDescent="0.2">
      <c r="A54" s="347"/>
      <c r="B54" s="348"/>
      <c r="C54" s="348"/>
      <c r="D54" s="349"/>
      <c r="E54" s="350"/>
      <c r="F54" s="350"/>
      <c r="G54" s="351"/>
      <c r="H54" s="352"/>
      <c r="I54" s="524"/>
      <c r="J54" s="212"/>
      <c r="K54" s="210">
        <f>A54</f>
        <v>0</v>
      </c>
      <c r="L54" s="217"/>
      <c r="M54" s="217"/>
      <c r="N54" s="217"/>
      <c r="O54" s="483"/>
      <c r="P54" s="217"/>
      <c r="Q54" s="217"/>
      <c r="R54" s="217"/>
      <c r="S54" s="217"/>
      <c r="T54" s="211"/>
      <c r="U54" s="211"/>
      <c r="V54" s="211"/>
      <c r="W54" s="213"/>
      <c r="X54" s="213"/>
      <c r="Y54" s="491"/>
      <c r="Z54" s="486"/>
      <c r="AA54" s="208"/>
    </row>
    <row r="55" spans="1:27" s="266" customFormat="1" ht="75" customHeight="1" x14ac:dyDescent="0.2">
      <c r="A55" s="1308" t="s">
        <v>330</v>
      </c>
      <c r="B55" s="1293"/>
      <c r="C55" s="1293"/>
      <c r="D55" s="1293"/>
      <c r="E55" s="1293"/>
      <c r="F55" s="1293"/>
      <c r="G55" s="1293"/>
      <c r="H55" s="1309"/>
      <c r="I55" s="511"/>
      <c r="J55" s="212"/>
      <c r="K55" s="210"/>
      <c r="L55" s="217"/>
      <c r="M55" s="217"/>
      <c r="N55" s="217"/>
      <c r="O55" s="217"/>
      <c r="P55" s="217"/>
      <c r="Q55" s="217"/>
      <c r="R55" s="217"/>
      <c r="S55" s="217"/>
      <c r="T55" s="211"/>
      <c r="U55" s="211"/>
      <c r="V55" s="211"/>
      <c r="W55" s="213"/>
      <c r="X55" s="21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214"/>
      <c r="Z55" s="216"/>
      <c r="AA55" s="208"/>
    </row>
    <row r="56" spans="1:27" s="266" customFormat="1" ht="150" x14ac:dyDescent="0.2">
      <c r="A56" s="1422" t="s">
        <v>267</v>
      </c>
      <c r="B56" s="1431"/>
      <c r="C56" s="1431"/>
      <c r="D56" s="1431"/>
      <c r="E56" s="1432"/>
      <c r="F56" s="356">
        <f>E45/(E45+E53)</f>
        <v>0</v>
      </c>
      <c r="G56" s="1420" t="s">
        <v>148</v>
      </c>
      <c r="H56" s="1421"/>
      <c r="I56" s="518"/>
      <c r="J56" s="525" t="str">
        <f>G56</f>
        <v xml:space="preserve">Comments:
</v>
      </c>
      <c r="K56" s="210"/>
      <c r="L56" s="217"/>
      <c r="M56" s="217"/>
      <c r="N56" s="217"/>
      <c r="O56" s="483"/>
      <c r="P56" s="217"/>
      <c r="Q56" s="217"/>
      <c r="R56" s="507"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7"/>
      <c r="T56" s="211"/>
      <c r="U56" s="211"/>
      <c r="V56" s="211"/>
      <c r="W56" s="213"/>
      <c r="X56" s="213"/>
      <c r="Y56" s="214"/>
      <c r="Z56" s="216"/>
      <c r="AA56" s="208"/>
    </row>
    <row r="57" spans="1:27" s="266" customFormat="1" ht="140.25" customHeight="1" x14ac:dyDescent="0.2">
      <c r="A57" s="1417" t="s">
        <v>325</v>
      </c>
      <c r="B57" s="1418"/>
      <c r="C57" s="1418"/>
      <c r="D57" s="1418"/>
      <c r="E57" s="1419"/>
      <c r="F57" s="356" t="s">
        <v>320</v>
      </c>
      <c r="G57" s="1420" t="s">
        <v>148</v>
      </c>
      <c r="H57" s="1421"/>
      <c r="I57" s="518"/>
      <c r="J57" s="525" t="str">
        <f>G57</f>
        <v xml:space="preserve">Comments:
</v>
      </c>
      <c r="K57" s="210"/>
      <c r="L57" s="217"/>
      <c r="M57" s="217"/>
      <c r="N57" s="217"/>
      <c r="O57" s="483"/>
      <c r="P57" s="217"/>
      <c r="Q57" s="217"/>
      <c r="R57" s="507"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7"/>
      <c r="T57" s="211"/>
      <c r="U57" s="211"/>
      <c r="V57" s="211"/>
      <c r="W57" s="213"/>
      <c r="X57" s="213"/>
      <c r="Y57" s="214"/>
      <c r="Z57" s="216"/>
      <c r="AA57" s="208"/>
    </row>
    <row r="58" spans="1:27" s="266" customFormat="1" ht="135" x14ac:dyDescent="0.2">
      <c r="A58" s="1422" t="s">
        <v>268</v>
      </c>
      <c r="B58" s="1423"/>
      <c r="C58" s="1423"/>
      <c r="D58" s="1423"/>
      <c r="E58" s="1424"/>
      <c r="F58" s="356">
        <f>(E45+E53)/G29</f>
        <v>0.62380593183098143</v>
      </c>
      <c r="G58" s="1420" t="s">
        <v>171</v>
      </c>
      <c r="H58" s="1421"/>
      <c r="I58" s="518"/>
      <c r="J58" s="525" t="str">
        <f>G58</f>
        <v xml:space="preserve">Comments: </v>
      </c>
      <c r="K58" s="210"/>
      <c r="L58" s="217"/>
      <c r="M58" s="217"/>
      <c r="N58" s="217"/>
      <c r="O58" s="483"/>
      <c r="P58" s="217"/>
      <c r="Q58" s="217"/>
      <c r="R58" s="507"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7"/>
      <c r="T58" s="211"/>
      <c r="U58" s="211"/>
      <c r="V58" s="211"/>
      <c r="W58" s="213"/>
      <c r="X58" s="213"/>
      <c r="Y58" s="214"/>
      <c r="Z58" s="216"/>
      <c r="AA58" s="208"/>
    </row>
    <row r="59" spans="1:27" s="266" customFormat="1" ht="60" x14ac:dyDescent="0.2">
      <c r="A59" s="1425" t="s">
        <v>326</v>
      </c>
      <c r="B59" s="1426"/>
      <c r="C59" s="1426"/>
      <c r="D59" s="1426"/>
      <c r="E59" s="1427"/>
      <c r="F59" s="357" t="s">
        <v>99</v>
      </c>
      <c r="G59" s="2010" t="s">
        <v>1506</v>
      </c>
      <c r="H59" s="2011"/>
      <c r="I59" s="518"/>
      <c r="J59" s="525" t="str">
        <f>G59</f>
        <v>There was a funding gap of $2,724,022.</v>
      </c>
      <c r="K59" s="210"/>
      <c r="L59" s="217"/>
      <c r="M59" s="217"/>
      <c r="N59" s="217"/>
      <c r="O59" s="483"/>
      <c r="P59" s="217"/>
      <c r="Q59" s="217"/>
      <c r="R59" s="507" t="str">
        <f>A59</f>
        <v>B13. If B12 did not calculate automatically, please answer the following question:
Was there a funding gap for public sector contraceptives in the last complete fiscal year?
(Please select from the dropdown list.)</v>
      </c>
      <c r="S59" s="217"/>
      <c r="T59" s="211"/>
      <c r="U59" s="211"/>
      <c r="V59" s="211"/>
      <c r="W59" s="213"/>
      <c r="X59" s="213"/>
      <c r="Y59" s="214"/>
      <c r="Z59" s="216"/>
      <c r="AA59" s="208"/>
    </row>
    <row r="60" spans="1:27" s="256" customFormat="1" x14ac:dyDescent="0.2">
      <c r="A60" s="358"/>
      <c r="B60" s="359"/>
      <c r="C60" s="359"/>
      <c r="D60" s="360"/>
      <c r="E60" s="361"/>
      <c r="F60" s="361"/>
      <c r="G60" s="362"/>
      <c r="H60" s="363"/>
      <c r="I60" s="524"/>
      <c r="J60" s="212"/>
      <c r="K60" s="210">
        <f>A60</f>
        <v>0</v>
      </c>
      <c r="L60" s="217"/>
      <c r="M60" s="217"/>
      <c r="N60" s="217"/>
      <c r="O60" s="483"/>
      <c r="P60" s="217"/>
      <c r="Q60" s="217"/>
      <c r="R60" s="217"/>
      <c r="S60" s="217"/>
      <c r="T60" s="211"/>
      <c r="U60" s="211"/>
      <c r="V60" s="211"/>
      <c r="W60" s="213"/>
      <c r="X60" s="213"/>
      <c r="Y60" s="491"/>
      <c r="Z60" s="486"/>
      <c r="AA60" s="208"/>
    </row>
    <row r="61" spans="1:27" s="266" customFormat="1" ht="45" x14ac:dyDescent="0.2">
      <c r="A61" s="1308" t="s">
        <v>269</v>
      </c>
      <c r="B61" s="1293"/>
      <c r="C61" s="1293"/>
      <c r="D61" s="1293"/>
      <c r="E61" s="1294"/>
      <c r="F61" s="1295" t="s">
        <v>320</v>
      </c>
      <c r="G61" s="1416"/>
      <c r="H61" s="1296"/>
      <c r="I61" s="526"/>
      <c r="J61" s="212"/>
      <c r="K61" s="210"/>
      <c r="L61" s="217"/>
      <c r="M61" s="217"/>
      <c r="N61" s="217"/>
      <c r="O61" s="217"/>
      <c r="P61" s="217"/>
      <c r="Q61" s="210" t="str">
        <f>F61</f>
        <v>Not applicable</v>
      </c>
      <c r="R61" s="507" t="str">
        <f>A61</f>
        <v>B14. If the government financed any contraceptive procurement in the most recent complete fiscal year, which entity conducted the procurement(s)? (Please select from the dropdown.)</v>
      </c>
      <c r="S61" s="217"/>
      <c r="T61" s="211"/>
      <c r="U61" s="211"/>
      <c r="V61" s="211"/>
      <c r="W61" s="213"/>
      <c r="X61" s="213"/>
      <c r="Y61" s="214"/>
      <c r="Z61" s="216"/>
      <c r="AA61" s="208"/>
    </row>
    <row r="62" spans="1:27" s="266" customFormat="1" ht="43.5" customHeight="1" x14ac:dyDescent="0.2">
      <c r="A62" s="314"/>
      <c r="B62" s="1293" t="s">
        <v>48</v>
      </c>
      <c r="C62" s="1293"/>
      <c r="D62" s="1293"/>
      <c r="E62" s="1293"/>
      <c r="F62" s="1998" t="s">
        <v>320</v>
      </c>
      <c r="G62" s="1999"/>
      <c r="H62" s="2000"/>
      <c r="I62" s="518"/>
      <c r="J62" s="212"/>
      <c r="K62" s="210"/>
      <c r="L62" s="217"/>
      <c r="M62" s="527">
        <f>E62</f>
        <v>0</v>
      </c>
      <c r="N62" s="217"/>
      <c r="O62" s="217"/>
      <c r="P62" s="217"/>
      <c r="Q62" s="210" t="str">
        <f>F62</f>
        <v>Not applicable</v>
      </c>
      <c r="R62" s="483" t="str">
        <f>B62</f>
        <v>a. Specify entity</v>
      </c>
      <c r="S62" s="217"/>
      <c r="T62" s="211"/>
      <c r="U62" s="211"/>
      <c r="V62" s="211"/>
      <c r="W62" s="213"/>
      <c r="X62" s="213"/>
      <c r="Y62" s="214"/>
      <c r="Z62" s="216"/>
      <c r="AA62" s="208"/>
    </row>
    <row r="63" spans="1:27" s="266" customFormat="1" ht="30.75" customHeight="1" x14ac:dyDescent="0.2">
      <c r="A63" s="584"/>
      <c r="B63" s="583"/>
      <c r="C63" s="1293" t="s">
        <v>293</v>
      </c>
      <c r="D63" s="1293"/>
      <c r="E63" s="1294"/>
      <c r="F63" s="2007" t="s">
        <v>320</v>
      </c>
      <c r="G63" s="2008"/>
      <c r="H63" s="2009"/>
      <c r="I63" s="518"/>
      <c r="J63" s="212"/>
      <c r="K63" s="210"/>
      <c r="L63" s="217"/>
      <c r="M63" s="217"/>
      <c r="N63" s="217"/>
      <c r="O63" s="217"/>
      <c r="P63" s="217"/>
      <c r="Q63" s="210" t="str">
        <f>F63</f>
        <v>Not applicable</v>
      </c>
      <c r="R63" s="483" t="str">
        <f>C63</f>
        <v>i. Is this a parastatal? (i.e., a company established and contracted by the government to undertake commercial activities on behalf of the government)</v>
      </c>
      <c r="S63" s="217"/>
      <c r="T63" s="211"/>
      <c r="U63" s="211"/>
      <c r="V63" s="211"/>
      <c r="W63" s="213"/>
      <c r="X63" s="213"/>
      <c r="Y63" s="214"/>
      <c r="Z63" s="216"/>
      <c r="AA63" s="208"/>
    </row>
    <row r="64" spans="1:27" s="266" customFormat="1" ht="30" x14ac:dyDescent="0.2">
      <c r="A64" s="1308" t="s">
        <v>1535</v>
      </c>
      <c r="B64" s="1293"/>
      <c r="C64" s="1294"/>
      <c r="D64" s="1998" t="s">
        <v>1507</v>
      </c>
      <c r="E64" s="1999"/>
      <c r="F64" s="1999"/>
      <c r="G64" s="1999"/>
      <c r="H64" s="2000"/>
      <c r="I64" s="501"/>
      <c r="J64" s="212"/>
      <c r="K64" s="210" t="str">
        <f>A64</f>
        <v>B15. Please note any additional comments about finance and procurement.</v>
      </c>
      <c r="L64" s="217"/>
      <c r="M64" s="217"/>
      <c r="N64" s="217"/>
      <c r="O64" s="210" t="str">
        <f>D64</f>
        <v xml:space="preserve"> USG, GF funds and UNFPA procured contraceptives in 2012 for MOH.</v>
      </c>
      <c r="P64" s="217"/>
      <c r="Q64" s="217"/>
      <c r="R64" s="210"/>
      <c r="S64" s="217"/>
      <c r="T64" s="211"/>
      <c r="U64" s="211"/>
      <c r="V64" s="211"/>
      <c r="W64" s="213"/>
      <c r="X64" s="213"/>
      <c r="Y64" s="214"/>
      <c r="Z64" s="216"/>
      <c r="AA64" s="208"/>
    </row>
    <row r="65" spans="1:27" s="266" customFormat="1" ht="16.5" customHeight="1" thickBot="1" x14ac:dyDescent="0.25">
      <c r="A65" s="1406" t="s">
        <v>23</v>
      </c>
      <c r="B65" s="1407"/>
      <c r="C65" s="1407"/>
      <c r="D65" s="1407"/>
      <c r="E65" s="1407"/>
      <c r="F65" s="1407"/>
      <c r="G65" s="1407"/>
      <c r="H65" s="366"/>
      <c r="I65" s="493"/>
      <c r="J65" s="212"/>
      <c r="K65" s="210"/>
      <c r="L65" s="217"/>
      <c r="M65" s="217"/>
      <c r="N65" s="217"/>
      <c r="O65" s="217"/>
      <c r="P65" s="217"/>
      <c r="Q65" s="217"/>
      <c r="R65" s="210"/>
      <c r="S65" s="217"/>
      <c r="T65" s="211"/>
      <c r="U65" s="211"/>
      <c r="V65" s="211"/>
      <c r="W65" s="213"/>
      <c r="X65" s="213"/>
      <c r="Y65" s="214"/>
      <c r="Z65" s="216"/>
      <c r="AA65" s="208"/>
    </row>
    <row r="66" spans="1:27" s="266" customFormat="1" ht="45" customHeight="1" x14ac:dyDescent="0.2">
      <c r="A66" s="1408" t="s">
        <v>271</v>
      </c>
      <c r="B66" s="1409"/>
      <c r="C66" s="1409"/>
      <c r="D66" s="1409"/>
      <c r="E66" s="1409"/>
      <c r="F66" s="1409"/>
      <c r="G66" s="1409"/>
      <c r="H66" s="1410"/>
      <c r="I66" s="528"/>
      <c r="J66" s="212"/>
      <c r="K66" s="210"/>
      <c r="L66" s="217"/>
      <c r="M66" s="217"/>
      <c r="N66" s="217"/>
      <c r="O66" s="217"/>
      <c r="P66" s="217"/>
      <c r="Q66" s="217"/>
      <c r="R66" s="210"/>
      <c r="S66" s="217"/>
      <c r="T66" s="211"/>
      <c r="U66" s="211"/>
      <c r="V66" s="211"/>
      <c r="W66" s="213"/>
      <c r="X66" s="21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214"/>
      <c r="Z66" s="216"/>
      <c r="AA66" s="208"/>
    </row>
    <row r="67" spans="1:27" s="283" customFormat="1" ht="15.75" x14ac:dyDescent="0.25">
      <c r="A67" s="1411" t="s">
        <v>18</v>
      </c>
      <c r="B67" s="1412"/>
      <c r="C67" s="1413"/>
      <c r="D67" s="1414" t="s">
        <v>131</v>
      </c>
      <c r="E67" s="1415"/>
      <c r="F67" s="367" t="s">
        <v>149</v>
      </c>
      <c r="G67" s="368" t="s">
        <v>150</v>
      </c>
      <c r="H67" s="369" t="s">
        <v>151</v>
      </c>
      <c r="I67" s="529"/>
      <c r="J67" s="530"/>
      <c r="K67" s="210" t="str">
        <f>A67</f>
        <v>Contraceptive Method</v>
      </c>
      <c r="L67" s="503"/>
      <c r="M67" s="503"/>
      <c r="N67" s="503"/>
      <c r="O67" s="503"/>
      <c r="P67" s="503"/>
      <c r="Q67" s="503"/>
      <c r="R67" s="513"/>
      <c r="S67" s="503"/>
      <c r="T67" s="531"/>
      <c r="U67" s="531"/>
      <c r="V67" s="531"/>
      <c r="W67" s="532"/>
      <c r="X67" s="532"/>
      <c r="Y67" s="533"/>
      <c r="Z67" s="534"/>
      <c r="AA67" s="208"/>
    </row>
    <row r="68" spans="1:27" s="266" customFormat="1" ht="30" x14ac:dyDescent="0.2">
      <c r="A68" s="370"/>
      <c r="B68" s="1401" t="s">
        <v>272</v>
      </c>
      <c r="C68" s="1402"/>
      <c r="D68" s="1475" t="s">
        <v>99</v>
      </c>
      <c r="E68" s="1475"/>
      <c r="F68" s="590" t="s">
        <v>99</v>
      </c>
      <c r="G68" s="590" t="s">
        <v>99</v>
      </c>
      <c r="H68" s="249" t="s">
        <v>99</v>
      </c>
      <c r="I68" s="501"/>
      <c r="J68" s="212"/>
      <c r="K68" s="210" t="str">
        <f t="shared" ref="K68:K79" si="2">B68</f>
        <v>a. Combined oral contraceptives (estrogen + progestin - for  example, LoFemenol, Microgynon)</v>
      </c>
      <c r="L68" s="217"/>
      <c r="M68" s="217"/>
      <c r="N68" s="217"/>
      <c r="O68" s="217"/>
      <c r="P68" s="217"/>
      <c r="Q68" s="217"/>
      <c r="R68" s="210"/>
      <c r="S68" s="217"/>
      <c r="T68" s="211"/>
      <c r="U68" s="211"/>
      <c r="V68" s="211"/>
      <c r="W68" s="213"/>
      <c r="X68" s="213"/>
      <c r="Y68" s="214"/>
      <c r="Z68" s="216"/>
      <c r="AA68" s="208"/>
    </row>
    <row r="69" spans="1:27" s="266" customFormat="1" x14ac:dyDescent="0.2">
      <c r="A69" s="371"/>
      <c r="B69" s="1401" t="s">
        <v>273</v>
      </c>
      <c r="C69" s="1402"/>
      <c r="D69" s="1475" t="s">
        <v>99</v>
      </c>
      <c r="E69" s="1475"/>
      <c r="F69" s="590" t="s">
        <v>99</v>
      </c>
      <c r="G69" s="590" t="s">
        <v>99</v>
      </c>
      <c r="H69" s="249" t="s">
        <v>99</v>
      </c>
      <c r="I69" s="501"/>
      <c r="J69" s="212"/>
      <c r="K69" s="210" t="str">
        <f t="shared" si="2"/>
        <v>b. Progestin-only pills (for example, Ovrette, Microlut)</v>
      </c>
      <c r="L69" s="217"/>
      <c r="M69" s="217"/>
      <c r="N69" s="217"/>
      <c r="O69" s="217"/>
      <c r="P69" s="217"/>
      <c r="Q69" s="217"/>
      <c r="R69" s="210"/>
      <c r="S69" s="217"/>
      <c r="T69" s="211"/>
      <c r="U69" s="211"/>
      <c r="V69" s="211"/>
      <c r="W69" s="213"/>
      <c r="X69" s="213"/>
      <c r="Y69" s="214"/>
      <c r="Z69" s="216"/>
      <c r="AA69" s="208"/>
    </row>
    <row r="70" spans="1:27" s="266" customFormat="1" x14ac:dyDescent="0.2">
      <c r="A70" s="371"/>
      <c r="B70" s="1401" t="s">
        <v>274</v>
      </c>
      <c r="C70" s="1402"/>
      <c r="D70" s="1475" t="s">
        <v>99</v>
      </c>
      <c r="E70" s="1475"/>
      <c r="F70" s="590" t="s">
        <v>99</v>
      </c>
      <c r="G70" s="590" t="s">
        <v>99</v>
      </c>
      <c r="H70" s="249" t="s">
        <v>99</v>
      </c>
      <c r="I70" s="501"/>
      <c r="J70" s="212"/>
      <c r="K70" s="210" t="str">
        <f t="shared" si="2"/>
        <v>c. Injectables (for example, DepoProvera, Noristerat)</v>
      </c>
      <c r="L70" s="217"/>
      <c r="M70" s="217"/>
      <c r="N70" s="217"/>
      <c r="O70" s="217"/>
      <c r="P70" s="217"/>
      <c r="Q70" s="217"/>
      <c r="R70" s="210"/>
      <c r="S70" s="217"/>
      <c r="T70" s="211"/>
      <c r="U70" s="211"/>
      <c r="V70" s="211"/>
      <c r="W70" s="213"/>
      <c r="X70" s="213"/>
      <c r="Y70" s="214"/>
      <c r="Z70" s="216"/>
      <c r="AA70" s="208"/>
    </row>
    <row r="71" spans="1:27" s="266" customFormat="1" x14ac:dyDescent="0.2">
      <c r="A71" s="371"/>
      <c r="B71" s="1401" t="s">
        <v>275</v>
      </c>
      <c r="C71" s="1402"/>
      <c r="D71" s="1475" t="s">
        <v>99</v>
      </c>
      <c r="E71" s="1475"/>
      <c r="F71" s="590" t="s">
        <v>99</v>
      </c>
      <c r="G71" s="590" t="s">
        <v>99</v>
      </c>
      <c r="H71" s="249" t="s">
        <v>99</v>
      </c>
      <c r="I71" s="501"/>
      <c r="J71" s="212"/>
      <c r="K71" s="210" t="str">
        <f t="shared" si="2"/>
        <v>d. Implants (for example, Jadelle, Implanon)</v>
      </c>
      <c r="L71" s="217"/>
      <c r="M71" s="217"/>
      <c r="N71" s="217"/>
      <c r="O71" s="217"/>
      <c r="P71" s="217"/>
      <c r="Q71" s="217"/>
      <c r="R71" s="210"/>
      <c r="S71" s="217"/>
      <c r="T71" s="211"/>
      <c r="U71" s="211"/>
      <c r="V71" s="211"/>
      <c r="W71" s="213"/>
      <c r="X71" s="213"/>
      <c r="Y71" s="214"/>
      <c r="Z71" s="216"/>
      <c r="AA71" s="208"/>
    </row>
    <row r="72" spans="1:27" s="266" customFormat="1" x14ac:dyDescent="0.2">
      <c r="A72" s="371"/>
      <c r="B72" s="1401" t="s">
        <v>276</v>
      </c>
      <c r="C72" s="1402"/>
      <c r="D72" s="1475" t="s">
        <v>99</v>
      </c>
      <c r="E72" s="1475"/>
      <c r="F72" s="590" t="s">
        <v>99</v>
      </c>
      <c r="G72" s="590" t="s">
        <v>99</v>
      </c>
      <c r="H72" s="249" t="s">
        <v>99</v>
      </c>
      <c r="I72" s="501"/>
      <c r="J72" s="212"/>
      <c r="K72" s="210" t="str">
        <f t="shared" si="2"/>
        <v>e. Intrauterine devices (IUDs) (for example, Optima Copper T)</v>
      </c>
      <c r="L72" s="217"/>
      <c r="M72" s="217"/>
      <c r="N72" s="217"/>
      <c r="O72" s="217"/>
      <c r="P72" s="217"/>
      <c r="Q72" s="217"/>
      <c r="R72" s="210"/>
      <c r="S72" s="217"/>
      <c r="T72" s="211"/>
      <c r="U72" s="211"/>
      <c r="V72" s="211"/>
      <c r="W72" s="213"/>
      <c r="X72" s="213"/>
      <c r="Y72" s="214"/>
      <c r="Z72" s="216"/>
      <c r="AA72" s="208"/>
    </row>
    <row r="73" spans="1:27" s="266" customFormat="1" x14ac:dyDescent="0.2">
      <c r="A73" s="371"/>
      <c r="B73" s="1401" t="s">
        <v>35</v>
      </c>
      <c r="C73" s="1402"/>
      <c r="D73" s="1475" t="s">
        <v>99</v>
      </c>
      <c r="E73" s="1475"/>
      <c r="F73" s="590" t="s">
        <v>99</v>
      </c>
      <c r="G73" s="590" t="s">
        <v>99</v>
      </c>
      <c r="H73" s="249" t="s">
        <v>99</v>
      </c>
      <c r="I73" s="501"/>
      <c r="J73" s="212"/>
      <c r="K73" s="210" t="str">
        <f t="shared" si="2"/>
        <v>f. Male condoms</v>
      </c>
      <c r="L73" s="217"/>
      <c r="M73" s="217"/>
      <c r="N73" s="217"/>
      <c r="O73" s="217"/>
      <c r="P73" s="217"/>
      <c r="Q73" s="217"/>
      <c r="R73" s="210"/>
      <c r="S73" s="217"/>
      <c r="T73" s="211"/>
      <c r="U73" s="211"/>
      <c r="V73" s="211"/>
      <c r="W73" s="213"/>
      <c r="X73" s="213"/>
      <c r="Y73" s="214"/>
      <c r="Z73" s="216"/>
      <c r="AA73" s="208"/>
    </row>
    <row r="74" spans="1:27" s="266" customFormat="1" x14ac:dyDescent="0.2">
      <c r="A74" s="371"/>
      <c r="B74" s="1401" t="s">
        <v>36</v>
      </c>
      <c r="C74" s="1402"/>
      <c r="D74" s="1475" t="s">
        <v>99</v>
      </c>
      <c r="E74" s="1475"/>
      <c r="F74" s="590" t="s">
        <v>99</v>
      </c>
      <c r="G74" s="590" t="s">
        <v>99</v>
      </c>
      <c r="H74" s="249" t="s">
        <v>99</v>
      </c>
      <c r="I74" s="501"/>
      <c r="J74" s="212"/>
      <c r="K74" s="210" t="str">
        <f t="shared" si="2"/>
        <v>g. Female condoms</v>
      </c>
      <c r="L74" s="217"/>
      <c r="M74" s="217"/>
      <c r="N74" s="217"/>
      <c r="O74" s="217"/>
      <c r="P74" s="217"/>
      <c r="Q74" s="217"/>
      <c r="R74" s="210"/>
      <c r="S74" s="217"/>
      <c r="T74" s="211"/>
      <c r="U74" s="211"/>
      <c r="V74" s="211"/>
      <c r="W74" s="213"/>
      <c r="X74" s="213"/>
      <c r="Y74" s="214"/>
      <c r="Z74" s="216"/>
      <c r="AA74" s="208"/>
    </row>
    <row r="75" spans="1:27" s="266" customFormat="1" x14ac:dyDescent="0.2">
      <c r="A75" s="371"/>
      <c r="B75" s="1401" t="s">
        <v>277</v>
      </c>
      <c r="C75" s="1402"/>
      <c r="D75" s="1475" t="s">
        <v>99</v>
      </c>
      <c r="E75" s="1475"/>
      <c r="F75" s="590" t="s">
        <v>99</v>
      </c>
      <c r="G75" s="590" t="s">
        <v>104</v>
      </c>
      <c r="H75" s="249" t="s">
        <v>100</v>
      </c>
      <c r="I75" s="501"/>
      <c r="J75" s="212"/>
      <c r="K75" s="210" t="str">
        <f t="shared" si="2"/>
        <v>h. Emergency contraceptive pills (for example, Postinor)</v>
      </c>
      <c r="L75" s="217"/>
      <c r="M75" s="217"/>
      <c r="N75" s="217"/>
      <c r="O75" s="217"/>
      <c r="P75" s="217"/>
      <c r="Q75" s="217"/>
      <c r="R75" s="210"/>
      <c r="S75" s="217"/>
      <c r="T75" s="211"/>
      <c r="U75" s="211"/>
      <c r="V75" s="211"/>
      <c r="W75" s="213"/>
      <c r="X75" s="213"/>
      <c r="Y75" s="214"/>
      <c r="Z75" s="216"/>
      <c r="AA75" s="208"/>
    </row>
    <row r="76" spans="1:27" s="266" customFormat="1" x14ac:dyDescent="0.2">
      <c r="A76" s="371"/>
      <c r="B76" s="1401" t="s">
        <v>278</v>
      </c>
      <c r="C76" s="1402"/>
      <c r="D76" s="1475" t="s">
        <v>104</v>
      </c>
      <c r="E76" s="1475"/>
      <c r="F76" s="590" t="s">
        <v>99</v>
      </c>
      <c r="G76" s="590" t="s">
        <v>104</v>
      </c>
      <c r="H76" s="249" t="s">
        <v>100</v>
      </c>
      <c r="I76" s="501"/>
      <c r="J76" s="212"/>
      <c r="K76" s="210" t="str">
        <f t="shared" si="2"/>
        <v>i. Long-acting permanent method for males (vasectomy)</v>
      </c>
      <c r="L76" s="217"/>
      <c r="M76" s="217"/>
      <c r="N76" s="217"/>
      <c r="O76" s="217"/>
      <c r="P76" s="217"/>
      <c r="Q76" s="217"/>
      <c r="R76" s="210"/>
      <c r="S76" s="217"/>
      <c r="T76" s="211"/>
      <c r="U76" s="211"/>
      <c r="V76" s="211"/>
      <c r="W76" s="213"/>
      <c r="X76" s="213"/>
      <c r="Y76" s="214"/>
      <c r="Z76" s="216"/>
      <c r="AA76" s="208"/>
    </row>
    <row r="77" spans="1:27" s="266" customFormat="1" x14ac:dyDescent="0.2">
      <c r="A77" s="371"/>
      <c r="B77" s="1401" t="s">
        <v>279</v>
      </c>
      <c r="C77" s="1402"/>
      <c r="D77" s="1475" t="s">
        <v>104</v>
      </c>
      <c r="E77" s="1475"/>
      <c r="F77" s="590" t="s">
        <v>99</v>
      </c>
      <c r="G77" s="590" t="s">
        <v>104</v>
      </c>
      <c r="H77" s="249" t="s">
        <v>100</v>
      </c>
      <c r="I77" s="501"/>
      <c r="J77" s="212"/>
      <c r="K77" s="210" t="str">
        <f t="shared" si="2"/>
        <v>j. Long-acting permanent method for females (tubal ligation)</v>
      </c>
      <c r="L77" s="217"/>
      <c r="M77" s="217"/>
      <c r="N77" s="217"/>
      <c r="O77" s="217"/>
      <c r="P77" s="217"/>
      <c r="Q77" s="217"/>
      <c r="R77" s="210"/>
      <c r="S77" s="217"/>
      <c r="T77" s="211"/>
      <c r="U77" s="211"/>
      <c r="V77" s="211"/>
      <c r="W77" s="213"/>
      <c r="X77" s="213"/>
      <c r="Y77" s="214"/>
      <c r="Z77" s="216"/>
      <c r="AA77" s="208"/>
    </row>
    <row r="78" spans="1:27" s="266" customFormat="1" x14ac:dyDescent="0.2">
      <c r="A78" s="371"/>
      <c r="B78" s="1401" t="s">
        <v>37</v>
      </c>
      <c r="C78" s="1402"/>
      <c r="D78" s="1475" t="s">
        <v>104</v>
      </c>
      <c r="E78" s="1475"/>
      <c r="F78" s="590" t="s">
        <v>100</v>
      </c>
      <c r="G78" s="590" t="s">
        <v>100</v>
      </c>
      <c r="H78" s="249" t="s">
        <v>100</v>
      </c>
      <c r="I78" s="501"/>
      <c r="J78" s="212"/>
      <c r="K78" s="210" t="str">
        <f t="shared" si="2"/>
        <v>k. CycleBeads</v>
      </c>
      <c r="L78" s="217"/>
      <c r="M78" s="217"/>
      <c r="N78" s="217"/>
      <c r="O78" s="217"/>
      <c r="P78" s="217"/>
      <c r="Q78" s="217"/>
      <c r="R78" s="210"/>
      <c r="S78" s="217"/>
      <c r="T78" s="211"/>
      <c r="U78" s="211"/>
      <c r="V78" s="211"/>
      <c r="W78" s="213"/>
      <c r="X78" s="213"/>
      <c r="Y78" s="214"/>
      <c r="Z78" s="216"/>
      <c r="AA78" s="208"/>
    </row>
    <row r="79" spans="1:27" s="266" customFormat="1" ht="45" x14ac:dyDescent="0.2">
      <c r="A79" s="372"/>
      <c r="B79" s="1404" t="s">
        <v>280</v>
      </c>
      <c r="C79" s="1405"/>
      <c r="D79" s="1475" t="s">
        <v>100</v>
      </c>
      <c r="E79" s="1475"/>
      <c r="F79" s="590" t="s">
        <v>100</v>
      </c>
      <c r="G79" s="590" t="s">
        <v>100</v>
      </c>
      <c r="H79" s="249" t="s">
        <v>100</v>
      </c>
      <c r="I79" s="501"/>
      <c r="J79" s="212"/>
      <c r="K79" s="210" t="str">
        <f t="shared" si="2"/>
        <v>l. Other contraceptive methods - specify 
(Please provide the name of the other contraceptive(s) offered, by sector.)</v>
      </c>
      <c r="L79" s="217"/>
      <c r="M79" s="217"/>
      <c r="N79" s="217"/>
      <c r="O79" s="217"/>
      <c r="P79" s="217"/>
      <c r="Q79" s="217"/>
      <c r="R79" s="210"/>
      <c r="S79" s="217"/>
      <c r="T79" s="211"/>
      <c r="U79" s="211"/>
      <c r="V79" s="211"/>
      <c r="W79" s="213"/>
      <c r="X79" s="213"/>
      <c r="Y79" s="214"/>
      <c r="Z79" s="216"/>
      <c r="AA79" s="208"/>
    </row>
    <row r="80" spans="1:27" s="266" customFormat="1" ht="30.75" thickBot="1" x14ac:dyDescent="0.25">
      <c r="A80" s="1386" t="s">
        <v>152</v>
      </c>
      <c r="B80" s="1310"/>
      <c r="C80" s="1311"/>
      <c r="D80" s="1314"/>
      <c r="E80" s="1315"/>
      <c r="F80" s="1315"/>
      <c r="G80" s="1315"/>
      <c r="H80" s="1316"/>
      <c r="I80" s="501"/>
      <c r="J80" s="212"/>
      <c r="K80" s="210" t="str">
        <f>A80</f>
        <v>C2. Please note any comments about the commodities offered.</v>
      </c>
      <c r="L80" s="217"/>
      <c r="M80" s="217"/>
      <c r="N80" s="217"/>
      <c r="O80" s="210">
        <f>D80</f>
        <v>0</v>
      </c>
      <c r="P80" s="217"/>
      <c r="Q80" s="217"/>
      <c r="R80" s="210"/>
      <c r="S80" s="217"/>
      <c r="T80" s="211"/>
      <c r="U80" s="211"/>
      <c r="V80" s="211"/>
      <c r="W80" s="213"/>
      <c r="X80" s="213"/>
      <c r="Y80" s="214"/>
      <c r="Z80" s="216"/>
      <c r="AA80" s="208"/>
    </row>
    <row r="81" spans="1:28" s="284" customFormat="1" ht="16.5" customHeight="1" thickBot="1" x14ac:dyDescent="0.3">
      <c r="A81" s="1387" t="s">
        <v>19</v>
      </c>
      <c r="B81" s="1388"/>
      <c r="C81" s="1388"/>
      <c r="D81" s="1388"/>
      <c r="E81" s="1388"/>
      <c r="F81" s="1388"/>
      <c r="G81" s="1388"/>
      <c r="H81" s="373"/>
      <c r="I81" s="493"/>
      <c r="J81" s="530"/>
      <c r="K81" s="210"/>
      <c r="L81" s="503"/>
      <c r="M81" s="503"/>
      <c r="N81" s="503"/>
      <c r="O81" s="503"/>
      <c r="P81" s="503"/>
      <c r="Q81" s="503"/>
      <c r="R81" s="513"/>
      <c r="S81" s="503"/>
      <c r="T81" s="531"/>
      <c r="U81" s="531"/>
      <c r="V81" s="531"/>
      <c r="W81" s="532"/>
      <c r="X81" s="532"/>
      <c r="Y81" s="535"/>
      <c r="Z81" s="536"/>
      <c r="AA81" s="208"/>
    </row>
    <row r="82" spans="1:28" s="266" customFormat="1" ht="30" customHeight="1" x14ac:dyDescent="0.2">
      <c r="A82" s="1389" t="s">
        <v>281</v>
      </c>
      <c r="B82" s="1390"/>
      <c r="C82" s="1390"/>
      <c r="D82" s="1390"/>
      <c r="E82" s="1390"/>
      <c r="F82" s="1390"/>
      <c r="G82" s="1391"/>
      <c r="H82" s="265" t="s">
        <v>99</v>
      </c>
      <c r="I82" s="537" t="str">
        <f>A82</f>
        <v>D1. Is there a contraceptive security or reproductive health commodity security strategy or is contraceptive security explicitly included in a country strategy? (Please select from the dropdown list.)</v>
      </c>
      <c r="J82" s="212"/>
      <c r="K82" s="210"/>
      <c r="L82" s="217"/>
      <c r="M82" s="217"/>
      <c r="N82" s="217"/>
      <c r="O82" s="217"/>
      <c r="P82" s="217"/>
      <c r="Q82" s="217"/>
      <c r="R82" s="210"/>
      <c r="S82" s="217"/>
      <c r="T82" s="211"/>
      <c r="U82" s="211"/>
      <c r="V82" s="211"/>
      <c r="W82" s="213"/>
      <c r="X82" s="213"/>
      <c r="Y82" s="214"/>
      <c r="Z82" s="216"/>
      <c r="AA82" s="208"/>
    </row>
    <row r="83" spans="1:28" s="266" customFormat="1" ht="15.75" thickBot="1" x14ac:dyDescent="0.25">
      <c r="A83" s="1392" t="s">
        <v>117</v>
      </c>
      <c r="B83" s="1393"/>
      <c r="C83" s="1393"/>
      <c r="D83" s="374"/>
      <c r="E83" s="374"/>
      <c r="F83" s="374"/>
      <c r="G83" s="374"/>
      <c r="H83" s="375"/>
      <c r="I83" s="538"/>
      <c r="J83" s="212"/>
      <c r="K83" s="210"/>
      <c r="L83" s="217"/>
      <c r="M83" s="217"/>
      <c r="N83" s="217"/>
      <c r="O83" s="217"/>
      <c r="P83" s="217"/>
      <c r="Q83" s="217"/>
      <c r="R83" s="210"/>
      <c r="S83" s="217"/>
      <c r="T83" s="211"/>
      <c r="U83" s="211"/>
      <c r="V83" s="211"/>
      <c r="W83" s="213"/>
      <c r="X83" s="213"/>
      <c r="Y83" s="214"/>
      <c r="Z83" s="216"/>
      <c r="AA83" s="208"/>
    </row>
    <row r="84" spans="1:28" s="266" customFormat="1" ht="64.5" customHeight="1" x14ac:dyDescent="0.2">
      <c r="A84" s="1394"/>
      <c r="B84" s="1396" t="s">
        <v>54</v>
      </c>
      <c r="C84" s="1397"/>
      <c r="D84" s="1397" t="s">
        <v>282</v>
      </c>
      <c r="E84" s="1397"/>
      <c r="F84" s="588" t="s">
        <v>52</v>
      </c>
      <c r="G84" s="1397" t="s">
        <v>53</v>
      </c>
      <c r="H84" s="1398"/>
      <c r="I84" s="537"/>
      <c r="J84" s="525" t="str">
        <f>G84</f>
        <v>Is the contraceptive security strategy being implemented?</v>
      </c>
      <c r="K84" s="210" t="str">
        <f>B84</f>
        <v>Strategy name</v>
      </c>
      <c r="L84" s="217"/>
      <c r="M84" s="507">
        <f>E84</f>
        <v>0</v>
      </c>
      <c r="N84" s="217"/>
      <c r="O84" s="217"/>
      <c r="P84" s="217"/>
      <c r="Q84" s="217"/>
      <c r="R84" s="210"/>
      <c r="S84" s="210" t="str">
        <f>D84</f>
        <v>Years Covered (including strategy updates)</v>
      </c>
      <c r="T84" s="211"/>
      <c r="U84" s="211"/>
      <c r="V84" s="211"/>
      <c r="W84" s="213"/>
      <c r="X84" s="213"/>
      <c r="Y84" s="214"/>
      <c r="Z84" s="216"/>
      <c r="AA84" s="208"/>
    </row>
    <row r="85" spans="1:28" s="266" customFormat="1" ht="15.75" thickBot="1" x14ac:dyDescent="0.25">
      <c r="A85" s="1395"/>
      <c r="B85" s="377" t="s">
        <v>27</v>
      </c>
      <c r="C85" s="578" t="s">
        <v>618</v>
      </c>
      <c r="D85" s="1755" t="s">
        <v>932</v>
      </c>
      <c r="E85" s="1756"/>
      <c r="F85" s="576" t="s">
        <v>100</v>
      </c>
      <c r="G85" s="1351" t="s">
        <v>100</v>
      </c>
      <c r="H85" s="1757"/>
      <c r="I85" s="537"/>
      <c r="J85" s="525" t="str">
        <f>G85</f>
        <v>No</v>
      </c>
      <c r="K85" s="210" t="str">
        <f>B85</f>
        <v>a</v>
      </c>
      <c r="L85" s="217"/>
      <c r="M85" s="507">
        <f>E85</f>
        <v>0</v>
      </c>
      <c r="N85" s="217"/>
      <c r="O85" s="217"/>
      <c r="P85" s="217"/>
      <c r="Q85" s="217"/>
      <c r="R85" s="210"/>
      <c r="S85" s="210" t="str">
        <f>D85</f>
        <v>2011-2015</v>
      </c>
      <c r="T85" s="211"/>
      <c r="U85" s="211"/>
      <c r="V85" s="211"/>
      <c r="W85" s="213"/>
      <c r="X85" s="213"/>
      <c r="Y85" s="214"/>
      <c r="Z85" s="216"/>
      <c r="AA85" s="208"/>
    </row>
    <row r="86" spans="1:28" s="266" customFormat="1" ht="28.5" customHeight="1" x14ac:dyDescent="0.2">
      <c r="A86" s="1381" t="s">
        <v>118</v>
      </c>
      <c r="B86" s="1382"/>
      <c r="C86" s="1382"/>
      <c r="D86" s="1382"/>
      <c r="E86" s="1382"/>
      <c r="F86" s="1835" t="s">
        <v>104</v>
      </c>
      <c r="G86" s="1836"/>
      <c r="H86" s="1837"/>
      <c r="I86" s="537"/>
      <c r="J86" s="525"/>
      <c r="K86" s="210"/>
      <c r="L86" s="217"/>
      <c r="M86" s="217"/>
      <c r="N86" s="217"/>
      <c r="O86" s="217"/>
      <c r="P86" s="217"/>
      <c r="Q86" s="483" t="str">
        <f>F86</f>
        <v>Don't know</v>
      </c>
      <c r="R86" s="210" t="str">
        <f>A86</f>
        <v>D2. Are any family planning commodities subject to duties, import taxes, or other fees?</v>
      </c>
      <c r="S86" s="217"/>
      <c r="T86" s="211"/>
      <c r="U86" s="211"/>
      <c r="V86" s="211"/>
      <c r="W86" s="213"/>
      <c r="X86" s="213"/>
      <c r="Y86" s="214"/>
      <c r="Z86" s="216"/>
      <c r="AA86" s="208"/>
    </row>
    <row r="87" spans="1:28" s="266" customFormat="1" ht="30" x14ac:dyDescent="0.2">
      <c r="A87" s="314"/>
      <c r="B87" s="1293" t="s">
        <v>153</v>
      </c>
      <c r="C87" s="1293"/>
      <c r="D87" s="1294"/>
      <c r="E87" s="1368" t="s">
        <v>104</v>
      </c>
      <c r="F87" s="1476"/>
      <c r="G87" s="1476"/>
      <c r="H87" s="1369"/>
      <c r="I87" s="537"/>
      <c r="J87" s="525"/>
      <c r="K87" s="210"/>
      <c r="L87" s="217"/>
      <c r="M87" s="507"/>
      <c r="N87" s="507" t="str">
        <f>E87</f>
        <v>Don't know</v>
      </c>
      <c r="O87" s="217"/>
      <c r="P87" s="210" t="str">
        <f>B87</f>
        <v>a. If yes, for which sectors (public, NGO, social marketing, commercial)?</v>
      </c>
      <c r="Q87" s="217"/>
      <c r="R87" s="210"/>
      <c r="S87" s="217"/>
      <c r="T87" s="211"/>
      <c r="U87" s="211"/>
      <c r="V87" s="211"/>
      <c r="W87" s="213"/>
      <c r="X87" s="213"/>
      <c r="Y87" s="214"/>
      <c r="Z87" s="216"/>
      <c r="AA87" s="208"/>
    </row>
    <row r="88" spans="1:28" s="266" customFormat="1" x14ac:dyDescent="0.2">
      <c r="A88" s="314"/>
      <c r="B88" s="1293" t="s">
        <v>38</v>
      </c>
      <c r="C88" s="1293"/>
      <c r="D88" s="1294"/>
      <c r="E88" s="1368" t="s">
        <v>104</v>
      </c>
      <c r="F88" s="1476"/>
      <c r="G88" s="1476"/>
      <c r="H88" s="1369"/>
      <c r="I88" s="537"/>
      <c r="J88" s="525"/>
      <c r="K88" s="210"/>
      <c r="L88" s="217"/>
      <c r="M88" s="507"/>
      <c r="N88" s="507" t="str">
        <f>E88</f>
        <v>Don't know</v>
      </c>
      <c r="O88" s="217"/>
      <c r="P88" s="210" t="str">
        <f>B88</f>
        <v>b. If yes, how much are the duties, taxes, or fees?</v>
      </c>
      <c r="Q88" s="217"/>
      <c r="R88" s="210"/>
      <c r="S88" s="217"/>
      <c r="T88" s="211"/>
      <c r="U88" s="211"/>
      <c r="V88" s="211"/>
      <c r="W88" s="213"/>
      <c r="X88" s="213"/>
      <c r="Y88" s="214"/>
      <c r="Z88" s="216"/>
      <c r="AA88" s="208"/>
    </row>
    <row r="89" spans="1:28" s="266" customFormat="1" ht="30" customHeight="1" x14ac:dyDescent="0.2">
      <c r="A89" s="1308" t="s">
        <v>283</v>
      </c>
      <c r="B89" s="1293"/>
      <c r="C89" s="1293"/>
      <c r="D89" s="1293"/>
      <c r="E89" s="1293"/>
      <c r="F89" s="1293"/>
      <c r="G89" s="1294"/>
      <c r="H89" s="325" t="s">
        <v>99</v>
      </c>
      <c r="I89" s="537" t="str">
        <f>A89</f>
        <v>D3. Are there policies that hinder the ability of the private sector (commercial sector, NGOs, or social marketing) to provide contraceptive methods (for example: price controls, distribution limitations, taxes/duties, advertising bans, etc.)?</v>
      </c>
      <c r="J89" s="525"/>
      <c r="K89" s="210"/>
      <c r="L89" s="217"/>
      <c r="M89" s="217"/>
      <c r="N89" s="217"/>
      <c r="O89" s="217"/>
      <c r="P89" s="210"/>
      <c r="Q89" s="217"/>
      <c r="R89" s="210"/>
      <c r="S89" s="217"/>
      <c r="T89" s="211"/>
      <c r="U89" s="211"/>
      <c r="V89" s="211"/>
      <c r="W89" s="213"/>
      <c r="X89" s="213"/>
      <c r="Y89" s="214"/>
      <c r="Z89" s="216"/>
      <c r="AA89" s="208"/>
    </row>
    <row r="90" spans="1:28" s="266" customFormat="1" ht="30" x14ac:dyDescent="0.2">
      <c r="A90" s="314"/>
      <c r="B90" s="1293" t="s">
        <v>39</v>
      </c>
      <c r="C90" s="1293"/>
      <c r="D90" s="1368" t="s">
        <v>1509</v>
      </c>
      <c r="E90" s="1476"/>
      <c r="F90" s="1476"/>
      <c r="G90" s="1476"/>
      <c r="H90" s="1717"/>
      <c r="I90" s="537"/>
      <c r="J90" s="525"/>
      <c r="K90" s="210" t="str">
        <f>B90</f>
        <v>a. If yes, describe the policies.</v>
      </c>
      <c r="L90" s="217"/>
      <c r="M90" s="217"/>
      <c r="N90" s="539"/>
      <c r="O90" s="483" t="str">
        <f>D90</f>
        <v>Advertising of contraceptives is not allowed, with the exception of IEC/BCC for health promotion and/or education.</v>
      </c>
      <c r="P90" s="210"/>
      <c r="Q90" s="217"/>
      <c r="R90" s="217"/>
      <c r="S90" s="217"/>
      <c r="T90" s="211"/>
      <c r="U90" s="211"/>
      <c r="V90" s="211"/>
      <c r="W90" s="213"/>
      <c r="X90" s="213"/>
      <c r="Y90" s="214"/>
      <c r="Z90" s="216"/>
      <c r="AA90" s="208"/>
    </row>
    <row r="91" spans="1:28" s="266" customFormat="1" ht="30" customHeight="1" x14ac:dyDescent="0.2">
      <c r="A91" s="1308" t="s">
        <v>284</v>
      </c>
      <c r="B91" s="1293"/>
      <c r="C91" s="1293"/>
      <c r="D91" s="1293"/>
      <c r="E91" s="1293"/>
      <c r="F91" s="1293"/>
      <c r="G91" s="1294"/>
      <c r="H91" s="325" t="s">
        <v>99</v>
      </c>
      <c r="I91" s="537" t="str">
        <f>A91</f>
        <v>D4. Are there policies that enable the private sector (commercial sector, NGOs, or social marketing) to provide contraceptive methods?</v>
      </c>
      <c r="J91" s="525"/>
      <c r="K91" s="210"/>
      <c r="L91" s="217"/>
      <c r="M91" s="217"/>
      <c r="N91" s="217"/>
      <c r="O91" s="217"/>
      <c r="P91" s="210"/>
      <c r="Q91" s="217"/>
      <c r="R91" s="210"/>
      <c r="S91" s="217"/>
      <c r="T91" s="211"/>
      <c r="U91" s="211"/>
      <c r="V91" s="211"/>
      <c r="W91" s="213"/>
      <c r="X91" s="213"/>
      <c r="Y91" s="214"/>
      <c r="Z91" s="216"/>
      <c r="AA91" s="208"/>
    </row>
    <row r="92" spans="1:28" s="266" customFormat="1" ht="30" x14ac:dyDescent="0.2">
      <c r="A92" s="314"/>
      <c r="B92" s="1293" t="s">
        <v>39</v>
      </c>
      <c r="C92" s="1293"/>
      <c r="D92" s="1340" t="s">
        <v>1508</v>
      </c>
      <c r="E92" s="1341"/>
      <c r="F92" s="1341"/>
      <c r="G92" s="1341"/>
      <c r="H92" s="1342"/>
      <c r="I92" s="537"/>
      <c r="J92" s="525"/>
      <c r="K92" s="210" t="str">
        <f>B92</f>
        <v>a. If yes, describe the policies.</v>
      </c>
      <c r="L92" s="217"/>
      <c r="M92" s="217"/>
      <c r="N92" s="539"/>
      <c r="O92" s="483" t="str">
        <f>D92</f>
        <v xml:space="preserve">Sale/distribution of contraceptives restricted to retail pharmacies and private clinics. Only condoms are sold in supermarkets and drugstores. </v>
      </c>
      <c r="P92" s="210"/>
      <c r="Q92" s="217"/>
      <c r="R92" s="217"/>
      <c r="S92" s="217"/>
      <c r="T92" s="211"/>
      <c r="U92" s="211"/>
      <c r="V92" s="211"/>
      <c r="W92" s="213"/>
      <c r="X92" s="213"/>
      <c r="Y92" s="214"/>
      <c r="Z92" s="216"/>
      <c r="AA92" s="208"/>
    </row>
    <row r="93" spans="1:28" ht="45.75" thickBot="1" x14ac:dyDescent="0.25">
      <c r="A93" s="1370" t="s">
        <v>327</v>
      </c>
      <c r="B93" s="1371"/>
      <c r="C93" s="1371"/>
      <c r="D93" s="1371"/>
      <c r="E93" s="1371"/>
      <c r="F93" s="1371"/>
      <c r="G93" s="1371"/>
      <c r="H93" s="1372"/>
      <c r="I93" s="202"/>
      <c r="J93" s="209"/>
      <c r="K93" s="212"/>
      <c r="L93" s="210"/>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65"/>
      <c r="B94" s="1373" t="s">
        <v>90</v>
      </c>
      <c r="C94" s="1374"/>
      <c r="D94" s="1375" t="s">
        <v>328</v>
      </c>
      <c r="E94" s="1376"/>
      <c r="F94" s="1377"/>
      <c r="G94" s="1375" t="s">
        <v>329</v>
      </c>
      <c r="H94" s="1378"/>
      <c r="I94" s="540"/>
      <c r="J94" s="541" t="str">
        <f t="shared" ref="J94:J102" si="3">G94</f>
        <v>Note the lowest level provider that is allowed to sell or dispense the method in the private sector</v>
      </c>
      <c r="K94" s="210"/>
      <c r="L94" s="217"/>
      <c r="M94" s="507"/>
      <c r="N94" s="217"/>
      <c r="O94" s="210"/>
      <c r="P94" s="210"/>
      <c r="Q94" s="217"/>
      <c r="R94" s="217"/>
      <c r="S94" s="217"/>
      <c r="T94" s="542" t="str">
        <f t="shared" ref="T94:T102" si="4">D94</f>
        <v>Note the lowest level provider that is allowed to sell or dispense the method in the public sector</v>
      </c>
      <c r="U94" s="543"/>
      <c r="V94" s="211"/>
      <c r="W94" s="213"/>
      <c r="X94" s="213"/>
      <c r="Y94" s="214"/>
      <c r="Z94" s="216"/>
      <c r="AA94" s="208"/>
    </row>
    <row r="95" spans="1:28" s="266" customFormat="1" ht="15" customHeight="1" x14ac:dyDescent="0.2">
      <c r="A95" s="285"/>
      <c r="B95" s="239" t="s">
        <v>27</v>
      </c>
      <c r="C95" s="235" t="s">
        <v>296</v>
      </c>
      <c r="D95" s="1365" t="s">
        <v>314</v>
      </c>
      <c r="E95" s="1366"/>
      <c r="F95" s="1367"/>
      <c r="G95" s="1368" t="s">
        <v>104</v>
      </c>
      <c r="H95" s="1369"/>
      <c r="I95" s="544"/>
      <c r="J95" s="525" t="str">
        <f t="shared" si="3"/>
        <v>Don't know</v>
      </c>
      <c r="K95" s="210"/>
      <c r="L95" s="217"/>
      <c r="M95" s="507"/>
      <c r="N95" s="217"/>
      <c r="O95" s="210"/>
      <c r="P95" s="210"/>
      <c r="Q95" s="217"/>
      <c r="R95" s="217"/>
      <c r="S95" s="217"/>
      <c r="T95" s="542" t="str">
        <f t="shared" si="4"/>
        <v>Community health worker</v>
      </c>
      <c r="U95" s="543"/>
      <c r="V95" s="211"/>
      <c r="W95" s="213"/>
      <c r="X95" s="213"/>
      <c r="Y95" s="214"/>
      <c r="Z95" s="216"/>
      <c r="AA95" s="208"/>
    </row>
    <row r="96" spans="1:28" s="266" customFormat="1" ht="15" customHeight="1" x14ac:dyDescent="0.2">
      <c r="A96" s="285"/>
      <c r="B96" s="239" t="s">
        <v>28</v>
      </c>
      <c r="C96" s="236" t="s">
        <v>303</v>
      </c>
      <c r="D96" s="1365" t="s">
        <v>317</v>
      </c>
      <c r="E96" s="1366"/>
      <c r="F96" s="1367"/>
      <c r="G96" s="1368" t="s">
        <v>320</v>
      </c>
      <c r="H96" s="1369"/>
      <c r="I96" s="544"/>
      <c r="J96" s="525" t="str">
        <f t="shared" si="3"/>
        <v>Not applicable</v>
      </c>
      <c r="K96" s="210"/>
      <c r="L96" s="217"/>
      <c r="M96" s="507"/>
      <c r="N96" s="217"/>
      <c r="O96" s="210"/>
      <c r="P96" s="210"/>
      <c r="Q96" s="217"/>
      <c r="R96" s="217"/>
      <c r="S96" s="217"/>
      <c r="T96" s="542" t="str">
        <f t="shared" si="4"/>
        <v>Nurse</v>
      </c>
      <c r="U96" s="543"/>
      <c r="V96" s="211"/>
      <c r="W96" s="213"/>
      <c r="X96" s="213"/>
      <c r="Y96" s="214"/>
      <c r="Z96" s="216"/>
      <c r="AA96" s="208"/>
    </row>
    <row r="97" spans="1:27" s="266" customFormat="1" ht="15" customHeight="1" x14ac:dyDescent="0.2">
      <c r="A97" s="285"/>
      <c r="B97" s="239" t="s">
        <v>29</v>
      </c>
      <c r="C97" s="236" t="s">
        <v>304</v>
      </c>
      <c r="D97" s="1365" t="s">
        <v>317</v>
      </c>
      <c r="E97" s="1366"/>
      <c r="F97" s="1367"/>
      <c r="G97" s="1368" t="s">
        <v>320</v>
      </c>
      <c r="H97" s="1369"/>
      <c r="I97" s="544"/>
      <c r="J97" s="525" t="str">
        <f t="shared" si="3"/>
        <v>Not applicable</v>
      </c>
      <c r="K97" s="210"/>
      <c r="L97" s="217"/>
      <c r="M97" s="507"/>
      <c r="N97" s="217"/>
      <c r="O97" s="210"/>
      <c r="P97" s="210"/>
      <c r="Q97" s="217"/>
      <c r="R97" s="217"/>
      <c r="S97" s="217"/>
      <c r="T97" s="542" t="str">
        <f t="shared" si="4"/>
        <v>Nurse</v>
      </c>
      <c r="U97" s="543"/>
      <c r="V97" s="211"/>
      <c r="W97" s="213"/>
      <c r="X97" s="213"/>
      <c r="Y97" s="214"/>
      <c r="Z97" s="216"/>
      <c r="AA97" s="208"/>
    </row>
    <row r="98" spans="1:27" s="266" customFormat="1" ht="15" customHeight="1" x14ac:dyDescent="0.2">
      <c r="A98" s="285"/>
      <c r="B98" s="238" t="s">
        <v>297</v>
      </c>
      <c r="C98" s="236" t="s">
        <v>305</v>
      </c>
      <c r="D98" s="1365" t="s">
        <v>317</v>
      </c>
      <c r="E98" s="1366"/>
      <c r="F98" s="1367"/>
      <c r="G98" s="1368" t="s">
        <v>320</v>
      </c>
      <c r="H98" s="1369"/>
      <c r="I98" s="544"/>
      <c r="J98" s="525" t="str">
        <f t="shared" si="3"/>
        <v>Not applicable</v>
      </c>
      <c r="K98" s="210"/>
      <c r="L98" s="217"/>
      <c r="M98" s="507"/>
      <c r="N98" s="217"/>
      <c r="O98" s="210"/>
      <c r="P98" s="210"/>
      <c r="Q98" s="217"/>
      <c r="R98" s="217"/>
      <c r="S98" s="217"/>
      <c r="T98" s="542" t="str">
        <f t="shared" si="4"/>
        <v>Nurse</v>
      </c>
      <c r="U98" s="543"/>
      <c r="V98" s="211"/>
      <c r="W98" s="213"/>
      <c r="X98" s="213"/>
      <c r="Y98" s="214"/>
      <c r="Z98" s="216"/>
      <c r="AA98" s="208"/>
    </row>
    <row r="99" spans="1:27" s="266" customFormat="1" ht="15" customHeight="1" x14ac:dyDescent="0.2">
      <c r="A99" s="285"/>
      <c r="B99" s="239" t="s">
        <v>298</v>
      </c>
      <c r="C99" s="236" t="s">
        <v>306</v>
      </c>
      <c r="D99" s="1365" t="s">
        <v>314</v>
      </c>
      <c r="E99" s="1366"/>
      <c r="F99" s="1367"/>
      <c r="G99" s="1368" t="s">
        <v>317</v>
      </c>
      <c r="H99" s="1369"/>
      <c r="I99" s="544"/>
      <c r="J99" s="525" t="str">
        <f t="shared" si="3"/>
        <v>Nurse</v>
      </c>
      <c r="K99" s="210"/>
      <c r="L99" s="217"/>
      <c r="M99" s="507"/>
      <c r="N99" s="217"/>
      <c r="O99" s="210"/>
      <c r="P99" s="210"/>
      <c r="Q99" s="217"/>
      <c r="R99" s="217"/>
      <c r="S99" s="217"/>
      <c r="T99" s="542" t="str">
        <f t="shared" si="4"/>
        <v>Community health worker</v>
      </c>
      <c r="U99" s="543"/>
      <c r="V99" s="211"/>
      <c r="W99" s="213"/>
      <c r="X99" s="213"/>
      <c r="Y99" s="214"/>
      <c r="Z99" s="216"/>
      <c r="AA99" s="208"/>
    </row>
    <row r="100" spans="1:27" s="266" customFormat="1" ht="15" customHeight="1" x14ac:dyDescent="0.2">
      <c r="A100" s="285"/>
      <c r="B100" s="239" t="s">
        <v>299</v>
      </c>
      <c r="C100" s="236" t="s">
        <v>307</v>
      </c>
      <c r="D100" s="1365" t="s">
        <v>317</v>
      </c>
      <c r="E100" s="1366"/>
      <c r="F100" s="1367"/>
      <c r="G100" s="1368" t="s">
        <v>104</v>
      </c>
      <c r="H100" s="1369"/>
      <c r="I100" s="544"/>
      <c r="J100" s="525" t="str">
        <f t="shared" si="3"/>
        <v>Don't know</v>
      </c>
      <c r="K100" s="210"/>
      <c r="L100" s="217"/>
      <c r="M100" s="507"/>
      <c r="N100" s="217"/>
      <c r="O100" s="210"/>
      <c r="P100" s="210"/>
      <c r="Q100" s="217"/>
      <c r="R100" s="217"/>
      <c r="S100" s="217"/>
      <c r="T100" s="542" t="str">
        <f t="shared" si="4"/>
        <v>Nurse</v>
      </c>
      <c r="U100" s="543"/>
      <c r="V100" s="211"/>
      <c r="W100" s="213"/>
      <c r="X100" s="213"/>
      <c r="Y100" s="214"/>
      <c r="Z100" s="216"/>
      <c r="AA100" s="208"/>
    </row>
    <row r="101" spans="1:27" s="266" customFormat="1" ht="15" customHeight="1" x14ac:dyDescent="0.2">
      <c r="A101" s="285"/>
      <c r="B101" s="239" t="s">
        <v>300</v>
      </c>
      <c r="C101" s="236" t="s">
        <v>308</v>
      </c>
      <c r="D101" s="1365" t="s">
        <v>318</v>
      </c>
      <c r="E101" s="1366"/>
      <c r="F101" s="1367"/>
      <c r="G101" s="1368" t="s">
        <v>104</v>
      </c>
      <c r="H101" s="1369"/>
      <c r="I101" s="544"/>
      <c r="J101" s="525" t="str">
        <f t="shared" si="3"/>
        <v>Don't know</v>
      </c>
      <c r="K101" s="210"/>
      <c r="L101" s="217"/>
      <c r="M101" s="507"/>
      <c r="N101" s="217"/>
      <c r="O101" s="210"/>
      <c r="P101" s="210"/>
      <c r="Q101" s="217"/>
      <c r="R101" s="217"/>
      <c r="S101" s="217"/>
      <c r="T101" s="542" t="str">
        <f t="shared" si="4"/>
        <v>Doctor</v>
      </c>
      <c r="U101" s="543"/>
      <c r="V101" s="211"/>
      <c r="W101" s="213"/>
      <c r="X101" s="213"/>
      <c r="Y101" s="214"/>
      <c r="Z101" s="216"/>
      <c r="AA101" s="208"/>
    </row>
    <row r="102" spans="1:27" s="266" customFormat="1" ht="15" customHeight="1" thickBot="1" x14ac:dyDescent="0.25">
      <c r="A102" s="285"/>
      <c r="B102" s="240" t="s">
        <v>301</v>
      </c>
      <c r="C102" s="237" t="s">
        <v>309</v>
      </c>
      <c r="D102" s="1351" t="s">
        <v>104</v>
      </c>
      <c r="E102" s="1352"/>
      <c r="F102" s="1353"/>
      <c r="G102" s="1354" t="s">
        <v>104</v>
      </c>
      <c r="H102" s="1355"/>
      <c r="I102" s="544"/>
      <c r="J102" s="525" t="str">
        <f t="shared" si="3"/>
        <v>Don't know</v>
      </c>
      <c r="K102" s="210"/>
      <c r="L102" s="217"/>
      <c r="M102" s="507"/>
      <c r="N102" s="217"/>
      <c r="O102" s="210"/>
      <c r="P102" s="210"/>
      <c r="Q102" s="217"/>
      <c r="R102" s="217"/>
      <c r="S102" s="217"/>
      <c r="T102" s="542" t="str">
        <f t="shared" si="4"/>
        <v>Don't know</v>
      </c>
      <c r="U102" s="543"/>
      <c r="V102" s="211"/>
      <c r="W102" s="213"/>
      <c r="X102" s="213"/>
      <c r="Y102" s="214"/>
      <c r="Z102" s="216"/>
      <c r="AA102" s="208"/>
    </row>
    <row r="103" spans="1:27" s="266" customFormat="1" ht="75" x14ac:dyDescent="0.2">
      <c r="A103" s="1356" t="s">
        <v>321</v>
      </c>
      <c r="B103" s="1357"/>
      <c r="C103" s="1358"/>
      <c r="D103" s="1359" t="s">
        <v>1510</v>
      </c>
      <c r="E103" s="1360"/>
      <c r="F103" s="1360"/>
      <c r="G103" s="1360"/>
      <c r="H103" s="1361"/>
      <c r="I103" s="501"/>
      <c r="J103" s="212"/>
      <c r="K103" s="210"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7"/>
      <c r="M103" s="217"/>
      <c r="N103" s="217"/>
      <c r="O103" s="210" t="str">
        <f>D103</f>
        <v>Insertion of IUDs and implants is restricted: only trained nurses/doctors are allowed to provide services with regard to these methods of contraception.</v>
      </c>
      <c r="P103" s="217"/>
      <c r="Q103" s="217"/>
      <c r="R103" s="210"/>
      <c r="S103" s="217"/>
      <c r="T103" s="545"/>
      <c r="U103" s="211"/>
      <c r="V103" s="211"/>
      <c r="W103" s="213"/>
      <c r="X103" s="213"/>
      <c r="Y103" s="214"/>
      <c r="Z103" s="216"/>
      <c r="AA103" s="208"/>
    </row>
    <row r="104" spans="1:27" s="380" customFormat="1" ht="15.75" thickBot="1" x14ac:dyDescent="0.25">
      <c r="A104" s="1343"/>
      <c r="B104" s="1344"/>
      <c r="C104" s="1344"/>
      <c r="D104" s="1344"/>
      <c r="E104" s="1344"/>
      <c r="F104" s="1344"/>
      <c r="G104" s="1344"/>
      <c r="H104" s="1345"/>
      <c r="I104" s="546"/>
      <c r="J104" s="547"/>
      <c r="K104" s="548">
        <f>C104</f>
        <v>0</v>
      </c>
      <c r="L104" s="548"/>
      <c r="M104" s="548"/>
      <c r="N104" s="548"/>
      <c r="O104" s="548"/>
      <c r="P104" s="548"/>
      <c r="Q104" s="548"/>
      <c r="R104" s="548"/>
      <c r="S104" s="548"/>
      <c r="T104" s="548"/>
      <c r="U104" s="548"/>
      <c r="V104" s="548"/>
      <c r="W104" s="549"/>
      <c r="X104" s="549"/>
      <c r="Y104" s="550"/>
      <c r="Z104" s="550"/>
      <c r="AA104" s="551"/>
    </row>
    <row r="105" spans="1:27" s="266" customFormat="1" ht="45" customHeight="1" x14ac:dyDescent="0.2">
      <c r="A105" s="1319" t="s">
        <v>310</v>
      </c>
      <c r="B105" s="1320"/>
      <c r="C105" s="1320"/>
      <c r="D105" s="381" t="s">
        <v>49</v>
      </c>
      <c r="E105" s="1362" t="s">
        <v>55</v>
      </c>
      <c r="F105" s="1363"/>
      <c r="G105" s="1364"/>
      <c r="H105" s="382" t="s">
        <v>47</v>
      </c>
      <c r="I105" s="529"/>
      <c r="J105" s="525"/>
      <c r="K105" s="210" t="str">
        <f>A105</f>
        <v>D7. Does the country have laws, regulations, or policies that make it difficult for the following sub-populations to access effective family planning services?</v>
      </c>
      <c r="L105" s="217"/>
      <c r="M105" s="217"/>
      <c r="N105" s="217"/>
      <c r="O105" s="210"/>
      <c r="P105" s="217"/>
      <c r="Q105" s="217"/>
      <c r="R105" s="217"/>
      <c r="S105" s="217"/>
      <c r="T105" s="211"/>
      <c r="U105" s="211"/>
      <c r="V105" s="543" t="str">
        <f>E105</f>
        <v xml:space="preserve">If yes, describe laws/regulations/policies affecting access </v>
      </c>
      <c r="W105" s="213"/>
      <c r="X105" s="213"/>
      <c r="Y105" s="214"/>
      <c r="Z105" s="216"/>
      <c r="AA105" s="208"/>
    </row>
    <row r="106" spans="1:27" s="266" customFormat="1" x14ac:dyDescent="0.2">
      <c r="A106" s="314"/>
      <c r="B106" s="1293" t="s">
        <v>154</v>
      </c>
      <c r="C106" s="1293"/>
      <c r="D106" s="250" t="s">
        <v>100</v>
      </c>
      <c r="E106" s="1340"/>
      <c r="F106" s="1341"/>
      <c r="G106" s="1346"/>
      <c r="H106" s="325"/>
      <c r="I106" s="526"/>
      <c r="J106" s="525"/>
      <c r="K106" s="210" t="str">
        <f>B106</f>
        <v>a. Unmarried people</v>
      </c>
      <c r="L106" s="217"/>
      <c r="M106" s="507">
        <f>E106</f>
        <v>0</v>
      </c>
      <c r="N106" s="217"/>
      <c r="O106" s="210"/>
      <c r="P106" s="217"/>
      <c r="Q106" s="217"/>
      <c r="R106" s="217"/>
      <c r="S106" s="217"/>
      <c r="T106" s="211"/>
      <c r="U106" s="211"/>
      <c r="V106" s="543">
        <f>E106</f>
        <v>0</v>
      </c>
      <c r="W106" s="213"/>
      <c r="X106" s="213"/>
      <c r="Y106" s="214"/>
      <c r="Z106" s="216"/>
      <c r="AA106" s="208"/>
    </row>
    <row r="107" spans="1:27" s="266" customFormat="1" x14ac:dyDescent="0.2">
      <c r="A107" s="314"/>
      <c r="B107" s="1293" t="s">
        <v>40</v>
      </c>
      <c r="C107" s="1293"/>
      <c r="D107" s="250" t="s">
        <v>100</v>
      </c>
      <c r="E107" s="1340"/>
      <c r="F107" s="1341"/>
      <c r="G107" s="1346"/>
      <c r="H107" s="325"/>
      <c r="I107" s="526"/>
      <c r="J107" s="525"/>
      <c r="K107" s="210" t="str">
        <f>B107</f>
        <v>b. Young people</v>
      </c>
      <c r="L107" s="217"/>
      <c r="M107" s="507">
        <f>E107</f>
        <v>0</v>
      </c>
      <c r="N107" s="217"/>
      <c r="O107" s="210"/>
      <c r="P107" s="217"/>
      <c r="Q107" s="217"/>
      <c r="R107" s="217"/>
      <c r="S107" s="217"/>
      <c r="T107" s="211"/>
      <c r="U107" s="211"/>
      <c r="V107" s="543">
        <f>E107</f>
        <v>0</v>
      </c>
      <c r="W107" s="213"/>
      <c r="X107" s="213"/>
      <c r="Y107" s="214"/>
      <c r="Z107" s="216"/>
      <c r="AA107" s="208"/>
    </row>
    <row r="108" spans="1:27" s="266" customFormat="1" ht="15.75" thickBot="1" x14ac:dyDescent="0.25">
      <c r="A108" s="383"/>
      <c r="B108" s="1347" t="s">
        <v>41</v>
      </c>
      <c r="C108" s="1347"/>
      <c r="D108" s="286" t="s">
        <v>100</v>
      </c>
      <c r="E108" s="1348"/>
      <c r="F108" s="1349"/>
      <c r="G108" s="1350"/>
      <c r="H108" s="406"/>
      <c r="I108" s="526"/>
      <c r="J108" s="525"/>
      <c r="K108" s="210" t="str">
        <f>B108</f>
        <v>c. Other</v>
      </c>
      <c r="L108" s="217"/>
      <c r="M108" s="507">
        <f>E108</f>
        <v>0</v>
      </c>
      <c r="N108" s="217"/>
      <c r="O108" s="210"/>
      <c r="P108" s="217"/>
      <c r="Q108" s="217"/>
      <c r="R108" s="217"/>
      <c r="S108" s="217"/>
      <c r="T108" s="211"/>
      <c r="U108" s="211"/>
      <c r="V108" s="543">
        <f>E108</f>
        <v>0</v>
      </c>
      <c r="W108" s="213"/>
      <c r="X108" s="213"/>
      <c r="Y108" s="214"/>
      <c r="Z108" s="216"/>
      <c r="AA108" s="208"/>
    </row>
    <row r="109" spans="1:27" s="269" customFormat="1" x14ac:dyDescent="0.2">
      <c r="A109" s="1343"/>
      <c r="B109" s="1344"/>
      <c r="C109" s="1344"/>
      <c r="D109" s="1344"/>
      <c r="E109" s="1344"/>
      <c r="F109" s="1344"/>
      <c r="G109" s="1344"/>
      <c r="H109" s="1345"/>
      <c r="I109" s="538"/>
      <c r="J109" s="525"/>
      <c r="K109" s="488">
        <f>C109</f>
        <v>0</v>
      </c>
      <c r="L109" s="489"/>
      <c r="M109" s="489"/>
      <c r="N109" s="489"/>
      <c r="O109" s="488"/>
      <c r="P109" s="489"/>
      <c r="Q109" s="489"/>
      <c r="R109" s="489"/>
      <c r="S109" s="489"/>
      <c r="T109" s="489"/>
      <c r="U109" s="489"/>
      <c r="V109" s="489"/>
      <c r="W109" s="509"/>
      <c r="X109" s="509"/>
      <c r="Y109" s="510"/>
      <c r="Z109" s="510"/>
      <c r="AA109" s="551"/>
    </row>
    <row r="110" spans="1:27" s="266" customFormat="1" ht="45" x14ac:dyDescent="0.2">
      <c r="A110" s="1308" t="s">
        <v>311</v>
      </c>
      <c r="B110" s="1293"/>
      <c r="C110" s="1293"/>
      <c r="D110" s="1293"/>
      <c r="E110" s="1293"/>
      <c r="F110" s="1293"/>
      <c r="G110" s="1293"/>
      <c r="H110" s="1309"/>
      <c r="I110" s="529"/>
      <c r="J110" s="525"/>
      <c r="K110" s="210"/>
      <c r="L110" s="217"/>
      <c r="M110" s="217"/>
      <c r="N110" s="217"/>
      <c r="O110" s="210"/>
      <c r="P110" s="217"/>
      <c r="Q110" s="217"/>
      <c r="R110" s="217"/>
      <c r="S110" s="217"/>
      <c r="T110" s="211"/>
      <c r="U110" s="211"/>
      <c r="V110" s="211"/>
      <c r="W110" s="213"/>
      <c r="X110" s="490" t="str">
        <f>A110</f>
        <v xml:space="preserve">D8. Are there charges* to the client in the public sector for family planning:
*(This question refers to charges by policy, not under-the-table charges.)
</v>
      </c>
      <c r="Y110" s="214"/>
      <c r="Z110" s="216"/>
      <c r="AA110" s="208"/>
    </row>
    <row r="111" spans="1:27" s="266" customFormat="1" ht="15" customHeight="1" x14ac:dyDescent="0.2">
      <c r="A111" s="314"/>
      <c r="B111" s="1293" t="s">
        <v>42</v>
      </c>
      <c r="C111" s="1293"/>
      <c r="D111" s="1293"/>
      <c r="E111" s="1293"/>
      <c r="F111" s="1294"/>
      <c r="G111" s="1365" t="s">
        <v>100</v>
      </c>
      <c r="H111" s="1477"/>
      <c r="I111" s="544"/>
      <c r="J111" s="525" t="str">
        <f>G111</f>
        <v>No</v>
      </c>
      <c r="K111" s="210"/>
      <c r="L111" s="217"/>
      <c r="M111" s="217"/>
      <c r="N111" s="217"/>
      <c r="O111" s="210"/>
      <c r="P111" s="217"/>
      <c r="Q111" s="217"/>
      <c r="R111" s="217"/>
      <c r="S111" s="217"/>
      <c r="T111" s="211"/>
      <c r="U111" s="211"/>
      <c r="V111" s="211"/>
      <c r="W111" s="213"/>
      <c r="X111" s="213"/>
      <c r="Y111" s="215" t="str">
        <f>B111</f>
        <v>a. Services?</v>
      </c>
      <c r="Z111" s="216"/>
      <c r="AA111" s="208"/>
    </row>
    <row r="112" spans="1:27" s="266" customFormat="1" ht="15" customHeight="1" x14ac:dyDescent="0.2">
      <c r="A112" s="314"/>
      <c r="B112" s="1293" t="s">
        <v>43</v>
      </c>
      <c r="C112" s="1293"/>
      <c r="D112" s="1293"/>
      <c r="E112" s="1293"/>
      <c r="F112" s="1294"/>
      <c r="G112" s="1365" t="s">
        <v>100</v>
      </c>
      <c r="H112" s="1477"/>
      <c r="I112" s="544"/>
      <c r="J112" s="525" t="str">
        <f>G112</f>
        <v>No</v>
      </c>
      <c r="K112" s="210"/>
      <c r="L112" s="217"/>
      <c r="M112" s="217"/>
      <c r="N112" s="217"/>
      <c r="O112" s="210"/>
      <c r="P112" s="217"/>
      <c r="Q112" s="217"/>
      <c r="R112" s="217"/>
      <c r="S112" s="217"/>
      <c r="T112" s="211"/>
      <c r="U112" s="211"/>
      <c r="V112" s="211"/>
      <c r="W112" s="213"/>
      <c r="X112" s="213"/>
      <c r="Y112" s="215" t="str">
        <f>B112</f>
        <v>b. Commodities?</v>
      </c>
      <c r="Z112" s="216"/>
      <c r="AA112" s="208"/>
    </row>
    <row r="113" spans="1:27" s="266" customFormat="1" ht="15" customHeight="1" x14ac:dyDescent="0.2">
      <c r="A113" s="314"/>
      <c r="B113" s="1293" t="s">
        <v>44</v>
      </c>
      <c r="C113" s="1293"/>
      <c r="D113" s="1293"/>
      <c r="E113" s="1293"/>
      <c r="F113" s="1294"/>
      <c r="G113" s="1365" t="s">
        <v>320</v>
      </c>
      <c r="H113" s="1477"/>
      <c r="I113" s="544"/>
      <c r="J113" s="525" t="str">
        <f>G113</f>
        <v>Not applicable</v>
      </c>
      <c r="K113" s="210"/>
      <c r="L113" s="217"/>
      <c r="M113" s="217"/>
      <c r="N113" s="217"/>
      <c r="O113" s="210"/>
      <c r="P113" s="217"/>
      <c r="Q113" s="217"/>
      <c r="R113" s="217"/>
      <c r="S113" s="217"/>
      <c r="T113" s="211"/>
      <c r="U113" s="211"/>
      <c r="V113" s="211"/>
      <c r="W113" s="213"/>
      <c r="X113" s="213"/>
      <c r="Y113" s="215" t="str">
        <f>B113</f>
        <v>c. If yes, are there exemptions for people who cannot afford to pay?</v>
      </c>
      <c r="Z113" s="216"/>
      <c r="AA113" s="208"/>
    </row>
    <row r="114" spans="1:27" s="266" customFormat="1" x14ac:dyDescent="0.2">
      <c r="A114" s="314"/>
      <c r="B114" s="342"/>
      <c r="C114" s="343" t="s">
        <v>45</v>
      </c>
      <c r="D114" s="1340" t="s">
        <v>320</v>
      </c>
      <c r="E114" s="1341"/>
      <c r="F114" s="1341"/>
      <c r="G114" s="1341"/>
      <c r="H114" s="1342"/>
      <c r="I114" s="544"/>
      <c r="J114" s="525"/>
      <c r="K114" s="210" t="str">
        <f>C114</f>
        <v>i. If yes, describe the exemptions.</v>
      </c>
      <c r="L114" s="217"/>
      <c r="M114" s="217"/>
      <c r="N114" s="539"/>
      <c r="O114" s="483" t="str">
        <f>D114</f>
        <v>Not applicable</v>
      </c>
      <c r="P114" s="217"/>
      <c r="Q114" s="217"/>
      <c r="R114" s="217"/>
      <c r="S114" s="217"/>
      <c r="T114" s="211"/>
      <c r="U114" s="211"/>
      <c r="V114" s="211"/>
      <c r="W114" s="213"/>
      <c r="X114" s="213"/>
      <c r="Y114" s="214"/>
      <c r="Z114" s="216"/>
      <c r="AA114" s="208"/>
    </row>
    <row r="115" spans="1:27" s="287" customFormat="1" ht="30" x14ac:dyDescent="0.2">
      <c r="A115" s="1308" t="s">
        <v>312</v>
      </c>
      <c r="B115" s="1293"/>
      <c r="C115" s="1293"/>
      <c r="D115" s="1293"/>
      <c r="E115" s="1293"/>
      <c r="F115" s="1293"/>
      <c r="G115" s="1293"/>
      <c r="H115" s="1309"/>
      <c r="I115" s="503"/>
      <c r="J115" s="552"/>
      <c r="K115" s="210"/>
      <c r="L115" s="210"/>
      <c r="M115" s="217"/>
      <c r="N115" s="217"/>
      <c r="O115" s="210"/>
      <c r="P115" s="217"/>
      <c r="Q115" s="553"/>
      <c r="R115" s="217"/>
      <c r="S115" s="494"/>
      <c r="T115" s="495"/>
      <c r="U115" s="495"/>
      <c r="V115" s="495"/>
      <c r="W115" s="496"/>
      <c r="X115" s="490" t="str">
        <f>A115</f>
        <v>D9. Are the following contraceptives included in the country's National Essential Medicine List (NEML) or other equivalent priority list? (for example, the National Medical Device List)</v>
      </c>
      <c r="Y115" s="553"/>
      <c r="Z115" s="554"/>
      <c r="AA115" s="208"/>
    </row>
    <row r="116" spans="1:27" s="287" customFormat="1" ht="15.75" customHeight="1" x14ac:dyDescent="0.2">
      <c r="A116" s="384"/>
      <c r="B116" s="1293" t="s">
        <v>155</v>
      </c>
      <c r="C116" s="1293"/>
      <c r="D116" s="1293"/>
      <c r="E116" s="1293"/>
      <c r="F116" s="1294"/>
      <c r="G116" s="1365" t="s">
        <v>99</v>
      </c>
      <c r="H116" s="1477"/>
      <c r="I116" s="503"/>
      <c r="J116" s="525" t="str">
        <f t="shared" ref="J116:J127" si="5">G116</f>
        <v>Yes</v>
      </c>
      <c r="K116" s="210"/>
      <c r="L116" s="210"/>
      <c r="M116" s="217"/>
      <c r="N116" s="217"/>
      <c r="O116" s="210"/>
      <c r="P116" s="217"/>
      <c r="Q116" s="553"/>
      <c r="R116" s="217"/>
      <c r="S116" s="494"/>
      <c r="T116" s="495"/>
      <c r="U116" s="495"/>
      <c r="V116" s="495"/>
      <c r="W116" s="496"/>
      <c r="X116" s="496"/>
      <c r="Y116" s="215" t="str">
        <f t="shared" ref="Y116:Y125" si="6">B116</f>
        <v>a. Combined oral contraceptives</v>
      </c>
      <c r="Z116" s="554"/>
      <c r="AA116" s="208"/>
    </row>
    <row r="117" spans="1:27" s="287" customFormat="1" ht="15.75" customHeight="1" x14ac:dyDescent="0.2">
      <c r="A117" s="384"/>
      <c r="B117" s="1293" t="s">
        <v>156</v>
      </c>
      <c r="C117" s="1293"/>
      <c r="D117" s="1293"/>
      <c r="E117" s="1293"/>
      <c r="F117" s="1294"/>
      <c r="G117" s="1365" t="s">
        <v>99</v>
      </c>
      <c r="H117" s="1477"/>
      <c r="I117" s="503"/>
      <c r="J117" s="525" t="str">
        <f t="shared" si="5"/>
        <v>Yes</v>
      </c>
      <c r="K117" s="210"/>
      <c r="L117" s="210"/>
      <c r="M117" s="217"/>
      <c r="N117" s="217"/>
      <c r="O117" s="210"/>
      <c r="P117" s="217"/>
      <c r="Q117" s="553"/>
      <c r="R117" s="217"/>
      <c r="S117" s="494"/>
      <c r="T117" s="495"/>
      <c r="U117" s="495"/>
      <c r="V117" s="495"/>
      <c r="W117" s="496"/>
      <c r="X117" s="496"/>
      <c r="Y117" s="215" t="str">
        <f t="shared" si="6"/>
        <v>b. Progestin-only pills</v>
      </c>
      <c r="Z117" s="554"/>
      <c r="AA117" s="208"/>
    </row>
    <row r="118" spans="1:27" s="287" customFormat="1" ht="15.75" customHeight="1" x14ac:dyDescent="0.2">
      <c r="A118" s="384"/>
      <c r="B118" s="1293" t="s">
        <v>285</v>
      </c>
      <c r="C118" s="1293"/>
      <c r="D118" s="1293"/>
      <c r="E118" s="1293"/>
      <c r="F118" s="1294"/>
      <c r="G118" s="1365" t="s">
        <v>99</v>
      </c>
      <c r="H118" s="1477"/>
      <c r="I118" s="503"/>
      <c r="J118" s="525" t="str">
        <f t="shared" si="5"/>
        <v>Yes</v>
      </c>
      <c r="K118" s="210"/>
      <c r="L118" s="210"/>
      <c r="M118" s="217"/>
      <c r="N118" s="217"/>
      <c r="O118" s="210"/>
      <c r="P118" s="217"/>
      <c r="Q118" s="553"/>
      <c r="R118" s="217"/>
      <c r="S118" s="494"/>
      <c r="T118" s="495"/>
      <c r="U118" s="495"/>
      <c r="V118" s="495"/>
      <c r="W118" s="496"/>
      <c r="X118" s="496"/>
      <c r="Y118" s="215" t="str">
        <f t="shared" si="6"/>
        <v>c. Injectables</v>
      </c>
      <c r="Z118" s="554"/>
      <c r="AA118" s="208"/>
    </row>
    <row r="119" spans="1:27" s="287" customFormat="1" ht="15.75" customHeight="1" x14ac:dyDescent="0.2">
      <c r="A119" s="384"/>
      <c r="B119" s="1293" t="s">
        <v>286</v>
      </c>
      <c r="C119" s="1293"/>
      <c r="D119" s="1293"/>
      <c r="E119" s="1293"/>
      <c r="F119" s="1294"/>
      <c r="G119" s="1365" t="s">
        <v>99</v>
      </c>
      <c r="H119" s="1477"/>
      <c r="I119" s="503"/>
      <c r="J119" s="525" t="str">
        <f t="shared" si="5"/>
        <v>Yes</v>
      </c>
      <c r="K119" s="210"/>
      <c r="L119" s="210"/>
      <c r="M119" s="217"/>
      <c r="N119" s="217"/>
      <c r="O119" s="210"/>
      <c r="P119" s="217"/>
      <c r="Q119" s="553"/>
      <c r="R119" s="217"/>
      <c r="S119" s="494"/>
      <c r="T119" s="495"/>
      <c r="U119" s="495"/>
      <c r="V119" s="495"/>
      <c r="W119" s="496"/>
      <c r="X119" s="496"/>
      <c r="Y119" s="215" t="str">
        <f t="shared" si="6"/>
        <v>d. Implants</v>
      </c>
      <c r="Z119" s="554"/>
      <c r="AA119" s="208"/>
    </row>
    <row r="120" spans="1:27" s="287" customFormat="1" ht="15.75" customHeight="1" x14ac:dyDescent="0.2">
      <c r="A120" s="384"/>
      <c r="B120" s="1293" t="s">
        <v>46</v>
      </c>
      <c r="C120" s="1293"/>
      <c r="D120" s="1293"/>
      <c r="E120" s="1293"/>
      <c r="F120" s="1294"/>
      <c r="G120" s="1365" t="s">
        <v>99</v>
      </c>
      <c r="H120" s="1477"/>
      <c r="I120" s="503"/>
      <c r="J120" s="525" t="str">
        <f t="shared" si="5"/>
        <v>Yes</v>
      </c>
      <c r="K120" s="210"/>
      <c r="L120" s="210"/>
      <c r="M120" s="217"/>
      <c r="N120" s="217"/>
      <c r="O120" s="210"/>
      <c r="P120" s="217"/>
      <c r="Q120" s="553"/>
      <c r="R120" s="217"/>
      <c r="S120" s="494"/>
      <c r="T120" s="495"/>
      <c r="U120" s="495"/>
      <c r="V120" s="495"/>
      <c r="W120" s="496"/>
      <c r="X120" s="496"/>
      <c r="Y120" s="215" t="str">
        <f t="shared" si="6"/>
        <v>e. Intrauterine devices (IUDs)</v>
      </c>
      <c r="Z120" s="554"/>
      <c r="AA120" s="208"/>
    </row>
    <row r="121" spans="1:27" s="287" customFormat="1" ht="15.75" customHeight="1" x14ac:dyDescent="0.2">
      <c r="A121" s="384"/>
      <c r="B121" s="1293" t="s">
        <v>35</v>
      </c>
      <c r="C121" s="1293"/>
      <c r="D121" s="1293"/>
      <c r="E121" s="1293"/>
      <c r="F121" s="1294"/>
      <c r="G121" s="1365" t="s">
        <v>99</v>
      </c>
      <c r="H121" s="1477"/>
      <c r="I121" s="503"/>
      <c r="J121" s="525" t="str">
        <f t="shared" si="5"/>
        <v>Yes</v>
      </c>
      <c r="K121" s="210"/>
      <c r="L121" s="210"/>
      <c r="M121" s="217"/>
      <c r="N121" s="217"/>
      <c r="O121" s="210"/>
      <c r="P121" s="217"/>
      <c r="Q121" s="553"/>
      <c r="R121" s="217"/>
      <c r="S121" s="494"/>
      <c r="T121" s="495"/>
      <c r="U121" s="495"/>
      <c r="V121" s="495"/>
      <c r="W121" s="496"/>
      <c r="X121" s="496"/>
      <c r="Y121" s="215" t="str">
        <f t="shared" si="6"/>
        <v>f. Male condoms</v>
      </c>
      <c r="Z121" s="554"/>
      <c r="AA121" s="208"/>
    </row>
    <row r="122" spans="1:27" s="287" customFormat="1" ht="15.75" customHeight="1" x14ac:dyDescent="0.2">
      <c r="A122" s="384"/>
      <c r="B122" s="1293" t="s">
        <v>36</v>
      </c>
      <c r="C122" s="1293"/>
      <c r="D122" s="1293"/>
      <c r="E122" s="1293"/>
      <c r="F122" s="1294"/>
      <c r="G122" s="1365" t="s">
        <v>99</v>
      </c>
      <c r="H122" s="1477"/>
      <c r="I122" s="503"/>
      <c r="J122" s="525" t="str">
        <f t="shared" si="5"/>
        <v>Yes</v>
      </c>
      <c r="K122" s="210"/>
      <c r="L122" s="210"/>
      <c r="M122" s="217"/>
      <c r="N122" s="217"/>
      <c r="O122" s="210"/>
      <c r="P122" s="217"/>
      <c r="Q122" s="553"/>
      <c r="R122" s="217"/>
      <c r="S122" s="494"/>
      <c r="T122" s="495"/>
      <c r="U122" s="495"/>
      <c r="V122" s="495"/>
      <c r="W122" s="496"/>
      <c r="X122" s="496"/>
      <c r="Y122" s="215" t="str">
        <f t="shared" si="6"/>
        <v>g. Female condoms</v>
      </c>
      <c r="Z122" s="554"/>
      <c r="AA122" s="208"/>
    </row>
    <row r="123" spans="1:27" s="287" customFormat="1" ht="15.75" customHeight="1" x14ac:dyDescent="0.2">
      <c r="A123" s="384"/>
      <c r="B123" s="1293" t="s">
        <v>157</v>
      </c>
      <c r="C123" s="1293"/>
      <c r="D123" s="1293"/>
      <c r="E123" s="1293"/>
      <c r="F123" s="1294"/>
      <c r="G123" s="1365" t="s">
        <v>99</v>
      </c>
      <c r="H123" s="1477"/>
      <c r="I123" s="503"/>
      <c r="J123" s="525" t="str">
        <f t="shared" si="5"/>
        <v>Yes</v>
      </c>
      <c r="K123" s="210"/>
      <c r="L123" s="210"/>
      <c r="M123" s="217"/>
      <c r="N123" s="217"/>
      <c r="O123" s="210"/>
      <c r="P123" s="217"/>
      <c r="Q123" s="553"/>
      <c r="R123" s="217"/>
      <c r="S123" s="494"/>
      <c r="T123" s="495"/>
      <c r="U123" s="495"/>
      <c r="V123" s="495"/>
      <c r="W123" s="496"/>
      <c r="X123" s="496"/>
      <c r="Y123" s="215" t="str">
        <f t="shared" si="6"/>
        <v>h. Emergency contraceptive pills</v>
      </c>
      <c r="Z123" s="554"/>
      <c r="AA123" s="208"/>
    </row>
    <row r="124" spans="1:27" s="287" customFormat="1" ht="15.75" customHeight="1" x14ac:dyDescent="0.2">
      <c r="A124" s="384"/>
      <c r="B124" s="1293" t="s">
        <v>119</v>
      </c>
      <c r="C124" s="1293"/>
      <c r="D124" s="1293"/>
      <c r="E124" s="1293"/>
      <c r="F124" s="1294"/>
      <c r="G124" s="1365" t="s">
        <v>100</v>
      </c>
      <c r="H124" s="1477"/>
      <c r="I124" s="503"/>
      <c r="J124" s="525" t="str">
        <f t="shared" si="5"/>
        <v>No</v>
      </c>
      <c r="K124" s="210"/>
      <c r="L124" s="210"/>
      <c r="M124" s="217"/>
      <c r="N124" s="217"/>
      <c r="O124" s="210"/>
      <c r="P124" s="217"/>
      <c r="Q124" s="553"/>
      <c r="R124" s="217"/>
      <c r="S124" s="494"/>
      <c r="T124" s="495"/>
      <c r="U124" s="495"/>
      <c r="V124" s="495"/>
      <c r="W124" s="496"/>
      <c r="X124" s="496"/>
      <c r="Y124" s="215" t="str">
        <f t="shared" si="6"/>
        <v>i. CycleBeads</v>
      </c>
      <c r="Z124" s="554"/>
      <c r="AA124" s="208"/>
    </row>
    <row r="125" spans="1:27" s="287" customFormat="1" ht="15.75" customHeight="1" x14ac:dyDescent="0.2">
      <c r="A125" s="384"/>
      <c r="B125" s="1293" t="s">
        <v>158</v>
      </c>
      <c r="C125" s="1293"/>
      <c r="D125" s="1293"/>
      <c r="E125" s="1293"/>
      <c r="F125" s="1294"/>
      <c r="G125" s="1365" t="s">
        <v>100</v>
      </c>
      <c r="H125" s="1477"/>
      <c r="I125" s="503"/>
      <c r="J125" s="525" t="str">
        <f t="shared" si="5"/>
        <v>No</v>
      </c>
      <c r="K125" s="210"/>
      <c r="L125" s="210"/>
      <c r="M125" s="217"/>
      <c r="N125" s="217"/>
      <c r="O125" s="210"/>
      <c r="P125" s="217"/>
      <c r="Q125" s="553"/>
      <c r="R125" s="217"/>
      <c r="S125" s="494"/>
      <c r="T125" s="495"/>
      <c r="U125" s="495"/>
      <c r="V125" s="495"/>
      <c r="W125" s="496"/>
      <c r="X125" s="496"/>
      <c r="Y125" s="215" t="str">
        <f t="shared" si="6"/>
        <v>j. Any other contraceptive(s)?</v>
      </c>
      <c r="Z125" s="554"/>
      <c r="AA125" s="208"/>
    </row>
    <row r="126" spans="1:27" s="287" customFormat="1" ht="15.75" x14ac:dyDescent="0.2">
      <c r="A126" s="384"/>
      <c r="B126" s="581"/>
      <c r="C126" s="1293" t="s">
        <v>159</v>
      </c>
      <c r="D126" s="1293"/>
      <c r="E126" s="1294"/>
      <c r="F126" s="1998" t="s">
        <v>320</v>
      </c>
      <c r="G126" s="1999"/>
      <c r="H126" s="2000"/>
      <c r="I126" s="503"/>
      <c r="J126" s="525">
        <f t="shared" si="5"/>
        <v>0</v>
      </c>
      <c r="K126" s="210"/>
      <c r="L126" s="210"/>
      <c r="M126" s="217"/>
      <c r="N126" s="217"/>
      <c r="O126" s="210"/>
      <c r="P126" s="217"/>
      <c r="Q126" s="553"/>
      <c r="R126" s="210">
        <f>B126</f>
        <v>0</v>
      </c>
      <c r="S126" s="494"/>
      <c r="T126" s="495"/>
      <c r="U126" s="495"/>
      <c r="V126" s="495"/>
      <c r="W126" s="496"/>
      <c r="X126" s="496"/>
      <c r="Y126" s="553"/>
      <c r="Z126" s="554"/>
      <c r="AA126" s="208"/>
    </row>
    <row r="127" spans="1:27" s="287" customFormat="1" ht="15.75" x14ac:dyDescent="0.2">
      <c r="A127" s="1333" t="s">
        <v>313</v>
      </c>
      <c r="B127" s="1334"/>
      <c r="C127" s="1334"/>
      <c r="D127" s="1335"/>
      <c r="E127" s="1336"/>
      <c r="F127" s="2001">
        <v>2012</v>
      </c>
      <c r="G127" s="2002"/>
      <c r="H127" s="2003"/>
      <c r="I127" s="503"/>
      <c r="J127" s="525">
        <f t="shared" si="5"/>
        <v>0</v>
      </c>
      <c r="K127" s="210"/>
      <c r="L127" s="210"/>
      <c r="M127" s="217"/>
      <c r="N127" s="217"/>
      <c r="O127" s="210"/>
      <c r="P127" s="217"/>
      <c r="Q127" s="553"/>
      <c r="R127" s="210">
        <f>B127</f>
        <v>0</v>
      </c>
      <c r="S127" s="494"/>
      <c r="T127" s="495"/>
      <c r="U127" s="495"/>
      <c r="V127" s="495"/>
      <c r="W127" s="496"/>
      <c r="X127" s="496"/>
      <c r="Y127" s="553"/>
      <c r="Z127" s="554"/>
      <c r="AA127" s="208"/>
    </row>
    <row r="128" spans="1:27" s="287" customFormat="1" ht="30" x14ac:dyDescent="0.2">
      <c r="A128" s="1308" t="s">
        <v>751</v>
      </c>
      <c r="B128" s="1293"/>
      <c r="C128" s="1294"/>
      <c r="D128" s="2004" t="s">
        <v>619</v>
      </c>
      <c r="E128" s="2005"/>
      <c r="F128" s="2005"/>
      <c r="G128" s="2005"/>
      <c r="H128" s="2006"/>
      <c r="I128" s="503"/>
      <c r="J128" s="552"/>
      <c r="K128" s="210" t="str">
        <f>A128</f>
        <v xml:space="preserve">D11. Name of the list(s)
</v>
      </c>
      <c r="L128" s="210"/>
      <c r="M128" s="217"/>
      <c r="N128" s="217"/>
      <c r="O128" s="210" t="str">
        <f>D128</f>
        <v>Essential Medicines List</v>
      </c>
      <c r="P128" s="217"/>
      <c r="Q128" s="553"/>
      <c r="R128" s="217"/>
      <c r="S128" s="494"/>
      <c r="T128" s="495"/>
      <c r="U128" s="495"/>
      <c r="V128" s="495"/>
      <c r="W128" s="496"/>
      <c r="X128" s="496"/>
      <c r="Y128" s="553"/>
      <c r="Z128" s="554"/>
      <c r="AA128" s="208"/>
    </row>
    <row r="129" spans="1:27" s="287" customFormat="1" ht="30" x14ac:dyDescent="0.2">
      <c r="A129" s="1308" t="s">
        <v>862</v>
      </c>
      <c r="B129" s="1293"/>
      <c r="C129" s="1294"/>
      <c r="D129" s="1305"/>
      <c r="E129" s="1306"/>
      <c r="F129" s="1306"/>
      <c r="G129" s="1306"/>
      <c r="H129" s="1307"/>
      <c r="I129" s="503"/>
      <c r="J129" s="552"/>
      <c r="K129" s="210" t="str">
        <f>A129</f>
        <v xml:space="preserve">D12. Notes about the list(s)
</v>
      </c>
      <c r="L129" s="210"/>
      <c r="M129" s="217"/>
      <c r="N129" s="217"/>
      <c r="O129" s="210">
        <f>D129</f>
        <v>0</v>
      </c>
      <c r="P129" s="217"/>
      <c r="Q129" s="553"/>
      <c r="R129" s="217"/>
      <c r="S129" s="494"/>
      <c r="T129" s="495"/>
      <c r="U129" s="495"/>
      <c r="V129" s="495"/>
      <c r="W129" s="496"/>
      <c r="X129" s="496"/>
      <c r="Y129" s="553"/>
      <c r="Z129" s="554"/>
      <c r="AA129" s="208"/>
    </row>
    <row r="130" spans="1:27" s="266" customFormat="1" ht="21.75" customHeight="1" x14ac:dyDescent="0.2">
      <c r="A130" s="1308" t="s">
        <v>753</v>
      </c>
      <c r="B130" s="1293"/>
      <c r="C130" s="1293"/>
      <c r="D130" s="1293"/>
      <c r="E130" s="1293"/>
      <c r="F130" s="1293"/>
      <c r="G130" s="1293"/>
      <c r="H130" s="1309"/>
      <c r="I130" s="209"/>
      <c r="J130" s="525"/>
      <c r="K130" s="210"/>
      <c r="L130" s="217"/>
      <c r="M130" s="217"/>
      <c r="N130" s="217"/>
      <c r="O130" s="210"/>
      <c r="P130" s="217"/>
      <c r="Q130" s="217"/>
      <c r="R130" s="217"/>
      <c r="S130" s="217"/>
      <c r="T130" s="211"/>
      <c r="U130" s="211"/>
      <c r="V130" s="211"/>
      <c r="W130" s="213"/>
      <c r="X130" s="490" t="str">
        <f>A130</f>
        <v xml:space="preserve">D13.  Information on country's Poverty Reduction Strategy Paper (PRSP)
</v>
      </c>
      <c r="Y130" s="214"/>
      <c r="Z130" s="216"/>
      <c r="AA130" s="208"/>
    </row>
    <row r="131" spans="1:27" s="287" customFormat="1" ht="30.75" customHeight="1" x14ac:dyDescent="0.2">
      <c r="A131" s="386"/>
      <c r="B131" s="1324" t="s">
        <v>287</v>
      </c>
      <c r="C131" s="1325"/>
      <c r="D131" s="1325"/>
      <c r="E131" s="1326"/>
      <c r="F131" s="1327">
        <v>2007</v>
      </c>
      <c r="G131" s="1328"/>
      <c r="H131" s="1329"/>
      <c r="I131" s="503"/>
      <c r="J131" s="525">
        <f>G131</f>
        <v>0</v>
      </c>
      <c r="K131" s="210"/>
      <c r="L131" s="210"/>
      <c r="M131" s="217"/>
      <c r="N131" s="217"/>
      <c r="O131" s="210"/>
      <c r="P131" s="217"/>
      <c r="Q131" s="553"/>
      <c r="R131" s="210" t="str">
        <f>B131</f>
        <v>a. What year is the Poverty Reduction Strategy Paper from? (most recent actual PRSP on IMF's site [not progress or summary report])</v>
      </c>
      <c r="S131" s="494"/>
      <c r="T131" s="495"/>
      <c r="U131" s="495"/>
      <c r="V131" s="495"/>
      <c r="W131" s="496"/>
      <c r="X131" s="496"/>
      <c r="Y131" s="553"/>
      <c r="Z131" s="554"/>
      <c r="AA131" s="208"/>
    </row>
    <row r="132" spans="1:27" s="287" customFormat="1" ht="15.75" customHeight="1" x14ac:dyDescent="0.2">
      <c r="A132" s="384"/>
      <c r="B132" s="1293" t="s">
        <v>112</v>
      </c>
      <c r="C132" s="1293"/>
      <c r="D132" s="1293"/>
      <c r="E132" s="1293"/>
      <c r="F132" s="1294"/>
      <c r="G132" s="1295" t="s">
        <v>100</v>
      </c>
      <c r="H132" s="1296"/>
      <c r="I132" s="503"/>
      <c r="J132" s="525" t="str">
        <f>G132</f>
        <v>No</v>
      </c>
      <c r="K132" s="210"/>
      <c r="L132" s="210"/>
      <c r="M132" s="217"/>
      <c r="N132" s="217"/>
      <c r="O132" s="210"/>
      <c r="P132" s="217"/>
      <c r="Q132" s="553"/>
      <c r="R132" s="217"/>
      <c r="S132" s="494"/>
      <c r="T132" s="495"/>
      <c r="U132" s="495"/>
      <c r="V132" s="495"/>
      <c r="W132" s="496"/>
      <c r="X132" s="496"/>
      <c r="Y132" s="215" t="str">
        <f>B132</f>
        <v>b. Is family planning or reproductive health a priority in the PRSP?</v>
      </c>
      <c r="Z132" s="554"/>
      <c r="AA132" s="208"/>
    </row>
    <row r="133" spans="1:27" s="287" customFormat="1" ht="15.75" customHeight="1" x14ac:dyDescent="0.2">
      <c r="A133" s="384"/>
      <c r="B133" s="1293" t="s">
        <v>113</v>
      </c>
      <c r="C133" s="1293"/>
      <c r="D133" s="1293"/>
      <c r="E133" s="1293"/>
      <c r="F133" s="1294"/>
      <c r="G133" s="1295" t="s">
        <v>100</v>
      </c>
      <c r="H133" s="1296"/>
      <c r="I133" s="503"/>
      <c r="J133" s="525" t="str">
        <f>G133</f>
        <v>No</v>
      </c>
      <c r="K133" s="210"/>
      <c r="L133" s="210"/>
      <c r="M133" s="217"/>
      <c r="N133" s="217"/>
      <c r="O133" s="210"/>
      <c r="P133" s="217"/>
      <c r="Q133" s="553"/>
      <c r="R133" s="217"/>
      <c r="S133" s="494"/>
      <c r="T133" s="495"/>
      <c r="U133" s="495"/>
      <c r="V133" s="495"/>
      <c r="W133" s="496"/>
      <c r="X133" s="496"/>
      <c r="Y133" s="215" t="str">
        <f>B133</f>
        <v>c. Is contraceptive security included in the PRSP?</v>
      </c>
      <c r="Z133" s="554"/>
      <c r="AA133" s="208"/>
    </row>
    <row r="134" spans="1:27" s="287" customFormat="1" ht="15.75" customHeight="1" x14ac:dyDescent="0.2">
      <c r="A134" s="384"/>
      <c r="B134" s="1293" t="s">
        <v>57</v>
      </c>
      <c r="C134" s="1293"/>
      <c r="D134" s="1293"/>
      <c r="E134" s="1293"/>
      <c r="F134" s="1294"/>
      <c r="G134" s="1295" t="s">
        <v>100</v>
      </c>
      <c r="H134" s="1296"/>
      <c r="I134" s="503"/>
      <c r="J134" s="525" t="str">
        <f>G134</f>
        <v>No</v>
      </c>
      <c r="K134" s="210"/>
      <c r="L134" s="210"/>
      <c r="M134" s="217"/>
      <c r="N134" s="217"/>
      <c r="O134" s="210"/>
      <c r="P134" s="217"/>
      <c r="Q134" s="553"/>
      <c r="R134" s="217"/>
      <c r="S134" s="494"/>
      <c r="T134" s="495"/>
      <c r="U134" s="495"/>
      <c r="V134" s="495"/>
      <c r="W134" s="496"/>
      <c r="X134" s="496"/>
      <c r="Y134" s="215" t="str">
        <f>B134</f>
        <v>d. Is contraceptive prevalence rate (CPR) included as an indicator in the PRSP?</v>
      </c>
      <c r="Z134" s="554"/>
      <c r="AA134" s="208"/>
    </row>
    <row r="135" spans="1:27" s="287" customFormat="1" ht="15.75" customHeight="1" x14ac:dyDescent="0.2">
      <c r="A135" s="384"/>
      <c r="B135" s="1293" t="s">
        <v>58</v>
      </c>
      <c r="C135" s="1293"/>
      <c r="D135" s="1293"/>
      <c r="E135" s="1293"/>
      <c r="F135" s="1294"/>
      <c r="G135" s="1295" t="s">
        <v>100</v>
      </c>
      <c r="H135" s="1296"/>
      <c r="I135" s="503"/>
      <c r="J135" s="525" t="str">
        <f>G135</f>
        <v>No</v>
      </c>
      <c r="K135" s="210"/>
      <c r="L135" s="210"/>
      <c r="M135" s="217"/>
      <c r="N135" s="217"/>
      <c r="O135" s="210"/>
      <c r="P135" s="217"/>
      <c r="Q135" s="553"/>
      <c r="R135" s="217"/>
      <c r="S135" s="494"/>
      <c r="T135" s="495"/>
      <c r="U135" s="495"/>
      <c r="V135" s="495"/>
      <c r="W135" s="496"/>
      <c r="X135" s="496"/>
      <c r="Y135" s="215" t="str">
        <f>B135</f>
        <v>e. Are contraceptive supply indicators included in the PRSP?</v>
      </c>
      <c r="Z135" s="554"/>
      <c r="AA135" s="208"/>
    </row>
    <row r="136" spans="1:27" s="287" customFormat="1" ht="60.75" thickBot="1" x14ac:dyDescent="0.25">
      <c r="A136" s="314" t="s">
        <v>59</v>
      </c>
      <c r="B136" s="1293" t="s">
        <v>60</v>
      </c>
      <c r="C136" s="1294"/>
      <c r="D136" s="1314" t="s">
        <v>1324</v>
      </c>
      <c r="E136" s="1315"/>
      <c r="F136" s="1315"/>
      <c r="G136" s="1315"/>
      <c r="H136" s="1316"/>
      <c r="I136" s="503"/>
      <c r="J136" s="552"/>
      <c r="K136" s="210" t="str">
        <f>B136</f>
        <v>f. Notes about the Poverty Reduction Strategy Paper</v>
      </c>
      <c r="L136" s="210"/>
      <c r="M136" s="217"/>
      <c r="N136" s="217"/>
      <c r="O136" s="210" t="str">
        <f>D136</f>
        <v>Reproductive health is integrated within the health component (p.179).</v>
      </c>
      <c r="P136" s="217"/>
      <c r="Q136" s="553"/>
      <c r="R136" s="217"/>
      <c r="S136" s="494"/>
      <c r="T136" s="495"/>
      <c r="U136" s="495"/>
      <c r="V136" s="495"/>
      <c r="W136" s="496"/>
      <c r="X136" s="496"/>
      <c r="Y136" s="553"/>
      <c r="Z136" s="554"/>
      <c r="AA136" s="208"/>
    </row>
    <row r="137" spans="1:27" s="266" customFormat="1" ht="16.5" customHeight="1" thickBot="1" x14ac:dyDescent="0.25">
      <c r="A137" s="1317" t="s">
        <v>20</v>
      </c>
      <c r="B137" s="1318"/>
      <c r="C137" s="1318"/>
      <c r="D137" s="1318"/>
      <c r="E137" s="1318"/>
      <c r="F137" s="1318"/>
      <c r="G137" s="1318"/>
      <c r="H137" s="387"/>
      <c r="I137" s="492"/>
      <c r="J137" s="525"/>
      <c r="K137" s="210"/>
      <c r="L137" s="217"/>
      <c r="M137" s="217"/>
      <c r="N137" s="217"/>
      <c r="O137" s="210"/>
      <c r="P137" s="217"/>
      <c r="Q137" s="217"/>
      <c r="R137" s="217"/>
      <c r="S137" s="217"/>
      <c r="T137" s="211"/>
      <c r="U137" s="211"/>
      <c r="V137" s="211"/>
      <c r="W137" s="213"/>
      <c r="X137" s="213"/>
      <c r="Y137" s="214"/>
      <c r="Z137" s="216"/>
      <c r="AA137" s="208"/>
    </row>
    <row r="138" spans="1:27" s="266" customFormat="1" ht="30" customHeight="1" x14ac:dyDescent="0.2">
      <c r="A138" s="1319" t="s">
        <v>288</v>
      </c>
      <c r="B138" s="1320"/>
      <c r="C138" s="1320"/>
      <c r="D138" s="1320"/>
      <c r="E138" s="1320"/>
      <c r="F138" s="1321"/>
      <c r="G138" s="1322" t="s">
        <v>100</v>
      </c>
      <c r="H138" s="1323"/>
      <c r="I138" s="501"/>
      <c r="J138" s="525" t="str">
        <f>G138</f>
        <v>No</v>
      </c>
      <c r="K138" s="210"/>
      <c r="L138" s="217"/>
      <c r="M138" s="217"/>
      <c r="N138" s="217"/>
      <c r="O138" s="210"/>
      <c r="P138" s="217"/>
      <c r="Q138" s="217"/>
      <c r="R138" s="217"/>
      <c r="S138" s="217"/>
      <c r="T138" s="211"/>
      <c r="U138" s="211"/>
      <c r="V138" s="211"/>
      <c r="W138" s="213"/>
      <c r="X138" s="213"/>
      <c r="Y138" s="215" t="str">
        <f>A138</f>
        <v>E1. Have stockouts occurred for any contraceptive at the central* level in the last 12 months?  
*(The central level refers to the central level warehouse for the public sector.)</v>
      </c>
      <c r="Z138" s="216"/>
      <c r="AA138" s="208"/>
    </row>
    <row r="139" spans="1:27" s="266" customFormat="1" ht="45" x14ac:dyDescent="0.2">
      <c r="A139" s="1308" t="s">
        <v>1528</v>
      </c>
      <c r="B139" s="1293"/>
      <c r="C139" s="1293"/>
      <c r="D139" s="1293"/>
      <c r="E139" s="1293"/>
      <c r="F139" s="1293"/>
      <c r="G139" s="1293"/>
      <c r="H139" s="1309"/>
      <c r="I139" s="511"/>
      <c r="J139" s="525"/>
      <c r="K139" s="210"/>
      <c r="L139" s="217"/>
      <c r="M139" s="217"/>
      <c r="N139" s="217"/>
      <c r="O139" s="210"/>
      <c r="P139" s="217"/>
      <c r="Q139" s="217"/>
      <c r="R139" s="217"/>
      <c r="S139" s="217"/>
      <c r="T139" s="211"/>
      <c r="U139" s="211"/>
      <c r="V139" s="211"/>
      <c r="W139" s="213"/>
      <c r="X139" s="490"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214"/>
      <c r="Z139" s="216"/>
      <c r="AA139" s="208"/>
    </row>
    <row r="140" spans="1:27" s="266" customFormat="1" ht="15" customHeight="1" x14ac:dyDescent="0.2">
      <c r="A140" s="582"/>
      <c r="B140" s="1293" t="s">
        <v>155</v>
      </c>
      <c r="C140" s="1293"/>
      <c r="D140" s="1293"/>
      <c r="E140" s="1293"/>
      <c r="F140" s="1294"/>
      <c r="G140" s="1295" t="s">
        <v>100</v>
      </c>
      <c r="H140" s="1296"/>
      <c r="I140" s="501"/>
      <c r="J140" s="525" t="str">
        <f t="shared" ref="J140:J148" si="7">G140</f>
        <v>No</v>
      </c>
      <c r="K140" s="210"/>
      <c r="L140" s="217"/>
      <c r="M140" s="217"/>
      <c r="N140" s="217"/>
      <c r="O140" s="210"/>
      <c r="P140" s="217"/>
      <c r="Q140" s="217"/>
      <c r="R140" s="217"/>
      <c r="S140" s="217"/>
      <c r="T140" s="211"/>
      <c r="U140" s="211"/>
      <c r="V140" s="211"/>
      <c r="W140" s="213"/>
      <c r="X140" s="213"/>
      <c r="Y140" s="215" t="str">
        <f t="shared" ref="Y140:Y148" si="8">B140</f>
        <v>a. Combined oral contraceptives</v>
      </c>
      <c r="Z140" s="216"/>
      <c r="AA140" s="208"/>
    </row>
    <row r="141" spans="1:27" s="266" customFormat="1" ht="15" customHeight="1" x14ac:dyDescent="0.2">
      <c r="A141" s="585"/>
      <c r="B141" s="1293" t="s">
        <v>156</v>
      </c>
      <c r="C141" s="1293"/>
      <c r="D141" s="1293"/>
      <c r="E141" s="1293"/>
      <c r="F141" s="1294"/>
      <c r="G141" s="1295" t="s">
        <v>100</v>
      </c>
      <c r="H141" s="1296"/>
      <c r="I141" s="501"/>
      <c r="J141" s="525" t="str">
        <f t="shared" si="7"/>
        <v>No</v>
      </c>
      <c r="K141" s="210"/>
      <c r="L141" s="217"/>
      <c r="M141" s="217"/>
      <c r="N141" s="217"/>
      <c r="O141" s="217"/>
      <c r="P141" s="217"/>
      <c r="Q141" s="217"/>
      <c r="R141" s="217"/>
      <c r="S141" s="217"/>
      <c r="T141" s="211"/>
      <c r="U141" s="211"/>
      <c r="V141" s="211"/>
      <c r="W141" s="213"/>
      <c r="X141" s="213"/>
      <c r="Y141" s="215" t="str">
        <f t="shared" si="8"/>
        <v>b. Progestin-only pills</v>
      </c>
      <c r="Z141" s="216"/>
      <c r="AA141" s="208"/>
    </row>
    <row r="142" spans="1:27" s="266" customFormat="1" ht="15" customHeight="1" x14ac:dyDescent="0.2">
      <c r="A142" s="582"/>
      <c r="B142" s="1293" t="s">
        <v>285</v>
      </c>
      <c r="C142" s="1293"/>
      <c r="D142" s="1293"/>
      <c r="E142" s="1293"/>
      <c r="F142" s="1294"/>
      <c r="G142" s="1295" t="s">
        <v>100</v>
      </c>
      <c r="H142" s="1296"/>
      <c r="I142" s="501"/>
      <c r="J142" s="525" t="str">
        <f t="shared" si="7"/>
        <v>No</v>
      </c>
      <c r="K142" s="210"/>
      <c r="L142" s="217"/>
      <c r="M142" s="217"/>
      <c r="N142" s="217"/>
      <c r="O142" s="217"/>
      <c r="P142" s="217"/>
      <c r="Q142" s="217"/>
      <c r="R142" s="217"/>
      <c r="S142" s="217"/>
      <c r="T142" s="211"/>
      <c r="U142" s="211"/>
      <c r="V142" s="211"/>
      <c r="W142" s="213"/>
      <c r="X142" s="213"/>
      <c r="Y142" s="215" t="str">
        <f t="shared" si="8"/>
        <v>c. Injectables</v>
      </c>
      <c r="Z142" s="216"/>
      <c r="AA142" s="208"/>
    </row>
    <row r="143" spans="1:27" s="266" customFormat="1" ht="15" customHeight="1" x14ac:dyDescent="0.2">
      <c r="A143" s="582"/>
      <c r="B143" s="1293" t="s">
        <v>286</v>
      </c>
      <c r="C143" s="1293"/>
      <c r="D143" s="1293"/>
      <c r="E143" s="1293"/>
      <c r="F143" s="1294"/>
      <c r="G143" s="1295" t="s">
        <v>100</v>
      </c>
      <c r="H143" s="1296"/>
      <c r="I143" s="501"/>
      <c r="J143" s="525" t="str">
        <f t="shared" si="7"/>
        <v>No</v>
      </c>
      <c r="K143" s="210"/>
      <c r="L143" s="217"/>
      <c r="M143" s="217"/>
      <c r="N143" s="217"/>
      <c r="O143" s="217"/>
      <c r="P143" s="217"/>
      <c r="Q143" s="217"/>
      <c r="R143" s="217"/>
      <c r="S143" s="217"/>
      <c r="T143" s="211"/>
      <c r="U143" s="211"/>
      <c r="V143" s="211"/>
      <c r="W143" s="213"/>
      <c r="X143" s="213"/>
      <c r="Y143" s="215" t="str">
        <f t="shared" si="8"/>
        <v>d. Implants</v>
      </c>
      <c r="Z143" s="216"/>
      <c r="AA143" s="208"/>
    </row>
    <row r="144" spans="1:27" s="266" customFormat="1" ht="15" customHeight="1" x14ac:dyDescent="0.2">
      <c r="A144" s="582"/>
      <c r="B144" s="1293" t="s">
        <v>46</v>
      </c>
      <c r="C144" s="1293"/>
      <c r="D144" s="1293"/>
      <c r="E144" s="1293"/>
      <c r="F144" s="1294"/>
      <c r="G144" s="1295" t="s">
        <v>100</v>
      </c>
      <c r="H144" s="1296"/>
      <c r="I144" s="501"/>
      <c r="J144" s="525" t="str">
        <f t="shared" si="7"/>
        <v>No</v>
      </c>
      <c r="K144" s="210"/>
      <c r="L144" s="217"/>
      <c r="M144" s="217"/>
      <c r="N144" s="217"/>
      <c r="O144" s="217"/>
      <c r="P144" s="217"/>
      <c r="Q144" s="217"/>
      <c r="R144" s="217"/>
      <c r="S144" s="217"/>
      <c r="T144" s="211"/>
      <c r="U144" s="211"/>
      <c r="V144" s="211"/>
      <c r="W144" s="213"/>
      <c r="X144" s="213"/>
      <c r="Y144" s="215" t="str">
        <f t="shared" si="8"/>
        <v>e. Intrauterine devices (IUDs)</v>
      </c>
      <c r="Z144" s="216"/>
      <c r="AA144" s="208"/>
    </row>
    <row r="145" spans="1:27" s="266" customFormat="1" ht="15" customHeight="1" x14ac:dyDescent="0.2">
      <c r="A145" s="582"/>
      <c r="B145" s="1293" t="s">
        <v>35</v>
      </c>
      <c r="C145" s="1293"/>
      <c r="D145" s="1293"/>
      <c r="E145" s="1293"/>
      <c r="F145" s="1294"/>
      <c r="G145" s="1295" t="s">
        <v>100</v>
      </c>
      <c r="H145" s="1296"/>
      <c r="I145" s="501"/>
      <c r="J145" s="525" t="str">
        <f t="shared" si="7"/>
        <v>No</v>
      </c>
      <c r="K145" s="210"/>
      <c r="L145" s="217"/>
      <c r="M145" s="217"/>
      <c r="N145" s="217"/>
      <c r="O145" s="217"/>
      <c r="P145" s="217"/>
      <c r="Q145" s="217"/>
      <c r="R145" s="217"/>
      <c r="S145" s="217"/>
      <c r="T145" s="211"/>
      <c r="U145" s="211"/>
      <c r="V145" s="211"/>
      <c r="W145" s="213"/>
      <c r="X145" s="213"/>
      <c r="Y145" s="215" t="str">
        <f t="shared" si="8"/>
        <v>f. Male condoms</v>
      </c>
      <c r="Z145" s="216"/>
      <c r="AA145" s="208"/>
    </row>
    <row r="146" spans="1:27" s="266" customFormat="1" ht="15" customHeight="1" x14ac:dyDescent="0.2">
      <c r="A146" s="582"/>
      <c r="B146" s="1293" t="s">
        <v>36</v>
      </c>
      <c r="C146" s="1293"/>
      <c r="D146" s="1293"/>
      <c r="E146" s="1293"/>
      <c r="F146" s="1294"/>
      <c r="G146" s="1295" t="s">
        <v>100</v>
      </c>
      <c r="H146" s="1296"/>
      <c r="I146" s="501"/>
      <c r="J146" s="525" t="str">
        <f t="shared" si="7"/>
        <v>No</v>
      </c>
      <c r="K146" s="210"/>
      <c r="L146" s="217"/>
      <c r="M146" s="217"/>
      <c r="N146" s="217"/>
      <c r="O146" s="217"/>
      <c r="P146" s="217"/>
      <c r="Q146" s="217"/>
      <c r="R146" s="217"/>
      <c r="S146" s="217"/>
      <c r="T146" s="211"/>
      <c r="U146" s="211"/>
      <c r="V146" s="211"/>
      <c r="W146" s="213"/>
      <c r="X146" s="213"/>
      <c r="Y146" s="215" t="str">
        <f t="shared" si="8"/>
        <v>g. Female condoms</v>
      </c>
      <c r="Z146" s="216"/>
      <c r="AA146" s="208"/>
    </row>
    <row r="147" spans="1:27" s="266" customFormat="1" ht="15" customHeight="1" x14ac:dyDescent="0.2">
      <c r="A147" s="582"/>
      <c r="B147" s="1293" t="s">
        <v>157</v>
      </c>
      <c r="C147" s="1293"/>
      <c r="D147" s="1293"/>
      <c r="E147" s="1293"/>
      <c r="F147" s="1294"/>
      <c r="G147" s="1295" t="s">
        <v>100</v>
      </c>
      <c r="H147" s="1296"/>
      <c r="I147" s="501"/>
      <c r="J147" s="525" t="str">
        <f t="shared" si="7"/>
        <v>No</v>
      </c>
      <c r="K147" s="210"/>
      <c r="L147" s="217"/>
      <c r="M147" s="217"/>
      <c r="N147" s="217"/>
      <c r="O147" s="217"/>
      <c r="P147" s="217"/>
      <c r="Q147" s="217"/>
      <c r="R147" s="217"/>
      <c r="S147" s="217"/>
      <c r="T147" s="211"/>
      <c r="U147" s="211"/>
      <c r="V147" s="211"/>
      <c r="W147" s="213"/>
      <c r="X147" s="213"/>
      <c r="Y147" s="215" t="str">
        <f t="shared" si="8"/>
        <v>h. Emergency contraceptive pills</v>
      </c>
      <c r="Z147" s="216"/>
      <c r="AA147" s="208"/>
    </row>
    <row r="148" spans="1:27" s="266" customFormat="1" ht="15" customHeight="1" x14ac:dyDescent="0.2">
      <c r="A148" s="582"/>
      <c r="B148" s="1293" t="s">
        <v>119</v>
      </c>
      <c r="C148" s="1293"/>
      <c r="D148" s="1293"/>
      <c r="E148" s="1293"/>
      <c r="F148" s="1294"/>
      <c r="G148" s="1295" t="s">
        <v>320</v>
      </c>
      <c r="H148" s="1296"/>
      <c r="I148" s="501"/>
      <c r="J148" s="525" t="str">
        <f t="shared" si="7"/>
        <v>Not applicable</v>
      </c>
      <c r="K148" s="210"/>
      <c r="L148" s="217"/>
      <c r="M148" s="217"/>
      <c r="N148" s="217"/>
      <c r="O148" s="217"/>
      <c r="P148" s="217"/>
      <c r="Q148" s="217"/>
      <c r="R148" s="217"/>
      <c r="S148" s="217"/>
      <c r="T148" s="211"/>
      <c r="U148" s="211"/>
      <c r="V148" s="211"/>
      <c r="W148" s="213"/>
      <c r="X148" s="213"/>
      <c r="Y148" s="215" t="str">
        <f t="shared" si="8"/>
        <v>i. CycleBeads</v>
      </c>
      <c r="Z148" s="216"/>
      <c r="AA148" s="208"/>
    </row>
    <row r="149" spans="1:27" s="266" customFormat="1" ht="30" x14ac:dyDescent="0.2">
      <c r="A149" s="582"/>
      <c r="B149" s="1293" t="s">
        <v>289</v>
      </c>
      <c r="C149" s="1293"/>
      <c r="D149" s="1293"/>
      <c r="E149" s="1293"/>
      <c r="F149" s="1998" t="s">
        <v>381</v>
      </c>
      <c r="G149" s="1999"/>
      <c r="H149" s="2000"/>
      <c r="I149" s="501"/>
      <c r="J149" s="525"/>
      <c r="K149" s="210"/>
      <c r="L149" s="217"/>
      <c r="M149" s="210"/>
      <c r="N149" s="217"/>
      <c r="O149" s="217"/>
      <c r="P149" s="217"/>
      <c r="Q149" s="210" t="str">
        <f>F149</f>
        <v>01/12-12/12</v>
      </c>
      <c r="R149" s="210" t="str">
        <f>B149</f>
        <v xml:space="preserve">j. Time period covered by reports reviewed
(mm/yy - mm/yy) (for example, reports from 01/12-12/12) </v>
      </c>
      <c r="S149" s="217"/>
      <c r="T149" s="211"/>
      <c r="U149" s="211"/>
      <c r="V149" s="211"/>
      <c r="W149" s="213"/>
      <c r="X149" s="213"/>
      <c r="Y149" s="214"/>
      <c r="Z149" s="216"/>
      <c r="AA149" s="208"/>
    </row>
    <row r="150" spans="1:27" s="266" customFormat="1" ht="45" x14ac:dyDescent="0.2">
      <c r="A150" s="314"/>
      <c r="B150" s="1293" t="s">
        <v>290</v>
      </c>
      <c r="C150" s="1293"/>
      <c r="D150" s="1293"/>
      <c r="E150" s="1293"/>
      <c r="F150" s="1998" t="s">
        <v>1511</v>
      </c>
      <c r="G150" s="1999"/>
      <c r="H150" s="2000"/>
      <c r="I150" s="501"/>
      <c r="J150" s="525"/>
      <c r="K150" s="210"/>
      <c r="L150" s="210"/>
      <c r="M150" s="217"/>
      <c r="N150" s="217"/>
      <c r="O150" s="217"/>
      <c r="P150" s="217"/>
      <c r="Q150" s="210" t="str">
        <f>F150</f>
        <v>PipeLine, Periodic physical inventory and MACs [warehouse] reports</v>
      </c>
      <c r="R150" s="210" t="str">
        <f>B150</f>
        <v>k. Data source
(for example: Procurement Planning and Monitoring Report, Logistics Management Information System, periodic physical inventory, warehouse reports)</v>
      </c>
      <c r="S150" s="217"/>
      <c r="T150" s="211"/>
      <c r="U150" s="211"/>
      <c r="V150" s="211"/>
      <c r="W150" s="213"/>
      <c r="X150" s="213"/>
      <c r="Y150" s="214"/>
      <c r="Z150" s="216"/>
      <c r="AA150" s="208"/>
    </row>
    <row r="151" spans="1:27" s="266" customFormat="1" x14ac:dyDescent="0.2">
      <c r="A151" s="1308" t="s">
        <v>756</v>
      </c>
      <c r="B151" s="1293"/>
      <c r="C151" s="1293"/>
      <c r="D151" s="1293"/>
      <c r="E151" s="1293"/>
      <c r="F151" s="1293"/>
      <c r="G151" s="1293"/>
      <c r="H151" s="1309"/>
      <c r="I151" s="511"/>
      <c r="J151" s="212"/>
      <c r="K151" s="210"/>
      <c r="L151" s="217"/>
      <c r="M151" s="217"/>
      <c r="N151" s="217"/>
      <c r="O151" s="210"/>
      <c r="P151" s="217"/>
      <c r="Q151" s="217"/>
      <c r="R151" s="217"/>
      <c r="S151" s="217"/>
      <c r="T151" s="211"/>
      <c r="U151" s="211"/>
      <c r="V151" s="211"/>
      <c r="W151" s="213"/>
      <c r="X151" s="213"/>
      <c r="Y151" s="214"/>
      <c r="Z151" s="216"/>
      <c r="AA151" s="208"/>
    </row>
    <row r="152" spans="1:27" s="266" customFormat="1" ht="15" customHeight="1" x14ac:dyDescent="0.2">
      <c r="A152" s="584"/>
      <c r="B152" s="1310" t="s">
        <v>291</v>
      </c>
      <c r="C152" s="1310"/>
      <c r="D152" s="1310"/>
      <c r="E152" s="1310"/>
      <c r="F152" s="1311"/>
      <c r="G152" s="1312" t="s">
        <v>100</v>
      </c>
      <c r="H152" s="1313"/>
      <c r="I152" s="501"/>
      <c r="J152" s="525" t="str">
        <f>G152</f>
        <v>No</v>
      </c>
      <c r="K152" s="210"/>
      <c r="L152" s="217"/>
      <c r="M152" s="217"/>
      <c r="N152" s="217"/>
      <c r="O152" s="210"/>
      <c r="P152" s="217"/>
      <c r="Q152" s="217"/>
      <c r="R152" s="217"/>
      <c r="S152" s="217"/>
      <c r="T152" s="211"/>
      <c r="U152" s="211"/>
      <c r="V152" s="211"/>
      <c r="W152" s="213"/>
      <c r="X152" s="213"/>
      <c r="Y152" s="215" t="str">
        <f>B152</f>
        <v>a. service delivery point level (i.e., public sector health facilities)</v>
      </c>
      <c r="Z152" s="216"/>
      <c r="AA152" s="208"/>
    </row>
    <row r="153" spans="1:27" s="266" customFormat="1" ht="15.75" customHeight="1" thickBot="1" x14ac:dyDescent="0.25">
      <c r="A153" s="1019"/>
      <c r="B153" s="1347" t="s">
        <v>292</v>
      </c>
      <c r="C153" s="1347"/>
      <c r="D153" s="1347"/>
      <c r="E153" s="1347"/>
      <c r="F153" s="1937"/>
      <c r="G153" s="1379" t="s">
        <v>100</v>
      </c>
      <c r="H153" s="1380"/>
      <c r="I153" s="501"/>
      <c r="J153" s="488" t="str">
        <f>G153</f>
        <v>No</v>
      </c>
      <c r="K153" s="210"/>
      <c r="L153" s="217"/>
      <c r="M153" s="217"/>
      <c r="N153" s="217"/>
      <c r="O153" s="210"/>
      <c r="P153" s="217"/>
      <c r="Q153" s="217"/>
      <c r="R153" s="217"/>
      <c r="S153" s="217"/>
      <c r="T153" s="211"/>
      <c r="U153" s="211"/>
      <c r="V153" s="211"/>
      <c r="W153" s="213"/>
      <c r="X153" s="213"/>
      <c r="Y153" s="215" t="str">
        <f>B153</f>
        <v>b. central level (i.e., central level warehouse for the public sector)</v>
      </c>
      <c r="Z153" s="216"/>
      <c r="AA153" s="555"/>
    </row>
    <row r="154" spans="1:27" s="266" customFormat="1" ht="45.75" thickBot="1" x14ac:dyDescent="0.25">
      <c r="A154" s="1297" t="s">
        <v>864</v>
      </c>
      <c r="B154" s="1298"/>
      <c r="C154" s="1299"/>
      <c r="D154" s="1300" t="s">
        <v>1512</v>
      </c>
      <c r="E154" s="1301"/>
      <c r="F154" s="1301"/>
      <c r="G154" s="1301"/>
      <c r="H154" s="1302"/>
      <c r="I154" s="501"/>
      <c r="J154" s="525"/>
      <c r="K154" s="210" t="str">
        <f>A154</f>
        <v xml:space="preserve">F. Please note any overall comments about challenges and/or successes with contraceptive security in your country.
</v>
      </c>
      <c r="L154" s="217"/>
      <c r="M154" s="217"/>
      <c r="N154" s="217"/>
      <c r="O154" s="210" t="str">
        <f>D154</f>
        <v>Delayed disbursement of committed funds (e.g. GF grants) and delayed delivery of shipments. These have in most cases led to low stock levels centrally, though no stockouts have been reported.</v>
      </c>
      <c r="P154" s="217"/>
      <c r="Q154" s="217"/>
      <c r="R154" s="217"/>
      <c r="S154" s="217"/>
      <c r="T154" s="211"/>
      <c r="U154" s="211"/>
      <c r="V154" s="211"/>
      <c r="W154" s="213"/>
      <c r="X154" s="213"/>
      <c r="Y154" s="214"/>
      <c r="Z154" s="216"/>
      <c r="AA154" s="208"/>
    </row>
    <row r="155" spans="1:27" s="553" customFormat="1" ht="15.75" x14ac:dyDescent="0.2">
      <c r="A155" s="1994"/>
      <c r="B155" s="1994"/>
      <c r="C155" s="1994"/>
      <c r="D155" s="1994"/>
      <c r="E155" s="1994"/>
      <c r="F155" s="1994"/>
      <c r="G155" s="1994"/>
      <c r="H155" s="1994"/>
      <c r="I155" s="503"/>
      <c r="J155" s="552"/>
      <c r="K155" s="210"/>
      <c r="L155" s="210"/>
      <c r="M155" s="217"/>
      <c r="N155" s="217"/>
      <c r="O155" s="210"/>
      <c r="P155" s="217"/>
      <c r="R155" s="217"/>
      <c r="S155" s="494"/>
      <c r="T155" s="495"/>
      <c r="U155" s="495"/>
      <c r="V155" s="495"/>
      <c r="W155" s="496"/>
      <c r="X155" s="496"/>
      <c r="Z155" s="554"/>
      <c r="AA155" s="208"/>
    </row>
    <row r="156" spans="1:27" s="497" customFormat="1" ht="18" x14ac:dyDescent="0.2">
      <c r="A156" s="1304"/>
      <c r="B156" s="1304"/>
      <c r="C156" s="1304"/>
      <c r="D156" s="1304"/>
      <c r="E156" s="1304"/>
      <c r="F156" s="1304"/>
      <c r="G156" s="1304"/>
      <c r="H156" s="1304"/>
      <c r="I156" s="556"/>
      <c r="J156" s="489"/>
      <c r="K156" s="210"/>
      <c r="L156" s="217"/>
      <c r="M156" s="217"/>
      <c r="N156" s="217"/>
      <c r="O156" s="210"/>
      <c r="P156" s="217"/>
      <c r="Q156" s="217"/>
      <c r="R156" s="217"/>
      <c r="S156" s="494"/>
      <c r="T156" s="495"/>
      <c r="U156" s="495"/>
      <c r="V156" s="495"/>
      <c r="W156" s="496"/>
      <c r="X156" s="557">
        <f>A156</f>
        <v>0</v>
      </c>
      <c r="Z156" s="498"/>
      <c r="AA156" s="208"/>
    </row>
    <row r="157" spans="1:27" s="553" customFormat="1" ht="12" customHeight="1" x14ac:dyDescent="0.2">
      <c r="A157" s="558"/>
      <c r="B157" s="558"/>
      <c r="C157" s="558"/>
      <c r="D157" s="558"/>
      <c r="E157" s="558"/>
      <c r="F157" s="558"/>
      <c r="G157" s="558"/>
      <c r="H157" s="558"/>
      <c r="I157" s="210"/>
      <c r="J157" s="552"/>
      <c r="K157" s="210"/>
      <c r="L157" s="217"/>
      <c r="M157" s="217"/>
      <c r="N157" s="217"/>
      <c r="O157" s="210"/>
      <c r="P157" s="217"/>
      <c r="Q157" s="217"/>
      <c r="R157" s="217"/>
      <c r="S157" s="494"/>
      <c r="T157" s="495"/>
      <c r="U157" s="495"/>
      <c r="V157" s="495"/>
      <c r="W157" s="496"/>
      <c r="X157" s="496"/>
      <c r="Z157" s="554"/>
      <c r="AA157" s="208"/>
    </row>
    <row r="158" spans="1:27" s="553" customFormat="1" ht="15" customHeight="1" x14ac:dyDescent="0.2">
      <c r="A158" s="558"/>
      <c r="B158" s="558"/>
      <c r="C158" s="558"/>
      <c r="D158" s="558"/>
      <c r="E158" s="558"/>
      <c r="F158" s="558"/>
      <c r="G158" s="558"/>
      <c r="H158" s="558"/>
      <c r="I158" s="210"/>
      <c r="J158" s="489"/>
      <c r="K158" s="210"/>
      <c r="L158" s="217"/>
      <c r="M158" s="217"/>
      <c r="N158" s="217"/>
      <c r="O158" s="210"/>
      <c r="P158" s="217"/>
      <c r="Q158" s="217"/>
      <c r="R158" s="217"/>
      <c r="S158" s="494"/>
      <c r="T158" s="495"/>
      <c r="U158" s="495"/>
      <c r="V158" s="495"/>
      <c r="W158" s="496"/>
      <c r="X158" s="496"/>
      <c r="Z158" s="554"/>
      <c r="AA158" s="208"/>
    </row>
    <row r="159" spans="1:27" x14ac:dyDescent="0.2">
      <c r="A159" s="288"/>
      <c r="B159" s="289"/>
      <c r="C159" s="289"/>
      <c r="D159" s="289"/>
      <c r="E159" s="289"/>
      <c r="F159" s="289"/>
      <c r="G159" s="290"/>
      <c r="H159" s="291"/>
      <c r="I159" s="217"/>
      <c r="O159" s="210"/>
    </row>
    <row r="160" spans="1:27" x14ac:dyDescent="0.2">
      <c r="A160" s="292"/>
      <c r="B160" s="292"/>
      <c r="G160" s="293"/>
      <c r="H160" s="257"/>
      <c r="I160" s="217"/>
    </row>
    <row r="161" spans="1:134" x14ac:dyDescent="0.2">
      <c r="A161" s="292"/>
      <c r="B161" s="292"/>
      <c r="G161" s="293"/>
      <c r="H161" s="257"/>
      <c r="I161" s="217"/>
    </row>
    <row r="162" spans="1:134" x14ac:dyDescent="0.2">
      <c r="A162" s="292"/>
      <c r="B162" s="292"/>
      <c r="G162" s="293"/>
      <c r="H162" s="257"/>
      <c r="I162" s="217"/>
    </row>
    <row r="163" spans="1:134" x14ac:dyDescent="0.2">
      <c r="A163" s="292"/>
      <c r="B163" s="292"/>
      <c r="G163" s="293"/>
      <c r="H163" s="257"/>
      <c r="I163" s="217"/>
    </row>
    <row r="164" spans="1:134" x14ac:dyDescent="0.2">
      <c r="A164" s="292"/>
      <c r="B164" s="292"/>
      <c r="G164" s="293"/>
      <c r="H164" s="257"/>
      <c r="I164" s="217"/>
    </row>
    <row r="165" spans="1:134" x14ac:dyDescent="0.2">
      <c r="A165" s="292"/>
      <c r="B165" s="292"/>
      <c r="G165" s="293"/>
      <c r="H165" s="257"/>
      <c r="I165" s="217"/>
    </row>
    <row r="166" spans="1:134" x14ac:dyDescent="0.2">
      <c r="A166" s="292"/>
      <c r="B166" s="292"/>
      <c r="G166" s="293"/>
      <c r="H166" s="257"/>
      <c r="I166" s="217"/>
    </row>
    <row r="167" spans="1:134" x14ac:dyDescent="0.2">
      <c r="A167" s="292"/>
      <c r="B167" s="292"/>
      <c r="G167" s="293"/>
      <c r="H167" s="257"/>
      <c r="I167" s="217"/>
    </row>
    <row r="168" spans="1:134" x14ac:dyDescent="0.2">
      <c r="A168" s="292"/>
      <c r="B168" s="292"/>
      <c r="G168" s="293"/>
      <c r="H168" s="257"/>
      <c r="I168" s="217"/>
    </row>
    <row r="169" spans="1:134" x14ac:dyDescent="0.2">
      <c r="A169" s="292"/>
      <c r="B169" s="292"/>
      <c r="G169" s="293"/>
      <c r="H169" s="257"/>
      <c r="I169" s="217"/>
    </row>
    <row r="170" spans="1:134" x14ac:dyDescent="0.2">
      <c r="A170" s="292"/>
      <c r="B170" s="292"/>
      <c r="G170" s="293"/>
      <c r="H170" s="257"/>
      <c r="I170" s="217"/>
    </row>
    <row r="171" spans="1:134" x14ac:dyDescent="0.2">
      <c r="A171" s="292"/>
      <c r="B171" s="292"/>
      <c r="G171" s="293"/>
      <c r="H171" s="257"/>
      <c r="I171" s="217"/>
    </row>
    <row r="172" spans="1:134" x14ac:dyDescent="0.2">
      <c r="A172" s="292"/>
      <c r="B172" s="292"/>
      <c r="G172" s="293"/>
      <c r="H172" s="257"/>
      <c r="I172" s="217"/>
    </row>
    <row r="173" spans="1:134" s="292" customFormat="1" x14ac:dyDescent="0.2">
      <c r="G173" s="293"/>
      <c r="H173" s="257"/>
      <c r="I173" s="217"/>
      <c r="J173" s="489"/>
      <c r="K173" s="210"/>
      <c r="L173" s="217"/>
      <c r="M173" s="217"/>
      <c r="N173" s="217"/>
      <c r="O173" s="217"/>
      <c r="P173" s="217"/>
      <c r="Q173" s="217"/>
      <c r="R173" s="217"/>
      <c r="S173" s="494"/>
      <c r="T173" s="495"/>
      <c r="U173" s="495"/>
      <c r="V173" s="495"/>
      <c r="W173" s="496"/>
      <c r="X173" s="496"/>
      <c r="Y173" s="497"/>
      <c r="Z173" s="498"/>
      <c r="AA173" s="208"/>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17"/>
      <c r="J174" s="489"/>
      <c r="K174" s="210"/>
      <c r="L174" s="217"/>
      <c r="M174" s="217"/>
      <c r="N174" s="217"/>
      <c r="O174" s="217"/>
      <c r="P174" s="217"/>
      <c r="Q174" s="217"/>
      <c r="R174" s="217"/>
      <c r="S174" s="494"/>
      <c r="T174" s="495"/>
      <c r="U174" s="495"/>
      <c r="V174" s="495"/>
      <c r="W174" s="496"/>
      <c r="X174" s="496"/>
      <c r="Y174" s="497"/>
      <c r="Z174" s="498"/>
      <c r="AA174" s="208"/>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17"/>
      <c r="J175" s="489"/>
      <c r="K175" s="210"/>
      <c r="L175" s="217"/>
      <c r="M175" s="217"/>
      <c r="N175" s="217"/>
      <c r="O175" s="217"/>
      <c r="P175" s="217"/>
      <c r="Q175" s="217"/>
      <c r="R175" s="217"/>
      <c r="S175" s="494"/>
      <c r="T175" s="495"/>
      <c r="U175" s="495"/>
      <c r="V175" s="495"/>
      <c r="W175" s="496"/>
      <c r="X175" s="496"/>
      <c r="Y175" s="497"/>
      <c r="Z175" s="498"/>
      <c r="AA175" s="208"/>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17"/>
      <c r="J176" s="489"/>
      <c r="K176" s="210"/>
      <c r="L176" s="217"/>
      <c r="M176" s="217"/>
      <c r="N176" s="217"/>
      <c r="O176" s="217"/>
      <c r="P176" s="217"/>
      <c r="Q176" s="217"/>
      <c r="R176" s="217"/>
      <c r="S176" s="494"/>
      <c r="T176" s="495"/>
      <c r="U176" s="495"/>
      <c r="V176" s="495"/>
      <c r="W176" s="496"/>
      <c r="X176" s="496"/>
      <c r="Y176" s="497"/>
      <c r="Z176" s="498"/>
      <c r="AA176" s="208"/>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17"/>
      <c r="J177" s="489"/>
      <c r="K177" s="210"/>
      <c r="L177" s="217"/>
      <c r="M177" s="217"/>
      <c r="N177" s="217"/>
      <c r="O177" s="217"/>
      <c r="P177" s="217"/>
      <c r="Q177" s="217"/>
      <c r="R177" s="217"/>
      <c r="S177" s="494"/>
      <c r="T177" s="495"/>
      <c r="U177" s="495"/>
      <c r="V177" s="495"/>
      <c r="W177" s="496"/>
      <c r="X177" s="496"/>
      <c r="Y177" s="497"/>
      <c r="Z177" s="498"/>
      <c r="AA177" s="208"/>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17"/>
      <c r="J178" s="489"/>
      <c r="K178" s="210"/>
      <c r="L178" s="217"/>
      <c r="M178" s="217"/>
      <c r="N178" s="217"/>
      <c r="O178" s="217"/>
      <c r="P178" s="217"/>
      <c r="Q178" s="217"/>
      <c r="R178" s="217"/>
      <c r="S178" s="494"/>
      <c r="T178" s="495"/>
      <c r="U178" s="495"/>
      <c r="V178" s="495"/>
      <c r="W178" s="496"/>
      <c r="X178" s="496"/>
      <c r="Y178" s="497"/>
      <c r="Z178" s="498"/>
      <c r="AA178" s="20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17"/>
      <c r="J179" s="489"/>
      <c r="K179" s="210"/>
      <c r="L179" s="217"/>
      <c r="M179" s="217"/>
      <c r="N179" s="217"/>
      <c r="O179" s="217"/>
      <c r="P179" s="217"/>
      <c r="Q179" s="217"/>
      <c r="R179" s="217"/>
      <c r="S179" s="494"/>
      <c r="T179" s="495"/>
      <c r="U179" s="495"/>
      <c r="V179" s="495"/>
      <c r="W179" s="496"/>
      <c r="X179" s="496"/>
      <c r="Y179" s="497"/>
      <c r="Z179" s="498"/>
      <c r="AA179" s="208"/>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17"/>
      <c r="J180" s="489"/>
      <c r="K180" s="210"/>
      <c r="L180" s="217"/>
      <c r="M180" s="217"/>
      <c r="N180" s="217"/>
      <c r="O180" s="217"/>
      <c r="P180" s="217"/>
      <c r="Q180" s="217"/>
      <c r="R180" s="217"/>
      <c r="S180" s="494"/>
      <c r="T180" s="495"/>
      <c r="U180" s="495"/>
      <c r="V180" s="495"/>
      <c r="W180" s="496"/>
      <c r="X180" s="496"/>
      <c r="Y180" s="497"/>
      <c r="Z180" s="498"/>
      <c r="AA180" s="208"/>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17"/>
      <c r="J181" s="489"/>
      <c r="K181" s="210"/>
      <c r="L181" s="217"/>
      <c r="M181" s="217"/>
      <c r="N181" s="217"/>
      <c r="O181" s="217"/>
      <c r="P181" s="217"/>
      <c r="Q181" s="217"/>
      <c r="R181" s="217"/>
      <c r="S181" s="494"/>
      <c r="T181" s="495"/>
      <c r="U181" s="495"/>
      <c r="V181" s="495"/>
      <c r="W181" s="496"/>
      <c r="X181" s="496"/>
      <c r="Y181" s="497"/>
      <c r="Z181" s="498"/>
      <c r="AA181" s="208"/>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17"/>
      <c r="J182" s="489"/>
      <c r="K182" s="210"/>
      <c r="L182" s="217"/>
      <c r="M182" s="217"/>
      <c r="N182" s="217"/>
      <c r="O182" s="217"/>
      <c r="P182" s="217"/>
      <c r="Q182" s="217"/>
      <c r="R182" s="217"/>
      <c r="S182" s="494"/>
      <c r="T182" s="495"/>
      <c r="U182" s="495"/>
      <c r="V182" s="495"/>
      <c r="W182" s="496"/>
      <c r="X182" s="496"/>
      <c r="Y182" s="497"/>
      <c r="Z182" s="498"/>
      <c r="AA182" s="208"/>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17"/>
      <c r="J183" s="489"/>
      <c r="K183" s="210"/>
      <c r="L183" s="217"/>
      <c r="M183" s="217"/>
      <c r="N183" s="217"/>
      <c r="O183" s="217"/>
      <c r="P183" s="217"/>
      <c r="Q183" s="217"/>
      <c r="R183" s="217"/>
      <c r="S183" s="494"/>
      <c r="T183" s="495"/>
      <c r="U183" s="495"/>
      <c r="V183" s="495"/>
      <c r="W183" s="496"/>
      <c r="X183" s="496"/>
      <c r="Y183" s="497"/>
      <c r="Z183" s="498"/>
      <c r="AA183" s="208"/>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2:G32"/>
    <mergeCell ref="A33:H33"/>
    <mergeCell ref="B34:D34"/>
    <mergeCell ref="B35:D35"/>
    <mergeCell ref="B36:D36"/>
    <mergeCell ref="B37:D37"/>
    <mergeCell ref="A28:C28"/>
    <mergeCell ref="D28:E28"/>
    <mergeCell ref="A29:F29"/>
    <mergeCell ref="G29:H29"/>
    <mergeCell ref="A30:D30"/>
    <mergeCell ref="A31:G31"/>
    <mergeCell ref="G30:H30"/>
    <mergeCell ref="D44:H44"/>
    <mergeCell ref="B45:C45"/>
    <mergeCell ref="A47:H47"/>
    <mergeCell ref="B48:C48"/>
    <mergeCell ref="B49:C49"/>
    <mergeCell ref="D50:H50"/>
    <mergeCell ref="A38:G38"/>
    <mergeCell ref="A39:H39"/>
    <mergeCell ref="B40:C40"/>
    <mergeCell ref="B41:C41"/>
    <mergeCell ref="D42:H42"/>
    <mergeCell ref="B43:C43"/>
    <mergeCell ref="A57:E57"/>
    <mergeCell ref="G57:H57"/>
    <mergeCell ref="A58:E58"/>
    <mergeCell ref="G58:H58"/>
    <mergeCell ref="A59:E59"/>
    <mergeCell ref="G59:H59"/>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51" fitToHeight="4" orientation="portrait" r:id="rId1"/>
  <rowBreaks count="1" manualBreakCount="1">
    <brk id="92" max="7"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ED183"/>
  <sheetViews>
    <sheetView showGridLines="0" view="pageBreakPreview" zoomScaleNormal="100" zoomScaleSheetLayoutView="100" workbookViewId="0">
      <selection activeCell="E7" sqref="E7"/>
    </sheetView>
  </sheetViews>
  <sheetFormatPr defaultColWidth="9.140625"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489" hidden="1" customWidth="1"/>
    <col min="10" max="10" width="38.5703125" style="489" hidden="1" customWidth="1"/>
    <col min="11" max="11" width="64.42578125" style="210" hidden="1" customWidth="1"/>
    <col min="12" max="12" width="87.7109375" style="217" hidden="1" customWidth="1"/>
    <col min="13" max="13" width="37.28515625" style="217" hidden="1" customWidth="1"/>
    <col min="14" max="14" width="75.28515625" style="217" hidden="1" customWidth="1"/>
    <col min="15" max="15" width="81.7109375" style="217" hidden="1" customWidth="1"/>
    <col min="16" max="16" width="69.42578125" style="217" hidden="1" customWidth="1"/>
    <col min="17" max="17" width="57" style="217" hidden="1" customWidth="1"/>
    <col min="18" max="18" width="87.7109375" style="217" hidden="1" customWidth="1"/>
    <col min="19" max="19" width="25.42578125" style="494" hidden="1" customWidth="1"/>
    <col min="20" max="20" width="43.7109375" style="495" hidden="1" customWidth="1"/>
    <col min="21" max="21" width="37.28515625" style="495" hidden="1" customWidth="1"/>
    <col min="22" max="22" width="56.28515625" style="495" hidden="1" customWidth="1"/>
    <col min="23" max="23" width="11.7109375" style="496" hidden="1" customWidth="1"/>
    <col min="24" max="24" width="146.85546875" style="496" hidden="1" customWidth="1"/>
    <col min="25" max="25" width="107.42578125" style="497" hidden="1" customWidth="1"/>
    <col min="26" max="26" width="1.28515625" style="498" customWidth="1"/>
    <col min="27" max="27" width="13.42578125" style="208"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997"/>
      <c r="B1" s="1997"/>
      <c r="C1" s="1997"/>
      <c r="D1" s="1997"/>
      <c r="E1" s="1997"/>
      <c r="F1" s="1997"/>
      <c r="G1" s="1997"/>
      <c r="H1" s="1997"/>
      <c r="I1" s="482" t="s">
        <v>170</v>
      </c>
      <c r="J1" s="217" t="s">
        <v>120</v>
      </c>
      <c r="K1" s="210"/>
      <c r="L1" s="217" t="s">
        <v>125</v>
      </c>
      <c r="M1" s="217" t="s">
        <v>50</v>
      </c>
      <c r="N1" s="210" t="s">
        <v>88</v>
      </c>
      <c r="O1" s="483" t="s">
        <v>25</v>
      </c>
      <c r="P1" s="217"/>
      <c r="Q1" s="217" t="s">
        <v>314</v>
      </c>
      <c r="R1" s="210" t="s">
        <v>17</v>
      </c>
      <c r="S1" s="217"/>
      <c r="T1" s="217"/>
      <c r="U1" s="217"/>
      <c r="V1" s="217"/>
      <c r="W1" s="484" t="s">
        <v>99</v>
      </c>
      <c r="X1" s="485" t="s">
        <v>87</v>
      </c>
      <c r="Y1" s="486" t="s">
        <v>132</v>
      </c>
      <c r="Z1" s="486"/>
      <c r="AA1" s="487"/>
    </row>
    <row r="2" spans="1:134" s="256" customFormat="1" ht="15.75" x14ac:dyDescent="0.2">
      <c r="A2" s="1454"/>
      <c r="B2" s="1454"/>
      <c r="C2" s="1454"/>
      <c r="D2" s="1455"/>
      <c r="E2" s="1455"/>
      <c r="F2" s="579"/>
      <c r="G2" s="291"/>
      <c r="H2" s="291"/>
      <c r="I2" s="488"/>
      <c r="J2" s="489"/>
      <c r="K2" s="210" t="s">
        <v>122</v>
      </c>
      <c r="L2" s="217"/>
      <c r="M2" s="217"/>
      <c r="N2" s="210"/>
      <c r="O2" s="483" t="s">
        <v>98</v>
      </c>
      <c r="P2" s="217" t="s">
        <v>123</v>
      </c>
      <c r="Q2" s="217" t="s">
        <v>315</v>
      </c>
      <c r="R2" s="210" t="s">
        <v>103</v>
      </c>
      <c r="S2" s="217" t="s">
        <v>127</v>
      </c>
      <c r="T2" s="490" t="s">
        <v>128</v>
      </c>
      <c r="U2" s="211"/>
      <c r="V2" s="211" t="s">
        <v>129</v>
      </c>
      <c r="W2" s="213" t="s">
        <v>100</v>
      </c>
      <c r="X2" s="213"/>
      <c r="Y2" s="491" t="s">
        <v>133</v>
      </c>
      <c r="Z2" s="486"/>
      <c r="AA2" s="208"/>
    </row>
    <row r="3" spans="1:134" s="256" customFormat="1" ht="15.75" customHeight="1" x14ac:dyDescent="0.2">
      <c r="A3" s="1456"/>
      <c r="B3" s="1456"/>
      <c r="C3" s="1456"/>
      <c r="D3" s="1456"/>
      <c r="E3" s="1456"/>
      <c r="F3" s="1456"/>
      <c r="G3" s="1456"/>
      <c r="H3" s="1456"/>
      <c r="I3" s="488"/>
      <c r="J3" s="489"/>
      <c r="K3" s="210"/>
      <c r="L3" s="217"/>
      <c r="M3" s="217"/>
      <c r="N3" s="210"/>
      <c r="O3" s="483" t="s">
        <v>102</v>
      </c>
      <c r="P3" s="217"/>
      <c r="Q3" s="217" t="s">
        <v>302</v>
      </c>
      <c r="R3" s="210" t="s">
        <v>85</v>
      </c>
      <c r="S3" s="217"/>
      <c r="T3" s="490"/>
      <c r="U3" s="211"/>
      <c r="V3" s="211"/>
      <c r="W3" s="213" t="s">
        <v>104</v>
      </c>
      <c r="X3" s="213"/>
      <c r="Y3" s="491" t="s">
        <v>134</v>
      </c>
      <c r="Z3" s="486"/>
      <c r="AA3" s="208"/>
    </row>
    <row r="4" spans="1:134" s="256" customFormat="1" ht="27.75" customHeight="1" x14ac:dyDescent="0.2">
      <c r="A4" s="301"/>
      <c r="B4" s="301"/>
      <c r="C4" s="301"/>
      <c r="D4" s="1457"/>
      <c r="E4" s="1457"/>
      <c r="F4" s="1458"/>
      <c r="G4" s="1458"/>
      <c r="H4" s="1458"/>
      <c r="I4" s="492"/>
      <c r="J4" s="489"/>
      <c r="K4" s="210"/>
      <c r="L4" s="217"/>
      <c r="M4" s="217"/>
      <c r="N4" s="210"/>
      <c r="O4" s="210" t="s">
        <v>101</v>
      </c>
      <c r="P4" s="217"/>
      <c r="Q4" s="217" t="s">
        <v>316</v>
      </c>
      <c r="R4" s="213" t="s">
        <v>86</v>
      </c>
      <c r="S4" s="217"/>
      <c r="T4" s="490"/>
      <c r="U4" s="211"/>
      <c r="V4" s="211"/>
      <c r="W4" s="213" t="s">
        <v>320</v>
      </c>
      <c r="X4" s="213"/>
      <c r="Y4" s="491" t="s">
        <v>135</v>
      </c>
      <c r="Z4" s="486"/>
      <c r="AA4" s="208"/>
    </row>
    <row r="5" spans="1:134" s="256" customFormat="1" ht="34.5" customHeight="1" x14ac:dyDescent="0.2">
      <c r="A5" s="1461" t="s">
        <v>105</v>
      </c>
      <c r="B5" s="1461"/>
      <c r="C5" s="1461"/>
      <c r="D5" s="950"/>
      <c r="E5" s="951"/>
      <c r="F5" s="950"/>
      <c r="G5" s="749"/>
      <c r="H5" s="952"/>
      <c r="I5" s="492"/>
      <c r="J5" s="489"/>
      <c r="K5" s="210"/>
      <c r="L5" s="217"/>
      <c r="M5" s="217"/>
      <c r="N5" s="210"/>
      <c r="O5" s="210" t="s">
        <v>104</v>
      </c>
      <c r="P5" s="217"/>
      <c r="Q5" s="217" t="s">
        <v>317</v>
      </c>
      <c r="R5" s="210" t="s">
        <v>104</v>
      </c>
      <c r="S5" s="217"/>
      <c r="T5" s="490"/>
      <c r="U5" s="211"/>
      <c r="V5" s="211"/>
      <c r="X5" s="213"/>
      <c r="Y5" s="491" t="s">
        <v>136</v>
      </c>
      <c r="Z5" s="486"/>
      <c r="AA5" s="208"/>
    </row>
    <row r="6" spans="1:134" ht="15.75" hidden="1" customHeight="1" x14ac:dyDescent="0.2">
      <c r="A6" s="303"/>
      <c r="B6" s="303"/>
      <c r="C6" s="303"/>
      <c r="D6" s="303"/>
      <c r="E6" s="303"/>
      <c r="F6" s="303"/>
      <c r="G6" s="304"/>
      <c r="H6" s="305"/>
      <c r="I6" s="493"/>
      <c r="O6" s="217" t="s">
        <v>320</v>
      </c>
      <c r="Q6" s="217" t="s">
        <v>319</v>
      </c>
      <c r="R6" s="210" t="s">
        <v>320</v>
      </c>
      <c r="Y6" s="497" t="s">
        <v>137</v>
      </c>
    </row>
    <row r="7" spans="1:134" ht="24.75" customHeight="1" x14ac:dyDescent="0.2">
      <c r="A7" s="750" t="s">
        <v>846</v>
      </c>
      <c r="D7" s="306"/>
      <c r="E7" s="306"/>
      <c r="F7" s="306"/>
      <c r="G7" s="1452"/>
      <c r="H7" s="1452"/>
      <c r="I7" s="492"/>
      <c r="J7" s="488"/>
      <c r="N7" s="210"/>
      <c r="Q7" s="217" t="s">
        <v>318</v>
      </c>
      <c r="T7" s="499"/>
      <c r="X7" s="962" t="str">
        <f>A7</f>
        <v>Contraceptive Security (CS) Indicators Data, 2013</v>
      </c>
      <c r="Y7" s="497" t="s">
        <v>138</v>
      </c>
    </row>
    <row r="8" spans="1:134" ht="37.5" customHeight="1" x14ac:dyDescent="0.2">
      <c r="A8" s="1758" t="s">
        <v>1366</v>
      </c>
      <c r="B8" s="1451"/>
      <c r="C8" s="1451"/>
      <c r="D8" s="1452"/>
      <c r="E8" s="1452"/>
      <c r="F8" s="306"/>
      <c r="G8" s="1452"/>
      <c r="H8" s="1452"/>
      <c r="I8" s="501"/>
      <c r="J8" s="488"/>
      <c r="K8" s="965" t="str">
        <f>A8</f>
        <v>Country: Zimbabwe</v>
      </c>
      <c r="N8" s="210"/>
      <c r="P8" s="217" t="s">
        <v>124</v>
      </c>
      <c r="Q8" s="217" t="s">
        <v>104</v>
      </c>
      <c r="S8" s="500"/>
      <c r="Y8" s="497" t="s">
        <v>139</v>
      </c>
    </row>
    <row r="9" spans="1:134" s="307" customFormat="1" ht="45" x14ac:dyDescent="0.2">
      <c r="A9" s="1469" t="s">
        <v>1817</v>
      </c>
      <c r="B9" s="1469"/>
      <c r="C9" s="1469"/>
      <c r="D9" s="1469"/>
      <c r="E9" s="1469"/>
      <c r="F9" s="1469"/>
      <c r="G9" s="1469"/>
      <c r="H9" s="1469"/>
      <c r="I9" s="502" t="s">
        <v>121</v>
      </c>
      <c r="J9" s="217"/>
      <c r="K9" s="210"/>
      <c r="L9" s="217"/>
      <c r="M9" s="217"/>
      <c r="N9" s="217"/>
      <c r="O9" s="210"/>
      <c r="P9" s="217"/>
      <c r="Q9" s="217" t="s">
        <v>320</v>
      </c>
      <c r="R9" s="217" t="s">
        <v>125</v>
      </c>
      <c r="S9" s="217"/>
      <c r="T9" s="217"/>
      <c r="U9" s="217"/>
      <c r="V9" s="217"/>
      <c r="W9" s="217"/>
      <c r="X9" s="267" t="str">
        <f>A9</f>
        <v>The CS Indicators are presented in the following sections:
               A. leadership &amp; coordination               B. finance &amp; procurement               C. commodities               D. policies               E. supply chain</v>
      </c>
      <c r="Y9" s="504" t="s">
        <v>140</v>
      </c>
      <c r="Z9" s="504"/>
      <c r="AA9" s="208"/>
      <c r="AB9" s="309"/>
      <c r="AC9" s="309"/>
      <c r="AD9" s="309"/>
      <c r="AE9" s="309"/>
      <c r="AF9" s="309"/>
      <c r="AG9" s="309"/>
      <c r="AH9" s="309"/>
    </row>
    <row r="10" spans="1:134" ht="150.75" thickBot="1" x14ac:dyDescent="0.25">
      <c r="A10" s="1470" t="s">
        <v>1531</v>
      </c>
      <c r="B10" s="1471"/>
      <c r="C10" s="1471"/>
      <c r="D10" s="1471"/>
      <c r="E10" s="1471"/>
      <c r="F10" s="1471"/>
      <c r="G10" s="1471"/>
      <c r="H10" s="1471"/>
      <c r="O10" s="210" t="s">
        <v>89</v>
      </c>
      <c r="Q10" s="264"/>
      <c r="X10" s="500"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497" t="s">
        <v>141</v>
      </c>
    </row>
    <row r="11" spans="1:134" s="256" customFormat="1" ht="16.5" customHeight="1" thickBot="1" x14ac:dyDescent="0.25">
      <c r="A11" s="1444" t="s">
        <v>21</v>
      </c>
      <c r="B11" s="1445"/>
      <c r="C11" s="1445"/>
      <c r="D11" s="1445"/>
      <c r="E11" s="1445"/>
      <c r="F11" s="1445"/>
      <c r="G11" s="1445"/>
      <c r="H11" s="310"/>
      <c r="I11" s="493"/>
      <c r="J11" s="489"/>
      <c r="K11" s="210"/>
      <c r="L11" s="217"/>
      <c r="M11" s="217"/>
      <c r="N11" s="217"/>
      <c r="O11" s="217"/>
      <c r="P11" s="217"/>
      <c r="Q11" s="503" t="s">
        <v>126</v>
      </c>
      <c r="R11" s="217"/>
      <c r="S11" s="217"/>
      <c r="T11" s="211"/>
      <c r="U11" s="211"/>
      <c r="V11" s="211"/>
      <c r="W11" s="213"/>
      <c r="X11" s="213"/>
      <c r="Y11" s="491" t="s">
        <v>142</v>
      </c>
      <c r="Z11" s="486"/>
      <c r="AA11" s="208"/>
    </row>
    <row r="12" spans="1:134" s="266" customFormat="1" ht="45" x14ac:dyDescent="0.2">
      <c r="A12" s="1319" t="s">
        <v>231</v>
      </c>
      <c r="B12" s="1320"/>
      <c r="C12" s="1320"/>
      <c r="D12" s="1320"/>
      <c r="E12" s="1320"/>
      <c r="F12" s="1320"/>
      <c r="G12" s="1321"/>
      <c r="H12" s="265" t="s">
        <v>99</v>
      </c>
      <c r="I12" s="50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89"/>
      <c r="K12" s="210"/>
      <c r="L12" s="217"/>
      <c r="M12" s="217"/>
      <c r="N12" s="217"/>
      <c r="O12" s="217"/>
      <c r="P12" s="217"/>
      <c r="Q12" s="217"/>
      <c r="R12" s="217"/>
      <c r="S12" s="217"/>
      <c r="T12" s="211"/>
      <c r="U12" s="211"/>
      <c r="V12" s="211"/>
      <c r="W12" s="213"/>
      <c r="X12" s="213"/>
      <c r="Y12" s="214" t="s">
        <v>143</v>
      </c>
      <c r="Z12" s="216"/>
      <c r="AA12" s="208"/>
      <c r="DS12" s="267"/>
      <c r="DT12" s="267"/>
      <c r="DU12" s="267"/>
      <c r="DV12" s="267"/>
      <c r="DW12" s="267"/>
      <c r="DX12" s="267"/>
      <c r="DY12" s="267"/>
      <c r="DZ12" s="267"/>
      <c r="EA12" s="267"/>
      <c r="EB12" s="267"/>
      <c r="EC12" s="268"/>
      <c r="ED12" s="268"/>
    </row>
    <row r="13" spans="1:134" s="266" customFormat="1" x14ac:dyDescent="0.2">
      <c r="A13" s="311"/>
      <c r="B13" s="1293" t="s">
        <v>30</v>
      </c>
      <c r="C13" s="1294"/>
      <c r="D13" s="1368" t="s">
        <v>549</v>
      </c>
      <c r="E13" s="1476"/>
      <c r="F13" s="1476"/>
      <c r="G13" s="1476"/>
      <c r="H13" s="1717"/>
      <c r="I13" s="501"/>
      <c r="J13" s="489"/>
      <c r="K13" s="210" t="str">
        <f>B13</f>
        <v>a. What is the name of the committee?</v>
      </c>
      <c r="L13" s="507" t="str">
        <f>D13</f>
        <v>Reproductive Health Commodity Security Committee</v>
      </c>
      <c r="M13" s="217"/>
      <c r="N13" s="217"/>
      <c r="O13" s="483" t="str">
        <f>D13</f>
        <v>Reproductive Health Commodity Security Committee</v>
      </c>
      <c r="P13" s="217"/>
      <c r="Q13" s="217"/>
      <c r="R13" s="217"/>
      <c r="S13" s="217"/>
      <c r="T13" s="211"/>
      <c r="U13" s="211"/>
      <c r="V13" s="211"/>
      <c r="W13" s="213"/>
      <c r="X13" s="213"/>
      <c r="Y13" s="214" t="s">
        <v>104</v>
      </c>
      <c r="Z13" s="216"/>
      <c r="AA13" s="208"/>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506"/>
      <c r="J14" s="489"/>
      <c r="K14" s="210" t="str">
        <f>A14</f>
        <v>A2. Are the following organizations represented on the committee?</v>
      </c>
      <c r="L14" s="217"/>
      <c r="M14" s="217"/>
      <c r="N14" s="217"/>
      <c r="O14" s="210"/>
      <c r="P14" s="217"/>
      <c r="Q14" s="217"/>
      <c r="R14" s="217"/>
      <c r="S14" s="217"/>
      <c r="T14" s="211"/>
      <c r="U14" s="211"/>
      <c r="V14" s="211"/>
      <c r="W14" s="213"/>
      <c r="X14" s="213"/>
      <c r="Z14" s="216"/>
      <c r="AA14" s="208"/>
      <c r="DS14" s="267"/>
      <c r="DT14" s="267"/>
      <c r="DU14" s="267"/>
      <c r="DV14" s="268"/>
      <c r="DW14" s="268"/>
      <c r="DX14" s="268"/>
      <c r="DY14" s="268"/>
      <c r="DZ14" s="268"/>
      <c r="EA14" s="268"/>
      <c r="EB14" s="268"/>
      <c r="EC14" s="268"/>
      <c r="ED14" s="268"/>
    </row>
    <row r="15" spans="1:134" s="266" customFormat="1" ht="45" x14ac:dyDescent="0.2">
      <c r="A15" s="312"/>
      <c r="B15" s="1390" t="s">
        <v>31</v>
      </c>
      <c r="C15" s="1450"/>
      <c r="D15" s="575" t="s">
        <v>99</v>
      </c>
      <c r="E15" s="313" t="s">
        <v>93</v>
      </c>
      <c r="F15" s="1484" t="s">
        <v>589</v>
      </c>
      <c r="G15" s="1485"/>
      <c r="H15" s="1486"/>
      <c r="I15" s="501"/>
      <c r="J15" s="489"/>
      <c r="K15" s="210" t="str">
        <f t="shared" ref="K15:K23" si="0">B15</f>
        <v>a. Social marketing</v>
      </c>
      <c r="L15" s="217"/>
      <c r="M15" s="217"/>
      <c r="N15" s="217"/>
      <c r="O15" s="210"/>
      <c r="P15" s="217"/>
      <c r="Q15" s="210" t="str">
        <f t="shared" ref="Q15:Q23" si="1">F15</f>
        <v>Population Services International (PSI)</v>
      </c>
      <c r="R15" s="217"/>
      <c r="S15" s="217"/>
      <c r="T15" s="211"/>
      <c r="U15" s="211"/>
      <c r="V15" s="211"/>
      <c r="W15" s="213"/>
      <c r="X15" s="213"/>
      <c r="Y15" s="214"/>
      <c r="Z15" s="216"/>
      <c r="AA15" s="208"/>
      <c r="DS15" s="267"/>
      <c r="DT15" s="267"/>
      <c r="DU15" s="267"/>
      <c r="DV15" s="267"/>
      <c r="DW15" s="267"/>
      <c r="DX15" s="267"/>
      <c r="DY15" s="267"/>
      <c r="DZ15" s="267"/>
      <c r="EA15" s="267"/>
      <c r="EB15" s="267"/>
      <c r="EC15" s="268"/>
      <c r="ED15" s="268"/>
    </row>
    <row r="16" spans="1:134" s="266" customFormat="1" ht="45" x14ac:dyDescent="0.2">
      <c r="A16" s="314"/>
      <c r="B16" s="1293" t="s">
        <v>232</v>
      </c>
      <c r="C16" s="1294"/>
      <c r="D16" s="575" t="s">
        <v>99</v>
      </c>
      <c r="E16" s="315" t="s">
        <v>93</v>
      </c>
      <c r="F16" s="1484" t="s">
        <v>1518</v>
      </c>
      <c r="G16" s="1485"/>
      <c r="H16" s="1486"/>
      <c r="I16" s="501"/>
      <c r="J16" s="489"/>
      <c r="K16" s="210" t="str">
        <f t="shared" si="0"/>
        <v>b. NGO (for example: service delivery, advocacy, Planned Parenthood affiliate, Marie Stopes affiliate, faith-based organizations, etc.)</v>
      </c>
      <c r="L16" s="217"/>
      <c r="M16" s="217"/>
      <c r="N16" s="217"/>
      <c r="O16" s="210"/>
      <c r="P16" s="217"/>
      <c r="Q16" s="210" t="str">
        <f t="shared" si="1"/>
        <v>Population Services Zimbabwe (PSZ - Marie Stopes affiliate), Elizabeth Glaser Pediatric AIDS Foundation</v>
      </c>
      <c r="R16" s="217"/>
      <c r="S16" s="217"/>
      <c r="T16" s="211"/>
      <c r="U16" s="211"/>
      <c r="V16" s="211"/>
      <c r="W16" s="213"/>
      <c r="X16" s="213"/>
      <c r="Y16" s="214"/>
      <c r="Z16" s="216"/>
      <c r="AA16" s="208"/>
      <c r="DS16" s="267"/>
      <c r="DT16" s="267"/>
      <c r="DU16" s="267"/>
      <c r="DV16" s="267"/>
      <c r="DW16" s="267"/>
      <c r="DX16" s="267"/>
      <c r="DY16" s="267"/>
      <c r="DZ16" s="267"/>
      <c r="EA16" s="267"/>
      <c r="EB16" s="267"/>
      <c r="EC16" s="268"/>
      <c r="ED16" s="268"/>
    </row>
    <row r="17" spans="1:134" s="266" customFormat="1" ht="45" x14ac:dyDescent="0.2">
      <c r="A17" s="314"/>
      <c r="B17" s="1293" t="s">
        <v>233</v>
      </c>
      <c r="C17" s="1294"/>
      <c r="D17" s="575" t="s">
        <v>99</v>
      </c>
      <c r="E17" s="315" t="s">
        <v>93</v>
      </c>
      <c r="F17" s="1484" t="s">
        <v>590</v>
      </c>
      <c r="G17" s="1485"/>
      <c r="H17" s="1486"/>
      <c r="I17" s="501"/>
      <c r="J17" s="489"/>
      <c r="K17" s="210" t="str">
        <f t="shared" si="0"/>
        <v>c. Commercial sector (for example: pharmacy associations, manufacturers, etc.)</v>
      </c>
      <c r="L17" s="217"/>
      <c r="M17" s="217"/>
      <c r="N17" s="217"/>
      <c r="O17" s="210"/>
      <c r="P17" s="217"/>
      <c r="Q17" s="210" t="str">
        <f t="shared" si="1"/>
        <v>CIMAS Healthcare (medical insurance and health services provider)</v>
      </c>
      <c r="R17" s="217"/>
      <c r="S17" s="217"/>
      <c r="T17" s="211"/>
      <c r="U17" s="211"/>
      <c r="V17" s="211"/>
      <c r="W17" s="213"/>
      <c r="X17" s="213"/>
      <c r="Y17" s="214"/>
      <c r="Z17" s="216"/>
      <c r="AA17" s="208"/>
      <c r="DS17" s="267"/>
      <c r="DT17" s="267"/>
      <c r="DU17" s="267"/>
      <c r="DV17" s="267"/>
      <c r="DW17" s="267"/>
      <c r="DX17" s="267"/>
      <c r="DY17" s="267"/>
      <c r="DZ17" s="267"/>
      <c r="EA17" s="267"/>
      <c r="EB17" s="267"/>
      <c r="EC17" s="267"/>
      <c r="ED17" s="268"/>
    </row>
    <row r="18" spans="1:134" s="266" customFormat="1" ht="45" x14ac:dyDescent="0.2">
      <c r="A18" s="314"/>
      <c r="B18" s="1293" t="s">
        <v>32</v>
      </c>
      <c r="C18" s="1294"/>
      <c r="D18" s="575" t="s">
        <v>99</v>
      </c>
      <c r="E18" s="315" t="s">
        <v>94</v>
      </c>
      <c r="F18" s="1484" t="s">
        <v>591</v>
      </c>
      <c r="G18" s="1485"/>
      <c r="H18" s="1486"/>
      <c r="I18" s="501"/>
      <c r="J18" s="489"/>
      <c r="K18" s="210" t="str">
        <f t="shared" si="0"/>
        <v>d. Donors</v>
      </c>
      <c r="L18" s="217"/>
      <c r="M18" s="217"/>
      <c r="N18" s="217"/>
      <c r="O18" s="210"/>
      <c r="P18" s="217"/>
      <c r="Q18" s="210" t="str">
        <f t="shared" si="1"/>
        <v>USAID, DFID</v>
      </c>
      <c r="R18" s="217"/>
      <c r="S18" s="217"/>
      <c r="T18" s="211"/>
      <c r="U18" s="211"/>
      <c r="V18" s="211"/>
      <c r="W18" s="213"/>
      <c r="X18" s="213"/>
      <c r="Y18" s="214"/>
      <c r="Z18" s="216"/>
      <c r="AA18" s="208"/>
      <c r="DS18" s="267"/>
      <c r="DT18" s="267"/>
      <c r="DU18" s="267"/>
      <c r="DV18" s="267"/>
      <c r="DW18" s="267"/>
      <c r="DX18" s="267"/>
      <c r="DY18" s="267"/>
      <c r="DZ18" s="267"/>
      <c r="EA18" s="267"/>
      <c r="EB18" s="267"/>
      <c r="EC18" s="267"/>
      <c r="ED18" s="268"/>
    </row>
    <row r="19" spans="1:134" s="266" customFormat="1" ht="45" x14ac:dyDescent="0.2">
      <c r="A19" s="314"/>
      <c r="B19" s="1293" t="s">
        <v>33</v>
      </c>
      <c r="C19" s="1294"/>
      <c r="D19" s="575" t="s">
        <v>99</v>
      </c>
      <c r="E19" s="315" t="s">
        <v>95</v>
      </c>
      <c r="F19" s="1484" t="s">
        <v>339</v>
      </c>
      <c r="G19" s="1485"/>
      <c r="H19" s="1486"/>
      <c r="I19" s="501"/>
      <c r="J19" s="489"/>
      <c r="K19" s="210" t="str">
        <f t="shared" si="0"/>
        <v>e. UN agencies</v>
      </c>
      <c r="L19" s="217"/>
      <c r="M19" s="217"/>
      <c r="N19" s="217"/>
      <c r="O19" s="210"/>
      <c r="P19" s="217"/>
      <c r="Q19" s="210" t="str">
        <f t="shared" si="1"/>
        <v>UNFPA</v>
      </c>
      <c r="R19" s="217"/>
      <c r="S19" s="217"/>
      <c r="T19" s="211"/>
      <c r="U19" s="211"/>
      <c r="V19" s="211"/>
      <c r="W19" s="213"/>
      <c r="X19" s="213"/>
      <c r="Y19" s="214"/>
      <c r="Z19" s="216"/>
      <c r="AA19" s="208"/>
      <c r="DS19" s="267"/>
      <c r="DT19" s="267"/>
      <c r="DU19" s="267"/>
      <c r="DV19" s="268"/>
      <c r="DW19" s="268"/>
      <c r="DX19" s="268"/>
      <c r="DY19" s="268"/>
      <c r="DZ19" s="268"/>
      <c r="EA19" s="268"/>
      <c r="EB19" s="268"/>
      <c r="EC19" s="268"/>
      <c r="ED19" s="268"/>
    </row>
    <row r="20" spans="1:134" s="266" customFormat="1" ht="45" x14ac:dyDescent="0.2">
      <c r="A20" s="314"/>
      <c r="B20" s="1293" t="s">
        <v>234</v>
      </c>
      <c r="C20" s="1294"/>
      <c r="D20" s="575" t="s">
        <v>99</v>
      </c>
      <c r="E20" s="315" t="s">
        <v>96</v>
      </c>
      <c r="F20" s="1484" t="s">
        <v>592</v>
      </c>
      <c r="G20" s="1485"/>
      <c r="H20" s="1486"/>
      <c r="I20" s="501"/>
      <c r="J20" s="489"/>
      <c r="K20" s="210" t="str">
        <f t="shared" si="0"/>
        <v>f. Ministry of Health (for example: logistics, reproductive health, family planning, maternal and child health, HIV/AIDS, pharmacy units, etc.)</v>
      </c>
      <c r="L20" s="217"/>
      <c r="M20" s="217"/>
      <c r="N20" s="217"/>
      <c r="O20" s="210"/>
      <c r="P20" s="217"/>
      <c r="Q20" s="508" t="str">
        <f t="shared" si="1"/>
        <v>MoHCW Reproductive Health Unit, Logistics Unit of the Directorate of Pharmacy Services, Zimbabwe National Family Planning Council (ZNFPC)</v>
      </c>
      <c r="R20" s="217"/>
      <c r="S20" s="217"/>
      <c r="T20" s="211"/>
      <c r="U20" s="211"/>
      <c r="V20" s="211"/>
      <c r="W20" s="213"/>
      <c r="X20" s="213"/>
      <c r="Y20" s="214"/>
      <c r="Z20" s="216"/>
      <c r="AA20" s="208"/>
      <c r="DS20" s="267"/>
      <c r="DT20" s="267"/>
      <c r="DU20" s="267"/>
      <c r="DV20" s="268"/>
      <c r="DW20" s="268"/>
      <c r="DX20" s="268"/>
      <c r="DY20" s="268"/>
      <c r="DZ20" s="268"/>
      <c r="EA20" s="268"/>
      <c r="ED20" s="268"/>
    </row>
    <row r="21" spans="1:134" s="266" customFormat="1" x14ac:dyDescent="0.2">
      <c r="A21" s="314"/>
      <c r="B21" s="1390" t="s">
        <v>34</v>
      </c>
      <c r="C21" s="1390"/>
      <c r="D21" s="575" t="s">
        <v>99</v>
      </c>
      <c r="E21" s="315" t="s">
        <v>97</v>
      </c>
      <c r="F21" s="1484" t="s">
        <v>593</v>
      </c>
      <c r="G21" s="1485"/>
      <c r="H21" s="1486"/>
      <c r="I21" s="501"/>
      <c r="J21" s="489"/>
      <c r="K21" s="210" t="str">
        <f t="shared" si="0"/>
        <v>g. Central Medical Store or Central Warehouse</v>
      </c>
      <c r="L21" s="217"/>
      <c r="M21" s="217"/>
      <c r="N21" s="217"/>
      <c r="O21" s="210"/>
      <c r="P21" s="217"/>
      <c r="Q21" s="210" t="str">
        <f t="shared" si="1"/>
        <v>NatPharm</v>
      </c>
      <c r="R21" s="217"/>
      <c r="S21" s="217"/>
      <c r="T21" s="211"/>
      <c r="U21" s="211"/>
      <c r="V21" s="211"/>
      <c r="W21" s="213"/>
      <c r="X21" s="213"/>
      <c r="Y21" s="214"/>
      <c r="Z21" s="216"/>
      <c r="AA21" s="208"/>
    </row>
    <row r="22" spans="1:134" s="266" customFormat="1" x14ac:dyDescent="0.2">
      <c r="A22" s="314"/>
      <c r="B22" s="1390" t="s">
        <v>56</v>
      </c>
      <c r="C22" s="1390"/>
      <c r="D22" s="575" t="s">
        <v>100</v>
      </c>
      <c r="E22" s="315" t="s">
        <v>97</v>
      </c>
      <c r="F22" s="1484"/>
      <c r="G22" s="1485"/>
      <c r="H22" s="1486"/>
      <c r="I22" s="501"/>
      <c r="J22" s="489"/>
      <c r="K22" s="210" t="str">
        <f t="shared" si="0"/>
        <v xml:space="preserve">h. Ministry of Finance or Ministry of Planning </v>
      </c>
      <c r="L22" s="217"/>
      <c r="M22" s="217"/>
      <c r="N22" s="217"/>
      <c r="O22" s="210"/>
      <c r="P22" s="217"/>
      <c r="Q22" s="210">
        <f t="shared" si="1"/>
        <v>0</v>
      </c>
      <c r="R22" s="217"/>
      <c r="S22" s="217"/>
      <c r="T22" s="211"/>
      <c r="U22" s="211"/>
      <c r="V22" s="211"/>
      <c r="W22" s="213"/>
      <c r="X22" s="213"/>
      <c r="Y22" s="214"/>
      <c r="Z22" s="216"/>
      <c r="AA22" s="208"/>
    </row>
    <row r="23" spans="1:134" s="269" customFormat="1" ht="30" x14ac:dyDescent="0.2">
      <c r="A23" s="314"/>
      <c r="B23" s="1390" t="s">
        <v>235</v>
      </c>
      <c r="C23" s="1390"/>
      <c r="D23" s="575" t="s">
        <v>99</v>
      </c>
      <c r="E23" s="315" t="s">
        <v>97</v>
      </c>
      <c r="F23" s="1484" t="s">
        <v>594</v>
      </c>
      <c r="G23" s="1485"/>
      <c r="H23" s="1486"/>
      <c r="I23" s="501"/>
      <c r="J23" s="489"/>
      <c r="K23" s="488" t="str">
        <f t="shared" si="0"/>
        <v>i. Other (for example: partners)</v>
      </c>
      <c r="L23" s="489"/>
      <c r="M23" s="489"/>
      <c r="N23" s="489"/>
      <c r="O23" s="488"/>
      <c r="P23" s="489"/>
      <c r="Q23" s="488" t="str">
        <f t="shared" si="1"/>
        <v>Medicines Control Authority of Zimbabwe, Crown Agents Zimbabwe, USAID | DELIVER PROJECT</v>
      </c>
      <c r="R23" s="489"/>
      <c r="S23" s="489"/>
      <c r="T23" s="489"/>
      <c r="U23" s="489"/>
      <c r="V23" s="489"/>
      <c r="W23" s="509"/>
      <c r="X23" s="509"/>
      <c r="Y23" s="510"/>
      <c r="Z23" s="510"/>
      <c r="AA23" s="208"/>
    </row>
    <row r="24" spans="1:134" s="266" customFormat="1" x14ac:dyDescent="0.2">
      <c r="A24" s="1308" t="s">
        <v>236</v>
      </c>
      <c r="B24" s="1293"/>
      <c r="C24" s="1293"/>
      <c r="D24" s="1293"/>
      <c r="E24" s="1293"/>
      <c r="F24" s="1293"/>
      <c r="G24" s="1293"/>
      <c r="H24" s="325" t="s">
        <v>98</v>
      </c>
      <c r="I24" s="511" t="str">
        <f>A24</f>
        <v>A3. How many times did the committee meet during the last year? (0, 1-2, 3-5, or 6+)  (Please select from the dropdown.)</v>
      </c>
      <c r="J24" s="489"/>
      <c r="K24" s="210"/>
      <c r="L24" s="217"/>
      <c r="M24" s="217"/>
      <c r="N24" s="217"/>
      <c r="O24" s="210"/>
      <c r="P24" s="217"/>
      <c r="Q24" s="217"/>
      <c r="R24" s="217"/>
      <c r="S24" s="217"/>
      <c r="T24" s="211"/>
      <c r="U24" s="211"/>
      <c r="V24" s="211"/>
      <c r="W24" s="213"/>
      <c r="X24" s="213"/>
      <c r="Y24" s="214"/>
      <c r="Z24" s="216"/>
      <c r="AA24" s="208"/>
    </row>
    <row r="25" spans="1:134" s="266" customFormat="1" x14ac:dyDescent="0.2">
      <c r="A25" s="1381" t="s">
        <v>237</v>
      </c>
      <c r="B25" s="1382"/>
      <c r="C25" s="1382"/>
      <c r="D25" s="1390"/>
      <c r="E25" s="1390"/>
      <c r="F25" s="1390"/>
      <c r="G25" s="1391"/>
      <c r="H25" s="325" t="s">
        <v>99</v>
      </c>
      <c r="I25" s="511" t="str">
        <f>A25</f>
        <v xml:space="preserve">A4. Does the committee have legal status?  (Please select from the dropdown.)                                  </v>
      </c>
      <c r="J25" s="489"/>
      <c r="K25" s="210"/>
      <c r="L25" s="217"/>
      <c r="M25" s="217"/>
      <c r="N25" s="217"/>
      <c r="O25" s="210"/>
      <c r="P25" s="217"/>
      <c r="Q25" s="217"/>
      <c r="R25" s="217"/>
      <c r="S25" s="217"/>
      <c r="T25" s="211"/>
      <c r="U25" s="211"/>
      <c r="V25" s="211"/>
      <c r="W25" s="213"/>
      <c r="X25" s="213"/>
      <c r="Y25" s="214"/>
      <c r="Z25" s="216"/>
      <c r="AA25" s="208"/>
    </row>
    <row r="26" spans="1:134" s="266" customFormat="1" ht="45.75" thickBot="1" x14ac:dyDescent="0.25">
      <c r="A26" s="1386" t="s">
        <v>238</v>
      </c>
      <c r="B26" s="1310"/>
      <c r="C26" s="1311"/>
      <c r="D26" s="316" t="s">
        <v>99</v>
      </c>
      <c r="E26" s="317" t="s">
        <v>91</v>
      </c>
      <c r="F26" s="318" t="s">
        <v>595</v>
      </c>
      <c r="G26" s="319" t="s">
        <v>51</v>
      </c>
      <c r="H26" s="408" t="s">
        <v>596</v>
      </c>
      <c r="I26" s="511"/>
      <c r="J26" s="489"/>
      <c r="K26" s="210" t="str">
        <f>A26</f>
        <v>A5. Is there a Contraceptive Security "champion"? (someone who consistently brings up and advocates for contraceptive supplies)</v>
      </c>
      <c r="L26" s="217"/>
      <c r="M26" s="217"/>
      <c r="N26" s="217"/>
      <c r="O26" s="210"/>
      <c r="P26" s="217"/>
      <c r="Q26" s="217"/>
      <c r="R26" s="217"/>
      <c r="S26" s="217"/>
      <c r="T26" s="211"/>
      <c r="U26" s="211"/>
      <c r="V26" s="211"/>
      <c r="W26" s="213"/>
      <c r="X26" s="213"/>
      <c r="Y26" s="214"/>
      <c r="Z26" s="216"/>
      <c r="AA26" s="208"/>
    </row>
    <row r="27" spans="1:134" s="273" customFormat="1" ht="16.5" customHeight="1" thickBot="1" x14ac:dyDescent="0.3">
      <c r="A27" s="1444" t="s">
        <v>22</v>
      </c>
      <c r="B27" s="1445"/>
      <c r="C27" s="1445"/>
      <c r="D27" s="1445"/>
      <c r="E27" s="1445"/>
      <c r="F27" s="1445"/>
      <c r="G27" s="1445"/>
      <c r="H27" s="310"/>
      <c r="I27" s="493"/>
      <c r="J27" s="512"/>
      <c r="K27" s="513"/>
      <c r="L27" s="503"/>
      <c r="M27" s="503"/>
      <c r="N27" s="503"/>
      <c r="O27" s="503"/>
      <c r="P27" s="503"/>
      <c r="Q27" s="503"/>
      <c r="R27" s="503"/>
      <c r="S27" s="503"/>
      <c r="T27" s="512"/>
      <c r="U27" s="512"/>
      <c r="V27" s="512"/>
      <c r="W27" s="514"/>
      <c r="X27" s="514"/>
      <c r="Y27" s="515"/>
      <c r="Z27" s="516"/>
      <c r="AA27" s="208"/>
    </row>
    <row r="28" spans="1:134" s="266" customFormat="1" x14ac:dyDescent="0.2">
      <c r="A28" s="1389" t="s">
        <v>223</v>
      </c>
      <c r="B28" s="1390"/>
      <c r="C28" s="1391"/>
      <c r="D28" s="1438" t="s">
        <v>144</v>
      </c>
      <c r="E28" s="1439"/>
      <c r="F28" s="320" t="s">
        <v>132</v>
      </c>
      <c r="G28" s="321" t="s">
        <v>145</v>
      </c>
      <c r="H28" s="322" t="s">
        <v>143</v>
      </c>
      <c r="I28" s="517"/>
      <c r="J28" s="212"/>
      <c r="K28" s="210">
        <f>B28</f>
        <v>0</v>
      </c>
      <c r="L28" s="217"/>
      <c r="M28" s="217"/>
      <c r="N28" s="217"/>
      <c r="O28" s="217"/>
      <c r="P28" s="217"/>
      <c r="Q28" s="217"/>
      <c r="R28" s="217"/>
      <c r="S28" s="217"/>
      <c r="T28" s="211"/>
      <c r="U28" s="211"/>
      <c r="V28" s="211"/>
      <c r="W28" s="213"/>
      <c r="X28" s="213"/>
      <c r="Y28" s="214"/>
      <c r="Z28" s="216"/>
      <c r="AA28" s="208"/>
    </row>
    <row r="29" spans="1:134" s="266" customFormat="1" ht="75" x14ac:dyDescent="0.2">
      <c r="A29" s="1308" t="s">
        <v>239</v>
      </c>
      <c r="B29" s="1293"/>
      <c r="C29" s="1293"/>
      <c r="D29" s="1293"/>
      <c r="E29" s="1293"/>
      <c r="F29" s="1294"/>
      <c r="G29" s="1440">
        <v>11517059</v>
      </c>
      <c r="H29" s="1441"/>
      <c r="I29" s="518"/>
      <c r="J29" s="488">
        <f>G29</f>
        <v>11517059</v>
      </c>
      <c r="K29" s="210"/>
      <c r="L29" s="217"/>
      <c r="M29" s="519">
        <f>E29</f>
        <v>0</v>
      </c>
      <c r="N29" s="217"/>
      <c r="O29" s="217"/>
      <c r="P29" s="217"/>
      <c r="Q29" s="217"/>
      <c r="R29" s="217"/>
      <c r="S29" s="217"/>
      <c r="T29" s="211"/>
      <c r="U29" s="211"/>
      <c r="V29" s="211"/>
      <c r="W29" s="213"/>
      <c r="X29" s="213"/>
      <c r="Y29" s="215"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216"/>
      <c r="AA29" s="208"/>
    </row>
    <row r="30" spans="1:134" s="266" customFormat="1" ht="73.5" x14ac:dyDescent="0.2">
      <c r="A30" s="1308" t="s">
        <v>240</v>
      </c>
      <c r="B30" s="1293"/>
      <c r="C30" s="1293"/>
      <c r="D30" s="1293"/>
      <c r="E30" s="323" t="s">
        <v>343</v>
      </c>
      <c r="F30" s="324" t="s">
        <v>241</v>
      </c>
      <c r="G30" s="1442" t="s">
        <v>1517</v>
      </c>
      <c r="H30" s="1443"/>
      <c r="I30" s="518"/>
      <c r="J30" s="488" t="str">
        <f>G30</f>
        <v>ZNFPC, NatPharm, Crown Agents Zimbabwe, UNFPA, PSI, PSZ, USAID | DELIVER PROJECT</v>
      </c>
      <c r="K30" s="210"/>
      <c r="L30" s="217"/>
      <c r="M30" s="519" t="str">
        <f>E30</f>
        <v>1/12 - 12/12</v>
      </c>
      <c r="N30" s="217"/>
      <c r="O30" s="217"/>
      <c r="P30" s="217"/>
      <c r="Q30" s="217"/>
      <c r="R30" s="217"/>
      <c r="S30" s="217"/>
      <c r="T30" s="211"/>
      <c r="U30" s="211"/>
      <c r="V30" s="211"/>
      <c r="W30" s="213"/>
      <c r="X30" s="213"/>
      <c r="Y30" s="215" t="str">
        <f>A30</f>
        <v>B3. One-year time period covered by the forecast/quantification amount noted in B2 (mm/yy-mm/yy)
(should ideally be FY '11-'12)</v>
      </c>
      <c r="Z30" s="216"/>
      <c r="AA30" s="208"/>
    </row>
    <row r="31" spans="1:134" s="266" customFormat="1" ht="30" x14ac:dyDescent="0.2">
      <c r="A31" s="1308" t="s">
        <v>242</v>
      </c>
      <c r="B31" s="1293"/>
      <c r="C31" s="1293"/>
      <c r="D31" s="1293"/>
      <c r="E31" s="1293"/>
      <c r="F31" s="1293"/>
      <c r="G31" s="1294"/>
      <c r="H31" s="325" t="s">
        <v>104</v>
      </c>
      <c r="I31" s="511" t="str">
        <f>A31</f>
        <v>B4. Is there a government budget line item specifically for the procurement of contraceptives?  (Please select from the dropdown list.)</v>
      </c>
      <c r="J31" s="212"/>
      <c r="K31" s="210"/>
      <c r="L31" s="217"/>
      <c r="M31" s="217"/>
      <c r="N31" s="217"/>
      <c r="O31" s="217"/>
      <c r="P31" s="217"/>
      <c r="Q31" s="217"/>
      <c r="R31" s="217"/>
      <c r="S31" s="217"/>
      <c r="T31" s="211"/>
      <c r="U31" s="211"/>
      <c r="V31" s="211"/>
      <c r="W31" s="213"/>
      <c r="X31" s="213"/>
      <c r="Y31" s="214"/>
      <c r="Z31" s="216"/>
      <c r="AA31" s="208"/>
    </row>
    <row r="32" spans="1:134" s="266" customFormat="1" ht="90" customHeight="1" x14ac:dyDescent="0.2">
      <c r="A32" s="1356" t="s">
        <v>331</v>
      </c>
      <c r="B32" s="1435"/>
      <c r="C32" s="1435"/>
      <c r="D32" s="1435"/>
      <c r="E32" s="1435"/>
      <c r="F32" s="1435"/>
      <c r="G32" s="1436"/>
      <c r="H32" s="325" t="s">
        <v>104</v>
      </c>
      <c r="I32" s="511"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12"/>
      <c r="K32" s="210"/>
      <c r="L32" s="217"/>
      <c r="M32" s="217"/>
      <c r="N32" s="217"/>
      <c r="O32" s="217"/>
      <c r="P32" s="217"/>
      <c r="Q32" s="217"/>
      <c r="R32" s="217"/>
      <c r="S32" s="217"/>
      <c r="T32" s="211"/>
      <c r="U32" s="211"/>
      <c r="V32" s="211"/>
      <c r="W32" s="213"/>
      <c r="X32" s="213"/>
      <c r="Y32" s="214"/>
      <c r="Z32" s="216"/>
      <c r="AA32" s="208"/>
    </row>
    <row r="33" spans="1:27" s="266" customFormat="1" ht="15.75" customHeight="1" x14ac:dyDescent="0.2">
      <c r="A33" s="1308" t="s">
        <v>243</v>
      </c>
      <c r="B33" s="1293"/>
      <c r="C33" s="1293"/>
      <c r="D33" s="1293"/>
      <c r="E33" s="1293"/>
      <c r="F33" s="1293"/>
      <c r="G33" s="1293"/>
      <c r="H33" s="1309"/>
      <c r="I33" s="511"/>
      <c r="J33" s="489"/>
      <c r="K33" s="210"/>
      <c r="L33" s="217"/>
      <c r="M33" s="217"/>
      <c r="N33" s="217"/>
      <c r="O33" s="217"/>
      <c r="P33" s="217"/>
      <c r="Q33" s="217"/>
      <c r="R33" s="217"/>
      <c r="S33" s="217"/>
      <c r="T33" s="211"/>
      <c r="U33" s="211"/>
      <c r="V33" s="211"/>
      <c r="W33" s="213"/>
      <c r="X33" s="215" t="str">
        <f>A33</f>
        <v>B6. Please complete the table below regarding government allocations for contraceptive procurement.</v>
      </c>
      <c r="Y33" s="214"/>
      <c r="Z33" s="216"/>
      <c r="AA33" s="208"/>
    </row>
    <row r="34" spans="1:27" s="266" customFormat="1" ht="147" x14ac:dyDescent="0.2">
      <c r="A34" s="326"/>
      <c r="B34" s="1435" t="s">
        <v>322</v>
      </c>
      <c r="C34" s="1435"/>
      <c r="D34" s="1436"/>
      <c r="E34" s="327" t="s">
        <v>244</v>
      </c>
      <c r="F34" s="327" t="s">
        <v>245</v>
      </c>
      <c r="G34" s="328" t="s">
        <v>246</v>
      </c>
      <c r="H34" s="329" t="s">
        <v>92</v>
      </c>
      <c r="I34" s="520"/>
      <c r="J34" s="212"/>
      <c r="K34" s="210" t="str">
        <f>B34</f>
        <v>Source of government funds allocated for contraceptive procurement
(funds originally designated for contraceptives, whether or not they ended up being spent on them)</v>
      </c>
      <c r="L34" s="217"/>
      <c r="M34" s="217"/>
      <c r="N34" s="217"/>
      <c r="O34" s="217"/>
      <c r="P34" s="217"/>
      <c r="Q34" s="217"/>
      <c r="R34" s="217"/>
      <c r="S34" s="217"/>
      <c r="T34" s="211"/>
      <c r="U34" s="211"/>
      <c r="V34" s="211"/>
      <c r="W34" s="213"/>
      <c r="X34" s="213"/>
      <c r="Y34" s="214"/>
      <c r="Z34" s="216"/>
      <c r="AA34" s="208"/>
    </row>
    <row r="35" spans="1:27" s="266" customFormat="1" ht="255" x14ac:dyDescent="0.2">
      <c r="A35" s="314"/>
      <c r="B35" s="1435" t="s">
        <v>323</v>
      </c>
      <c r="C35" s="1435"/>
      <c r="D35" s="1436"/>
      <c r="E35" s="330" t="s">
        <v>104</v>
      </c>
      <c r="F35" s="331" t="s">
        <v>343</v>
      </c>
      <c r="G35" s="332"/>
      <c r="H35" s="277" t="s">
        <v>1516</v>
      </c>
      <c r="I35" s="517"/>
      <c r="J35" s="212"/>
      <c r="K35" s="210" t="str">
        <f>B35</f>
        <v>a. Internally generated funds allocated for contraceptive procurement</v>
      </c>
      <c r="L35" s="217"/>
      <c r="M35" s="217"/>
      <c r="N35" s="217"/>
      <c r="O35" s="217"/>
      <c r="P35" s="217"/>
      <c r="Q35" s="217"/>
      <c r="R35" s="217"/>
      <c r="S35" s="217"/>
      <c r="T35" s="211"/>
      <c r="U35" s="211"/>
      <c r="V35" s="211"/>
      <c r="W35" s="213"/>
      <c r="X35" s="213"/>
      <c r="Y35" s="214"/>
      <c r="Z35" s="216"/>
      <c r="AA35" s="208"/>
    </row>
    <row r="36" spans="1:27" s="266" customFormat="1" ht="150" x14ac:dyDescent="0.2">
      <c r="A36" s="314"/>
      <c r="B36" s="1435" t="s">
        <v>324</v>
      </c>
      <c r="C36" s="1435"/>
      <c r="D36" s="1436"/>
      <c r="E36" s="330" t="s">
        <v>104</v>
      </c>
      <c r="F36" s="331" t="s">
        <v>343</v>
      </c>
      <c r="G36" s="332"/>
      <c r="H36" s="784" t="s">
        <v>1519</v>
      </c>
      <c r="I36" s="517"/>
      <c r="J36" s="212"/>
      <c r="K36" s="210" t="str">
        <f>B36</f>
        <v>b. Total of all other government funds allocated for contraceptive procurement. (For example, these other government funds could include basket funds, World Bank credits or loans, and other funds donors give to the government [e.g., direct budget support])</v>
      </c>
      <c r="L36" s="217"/>
      <c r="M36" s="217"/>
      <c r="N36" s="217"/>
      <c r="O36" s="217"/>
      <c r="P36" s="217"/>
      <c r="Q36" s="217"/>
      <c r="R36" s="217"/>
      <c r="S36" s="217"/>
      <c r="T36" s="211"/>
      <c r="U36" s="211"/>
      <c r="V36" s="211"/>
      <c r="W36" s="213"/>
      <c r="X36" s="213"/>
      <c r="Y36" s="214"/>
      <c r="Z36" s="216"/>
      <c r="AA36" s="208"/>
    </row>
    <row r="37" spans="1:27" s="266" customFormat="1" ht="45" customHeight="1" x14ac:dyDescent="0.2">
      <c r="A37" s="334"/>
      <c r="B37" s="1310" t="s">
        <v>295</v>
      </c>
      <c r="C37" s="1310"/>
      <c r="D37" s="1311"/>
      <c r="E37" s="335" t="s">
        <v>104</v>
      </c>
      <c r="F37" s="336"/>
      <c r="G37" s="336"/>
      <c r="H37" s="337"/>
      <c r="I37" s="517"/>
      <c r="J37" s="212"/>
      <c r="K37" s="210" t="str">
        <f>B37</f>
        <v>c. TOTAL government funds allocated for contraceptive procurement
This will auto-calculate.  (It will sum a &amp; b above.)</v>
      </c>
      <c r="L37" s="217"/>
      <c r="M37" s="217"/>
      <c r="N37" s="217"/>
      <c r="O37" s="483"/>
      <c r="P37" s="217"/>
      <c r="Q37" s="217"/>
      <c r="R37" s="217"/>
      <c r="S37" s="217"/>
      <c r="T37" s="211"/>
      <c r="U37" s="211"/>
      <c r="V37" s="211"/>
      <c r="W37" s="213"/>
      <c r="X37" s="213"/>
      <c r="Y37" s="214"/>
      <c r="Z37" s="216"/>
      <c r="AA37" s="208"/>
    </row>
    <row r="38" spans="1:27" s="266" customFormat="1" ht="82.5" customHeight="1" x14ac:dyDescent="0.2">
      <c r="A38" s="1308" t="s">
        <v>294</v>
      </c>
      <c r="B38" s="1293"/>
      <c r="C38" s="1293"/>
      <c r="D38" s="1293"/>
      <c r="E38" s="1293"/>
      <c r="F38" s="1293"/>
      <c r="G38" s="1294"/>
      <c r="H38" s="325" t="s">
        <v>104</v>
      </c>
      <c r="I38" s="511"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12"/>
      <c r="K38" s="210"/>
      <c r="L38" s="217"/>
      <c r="M38" s="217"/>
      <c r="N38" s="217"/>
      <c r="O38" s="217"/>
      <c r="P38" s="217"/>
      <c r="Q38" s="217"/>
      <c r="R38" s="217"/>
      <c r="S38" s="217"/>
      <c r="T38" s="211"/>
      <c r="U38" s="211"/>
      <c r="V38" s="211"/>
      <c r="W38" s="213"/>
      <c r="X38" s="213"/>
      <c r="Y38" s="214"/>
      <c r="Z38" s="216"/>
      <c r="AA38" s="208"/>
    </row>
    <row r="39" spans="1:27" s="266" customFormat="1" ht="74.25" customHeight="1" thickBot="1" x14ac:dyDescent="0.25">
      <c r="A39" s="1308" t="s">
        <v>247</v>
      </c>
      <c r="B39" s="1293"/>
      <c r="C39" s="1293"/>
      <c r="D39" s="1293"/>
      <c r="E39" s="1293"/>
      <c r="F39" s="1293"/>
      <c r="G39" s="1293"/>
      <c r="H39" s="1309"/>
      <c r="I39" s="511"/>
      <c r="J39" s="212"/>
      <c r="K39" s="210"/>
      <c r="L39" s="217"/>
      <c r="M39" s="217"/>
      <c r="N39" s="217"/>
      <c r="O39" s="217"/>
      <c r="P39" s="217"/>
      <c r="Q39" s="217"/>
      <c r="R39" s="217"/>
      <c r="S39" s="217"/>
      <c r="T39" s="211"/>
      <c r="U39" s="211"/>
      <c r="V39" s="211"/>
      <c r="W39" s="213"/>
      <c r="X39" s="215"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214"/>
      <c r="Z39" s="216"/>
      <c r="AA39" s="208"/>
    </row>
    <row r="40" spans="1:27" s="266" customFormat="1" ht="129.75" x14ac:dyDescent="0.2">
      <c r="A40" s="326"/>
      <c r="B40" s="1433" t="s">
        <v>248</v>
      </c>
      <c r="C40" s="1434"/>
      <c r="D40" s="338" t="s">
        <v>249</v>
      </c>
      <c r="E40" s="327" t="s">
        <v>250</v>
      </c>
      <c r="F40" s="327" t="s">
        <v>251</v>
      </c>
      <c r="G40" s="328" t="s">
        <v>252</v>
      </c>
      <c r="H40" s="329" t="s">
        <v>92</v>
      </c>
      <c r="I40" s="521"/>
      <c r="J40" s="522"/>
      <c r="K40" s="210">
        <f>A40</f>
        <v>0</v>
      </c>
      <c r="L40" s="217"/>
      <c r="M40" s="217"/>
      <c r="N40" s="217"/>
      <c r="O40" s="217"/>
      <c r="P40" s="217"/>
      <c r="Q40" s="217"/>
      <c r="R40" s="217"/>
      <c r="S40" s="217"/>
      <c r="T40" s="211"/>
      <c r="U40" s="211"/>
      <c r="V40" s="211"/>
      <c r="W40" s="213"/>
      <c r="X40" s="213"/>
      <c r="Y40" s="214"/>
      <c r="Z40" s="216"/>
      <c r="AA40" s="208"/>
    </row>
    <row r="41" spans="1:27" s="266" customFormat="1" ht="255" x14ac:dyDescent="0.2">
      <c r="A41" s="326"/>
      <c r="B41" s="1293" t="s">
        <v>253</v>
      </c>
      <c r="C41" s="1294"/>
      <c r="D41" s="339" t="s">
        <v>104</v>
      </c>
      <c r="E41" s="330" t="s">
        <v>104</v>
      </c>
      <c r="F41" s="340" t="s">
        <v>342</v>
      </c>
      <c r="G41" s="341"/>
      <c r="H41" s="277" t="s">
        <v>597</v>
      </c>
      <c r="I41" s="517"/>
      <c r="J41" s="212"/>
      <c r="K41" s="210" t="str">
        <f>B41</f>
        <v>a. Internally generated funds spent on contraceptive procurement</v>
      </c>
      <c r="L41" s="217"/>
      <c r="M41" s="217"/>
      <c r="N41" s="217"/>
      <c r="O41" s="217"/>
      <c r="P41" s="217"/>
      <c r="Q41" s="217"/>
      <c r="R41" s="217"/>
      <c r="S41" s="217"/>
      <c r="T41" s="211"/>
      <c r="U41" s="211"/>
      <c r="V41" s="211"/>
      <c r="W41" s="213"/>
      <c r="X41" s="213"/>
      <c r="Y41" s="214"/>
      <c r="Z41" s="216"/>
      <c r="AA41" s="208"/>
    </row>
    <row r="42" spans="1:27" s="266" customFormat="1" ht="30" x14ac:dyDescent="0.2">
      <c r="A42" s="326"/>
      <c r="B42" s="342"/>
      <c r="C42" s="343" t="s">
        <v>254</v>
      </c>
      <c r="D42" s="1340" t="s">
        <v>104</v>
      </c>
      <c r="E42" s="1341"/>
      <c r="F42" s="1341"/>
      <c r="G42" s="1341"/>
      <c r="H42" s="1342"/>
      <c r="I42" s="523"/>
      <c r="J42" s="212"/>
      <c r="K42" s="210" t="str">
        <f>C42</f>
        <v>i. Specify source(s) of internally generated funds spent (for example, from taxes)</v>
      </c>
      <c r="L42" s="217"/>
      <c r="M42" s="217"/>
      <c r="N42" s="217"/>
      <c r="O42" s="483" t="str">
        <f>D42</f>
        <v>Don't know</v>
      </c>
      <c r="P42" s="217"/>
      <c r="Q42" s="217"/>
      <c r="R42" s="217"/>
      <c r="S42" s="217"/>
      <c r="T42" s="211"/>
      <c r="U42" s="211"/>
      <c r="V42" s="211"/>
      <c r="W42" s="213"/>
      <c r="X42" s="213"/>
      <c r="Y42" s="214"/>
      <c r="Z42" s="216"/>
      <c r="AA42" s="208"/>
    </row>
    <row r="43" spans="1:27" s="266" customFormat="1" ht="75" x14ac:dyDescent="0.2">
      <c r="A43" s="326"/>
      <c r="B43" s="1293" t="s">
        <v>255</v>
      </c>
      <c r="C43" s="1294"/>
      <c r="D43" s="339" t="s">
        <v>104</v>
      </c>
      <c r="E43" s="330" t="s">
        <v>104</v>
      </c>
      <c r="F43" s="340" t="s">
        <v>342</v>
      </c>
      <c r="G43" s="332"/>
      <c r="H43" s="277"/>
      <c r="I43" s="517"/>
      <c r="J43" s="212"/>
      <c r="K43" s="210" t="str">
        <f>B43</f>
        <v>b. Total of all other government funds spent on contraceptive procurement. (For example, these other government funds could include basket funds, World Bank credits or loans, and other funds donors gave to the government [e.g., direct budget support])</v>
      </c>
      <c r="L43" s="217"/>
      <c r="M43" s="217"/>
      <c r="N43" s="217"/>
      <c r="O43" s="217"/>
      <c r="P43" s="217"/>
      <c r="Q43" s="217"/>
      <c r="R43" s="217"/>
      <c r="S43" s="217"/>
      <c r="T43" s="211"/>
      <c r="U43" s="211"/>
      <c r="V43" s="211"/>
      <c r="W43" s="213"/>
      <c r="X43" s="213"/>
      <c r="Y43" s="214"/>
      <c r="Z43" s="216"/>
      <c r="AA43" s="208"/>
    </row>
    <row r="44" spans="1:27" s="266" customFormat="1" ht="30" x14ac:dyDescent="0.2">
      <c r="A44" s="326"/>
      <c r="B44" s="342"/>
      <c r="C44" s="343" t="s">
        <v>256</v>
      </c>
      <c r="D44" s="1340" t="s">
        <v>104</v>
      </c>
      <c r="E44" s="1341"/>
      <c r="F44" s="1341"/>
      <c r="G44" s="1341"/>
      <c r="H44" s="1342"/>
      <c r="I44" s="523"/>
      <c r="J44" s="212"/>
      <c r="K44" s="210" t="str">
        <f>C44</f>
        <v>i. Specify source(s) of other government funds spent (for example: basket funding or specific donor)</v>
      </c>
      <c r="L44" s="217"/>
      <c r="M44" s="217"/>
      <c r="N44" s="217"/>
      <c r="O44" s="483" t="str">
        <f>D44</f>
        <v>Don't know</v>
      </c>
      <c r="P44" s="217"/>
      <c r="Q44" s="217"/>
      <c r="R44" s="217"/>
      <c r="S44" s="217"/>
      <c r="T44" s="211"/>
      <c r="U44" s="211"/>
      <c r="V44" s="211"/>
      <c r="W44" s="213"/>
      <c r="X44" s="213"/>
      <c r="Y44" s="214"/>
      <c r="Z44" s="216"/>
      <c r="AA44" s="208"/>
    </row>
    <row r="45" spans="1:27" s="266" customFormat="1" ht="45" x14ac:dyDescent="0.2">
      <c r="A45" s="326"/>
      <c r="B45" s="1293" t="s">
        <v>257</v>
      </c>
      <c r="C45" s="1294"/>
      <c r="D45" s="344"/>
      <c r="E45" s="345" t="s">
        <v>104</v>
      </c>
      <c r="F45" s="346"/>
      <c r="G45" s="346"/>
      <c r="H45" s="333"/>
      <c r="I45" s="517"/>
      <c r="J45" s="212"/>
      <c r="K45" s="210" t="str">
        <f>B45</f>
        <v>c. TOTAL government funds spent on contraceptive procurement
This will auto-calculate.  (It will sum a &amp; b above.)</v>
      </c>
      <c r="L45" s="217"/>
      <c r="M45" s="217"/>
      <c r="N45" s="217"/>
      <c r="O45" s="483"/>
      <c r="P45" s="217"/>
      <c r="Q45" s="217"/>
      <c r="R45" s="217"/>
      <c r="S45" s="217"/>
      <c r="T45" s="211"/>
      <c r="U45" s="211"/>
      <c r="V45" s="211"/>
      <c r="W45" s="213"/>
      <c r="X45" s="213"/>
      <c r="Y45" s="214"/>
      <c r="Z45" s="216"/>
      <c r="AA45" s="208"/>
    </row>
    <row r="46" spans="1:27" s="256" customFormat="1" x14ac:dyDescent="0.2">
      <c r="A46" s="347"/>
      <c r="B46" s="348"/>
      <c r="C46" s="348"/>
      <c r="D46" s="349"/>
      <c r="E46" s="350"/>
      <c r="F46" s="350"/>
      <c r="G46" s="351"/>
      <c r="H46" s="352"/>
      <c r="I46" s="524"/>
      <c r="J46" s="212"/>
      <c r="K46" s="210">
        <f>A46</f>
        <v>0</v>
      </c>
      <c r="L46" s="217"/>
      <c r="M46" s="217"/>
      <c r="N46" s="217"/>
      <c r="O46" s="483"/>
      <c r="P46" s="217"/>
      <c r="Q46" s="217"/>
      <c r="R46" s="217"/>
      <c r="S46" s="217"/>
      <c r="T46" s="211"/>
      <c r="U46" s="211"/>
      <c r="V46" s="211"/>
      <c r="W46" s="213"/>
      <c r="X46" s="213"/>
      <c r="Y46" s="491"/>
      <c r="Z46" s="486"/>
      <c r="AA46" s="208"/>
    </row>
    <row r="47" spans="1:27" s="266" customFormat="1" ht="30" customHeight="1" x14ac:dyDescent="0.2">
      <c r="A47" s="1308" t="s">
        <v>258</v>
      </c>
      <c r="B47" s="1293"/>
      <c r="C47" s="1293"/>
      <c r="D47" s="1293"/>
      <c r="E47" s="1293"/>
      <c r="F47" s="1293"/>
      <c r="G47" s="1293"/>
      <c r="H47" s="1309"/>
      <c r="I47" s="511"/>
      <c r="J47" s="212"/>
      <c r="K47" s="210"/>
      <c r="L47" s="217"/>
      <c r="M47" s="217"/>
      <c r="N47" s="217"/>
      <c r="O47" s="217"/>
      <c r="P47" s="217"/>
      <c r="Q47" s="217"/>
      <c r="R47" s="217"/>
      <c r="S47" s="217"/>
      <c r="T47" s="211"/>
      <c r="U47" s="211"/>
      <c r="V47" s="211"/>
      <c r="W47" s="213"/>
      <c r="X47" s="215" t="str">
        <f>A47</f>
        <v xml:space="preserve">B9. Please complete the table below to indicate in-kind donations and Global Fund expenditures on contraceptive procurement in the most recent complete fiscal year (FY '11-'12).
</v>
      </c>
      <c r="Y47" s="214"/>
      <c r="Z47" s="216"/>
      <c r="AA47" s="208"/>
    </row>
    <row r="48" spans="1:27" s="266" customFormat="1" ht="129.75" x14ac:dyDescent="0.2">
      <c r="A48" s="326" t="s">
        <v>114</v>
      </c>
      <c r="B48" s="1433" t="s">
        <v>259</v>
      </c>
      <c r="C48" s="1294"/>
      <c r="D48" s="338" t="s">
        <v>260</v>
      </c>
      <c r="E48" s="327" t="s">
        <v>261</v>
      </c>
      <c r="F48" s="327" t="s">
        <v>262</v>
      </c>
      <c r="G48" s="328" t="s">
        <v>263</v>
      </c>
      <c r="H48" s="329" t="s">
        <v>92</v>
      </c>
      <c r="I48" s="520"/>
      <c r="J48" s="212"/>
      <c r="K48" s="210" t="str">
        <f>A48</f>
        <v xml:space="preserve">
</v>
      </c>
      <c r="L48" s="217"/>
      <c r="M48" s="217"/>
      <c r="N48" s="217"/>
      <c r="O48" s="483"/>
      <c r="P48" s="217"/>
      <c r="Q48" s="217"/>
      <c r="R48" s="217"/>
      <c r="S48" s="217"/>
      <c r="T48" s="211"/>
      <c r="U48" s="211"/>
      <c r="V48" s="211"/>
      <c r="W48" s="213"/>
      <c r="X48" s="213"/>
      <c r="Y48" s="214"/>
      <c r="Z48" s="216"/>
      <c r="AA48" s="208"/>
    </row>
    <row r="49" spans="1:27" s="266" customFormat="1" ht="225" x14ac:dyDescent="0.2">
      <c r="A49" s="326"/>
      <c r="B49" s="1293" t="s">
        <v>146</v>
      </c>
      <c r="C49" s="1294"/>
      <c r="D49" s="339" t="s">
        <v>99</v>
      </c>
      <c r="E49" s="330">
        <v>11517059</v>
      </c>
      <c r="F49" s="340" t="s">
        <v>342</v>
      </c>
      <c r="G49" s="353" t="s">
        <v>598</v>
      </c>
      <c r="H49" s="600" t="s">
        <v>599</v>
      </c>
      <c r="I49" s="518"/>
      <c r="J49" s="212"/>
      <c r="K49" s="210" t="str">
        <f>B49</f>
        <v>a. In-kind donations of contraceptives</v>
      </c>
      <c r="L49" s="217"/>
      <c r="M49" s="217"/>
      <c r="N49" s="217"/>
      <c r="O49" s="483"/>
      <c r="P49" s="217"/>
      <c r="Q49" s="217"/>
      <c r="R49" s="217"/>
      <c r="S49" s="217"/>
      <c r="T49" s="211"/>
      <c r="U49" s="211"/>
      <c r="V49" s="211"/>
      <c r="W49" s="213"/>
      <c r="X49" s="213"/>
      <c r="Y49" s="214"/>
      <c r="Z49" s="216"/>
      <c r="AA49" s="208"/>
    </row>
    <row r="50" spans="1:27" s="266" customFormat="1" ht="30" x14ac:dyDescent="0.2">
      <c r="A50" s="326"/>
      <c r="B50" s="342"/>
      <c r="C50" s="343" t="s">
        <v>147</v>
      </c>
      <c r="D50" s="1428" t="s">
        <v>600</v>
      </c>
      <c r="E50" s="1429"/>
      <c r="F50" s="1429"/>
      <c r="G50" s="1429"/>
      <c r="H50" s="1430"/>
      <c r="I50" s="282"/>
      <c r="J50" s="212"/>
      <c r="K50" s="210" t="str">
        <f>C50</f>
        <v xml:space="preserve">i. Specify source(s) of in-kind donations </v>
      </c>
      <c r="L50" s="217"/>
      <c r="M50" s="217"/>
      <c r="N50" s="217"/>
      <c r="O50" s="483" t="str">
        <f>D50</f>
        <v>Contraceptives donated by DFID, male and female condoms donated by USAID</v>
      </c>
      <c r="P50" s="217"/>
      <c r="Q50" s="217"/>
      <c r="R50" s="217"/>
      <c r="S50" s="217"/>
      <c r="T50" s="211"/>
      <c r="U50" s="211"/>
      <c r="V50" s="211"/>
      <c r="W50" s="213"/>
      <c r="X50" s="213"/>
      <c r="Y50" s="214"/>
      <c r="Z50" s="216"/>
      <c r="AA50" s="208"/>
    </row>
    <row r="51" spans="1:27" s="266" customFormat="1" x14ac:dyDescent="0.2">
      <c r="A51" s="326"/>
      <c r="B51" s="1293" t="s">
        <v>264</v>
      </c>
      <c r="C51" s="1294"/>
      <c r="D51" s="339" t="s">
        <v>100</v>
      </c>
      <c r="E51" s="330">
        <v>0</v>
      </c>
      <c r="F51" s="340" t="s">
        <v>1083</v>
      </c>
      <c r="G51" s="353"/>
      <c r="H51" s="354"/>
      <c r="I51" s="518"/>
      <c r="J51" s="212"/>
      <c r="K51" s="210" t="str">
        <f>B51</f>
        <v>b. Global Fund grants used to procure condoms</v>
      </c>
      <c r="L51" s="217"/>
      <c r="M51" s="217"/>
      <c r="N51" s="217"/>
      <c r="O51" s="483"/>
      <c r="P51" s="217"/>
      <c r="Q51" s="217"/>
      <c r="R51" s="217"/>
      <c r="S51" s="217"/>
      <c r="T51" s="211"/>
      <c r="U51" s="211"/>
      <c r="V51" s="211"/>
      <c r="W51" s="213"/>
      <c r="X51" s="213"/>
      <c r="Y51" s="214"/>
      <c r="Z51" s="216"/>
      <c r="AA51" s="208"/>
    </row>
    <row r="52" spans="1:27" s="266" customFormat="1" ht="30" x14ac:dyDescent="0.2">
      <c r="A52" s="326"/>
      <c r="B52" s="1293" t="s">
        <v>265</v>
      </c>
      <c r="C52" s="1294"/>
      <c r="D52" s="339" t="s">
        <v>100</v>
      </c>
      <c r="E52" s="330">
        <v>0</v>
      </c>
      <c r="F52" s="912" t="s">
        <v>342</v>
      </c>
      <c r="G52" s="353"/>
      <c r="H52" s="354"/>
      <c r="I52" s="518"/>
      <c r="J52" s="212"/>
      <c r="K52" s="210" t="str">
        <f>B52</f>
        <v>c. Global Fund grants used to procure contraceptives besides condoms</v>
      </c>
      <c r="L52" s="217"/>
      <c r="M52" s="217"/>
      <c r="N52" s="217"/>
      <c r="O52" s="483"/>
      <c r="P52" s="217"/>
      <c r="Q52" s="217"/>
      <c r="R52" s="217"/>
      <c r="S52" s="217"/>
      <c r="T52" s="211"/>
      <c r="U52" s="211"/>
      <c r="V52" s="211"/>
      <c r="W52" s="213"/>
      <c r="X52" s="213"/>
      <c r="Y52" s="214"/>
      <c r="Z52" s="216"/>
      <c r="AA52" s="208"/>
    </row>
    <row r="53" spans="1:27" s="266" customFormat="1" ht="45" x14ac:dyDescent="0.2">
      <c r="A53" s="326"/>
      <c r="B53" s="1293" t="s">
        <v>266</v>
      </c>
      <c r="C53" s="1294"/>
      <c r="D53" s="344"/>
      <c r="E53" s="345">
        <f>E49+E51+E52</f>
        <v>11517059</v>
      </c>
      <c r="F53" s="346"/>
      <c r="G53" s="346"/>
      <c r="H53" s="355"/>
      <c r="I53" s="517"/>
      <c r="J53" s="212"/>
      <c r="K53" s="210" t="str">
        <f>B53</f>
        <v>d. TOTAL value of in-kind donations and Global Fund grants spent on contraceptive procurement
This will auto-calculate.  (It will sum a-c above.)</v>
      </c>
      <c r="L53" s="217"/>
      <c r="M53" s="217"/>
      <c r="N53" s="217"/>
      <c r="O53" s="483"/>
      <c r="P53" s="217"/>
      <c r="Q53" s="217"/>
      <c r="R53" s="217"/>
      <c r="S53" s="217"/>
      <c r="T53" s="211"/>
      <c r="U53" s="211"/>
      <c r="V53" s="211"/>
      <c r="W53" s="213"/>
      <c r="X53" s="213"/>
      <c r="Y53" s="214"/>
      <c r="Z53" s="216"/>
      <c r="AA53" s="208"/>
    </row>
    <row r="54" spans="1:27" s="256" customFormat="1" x14ac:dyDescent="0.2">
      <c r="A54" s="347"/>
      <c r="B54" s="348"/>
      <c r="C54" s="348"/>
      <c r="D54" s="349"/>
      <c r="E54" s="350"/>
      <c r="F54" s="350"/>
      <c r="G54" s="351"/>
      <c r="H54" s="352"/>
      <c r="I54" s="524"/>
      <c r="J54" s="212"/>
      <c r="K54" s="210">
        <f>A54</f>
        <v>0</v>
      </c>
      <c r="L54" s="217"/>
      <c r="M54" s="217"/>
      <c r="N54" s="217"/>
      <c r="O54" s="483"/>
      <c r="P54" s="217"/>
      <c r="Q54" s="217"/>
      <c r="R54" s="217"/>
      <c r="S54" s="217"/>
      <c r="T54" s="211"/>
      <c r="U54" s="211"/>
      <c r="V54" s="211"/>
      <c r="W54" s="213"/>
      <c r="X54" s="213"/>
      <c r="Y54" s="491"/>
      <c r="Z54" s="486"/>
      <c r="AA54" s="208"/>
    </row>
    <row r="55" spans="1:27" s="266" customFormat="1" ht="75" customHeight="1" x14ac:dyDescent="0.2">
      <c r="A55" s="1308" t="s">
        <v>330</v>
      </c>
      <c r="B55" s="1293"/>
      <c r="C55" s="1293"/>
      <c r="D55" s="1293"/>
      <c r="E55" s="1293"/>
      <c r="F55" s="1293"/>
      <c r="G55" s="1293"/>
      <c r="H55" s="1309"/>
      <c r="I55" s="511"/>
      <c r="J55" s="212"/>
      <c r="K55" s="210"/>
      <c r="L55" s="217"/>
      <c r="M55" s="217"/>
      <c r="N55" s="217"/>
      <c r="O55" s="217"/>
      <c r="P55" s="217"/>
      <c r="Q55" s="217"/>
      <c r="R55" s="217"/>
      <c r="S55" s="217"/>
      <c r="T55" s="211"/>
      <c r="U55" s="211"/>
      <c r="V55" s="211"/>
      <c r="W55" s="213"/>
      <c r="X55" s="21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214"/>
      <c r="Z55" s="216"/>
      <c r="AA55" s="208"/>
    </row>
    <row r="56" spans="1:27" s="266" customFormat="1" ht="150" x14ac:dyDescent="0.2">
      <c r="A56" s="1422" t="s">
        <v>267</v>
      </c>
      <c r="B56" s="1431"/>
      <c r="C56" s="1431"/>
      <c r="D56" s="1431"/>
      <c r="E56" s="1432"/>
      <c r="F56" s="356" t="s">
        <v>104</v>
      </c>
      <c r="G56" s="1420" t="s">
        <v>148</v>
      </c>
      <c r="H56" s="1421"/>
      <c r="I56" s="518"/>
      <c r="J56" s="525" t="str">
        <f>G56</f>
        <v xml:space="preserve">Comments:
</v>
      </c>
      <c r="K56" s="210"/>
      <c r="L56" s="217"/>
      <c r="M56" s="217"/>
      <c r="N56" s="217"/>
      <c r="O56" s="483"/>
      <c r="P56" s="217"/>
      <c r="Q56" s="217"/>
      <c r="R56" s="507"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17"/>
      <c r="T56" s="211"/>
      <c r="U56" s="211"/>
      <c r="V56" s="211"/>
      <c r="W56" s="213"/>
      <c r="X56" s="213"/>
      <c r="Y56" s="214"/>
      <c r="Z56" s="216"/>
      <c r="AA56" s="208"/>
    </row>
    <row r="57" spans="1:27" s="266" customFormat="1" ht="140.25" customHeight="1" x14ac:dyDescent="0.2">
      <c r="A57" s="1417" t="s">
        <v>325</v>
      </c>
      <c r="B57" s="1418"/>
      <c r="C57" s="1418"/>
      <c r="D57" s="1418"/>
      <c r="E57" s="1419"/>
      <c r="F57" s="356" t="s">
        <v>104</v>
      </c>
      <c r="G57" s="1420" t="s">
        <v>148</v>
      </c>
      <c r="H57" s="1421"/>
      <c r="I57" s="518"/>
      <c r="J57" s="525" t="str">
        <f>G57</f>
        <v xml:space="preserve">Comments:
</v>
      </c>
      <c r="K57" s="210"/>
      <c r="L57" s="217"/>
      <c r="M57" s="217"/>
      <c r="N57" s="217"/>
      <c r="O57" s="483"/>
      <c r="P57" s="217"/>
      <c r="Q57" s="217"/>
      <c r="R57" s="507"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17"/>
      <c r="T57" s="211"/>
      <c r="U57" s="211"/>
      <c r="V57" s="211"/>
      <c r="W57" s="213"/>
      <c r="X57" s="213"/>
      <c r="Y57" s="214"/>
      <c r="Z57" s="216"/>
      <c r="AA57" s="208"/>
    </row>
    <row r="58" spans="1:27" s="266" customFormat="1" ht="135" x14ac:dyDescent="0.2">
      <c r="A58" s="1422" t="s">
        <v>268</v>
      </c>
      <c r="B58" s="1423"/>
      <c r="C58" s="1423"/>
      <c r="D58" s="1423"/>
      <c r="E58" s="1424"/>
      <c r="F58" s="356" t="s">
        <v>104</v>
      </c>
      <c r="G58" s="1420" t="s">
        <v>601</v>
      </c>
      <c r="H58" s="1421"/>
      <c r="I58" s="518"/>
      <c r="J58" s="525" t="str">
        <f>G58</f>
        <v xml:space="preserve">Comments: Condoms and contraceptives for the public sector are generally fully funded through in-kind donations from USAID and DFID respectively.
</v>
      </c>
      <c r="K58" s="210"/>
      <c r="L58" s="217"/>
      <c r="M58" s="217"/>
      <c r="N58" s="217"/>
      <c r="O58" s="483"/>
      <c r="P58" s="217"/>
      <c r="Q58" s="217"/>
      <c r="R58" s="507"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17"/>
      <c r="T58" s="211"/>
      <c r="U58" s="211"/>
      <c r="V58" s="211"/>
      <c r="W58" s="213"/>
      <c r="X58" s="213"/>
      <c r="Y58" s="214"/>
      <c r="Z58" s="216"/>
      <c r="AA58" s="208"/>
    </row>
    <row r="59" spans="1:27" s="266" customFormat="1" ht="60" x14ac:dyDescent="0.2">
      <c r="A59" s="1425" t="s">
        <v>326</v>
      </c>
      <c r="B59" s="1426"/>
      <c r="C59" s="1426"/>
      <c r="D59" s="1426"/>
      <c r="E59" s="1427"/>
      <c r="F59" s="357"/>
      <c r="G59" s="1420" t="s">
        <v>171</v>
      </c>
      <c r="H59" s="1421"/>
      <c r="I59" s="518"/>
      <c r="J59" s="525" t="str">
        <f>G59</f>
        <v xml:space="preserve">Comments: </v>
      </c>
      <c r="K59" s="210"/>
      <c r="L59" s="217"/>
      <c r="M59" s="217"/>
      <c r="N59" s="217"/>
      <c r="O59" s="483"/>
      <c r="P59" s="217"/>
      <c r="Q59" s="217"/>
      <c r="R59" s="507" t="str">
        <f>A59</f>
        <v>B13. If B12 did not calculate automatically, please answer the following question:
Was there a funding gap for public sector contraceptives in the last complete fiscal year?
(Please select from the dropdown list.)</v>
      </c>
      <c r="S59" s="217"/>
      <c r="T59" s="211"/>
      <c r="U59" s="211"/>
      <c r="V59" s="211"/>
      <c r="W59" s="213"/>
      <c r="X59" s="213"/>
      <c r="Y59" s="214"/>
      <c r="Z59" s="216"/>
      <c r="AA59" s="208"/>
    </row>
    <row r="60" spans="1:27" s="256" customFormat="1" x14ac:dyDescent="0.2">
      <c r="A60" s="358"/>
      <c r="B60" s="359"/>
      <c r="C60" s="359"/>
      <c r="D60" s="360"/>
      <c r="E60" s="361"/>
      <c r="F60" s="361"/>
      <c r="G60" s="362"/>
      <c r="H60" s="363"/>
      <c r="I60" s="524"/>
      <c r="J60" s="212"/>
      <c r="K60" s="210">
        <f>A60</f>
        <v>0</v>
      </c>
      <c r="L60" s="217"/>
      <c r="M60" s="217"/>
      <c r="N60" s="217"/>
      <c r="O60" s="483"/>
      <c r="P60" s="217"/>
      <c r="Q60" s="217"/>
      <c r="R60" s="217"/>
      <c r="S60" s="217"/>
      <c r="T60" s="211"/>
      <c r="U60" s="211"/>
      <c r="V60" s="211"/>
      <c r="W60" s="213"/>
      <c r="X60" s="213"/>
      <c r="Y60" s="491"/>
      <c r="Z60" s="486"/>
      <c r="AA60" s="208"/>
    </row>
    <row r="61" spans="1:27" s="266" customFormat="1" ht="45" x14ac:dyDescent="0.2">
      <c r="A61" s="1308" t="s">
        <v>269</v>
      </c>
      <c r="B61" s="1293"/>
      <c r="C61" s="1293"/>
      <c r="D61" s="1293"/>
      <c r="E61" s="1294"/>
      <c r="F61" s="1295" t="s">
        <v>104</v>
      </c>
      <c r="G61" s="1416"/>
      <c r="H61" s="1296"/>
      <c r="I61" s="526"/>
      <c r="J61" s="212"/>
      <c r="K61" s="210"/>
      <c r="L61" s="217"/>
      <c r="M61" s="217"/>
      <c r="N61" s="217"/>
      <c r="O61" s="217"/>
      <c r="P61" s="217"/>
      <c r="Q61" s="210" t="str">
        <f>F61</f>
        <v>Don't know</v>
      </c>
      <c r="R61" s="507" t="str">
        <f>A61</f>
        <v>B14. If the government financed any contraceptive procurement in the most recent complete fiscal year, which entity conducted the procurement(s)? (Please select from the dropdown.)</v>
      </c>
      <c r="S61" s="217"/>
      <c r="T61" s="211"/>
      <c r="U61" s="211"/>
      <c r="V61" s="211"/>
      <c r="W61" s="213"/>
      <c r="X61" s="213"/>
      <c r="Y61" s="214"/>
      <c r="Z61" s="216"/>
      <c r="AA61" s="208"/>
    </row>
    <row r="62" spans="1:27" s="266" customFormat="1" x14ac:dyDescent="0.2">
      <c r="A62" s="314"/>
      <c r="B62" s="1293" t="s">
        <v>48</v>
      </c>
      <c r="C62" s="1293"/>
      <c r="D62" s="1293"/>
      <c r="E62" s="1293"/>
      <c r="F62" s="1305" t="s">
        <v>104</v>
      </c>
      <c r="G62" s="1306"/>
      <c r="H62" s="1307"/>
      <c r="I62" s="518"/>
      <c r="J62" s="212"/>
      <c r="K62" s="210"/>
      <c r="L62" s="217"/>
      <c r="M62" s="527">
        <f>E62</f>
        <v>0</v>
      </c>
      <c r="N62" s="217"/>
      <c r="O62" s="217"/>
      <c r="P62" s="217"/>
      <c r="Q62" s="210" t="str">
        <f>F62</f>
        <v>Don't know</v>
      </c>
      <c r="R62" s="483" t="str">
        <f>B62</f>
        <v>a. Specify entity</v>
      </c>
      <c r="S62" s="217"/>
      <c r="T62" s="211"/>
      <c r="U62" s="211"/>
      <c r="V62" s="211"/>
      <c r="W62" s="213"/>
      <c r="X62" s="213"/>
      <c r="Y62" s="214"/>
      <c r="Z62" s="216"/>
      <c r="AA62" s="208"/>
    </row>
    <row r="63" spans="1:27" s="266" customFormat="1" ht="30.75" customHeight="1" x14ac:dyDescent="0.2">
      <c r="A63" s="584"/>
      <c r="B63" s="583"/>
      <c r="C63" s="1293" t="s">
        <v>293</v>
      </c>
      <c r="D63" s="1293"/>
      <c r="E63" s="1294"/>
      <c r="F63" s="1295" t="s">
        <v>104</v>
      </c>
      <c r="G63" s="1416"/>
      <c r="H63" s="1296"/>
      <c r="I63" s="518"/>
      <c r="J63" s="212"/>
      <c r="K63" s="210"/>
      <c r="L63" s="217"/>
      <c r="M63" s="217"/>
      <c r="N63" s="217"/>
      <c r="O63" s="217"/>
      <c r="P63" s="217"/>
      <c r="Q63" s="210" t="str">
        <f>F63</f>
        <v>Don't know</v>
      </c>
      <c r="R63" s="483" t="str">
        <f>C63</f>
        <v>i. Is this a parastatal? (i.e., a company established and contracted by the government to undertake commercial activities on behalf of the government)</v>
      </c>
      <c r="S63" s="217"/>
      <c r="T63" s="211"/>
      <c r="U63" s="211"/>
      <c r="V63" s="211"/>
      <c r="W63" s="213"/>
      <c r="X63" s="213"/>
      <c r="Y63" s="214"/>
      <c r="Z63" s="216"/>
      <c r="AA63" s="208"/>
    </row>
    <row r="64" spans="1:27" s="266" customFormat="1" ht="45" x14ac:dyDescent="0.2">
      <c r="A64" s="1308" t="s">
        <v>270</v>
      </c>
      <c r="B64" s="1293"/>
      <c r="C64" s="1294"/>
      <c r="D64" s="1305" t="s">
        <v>1515</v>
      </c>
      <c r="E64" s="1306"/>
      <c r="F64" s="1306"/>
      <c r="G64" s="1306"/>
      <c r="H64" s="1307"/>
      <c r="I64" s="501"/>
      <c r="J64" s="212"/>
      <c r="K64" s="210" t="str">
        <f>A64</f>
        <v xml:space="preserve">B15. Please note any additional comments about finance and procurement.
</v>
      </c>
      <c r="L64" s="217"/>
      <c r="M64" s="217"/>
      <c r="N64" s="217"/>
      <c r="O64" s="210" t="str">
        <f>D64</f>
        <v>Crown Agents and UNFPA procure on behalf of DFID while the USAID | DELIVER Project is the contractor for USAID.</v>
      </c>
      <c r="P64" s="217"/>
      <c r="Q64" s="217"/>
      <c r="R64" s="210"/>
      <c r="S64" s="217"/>
      <c r="T64" s="211"/>
      <c r="U64" s="211"/>
      <c r="V64" s="211"/>
      <c r="W64" s="213"/>
      <c r="X64" s="213"/>
      <c r="Y64" s="214"/>
      <c r="Z64" s="216"/>
      <c r="AA64" s="208"/>
    </row>
    <row r="65" spans="1:27" s="266" customFormat="1" ht="16.5" customHeight="1" thickBot="1" x14ac:dyDescent="0.25">
      <c r="A65" s="1406" t="s">
        <v>23</v>
      </c>
      <c r="B65" s="1407"/>
      <c r="C65" s="1407"/>
      <c r="D65" s="1407"/>
      <c r="E65" s="1407"/>
      <c r="F65" s="1407"/>
      <c r="G65" s="1407"/>
      <c r="H65" s="366"/>
      <c r="I65" s="493"/>
      <c r="J65" s="212"/>
      <c r="K65" s="210"/>
      <c r="L65" s="217"/>
      <c r="M65" s="217"/>
      <c r="N65" s="217"/>
      <c r="O65" s="217"/>
      <c r="P65" s="217"/>
      <c r="Q65" s="217"/>
      <c r="R65" s="210"/>
      <c r="S65" s="217"/>
      <c r="T65" s="211"/>
      <c r="U65" s="211"/>
      <c r="V65" s="211"/>
      <c r="W65" s="213"/>
      <c r="X65" s="213"/>
      <c r="Y65" s="214"/>
      <c r="Z65" s="216"/>
      <c r="AA65" s="208"/>
    </row>
    <row r="66" spans="1:27" s="266" customFormat="1" ht="45" customHeight="1" x14ac:dyDescent="0.2">
      <c r="A66" s="1408" t="s">
        <v>271</v>
      </c>
      <c r="B66" s="1409"/>
      <c r="C66" s="1409"/>
      <c r="D66" s="1409"/>
      <c r="E66" s="1409"/>
      <c r="F66" s="1409"/>
      <c r="G66" s="1409"/>
      <c r="H66" s="1410"/>
      <c r="I66" s="528"/>
      <c r="J66" s="212"/>
      <c r="K66" s="210"/>
      <c r="L66" s="217"/>
      <c r="M66" s="217"/>
      <c r="N66" s="217"/>
      <c r="O66" s="217"/>
      <c r="P66" s="217"/>
      <c r="Q66" s="217"/>
      <c r="R66" s="210"/>
      <c r="S66" s="217"/>
      <c r="T66" s="211"/>
      <c r="U66" s="211"/>
      <c r="V66" s="211"/>
      <c r="W66" s="213"/>
      <c r="X66" s="21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214"/>
      <c r="Z66" s="216"/>
      <c r="AA66" s="208"/>
    </row>
    <row r="67" spans="1:27" s="283" customFormat="1" ht="15.75" x14ac:dyDescent="0.25">
      <c r="A67" s="1411" t="s">
        <v>18</v>
      </c>
      <c r="B67" s="1412"/>
      <c r="C67" s="1413"/>
      <c r="D67" s="1414" t="s">
        <v>131</v>
      </c>
      <c r="E67" s="1415"/>
      <c r="F67" s="367" t="s">
        <v>149</v>
      </c>
      <c r="G67" s="368" t="s">
        <v>150</v>
      </c>
      <c r="H67" s="369" t="s">
        <v>151</v>
      </c>
      <c r="I67" s="529"/>
      <c r="J67" s="530"/>
      <c r="K67" s="210" t="str">
        <f>A67</f>
        <v>Contraceptive Method</v>
      </c>
      <c r="L67" s="503"/>
      <c r="M67" s="503"/>
      <c r="N67" s="503"/>
      <c r="O67" s="503"/>
      <c r="P67" s="503"/>
      <c r="Q67" s="503"/>
      <c r="R67" s="513"/>
      <c r="S67" s="503"/>
      <c r="T67" s="531"/>
      <c r="U67" s="531"/>
      <c r="V67" s="531"/>
      <c r="W67" s="532"/>
      <c r="X67" s="532"/>
      <c r="Y67" s="533"/>
      <c r="Z67" s="534"/>
      <c r="AA67" s="208"/>
    </row>
    <row r="68" spans="1:27" s="266" customFormat="1" ht="30" x14ac:dyDescent="0.2">
      <c r="A68" s="370"/>
      <c r="B68" s="1401" t="s">
        <v>272</v>
      </c>
      <c r="C68" s="1402"/>
      <c r="D68" s="1475" t="s">
        <v>99</v>
      </c>
      <c r="E68" s="1475"/>
      <c r="F68" s="590" t="s">
        <v>99</v>
      </c>
      <c r="G68" s="590" t="s">
        <v>99</v>
      </c>
      <c r="H68" s="249" t="s">
        <v>99</v>
      </c>
      <c r="I68" s="501"/>
      <c r="J68" s="212"/>
      <c r="K68" s="210" t="str">
        <f t="shared" ref="K68:K79" si="2">B68</f>
        <v>a. Combined oral contraceptives (estrogen + progestin - for  example, LoFemenol, Microgynon)</v>
      </c>
      <c r="L68" s="217"/>
      <c r="M68" s="217"/>
      <c r="N68" s="217"/>
      <c r="O68" s="217"/>
      <c r="P68" s="217"/>
      <c r="Q68" s="217"/>
      <c r="R68" s="210"/>
      <c r="S68" s="217"/>
      <c r="T68" s="211"/>
      <c r="U68" s="211"/>
      <c r="V68" s="211"/>
      <c r="W68" s="213"/>
      <c r="X68" s="213"/>
      <c r="Y68" s="214"/>
      <c r="Z68" s="216"/>
      <c r="AA68" s="208"/>
    </row>
    <row r="69" spans="1:27" s="266" customFormat="1" x14ac:dyDescent="0.2">
      <c r="A69" s="371"/>
      <c r="B69" s="1401" t="s">
        <v>273</v>
      </c>
      <c r="C69" s="1402"/>
      <c r="D69" s="1475" t="s">
        <v>99</v>
      </c>
      <c r="E69" s="1475"/>
      <c r="F69" s="590" t="s">
        <v>99</v>
      </c>
      <c r="G69" s="590" t="s">
        <v>99</v>
      </c>
      <c r="H69" s="249" t="s">
        <v>99</v>
      </c>
      <c r="I69" s="501"/>
      <c r="J69" s="212"/>
      <c r="K69" s="210" t="str">
        <f t="shared" si="2"/>
        <v>b. Progestin-only pills (for example, Ovrette, Microlut)</v>
      </c>
      <c r="L69" s="217"/>
      <c r="M69" s="217"/>
      <c r="N69" s="217"/>
      <c r="O69" s="217"/>
      <c r="P69" s="217"/>
      <c r="Q69" s="217"/>
      <c r="R69" s="210"/>
      <c r="S69" s="217"/>
      <c r="T69" s="211"/>
      <c r="U69" s="211"/>
      <c r="V69" s="211"/>
      <c r="W69" s="213"/>
      <c r="X69" s="213"/>
      <c r="Y69" s="214"/>
      <c r="Z69" s="216"/>
      <c r="AA69" s="208"/>
    </row>
    <row r="70" spans="1:27" s="266" customFormat="1" x14ac:dyDescent="0.2">
      <c r="A70" s="371"/>
      <c r="B70" s="1401" t="s">
        <v>274</v>
      </c>
      <c r="C70" s="1402"/>
      <c r="D70" s="1475" t="s">
        <v>99</v>
      </c>
      <c r="E70" s="1475"/>
      <c r="F70" s="590" t="s">
        <v>99</v>
      </c>
      <c r="G70" s="590" t="s">
        <v>99</v>
      </c>
      <c r="H70" s="249" t="s">
        <v>99</v>
      </c>
      <c r="I70" s="501"/>
      <c r="J70" s="212"/>
      <c r="K70" s="210" t="str">
        <f t="shared" si="2"/>
        <v>c. Injectables (for example, DepoProvera, Noristerat)</v>
      </c>
      <c r="L70" s="217"/>
      <c r="M70" s="217"/>
      <c r="N70" s="217"/>
      <c r="O70" s="217"/>
      <c r="P70" s="217"/>
      <c r="Q70" s="217"/>
      <c r="R70" s="210"/>
      <c r="S70" s="217"/>
      <c r="T70" s="211"/>
      <c r="U70" s="211"/>
      <c r="V70" s="211"/>
      <c r="W70" s="213"/>
      <c r="X70" s="213"/>
      <c r="Y70" s="214"/>
      <c r="Z70" s="216"/>
      <c r="AA70" s="208"/>
    </row>
    <row r="71" spans="1:27" s="266" customFormat="1" x14ac:dyDescent="0.2">
      <c r="A71" s="371"/>
      <c r="B71" s="1401" t="s">
        <v>275</v>
      </c>
      <c r="C71" s="1402"/>
      <c r="D71" s="1475" t="s">
        <v>99</v>
      </c>
      <c r="E71" s="1475"/>
      <c r="F71" s="590" t="s">
        <v>99</v>
      </c>
      <c r="G71" s="590" t="s">
        <v>99</v>
      </c>
      <c r="H71" s="249" t="s">
        <v>99</v>
      </c>
      <c r="I71" s="501"/>
      <c r="J71" s="212"/>
      <c r="K71" s="210" t="str">
        <f t="shared" si="2"/>
        <v>d. Implants (for example, Jadelle, Implanon)</v>
      </c>
      <c r="L71" s="217"/>
      <c r="M71" s="217"/>
      <c r="N71" s="217"/>
      <c r="O71" s="217"/>
      <c r="P71" s="217"/>
      <c r="Q71" s="217"/>
      <c r="R71" s="210"/>
      <c r="S71" s="217"/>
      <c r="T71" s="211"/>
      <c r="U71" s="211"/>
      <c r="V71" s="211"/>
      <c r="W71" s="213"/>
      <c r="X71" s="213"/>
      <c r="Y71" s="214"/>
      <c r="Z71" s="216"/>
      <c r="AA71" s="208"/>
    </row>
    <row r="72" spans="1:27" s="266" customFormat="1" x14ac:dyDescent="0.2">
      <c r="A72" s="371"/>
      <c r="B72" s="1401" t="s">
        <v>276</v>
      </c>
      <c r="C72" s="1402"/>
      <c r="D72" s="1475" t="s">
        <v>99</v>
      </c>
      <c r="E72" s="1475"/>
      <c r="F72" s="590" t="s">
        <v>99</v>
      </c>
      <c r="G72" s="590" t="s">
        <v>99</v>
      </c>
      <c r="H72" s="249" t="s">
        <v>100</v>
      </c>
      <c r="I72" s="501"/>
      <c r="J72" s="212"/>
      <c r="K72" s="210" t="str">
        <f t="shared" si="2"/>
        <v>e. Intrauterine devices (IUDs) (for example, Optima Copper T)</v>
      </c>
      <c r="L72" s="217"/>
      <c r="M72" s="217"/>
      <c r="N72" s="217"/>
      <c r="O72" s="217"/>
      <c r="P72" s="217"/>
      <c r="Q72" s="217"/>
      <c r="R72" s="210"/>
      <c r="S72" s="217"/>
      <c r="T72" s="211"/>
      <c r="U72" s="211"/>
      <c r="V72" s="211"/>
      <c r="W72" s="213"/>
      <c r="X72" s="213"/>
      <c r="Y72" s="214"/>
      <c r="Z72" s="216"/>
      <c r="AA72" s="208"/>
    </row>
    <row r="73" spans="1:27" s="266" customFormat="1" x14ac:dyDescent="0.2">
      <c r="A73" s="371"/>
      <c r="B73" s="1401" t="s">
        <v>35</v>
      </c>
      <c r="C73" s="1402"/>
      <c r="D73" s="1475" t="s">
        <v>99</v>
      </c>
      <c r="E73" s="1475"/>
      <c r="F73" s="590" t="s">
        <v>99</v>
      </c>
      <c r="G73" s="590" t="s">
        <v>99</v>
      </c>
      <c r="H73" s="249" t="s">
        <v>99</v>
      </c>
      <c r="I73" s="501"/>
      <c r="J73" s="212"/>
      <c r="K73" s="210" t="str">
        <f t="shared" si="2"/>
        <v>f. Male condoms</v>
      </c>
      <c r="L73" s="217"/>
      <c r="M73" s="217"/>
      <c r="N73" s="217"/>
      <c r="O73" s="217"/>
      <c r="P73" s="217"/>
      <c r="Q73" s="217"/>
      <c r="R73" s="210"/>
      <c r="S73" s="217"/>
      <c r="T73" s="211"/>
      <c r="U73" s="211"/>
      <c r="V73" s="211"/>
      <c r="W73" s="213"/>
      <c r="X73" s="213"/>
      <c r="Y73" s="214"/>
      <c r="Z73" s="216"/>
      <c r="AA73" s="208"/>
    </row>
    <row r="74" spans="1:27" s="266" customFormat="1" x14ac:dyDescent="0.2">
      <c r="A74" s="371"/>
      <c r="B74" s="1401" t="s">
        <v>36</v>
      </c>
      <c r="C74" s="1402"/>
      <c r="D74" s="1475" t="s">
        <v>99</v>
      </c>
      <c r="E74" s="1475"/>
      <c r="F74" s="590" t="s">
        <v>99</v>
      </c>
      <c r="G74" s="590" t="s">
        <v>99</v>
      </c>
      <c r="H74" s="249" t="s">
        <v>99</v>
      </c>
      <c r="I74" s="501"/>
      <c r="J74" s="212"/>
      <c r="K74" s="210" t="str">
        <f t="shared" si="2"/>
        <v>g. Female condoms</v>
      </c>
      <c r="L74" s="217"/>
      <c r="M74" s="217"/>
      <c r="N74" s="217"/>
      <c r="O74" s="217"/>
      <c r="P74" s="217"/>
      <c r="Q74" s="217"/>
      <c r="R74" s="210"/>
      <c r="S74" s="217"/>
      <c r="T74" s="211"/>
      <c r="U74" s="211"/>
      <c r="V74" s="211"/>
      <c r="W74" s="213"/>
      <c r="X74" s="213"/>
      <c r="Y74" s="214"/>
      <c r="Z74" s="216"/>
      <c r="AA74" s="208"/>
    </row>
    <row r="75" spans="1:27" s="266" customFormat="1" x14ac:dyDescent="0.2">
      <c r="A75" s="371"/>
      <c r="B75" s="1401" t="s">
        <v>277</v>
      </c>
      <c r="C75" s="1402"/>
      <c r="D75" s="1475" t="s">
        <v>99</v>
      </c>
      <c r="E75" s="1475"/>
      <c r="F75" s="590" t="s">
        <v>99</v>
      </c>
      <c r="G75" s="590" t="s">
        <v>99</v>
      </c>
      <c r="H75" s="249" t="s">
        <v>99</v>
      </c>
      <c r="I75" s="501"/>
      <c r="J75" s="212"/>
      <c r="K75" s="210" t="str">
        <f t="shared" si="2"/>
        <v>h. Emergency contraceptive pills (for example, Postinor)</v>
      </c>
      <c r="L75" s="217"/>
      <c r="M75" s="217"/>
      <c r="N75" s="217"/>
      <c r="O75" s="217"/>
      <c r="P75" s="217"/>
      <c r="Q75" s="217"/>
      <c r="R75" s="210"/>
      <c r="S75" s="217"/>
      <c r="T75" s="211"/>
      <c r="U75" s="211"/>
      <c r="V75" s="211"/>
      <c r="W75" s="213"/>
      <c r="X75" s="213"/>
      <c r="Y75" s="214"/>
      <c r="Z75" s="216"/>
      <c r="AA75" s="208"/>
    </row>
    <row r="76" spans="1:27" s="266" customFormat="1" x14ac:dyDescent="0.2">
      <c r="A76" s="371"/>
      <c r="B76" s="1401" t="s">
        <v>278</v>
      </c>
      <c r="C76" s="1402"/>
      <c r="D76" s="1475" t="s">
        <v>99</v>
      </c>
      <c r="E76" s="1475"/>
      <c r="F76" s="590" t="s">
        <v>99</v>
      </c>
      <c r="G76" s="590" t="s">
        <v>99</v>
      </c>
      <c r="H76" s="249" t="s">
        <v>104</v>
      </c>
      <c r="I76" s="501"/>
      <c r="J76" s="212"/>
      <c r="K76" s="210" t="str">
        <f t="shared" si="2"/>
        <v>i. Long-acting permanent method for males (vasectomy)</v>
      </c>
      <c r="L76" s="217"/>
      <c r="M76" s="217"/>
      <c r="N76" s="217"/>
      <c r="O76" s="217"/>
      <c r="P76" s="217"/>
      <c r="Q76" s="217"/>
      <c r="R76" s="210"/>
      <c r="S76" s="217"/>
      <c r="T76" s="211"/>
      <c r="U76" s="211"/>
      <c r="V76" s="211"/>
      <c r="W76" s="213"/>
      <c r="X76" s="213"/>
      <c r="Y76" s="214"/>
      <c r="Z76" s="216"/>
      <c r="AA76" s="208"/>
    </row>
    <row r="77" spans="1:27" s="266" customFormat="1" x14ac:dyDescent="0.2">
      <c r="A77" s="371"/>
      <c r="B77" s="1401" t="s">
        <v>279</v>
      </c>
      <c r="C77" s="1402"/>
      <c r="D77" s="1475" t="s">
        <v>99</v>
      </c>
      <c r="E77" s="1475"/>
      <c r="F77" s="590" t="s">
        <v>99</v>
      </c>
      <c r="G77" s="590" t="s">
        <v>99</v>
      </c>
      <c r="H77" s="249" t="s">
        <v>104</v>
      </c>
      <c r="I77" s="501"/>
      <c r="J77" s="212"/>
      <c r="K77" s="210" t="str">
        <f t="shared" si="2"/>
        <v>j. Long-acting permanent method for females (tubal ligation)</v>
      </c>
      <c r="L77" s="217"/>
      <c r="M77" s="217"/>
      <c r="N77" s="217"/>
      <c r="O77" s="217"/>
      <c r="P77" s="217"/>
      <c r="Q77" s="217"/>
      <c r="R77" s="210"/>
      <c r="S77" s="217"/>
      <c r="T77" s="211"/>
      <c r="U77" s="211"/>
      <c r="V77" s="211"/>
      <c r="W77" s="213"/>
      <c r="X77" s="213"/>
      <c r="Y77" s="214"/>
      <c r="Z77" s="216"/>
      <c r="AA77" s="208"/>
    </row>
    <row r="78" spans="1:27" s="266" customFormat="1" x14ac:dyDescent="0.2">
      <c r="A78" s="371"/>
      <c r="B78" s="1401" t="s">
        <v>37</v>
      </c>
      <c r="C78" s="1402"/>
      <c r="D78" s="1475" t="s">
        <v>99</v>
      </c>
      <c r="E78" s="1475"/>
      <c r="F78" s="590" t="s">
        <v>99</v>
      </c>
      <c r="G78" s="590" t="s">
        <v>100</v>
      </c>
      <c r="H78" s="249" t="s">
        <v>100</v>
      </c>
      <c r="I78" s="501"/>
      <c r="J78" s="212"/>
      <c r="K78" s="210" t="str">
        <f t="shared" si="2"/>
        <v>k. CycleBeads</v>
      </c>
      <c r="L78" s="217"/>
      <c r="M78" s="217"/>
      <c r="N78" s="217"/>
      <c r="O78" s="217"/>
      <c r="P78" s="217"/>
      <c r="Q78" s="217"/>
      <c r="R78" s="210"/>
      <c r="S78" s="217"/>
      <c r="T78" s="211"/>
      <c r="U78" s="211"/>
      <c r="V78" s="211"/>
      <c r="W78" s="213"/>
      <c r="X78" s="213"/>
      <c r="Y78" s="214"/>
      <c r="Z78" s="216"/>
      <c r="AA78" s="208"/>
    </row>
    <row r="79" spans="1:27" s="266" customFormat="1" ht="45" x14ac:dyDescent="0.2">
      <c r="A79" s="372"/>
      <c r="B79" s="1404" t="s">
        <v>280</v>
      </c>
      <c r="C79" s="1405"/>
      <c r="D79" s="1475" t="s">
        <v>100</v>
      </c>
      <c r="E79" s="1475"/>
      <c r="F79" s="590" t="s">
        <v>100</v>
      </c>
      <c r="G79" s="590" t="s">
        <v>100</v>
      </c>
      <c r="H79" s="249" t="s">
        <v>100</v>
      </c>
      <c r="I79" s="501"/>
      <c r="J79" s="212"/>
      <c r="K79" s="210" t="str">
        <f t="shared" si="2"/>
        <v>l. Other contraceptive methods - specify 
(Please provide the name of the other contraceptive(s) offered, by sector.)</v>
      </c>
      <c r="L79" s="217"/>
      <c r="M79" s="217"/>
      <c r="N79" s="217"/>
      <c r="O79" s="217"/>
      <c r="P79" s="217"/>
      <c r="Q79" s="217"/>
      <c r="R79" s="210"/>
      <c r="S79" s="217"/>
      <c r="T79" s="211"/>
      <c r="U79" s="211"/>
      <c r="V79" s="211"/>
      <c r="W79" s="213"/>
      <c r="X79" s="213"/>
      <c r="Y79" s="214"/>
      <c r="Z79" s="216"/>
      <c r="AA79" s="208"/>
    </row>
    <row r="80" spans="1:27" s="266" customFormat="1" ht="30" x14ac:dyDescent="0.2">
      <c r="A80" s="1308" t="s">
        <v>152</v>
      </c>
      <c r="B80" s="1293"/>
      <c r="C80" s="1294"/>
      <c r="D80" s="1484" t="s">
        <v>1846</v>
      </c>
      <c r="E80" s="1485"/>
      <c r="F80" s="1485"/>
      <c r="G80" s="1485"/>
      <c r="H80" s="1486"/>
      <c r="I80" s="501"/>
      <c r="J80" s="212"/>
      <c r="K80" s="210" t="str">
        <f>A80</f>
        <v>C2. Please note any comments about the commodities offered.</v>
      </c>
      <c r="L80" s="217"/>
      <c r="M80" s="217"/>
      <c r="N80" s="217"/>
      <c r="O80" s="210" t="str">
        <f>D80</f>
        <v>PSI has introduced progestin-only pills, combined oral contraceptives, and implants in its New Start and New Life centers.</v>
      </c>
      <c r="P80" s="217"/>
      <c r="Q80" s="217"/>
      <c r="R80" s="210"/>
      <c r="S80" s="217"/>
      <c r="T80" s="211"/>
      <c r="U80" s="211"/>
      <c r="V80" s="211"/>
      <c r="W80" s="213"/>
      <c r="X80" s="213"/>
      <c r="Y80" s="214"/>
      <c r="Z80" s="216"/>
      <c r="AA80" s="208"/>
    </row>
    <row r="81" spans="1:28" s="284" customFormat="1" ht="16.5" customHeight="1" thickBot="1" x14ac:dyDescent="0.3">
      <c r="A81" s="2020" t="s">
        <v>19</v>
      </c>
      <c r="B81" s="2021"/>
      <c r="C81" s="2021"/>
      <c r="D81" s="2021"/>
      <c r="E81" s="2021"/>
      <c r="F81" s="2021"/>
      <c r="G81" s="2021"/>
      <c r="H81" s="1022"/>
      <c r="I81" s="493"/>
      <c r="J81" s="530"/>
      <c r="K81" s="210"/>
      <c r="L81" s="503"/>
      <c r="M81" s="503"/>
      <c r="N81" s="503"/>
      <c r="O81" s="503"/>
      <c r="P81" s="503"/>
      <c r="Q81" s="503"/>
      <c r="R81" s="513"/>
      <c r="S81" s="503"/>
      <c r="T81" s="531"/>
      <c r="U81" s="531"/>
      <c r="V81" s="531"/>
      <c r="W81" s="532"/>
      <c r="X81" s="532"/>
      <c r="Y81" s="535"/>
      <c r="Z81" s="536"/>
      <c r="AA81" s="208"/>
    </row>
    <row r="82" spans="1:28" s="266" customFormat="1" ht="30" customHeight="1" x14ac:dyDescent="0.2">
      <c r="A82" s="1389" t="s">
        <v>281</v>
      </c>
      <c r="B82" s="1390"/>
      <c r="C82" s="1390"/>
      <c r="D82" s="1390"/>
      <c r="E82" s="1390"/>
      <c r="F82" s="1390"/>
      <c r="G82" s="1391"/>
      <c r="H82" s="265" t="s">
        <v>99</v>
      </c>
      <c r="I82" s="537" t="str">
        <f>A82</f>
        <v>D1. Is there a contraceptive security or reproductive health commodity security strategy or is contraceptive security explicitly included in a country strategy? (Please select from the dropdown list.)</v>
      </c>
      <c r="J82" s="212"/>
      <c r="K82" s="210"/>
      <c r="L82" s="217"/>
      <c r="M82" s="217"/>
      <c r="N82" s="217"/>
      <c r="O82" s="217"/>
      <c r="P82" s="217"/>
      <c r="Q82" s="217"/>
      <c r="R82" s="210"/>
      <c r="S82" s="217"/>
      <c r="T82" s="211"/>
      <c r="U82" s="211"/>
      <c r="V82" s="211"/>
      <c r="W82" s="213"/>
      <c r="X82" s="213"/>
      <c r="Y82" s="214"/>
      <c r="Z82" s="216"/>
      <c r="AA82" s="208"/>
    </row>
    <row r="83" spans="1:28" s="266" customFormat="1" ht="15.75" thickBot="1" x14ac:dyDescent="0.25">
      <c r="A83" s="1392" t="s">
        <v>117</v>
      </c>
      <c r="B83" s="1393"/>
      <c r="C83" s="1393"/>
      <c r="D83" s="374"/>
      <c r="E83" s="374"/>
      <c r="F83" s="374"/>
      <c r="G83" s="374"/>
      <c r="H83" s="375"/>
      <c r="I83" s="538"/>
      <c r="J83" s="212"/>
      <c r="K83" s="210"/>
      <c r="L83" s="217"/>
      <c r="M83" s="217"/>
      <c r="N83" s="217"/>
      <c r="O83" s="217"/>
      <c r="P83" s="217"/>
      <c r="Q83" s="217"/>
      <c r="R83" s="210"/>
      <c r="S83" s="217"/>
      <c r="T83" s="211"/>
      <c r="U83" s="211"/>
      <c r="V83" s="211"/>
      <c r="W83" s="213"/>
      <c r="X83" s="213"/>
      <c r="Y83" s="214"/>
      <c r="Z83" s="216"/>
      <c r="AA83" s="208"/>
    </row>
    <row r="84" spans="1:28" s="266" customFormat="1" ht="64.5" customHeight="1" x14ac:dyDescent="0.2">
      <c r="A84" s="1394"/>
      <c r="B84" s="1396" t="s">
        <v>54</v>
      </c>
      <c r="C84" s="1397"/>
      <c r="D84" s="1397" t="s">
        <v>282</v>
      </c>
      <c r="E84" s="1397"/>
      <c r="F84" s="588" t="s">
        <v>52</v>
      </c>
      <c r="G84" s="1397" t="s">
        <v>53</v>
      </c>
      <c r="H84" s="1398"/>
      <c r="I84" s="537"/>
      <c r="J84" s="525" t="str">
        <f>G84</f>
        <v>Is the contraceptive security strategy being implemented?</v>
      </c>
      <c r="K84" s="210" t="str">
        <f>B84</f>
        <v>Strategy name</v>
      </c>
      <c r="L84" s="217"/>
      <c r="M84" s="507">
        <f>E84</f>
        <v>0</v>
      </c>
      <c r="N84" s="217"/>
      <c r="O84" s="217"/>
      <c r="P84" s="217"/>
      <c r="Q84" s="217"/>
      <c r="R84" s="210"/>
      <c r="S84" s="210" t="str">
        <f>D84</f>
        <v>Years Covered (including strategy updates)</v>
      </c>
      <c r="T84" s="211"/>
      <c r="U84" s="211"/>
      <c r="V84" s="211"/>
      <c r="W84" s="213"/>
      <c r="X84" s="213"/>
      <c r="Y84" s="214"/>
      <c r="Z84" s="216"/>
      <c r="AA84" s="208"/>
    </row>
    <row r="85" spans="1:28" s="266" customFormat="1" ht="15.75" thickBot="1" x14ac:dyDescent="0.25">
      <c r="A85" s="1395"/>
      <c r="B85" s="377" t="s">
        <v>27</v>
      </c>
      <c r="C85" s="578" t="s">
        <v>602</v>
      </c>
      <c r="D85" s="1755" t="s">
        <v>932</v>
      </c>
      <c r="E85" s="1756"/>
      <c r="F85" s="601" t="s">
        <v>104</v>
      </c>
      <c r="G85" s="1818" t="s">
        <v>104</v>
      </c>
      <c r="H85" s="1819"/>
      <c r="I85" s="537"/>
      <c r="J85" s="525" t="str">
        <f>G85</f>
        <v>Don't know</v>
      </c>
      <c r="K85" s="210" t="str">
        <f>B85</f>
        <v>a</v>
      </c>
      <c r="L85" s="217"/>
      <c r="M85" s="507">
        <f>E85</f>
        <v>0</v>
      </c>
      <c r="N85" s="217"/>
      <c r="O85" s="217"/>
      <c r="P85" s="217"/>
      <c r="Q85" s="217"/>
      <c r="R85" s="210"/>
      <c r="S85" s="210" t="str">
        <f>D85</f>
        <v>2011-2015</v>
      </c>
      <c r="T85" s="211"/>
      <c r="U85" s="211"/>
      <c r="V85" s="211"/>
      <c r="W85" s="213"/>
      <c r="X85" s="213"/>
      <c r="Y85" s="214"/>
      <c r="Z85" s="216"/>
      <c r="AA85" s="208"/>
    </row>
    <row r="86" spans="1:28" s="266" customFormat="1" ht="28.5" customHeight="1" x14ac:dyDescent="0.2">
      <c r="A86" s="1381" t="s">
        <v>118</v>
      </c>
      <c r="B86" s="1382"/>
      <c r="C86" s="1382"/>
      <c r="D86" s="1382"/>
      <c r="E86" s="1382"/>
      <c r="F86" s="1383" t="s">
        <v>100</v>
      </c>
      <c r="G86" s="1384"/>
      <c r="H86" s="1385"/>
      <c r="I86" s="537"/>
      <c r="J86" s="525"/>
      <c r="K86" s="210"/>
      <c r="L86" s="217"/>
      <c r="M86" s="217"/>
      <c r="N86" s="217"/>
      <c r="O86" s="217"/>
      <c r="P86" s="217"/>
      <c r="Q86" s="483" t="str">
        <f>F86</f>
        <v>No</v>
      </c>
      <c r="R86" s="210" t="str">
        <f>A86</f>
        <v>D2. Are any family planning commodities subject to duties, import taxes, or other fees?</v>
      </c>
      <c r="S86" s="217"/>
      <c r="T86" s="211"/>
      <c r="U86" s="211"/>
      <c r="V86" s="211"/>
      <c r="W86" s="213"/>
      <c r="X86" s="213"/>
      <c r="Y86" s="214"/>
      <c r="Z86" s="216"/>
      <c r="AA86" s="208"/>
    </row>
    <row r="87" spans="1:28" s="266" customFormat="1" ht="30" x14ac:dyDescent="0.2">
      <c r="A87" s="314"/>
      <c r="B87" s="1293" t="s">
        <v>153</v>
      </c>
      <c r="C87" s="1293"/>
      <c r="D87" s="1294"/>
      <c r="E87" s="1340" t="s">
        <v>320</v>
      </c>
      <c r="F87" s="1341"/>
      <c r="G87" s="1341"/>
      <c r="H87" s="1342"/>
      <c r="I87" s="537"/>
      <c r="J87" s="525"/>
      <c r="K87" s="210"/>
      <c r="L87" s="217"/>
      <c r="M87" s="507"/>
      <c r="N87" s="507" t="str">
        <f>E87</f>
        <v>Not applicable</v>
      </c>
      <c r="O87" s="217"/>
      <c r="P87" s="210" t="str">
        <f>B87</f>
        <v>a. If yes, for which sectors (public, NGO, social marketing, commercial)?</v>
      </c>
      <c r="Q87" s="217"/>
      <c r="R87" s="210"/>
      <c r="S87" s="217"/>
      <c r="T87" s="211"/>
      <c r="U87" s="211"/>
      <c r="V87" s="211"/>
      <c r="W87" s="213"/>
      <c r="X87" s="213"/>
      <c r="Y87" s="214"/>
      <c r="Z87" s="216"/>
      <c r="AA87" s="208"/>
    </row>
    <row r="88" spans="1:28" s="266" customFormat="1" x14ac:dyDescent="0.2">
      <c r="A88" s="314"/>
      <c r="B88" s="1293" t="s">
        <v>38</v>
      </c>
      <c r="C88" s="1293"/>
      <c r="D88" s="1294"/>
      <c r="E88" s="1340" t="s">
        <v>320</v>
      </c>
      <c r="F88" s="1341"/>
      <c r="G88" s="1341"/>
      <c r="H88" s="1342"/>
      <c r="I88" s="537"/>
      <c r="J88" s="525"/>
      <c r="K88" s="210"/>
      <c r="L88" s="217"/>
      <c r="M88" s="507"/>
      <c r="N88" s="507" t="str">
        <f>E88</f>
        <v>Not applicable</v>
      </c>
      <c r="O88" s="217"/>
      <c r="P88" s="210" t="str">
        <f>B88</f>
        <v>b. If yes, how much are the duties, taxes, or fees?</v>
      </c>
      <c r="Q88" s="217"/>
      <c r="R88" s="210"/>
      <c r="S88" s="217"/>
      <c r="T88" s="211"/>
      <c r="U88" s="211"/>
      <c r="V88" s="211"/>
      <c r="W88" s="213"/>
      <c r="X88" s="213"/>
      <c r="Y88" s="214"/>
      <c r="Z88" s="216"/>
      <c r="AA88" s="208"/>
    </row>
    <row r="89" spans="1:28" s="266" customFormat="1" ht="30" customHeight="1" x14ac:dyDescent="0.2">
      <c r="A89" s="1308" t="s">
        <v>283</v>
      </c>
      <c r="B89" s="1293"/>
      <c r="C89" s="1293"/>
      <c r="D89" s="1293"/>
      <c r="E89" s="1293"/>
      <c r="F89" s="1293"/>
      <c r="G89" s="1294"/>
      <c r="H89" s="325" t="s">
        <v>100</v>
      </c>
      <c r="I89" s="537" t="str">
        <f>A89</f>
        <v>D3. Are there policies that hinder the ability of the private sector (commercial sector, NGOs, or social marketing) to provide contraceptive methods (for example: price controls, distribution limitations, taxes/duties, advertising bans, etc.)?</v>
      </c>
      <c r="J89" s="525"/>
      <c r="K89" s="210"/>
      <c r="L89" s="217"/>
      <c r="M89" s="217"/>
      <c r="N89" s="217"/>
      <c r="O89" s="217"/>
      <c r="P89" s="210"/>
      <c r="Q89" s="217"/>
      <c r="R89" s="210"/>
      <c r="S89" s="217"/>
      <c r="T89" s="211"/>
      <c r="U89" s="211"/>
      <c r="V89" s="211"/>
      <c r="W89" s="213"/>
      <c r="X89" s="213"/>
      <c r="Y89" s="214"/>
      <c r="Z89" s="216"/>
      <c r="AA89" s="208"/>
    </row>
    <row r="90" spans="1:28" s="266" customFormat="1" x14ac:dyDescent="0.2">
      <c r="A90" s="314"/>
      <c r="B90" s="1293" t="s">
        <v>39</v>
      </c>
      <c r="C90" s="1293"/>
      <c r="D90" s="1340" t="s">
        <v>320</v>
      </c>
      <c r="E90" s="1341"/>
      <c r="F90" s="1341"/>
      <c r="G90" s="1341"/>
      <c r="H90" s="1342"/>
      <c r="I90" s="537"/>
      <c r="J90" s="525"/>
      <c r="K90" s="210" t="str">
        <f>B90</f>
        <v>a. If yes, describe the policies.</v>
      </c>
      <c r="L90" s="217"/>
      <c r="M90" s="217"/>
      <c r="N90" s="539"/>
      <c r="O90" s="483" t="str">
        <f>D90</f>
        <v>Not applicable</v>
      </c>
      <c r="P90" s="210"/>
      <c r="Q90" s="217"/>
      <c r="R90" s="217"/>
      <c r="S90" s="217"/>
      <c r="T90" s="211"/>
      <c r="U90" s="211"/>
      <c r="V90" s="211"/>
      <c r="W90" s="213"/>
      <c r="X90" s="213"/>
      <c r="Y90" s="214"/>
      <c r="Z90" s="216"/>
      <c r="AA90" s="208"/>
    </row>
    <row r="91" spans="1:28" s="266" customFormat="1" ht="30" customHeight="1" x14ac:dyDescent="0.2">
      <c r="A91" s="1308" t="s">
        <v>284</v>
      </c>
      <c r="B91" s="1293"/>
      <c r="C91" s="1293"/>
      <c r="D91" s="1293"/>
      <c r="E91" s="1293"/>
      <c r="F91" s="1293"/>
      <c r="G91" s="1294"/>
      <c r="H91" s="325" t="s">
        <v>99</v>
      </c>
      <c r="I91" s="537" t="str">
        <f>A91</f>
        <v>D4. Are there policies that enable the private sector (commercial sector, NGOs, or social marketing) to provide contraceptive methods?</v>
      </c>
      <c r="J91" s="525"/>
      <c r="K91" s="210"/>
      <c r="L91" s="217"/>
      <c r="M91" s="217"/>
      <c r="N91" s="217"/>
      <c r="O91" s="217"/>
      <c r="P91" s="210"/>
      <c r="Q91" s="217"/>
      <c r="R91" s="210"/>
      <c r="S91" s="217"/>
      <c r="T91" s="211"/>
      <c r="U91" s="211"/>
      <c r="V91" s="211"/>
      <c r="W91" s="213"/>
      <c r="X91" s="213"/>
      <c r="Y91" s="214"/>
      <c r="Z91" s="216"/>
      <c r="AA91" s="208"/>
    </row>
    <row r="92" spans="1:28" s="266" customFormat="1" ht="45" x14ac:dyDescent="0.2">
      <c r="A92" s="314"/>
      <c r="B92" s="1293" t="s">
        <v>39</v>
      </c>
      <c r="C92" s="1293"/>
      <c r="D92" s="1368" t="s">
        <v>603</v>
      </c>
      <c r="E92" s="1476"/>
      <c r="F92" s="1476"/>
      <c r="G92" s="1476"/>
      <c r="H92" s="1369"/>
      <c r="I92" s="537"/>
      <c r="J92" s="525"/>
      <c r="K92" s="210" t="str">
        <f>B92</f>
        <v>a. If yes, describe the policies.</v>
      </c>
      <c r="L92" s="217"/>
      <c r="M92" s="217"/>
      <c r="N92" s="539"/>
      <c r="O92" s="483" t="str">
        <f>D92</f>
        <v>The private sector is allowed to provide contraceptive methods as long as they meet the applicable regulatory requirements in terms of approval of premises and service providers.</v>
      </c>
      <c r="P92" s="210"/>
      <c r="Q92" s="217"/>
      <c r="R92" s="217"/>
      <c r="S92" s="217"/>
      <c r="T92" s="211"/>
      <c r="U92" s="211"/>
      <c r="V92" s="211"/>
      <c r="W92" s="213"/>
      <c r="X92" s="213"/>
      <c r="Y92" s="214"/>
      <c r="Z92" s="216"/>
      <c r="AA92" s="208"/>
    </row>
    <row r="93" spans="1:28" ht="45.75" thickBot="1" x14ac:dyDescent="0.25">
      <c r="A93" s="1370" t="s">
        <v>327</v>
      </c>
      <c r="B93" s="1371"/>
      <c r="C93" s="1371"/>
      <c r="D93" s="1371"/>
      <c r="E93" s="1371"/>
      <c r="F93" s="1371"/>
      <c r="G93" s="1371"/>
      <c r="H93" s="1372"/>
      <c r="I93" s="202"/>
      <c r="J93" s="209"/>
      <c r="K93" s="212"/>
      <c r="L93" s="210"/>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65"/>
      <c r="B94" s="1373" t="s">
        <v>90</v>
      </c>
      <c r="C94" s="1374"/>
      <c r="D94" s="1375" t="s">
        <v>328</v>
      </c>
      <c r="E94" s="1376"/>
      <c r="F94" s="1377"/>
      <c r="G94" s="1375" t="s">
        <v>329</v>
      </c>
      <c r="H94" s="1378"/>
      <c r="I94" s="540"/>
      <c r="J94" s="541" t="str">
        <f t="shared" ref="J94:J102" si="3">G94</f>
        <v>Note the lowest level provider that is allowed to sell or dispense the method in the private sector</v>
      </c>
      <c r="K94" s="210"/>
      <c r="L94" s="217"/>
      <c r="M94" s="507"/>
      <c r="N94" s="217"/>
      <c r="O94" s="210"/>
      <c r="P94" s="210"/>
      <c r="Q94" s="217"/>
      <c r="R94" s="217"/>
      <c r="S94" s="217"/>
      <c r="T94" s="542" t="str">
        <f>D94</f>
        <v>Note the lowest level provider that is allowed to sell or dispense the method in the public sector</v>
      </c>
      <c r="U94" s="543"/>
      <c r="V94" s="211"/>
      <c r="W94" s="213"/>
      <c r="X94" s="213"/>
      <c r="Y94" s="214"/>
      <c r="Z94" s="216"/>
      <c r="AA94" s="208"/>
    </row>
    <row r="95" spans="1:28" s="266" customFormat="1" ht="15" customHeight="1" x14ac:dyDescent="0.2">
      <c r="A95" s="285"/>
      <c r="B95" s="239" t="s">
        <v>27</v>
      </c>
      <c r="C95" s="235" t="s">
        <v>296</v>
      </c>
      <c r="D95" s="1365" t="s">
        <v>314</v>
      </c>
      <c r="E95" s="1366"/>
      <c r="F95" s="1367"/>
      <c r="G95" s="1368" t="s">
        <v>317</v>
      </c>
      <c r="H95" s="1369"/>
      <c r="I95" s="544"/>
      <c r="J95" s="525" t="str">
        <f t="shared" si="3"/>
        <v>Nurse</v>
      </c>
      <c r="K95" s="210"/>
      <c r="L95" s="217"/>
      <c r="M95" s="507"/>
      <c r="N95" s="217"/>
      <c r="O95" s="210"/>
      <c r="P95" s="210"/>
      <c r="Q95" s="217"/>
      <c r="R95" s="217"/>
      <c r="S95" s="217"/>
      <c r="T95" s="542" t="str">
        <f>D95</f>
        <v>Community health worker</v>
      </c>
      <c r="U95" s="543"/>
      <c r="V95" s="211"/>
      <c r="W95" s="213"/>
      <c r="X95" s="213"/>
      <c r="Y95" s="214"/>
      <c r="Z95" s="216"/>
      <c r="AA95" s="208"/>
    </row>
    <row r="96" spans="1:28" s="266" customFormat="1" ht="15" customHeight="1" x14ac:dyDescent="0.2">
      <c r="A96" s="285"/>
      <c r="B96" s="239" t="s">
        <v>28</v>
      </c>
      <c r="C96" s="236" t="s">
        <v>303</v>
      </c>
      <c r="D96" s="1365" t="s">
        <v>317</v>
      </c>
      <c r="E96" s="1366"/>
      <c r="F96" s="1367"/>
      <c r="G96" s="1368" t="s">
        <v>317</v>
      </c>
      <c r="H96" s="1369"/>
      <c r="I96" s="544"/>
      <c r="J96" s="525" t="str">
        <f t="shared" si="3"/>
        <v>Nurse</v>
      </c>
      <c r="K96" s="210"/>
      <c r="L96" s="217"/>
      <c r="M96" s="507"/>
      <c r="N96" s="217"/>
      <c r="O96" s="210"/>
      <c r="P96" s="210"/>
      <c r="Q96" s="217"/>
      <c r="R96" s="217"/>
      <c r="S96" s="217"/>
      <c r="T96" s="542" t="str">
        <f t="shared" ref="T96:T102" si="4">D96</f>
        <v>Nurse</v>
      </c>
      <c r="U96" s="543"/>
      <c r="V96" s="211"/>
      <c r="W96" s="213"/>
      <c r="X96" s="213"/>
      <c r="Y96" s="214"/>
      <c r="Z96" s="216"/>
      <c r="AA96" s="208"/>
    </row>
    <row r="97" spans="1:27" s="266" customFormat="1" ht="15" customHeight="1" x14ac:dyDescent="0.2">
      <c r="A97" s="285"/>
      <c r="B97" s="239" t="s">
        <v>29</v>
      </c>
      <c r="C97" s="236" t="s">
        <v>304</v>
      </c>
      <c r="D97" s="1365" t="s">
        <v>317</v>
      </c>
      <c r="E97" s="1366"/>
      <c r="F97" s="1367"/>
      <c r="G97" s="1368" t="s">
        <v>318</v>
      </c>
      <c r="H97" s="1369"/>
      <c r="I97" s="544"/>
      <c r="J97" s="525" t="str">
        <f t="shared" si="3"/>
        <v>Doctor</v>
      </c>
      <c r="K97" s="210"/>
      <c r="L97" s="217"/>
      <c r="M97" s="507"/>
      <c r="N97" s="217"/>
      <c r="O97" s="210"/>
      <c r="P97" s="210"/>
      <c r="Q97" s="217"/>
      <c r="R97" s="217"/>
      <c r="S97" s="217"/>
      <c r="T97" s="542" t="str">
        <f t="shared" si="4"/>
        <v>Nurse</v>
      </c>
      <c r="U97" s="543"/>
      <c r="V97" s="211"/>
      <c r="W97" s="213"/>
      <c r="X97" s="213"/>
      <c r="Y97" s="214"/>
      <c r="Z97" s="216"/>
      <c r="AA97" s="208"/>
    </row>
    <row r="98" spans="1:27" s="266" customFormat="1" ht="15" customHeight="1" x14ac:dyDescent="0.2">
      <c r="A98" s="285"/>
      <c r="B98" s="238" t="s">
        <v>297</v>
      </c>
      <c r="C98" s="236" t="s">
        <v>305</v>
      </c>
      <c r="D98" s="1365" t="s">
        <v>318</v>
      </c>
      <c r="E98" s="1366"/>
      <c r="F98" s="1367"/>
      <c r="G98" s="1368" t="s">
        <v>318</v>
      </c>
      <c r="H98" s="1369"/>
      <c r="I98" s="544"/>
      <c r="J98" s="525" t="str">
        <f t="shared" si="3"/>
        <v>Doctor</v>
      </c>
      <c r="K98" s="210"/>
      <c r="L98" s="217"/>
      <c r="M98" s="507"/>
      <c r="N98" s="217"/>
      <c r="O98" s="210"/>
      <c r="P98" s="210"/>
      <c r="Q98" s="217"/>
      <c r="R98" s="217"/>
      <c r="S98" s="217"/>
      <c r="T98" s="542" t="str">
        <f t="shared" si="4"/>
        <v>Doctor</v>
      </c>
      <c r="U98" s="543"/>
      <c r="V98" s="211"/>
      <c r="W98" s="213"/>
      <c r="X98" s="213"/>
      <c r="Y98" s="214"/>
      <c r="Z98" s="216"/>
      <c r="AA98" s="208"/>
    </row>
    <row r="99" spans="1:27" s="266" customFormat="1" ht="15" customHeight="1" x14ac:dyDescent="0.2">
      <c r="A99" s="285"/>
      <c r="B99" s="239" t="s">
        <v>298</v>
      </c>
      <c r="C99" s="236" t="s">
        <v>306</v>
      </c>
      <c r="D99" s="1365" t="s">
        <v>314</v>
      </c>
      <c r="E99" s="1366"/>
      <c r="F99" s="1367"/>
      <c r="G99" s="1368" t="s">
        <v>314</v>
      </c>
      <c r="H99" s="1369"/>
      <c r="I99" s="544"/>
      <c r="J99" s="525" t="str">
        <f t="shared" si="3"/>
        <v>Community health worker</v>
      </c>
      <c r="K99" s="210"/>
      <c r="L99" s="217"/>
      <c r="M99" s="507"/>
      <c r="N99" s="217"/>
      <c r="O99" s="210"/>
      <c r="P99" s="210"/>
      <c r="Q99" s="217"/>
      <c r="R99" s="217"/>
      <c r="S99" s="217"/>
      <c r="T99" s="542" t="str">
        <f t="shared" si="4"/>
        <v>Community health worker</v>
      </c>
      <c r="U99" s="543"/>
      <c r="V99" s="211"/>
      <c r="W99" s="213"/>
      <c r="X99" s="213"/>
      <c r="Y99" s="214"/>
      <c r="Z99" s="216"/>
      <c r="AA99" s="208"/>
    </row>
    <row r="100" spans="1:27" s="266" customFormat="1" ht="15" customHeight="1" x14ac:dyDescent="0.2">
      <c r="A100" s="285"/>
      <c r="B100" s="239" t="s">
        <v>299</v>
      </c>
      <c r="C100" s="236" t="s">
        <v>307</v>
      </c>
      <c r="D100" s="1365" t="s">
        <v>317</v>
      </c>
      <c r="E100" s="1366"/>
      <c r="F100" s="1367"/>
      <c r="G100" s="1368" t="s">
        <v>317</v>
      </c>
      <c r="H100" s="1369"/>
      <c r="I100" s="544"/>
      <c r="J100" s="525" t="str">
        <f t="shared" si="3"/>
        <v>Nurse</v>
      </c>
      <c r="K100" s="210"/>
      <c r="L100" s="217"/>
      <c r="M100" s="507"/>
      <c r="N100" s="217"/>
      <c r="O100" s="210"/>
      <c r="P100" s="210"/>
      <c r="Q100" s="217"/>
      <c r="R100" s="217"/>
      <c r="S100" s="217"/>
      <c r="T100" s="542" t="str">
        <f t="shared" si="4"/>
        <v>Nurse</v>
      </c>
      <c r="U100" s="543"/>
      <c r="V100" s="211"/>
      <c r="W100" s="213"/>
      <c r="X100" s="213"/>
      <c r="Y100" s="214"/>
      <c r="Z100" s="216"/>
      <c r="AA100" s="208"/>
    </row>
    <row r="101" spans="1:27" s="266" customFormat="1" ht="15" customHeight="1" x14ac:dyDescent="0.2">
      <c r="A101" s="285"/>
      <c r="B101" s="239" t="s">
        <v>300</v>
      </c>
      <c r="C101" s="236" t="s">
        <v>308</v>
      </c>
      <c r="D101" s="1365" t="s">
        <v>318</v>
      </c>
      <c r="E101" s="1366"/>
      <c r="F101" s="1367"/>
      <c r="G101" s="1368" t="s">
        <v>318</v>
      </c>
      <c r="H101" s="1369"/>
      <c r="I101" s="544"/>
      <c r="J101" s="525" t="str">
        <f t="shared" si="3"/>
        <v>Doctor</v>
      </c>
      <c r="K101" s="210"/>
      <c r="L101" s="217"/>
      <c r="M101" s="507"/>
      <c r="N101" s="217"/>
      <c r="O101" s="210"/>
      <c r="P101" s="210"/>
      <c r="Q101" s="217"/>
      <c r="R101" s="217"/>
      <c r="S101" s="217"/>
      <c r="T101" s="542" t="str">
        <f t="shared" si="4"/>
        <v>Doctor</v>
      </c>
      <c r="U101" s="543"/>
      <c r="V101" s="211"/>
      <c r="W101" s="213"/>
      <c r="X101" s="213"/>
      <c r="Y101" s="214"/>
      <c r="Z101" s="216"/>
      <c r="AA101" s="208"/>
    </row>
    <row r="102" spans="1:27" s="266" customFormat="1" ht="15" customHeight="1" thickBot="1" x14ac:dyDescent="0.25">
      <c r="A102" s="285"/>
      <c r="B102" s="240" t="s">
        <v>301</v>
      </c>
      <c r="C102" s="237" t="s">
        <v>309</v>
      </c>
      <c r="D102" s="1351" t="s">
        <v>317</v>
      </c>
      <c r="E102" s="1352"/>
      <c r="F102" s="1353"/>
      <c r="G102" s="1354" t="s">
        <v>317</v>
      </c>
      <c r="H102" s="1355"/>
      <c r="I102" s="544"/>
      <c r="J102" s="525" t="str">
        <f t="shared" si="3"/>
        <v>Nurse</v>
      </c>
      <c r="K102" s="210"/>
      <c r="L102" s="217"/>
      <c r="M102" s="507"/>
      <c r="N102" s="217"/>
      <c r="O102" s="210"/>
      <c r="P102" s="210"/>
      <c r="Q102" s="217"/>
      <c r="R102" s="217"/>
      <c r="S102" s="217"/>
      <c r="T102" s="542" t="str">
        <f t="shared" si="4"/>
        <v>Nurse</v>
      </c>
      <c r="U102" s="543"/>
      <c r="V102" s="211"/>
      <c r="W102" s="213"/>
      <c r="X102" s="213"/>
      <c r="Y102" s="214"/>
      <c r="Z102" s="216"/>
      <c r="AA102" s="208"/>
    </row>
    <row r="103" spans="1:27" s="266" customFormat="1" ht="75" x14ac:dyDescent="0.2">
      <c r="A103" s="1356" t="s">
        <v>321</v>
      </c>
      <c r="B103" s="1357"/>
      <c r="C103" s="1358"/>
      <c r="D103" s="1359" t="s">
        <v>1514</v>
      </c>
      <c r="E103" s="1360"/>
      <c r="F103" s="1360"/>
      <c r="G103" s="1360"/>
      <c r="H103" s="1361"/>
      <c r="I103" s="501"/>
      <c r="J103" s="212"/>
      <c r="K103" s="210"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17"/>
      <c r="M103" s="217"/>
      <c r="N103" s="217"/>
      <c r="O103" s="210" t="str">
        <f>D103</f>
        <v>Pharmacists can sell/dispense condoms and oral contraceptives without prescription. Injectables, implants and IUDs can be sold/dispensed with a prescription.</v>
      </c>
      <c r="P103" s="217"/>
      <c r="Q103" s="217"/>
      <c r="R103" s="210"/>
      <c r="S103" s="217"/>
      <c r="T103" s="545"/>
      <c r="U103" s="211"/>
      <c r="V103" s="211"/>
      <c r="W103" s="213"/>
      <c r="X103" s="213"/>
      <c r="Y103" s="214"/>
      <c r="Z103" s="216"/>
      <c r="AA103" s="208"/>
    </row>
    <row r="104" spans="1:27" s="380" customFormat="1" ht="15.75" thickBot="1" x14ac:dyDescent="0.25">
      <c r="A104" s="1343"/>
      <c r="B104" s="1344"/>
      <c r="C104" s="1344"/>
      <c r="D104" s="1344"/>
      <c r="E104" s="1344"/>
      <c r="F104" s="1344"/>
      <c r="G104" s="1344"/>
      <c r="H104" s="1345"/>
      <c r="I104" s="546"/>
      <c r="J104" s="547"/>
      <c r="K104" s="548">
        <f>C104</f>
        <v>0</v>
      </c>
      <c r="L104" s="548"/>
      <c r="M104" s="548"/>
      <c r="N104" s="548"/>
      <c r="O104" s="548"/>
      <c r="P104" s="548"/>
      <c r="Q104" s="548"/>
      <c r="R104" s="548"/>
      <c r="S104" s="548"/>
      <c r="T104" s="548"/>
      <c r="U104" s="548"/>
      <c r="V104" s="548"/>
      <c r="W104" s="549"/>
      <c r="X104" s="549"/>
      <c r="Y104" s="550"/>
      <c r="Z104" s="550"/>
      <c r="AA104" s="551"/>
    </row>
    <row r="105" spans="1:27" s="266" customFormat="1" ht="45" customHeight="1" x14ac:dyDescent="0.2">
      <c r="A105" s="1319" t="s">
        <v>310</v>
      </c>
      <c r="B105" s="1320"/>
      <c r="C105" s="1320"/>
      <c r="D105" s="381" t="s">
        <v>49</v>
      </c>
      <c r="E105" s="1362" t="s">
        <v>55</v>
      </c>
      <c r="F105" s="1363"/>
      <c r="G105" s="1364"/>
      <c r="H105" s="382" t="s">
        <v>47</v>
      </c>
      <c r="I105" s="529"/>
      <c r="J105" s="525"/>
      <c r="K105" s="210" t="str">
        <f>A105</f>
        <v>D7. Does the country have laws, regulations, or policies that make it difficult for the following sub-populations to access effective family planning services?</v>
      </c>
      <c r="L105" s="217"/>
      <c r="M105" s="217"/>
      <c r="N105" s="217"/>
      <c r="O105" s="210"/>
      <c r="P105" s="217"/>
      <c r="Q105" s="217"/>
      <c r="R105" s="217"/>
      <c r="S105" s="217"/>
      <c r="T105" s="211"/>
      <c r="U105" s="211"/>
      <c r="V105" s="543" t="str">
        <f>E105</f>
        <v xml:space="preserve">If yes, describe laws/regulations/policies affecting access </v>
      </c>
      <c r="W105" s="213"/>
      <c r="X105" s="213"/>
      <c r="Y105" s="214"/>
      <c r="Z105" s="216"/>
      <c r="AA105" s="208"/>
    </row>
    <row r="106" spans="1:27" s="266" customFormat="1" x14ac:dyDescent="0.2">
      <c r="A106" s="314"/>
      <c r="B106" s="1293" t="s">
        <v>154</v>
      </c>
      <c r="C106" s="1293"/>
      <c r="D106" s="250" t="s">
        <v>100</v>
      </c>
      <c r="E106" s="1368"/>
      <c r="F106" s="1476"/>
      <c r="G106" s="1717"/>
      <c r="H106" s="247"/>
      <c r="I106" s="526"/>
      <c r="J106" s="525"/>
      <c r="K106" s="210" t="str">
        <f>B106</f>
        <v>a. Unmarried people</v>
      </c>
      <c r="L106" s="217"/>
      <c r="M106" s="507">
        <f>E106</f>
        <v>0</v>
      </c>
      <c r="N106" s="217"/>
      <c r="O106" s="210"/>
      <c r="P106" s="217"/>
      <c r="Q106" s="217"/>
      <c r="R106" s="217"/>
      <c r="S106" s="217"/>
      <c r="T106" s="211"/>
      <c r="U106" s="211"/>
      <c r="V106" s="543">
        <f>E106</f>
        <v>0</v>
      </c>
      <c r="W106" s="213"/>
      <c r="X106" s="213"/>
      <c r="Y106" s="214"/>
      <c r="Z106" s="216"/>
      <c r="AA106" s="208"/>
    </row>
    <row r="107" spans="1:27" s="266" customFormat="1" ht="105" x14ac:dyDescent="0.2">
      <c r="A107" s="314"/>
      <c r="B107" s="1293" t="s">
        <v>40</v>
      </c>
      <c r="C107" s="1293"/>
      <c r="D107" s="250" t="s">
        <v>99</v>
      </c>
      <c r="E107" s="1368" t="s">
        <v>604</v>
      </c>
      <c r="F107" s="1476"/>
      <c r="G107" s="1717"/>
      <c r="H107" s="247" t="s">
        <v>99</v>
      </c>
      <c r="I107" s="526"/>
      <c r="J107" s="525"/>
      <c r="K107" s="210" t="str">
        <f>B107</f>
        <v>b. Young people</v>
      </c>
      <c r="L107" s="217"/>
      <c r="M107" s="507" t="str">
        <f>E107</f>
        <v>Contraceptives are not for sale to those under 16 years of age. (This is based on an act of Parliament.) However, youth are eligible for emergency contraception in the case of sexual abuse or related circumstances.</v>
      </c>
      <c r="N107" s="217"/>
      <c r="O107" s="210"/>
      <c r="P107" s="217"/>
      <c r="Q107" s="217"/>
      <c r="R107" s="217"/>
      <c r="S107" s="217"/>
      <c r="T107" s="211"/>
      <c r="U107" s="211"/>
      <c r="V107" s="543" t="str">
        <f>E107</f>
        <v>Contraceptives are not for sale to those under 16 years of age. (This is based on an act of Parliament.) However, youth are eligible for emergency contraception in the case of sexual abuse or related circumstances.</v>
      </c>
      <c r="W107" s="213"/>
      <c r="X107" s="213"/>
      <c r="Y107" s="214"/>
      <c r="Z107" s="216"/>
      <c r="AA107" s="208"/>
    </row>
    <row r="108" spans="1:27" s="266" customFormat="1" ht="15.75" thickBot="1" x14ac:dyDescent="0.25">
      <c r="A108" s="383"/>
      <c r="B108" s="1347" t="s">
        <v>41</v>
      </c>
      <c r="C108" s="1347"/>
      <c r="D108" s="286" t="s">
        <v>100</v>
      </c>
      <c r="E108" s="1354"/>
      <c r="F108" s="1762"/>
      <c r="G108" s="1763"/>
      <c r="H108" s="593"/>
      <c r="I108" s="526"/>
      <c r="J108" s="525"/>
      <c r="K108" s="210" t="str">
        <f>B108</f>
        <v>c. Other</v>
      </c>
      <c r="L108" s="217"/>
      <c r="M108" s="507">
        <f>E108</f>
        <v>0</v>
      </c>
      <c r="N108" s="217"/>
      <c r="O108" s="210"/>
      <c r="P108" s="217"/>
      <c r="Q108" s="217"/>
      <c r="R108" s="217"/>
      <c r="S108" s="217"/>
      <c r="T108" s="211"/>
      <c r="U108" s="211"/>
      <c r="V108" s="543">
        <f>E108</f>
        <v>0</v>
      </c>
      <c r="W108" s="213"/>
      <c r="X108" s="213"/>
      <c r="Y108" s="214"/>
      <c r="Z108" s="216"/>
      <c r="AA108" s="208"/>
    </row>
    <row r="109" spans="1:27" s="269" customFormat="1" x14ac:dyDescent="0.2">
      <c r="A109" s="1343"/>
      <c r="B109" s="1344"/>
      <c r="C109" s="1344"/>
      <c r="D109" s="1344"/>
      <c r="E109" s="1344"/>
      <c r="F109" s="1344"/>
      <c r="G109" s="1344"/>
      <c r="H109" s="1345"/>
      <c r="I109" s="538"/>
      <c r="J109" s="525"/>
      <c r="K109" s="488">
        <f>C109</f>
        <v>0</v>
      </c>
      <c r="L109" s="489"/>
      <c r="M109" s="489"/>
      <c r="N109" s="489"/>
      <c r="O109" s="488"/>
      <c r="P109" s="489"/>
      <c r="Q109" s="489"/>
      <c r="R109" s="489"/>
      <c r="S109" s="489"/>
      <c r="T109" s="489"/>
      <c r="U109" s="489"/>
      <c r="V109" s="489"/>
      <c r="W109" s="509"/>
      <c r="X109" s="509"/>
      <c r="Y109" s="510"/>
      <c r="Z109" s="510"/>
      <c r="AA109" s="551"/>
    </row>
    <row r="110" spans="1:27" s="266" customFormat="1" ht="45" x14ac:dyDescent="0.2">
      <c r="A110" s="1308" t="s">
        <v>311</v>
      </c>
      <c r="B110" s="1293"/>
      <c r="C110" s="1293"/>
      <c r="D110" s="1293"/>
      <c r="E110" s="1293"/>
      <c r="F110" s="1293"/>
      <c r="G110" s="1293"/>
      <c r="H110" s="1309"/>
      <c r="I110" s="529"/>
      <c r="J110" s="525"/>
      <c r="K110" s="210"/>
      <c r="L110" s="217"/>
      <c r="M110" s="217"/>
      <c r="N110" s="217"/>
      <c r="O110" s="210"/>
      <c r="P110" s="217"/>
      <c r="Q110" s="217"/>
      <c r="R110" s="217"/>
      <c r="S110" s="217"/>
      <c r="T110" s="211"/>
      <c r="U110" s="211"/>
      <c r="V110" s="211"/>
      <c r="W110" s="213"/>
      <c r="X110" s="490" t="str">
        <f>A110</f>
        <v xml:space="preserve">D8. Are there charges* to the client in the public sector for family planning:
*(This question refers to charges by policy, not under-the-table charges.)
</v>
      </c>
      <c r="Y110" s="214"/>
      <c r="Z110" s="216"/>
      <c r="AA110" s="208"/>
    </row>
    <row r="111" spans="1:27" s="266" customFormat="1" ht="15" customHeight="1" x14ac:dyDescent="0.2">
      <c r="A111" s="314"/>
      <c r="B111" s="1293" t="s">
        <v>42</v>
      </c>
      <c r="C111" s="1293"/>
      <c r="D111" s="1293"/>
      <c r="E111" s="1293"/>
      <c r="F111" s="1294"/>
      <c r="G111" s="1365" t="s">
        <v>99</v>
      </c>
      <c r="H111" s="1477"/>
      <c r="I111" s="544"/>
      <c r="J111" s="525" t="str">
        <f>G111</f>
        <v>Yes</v>
      </c>
      <c r="K111" s="210"/>
      <c r="L111" s="217"/>
      <c r="M111" s="217"/>
      <c r="N111" s="217"/>
      <c r="O111" s="210"/>
      <c r="P111" s="217"/>
      <c r="Q111" s="217"/>
      <c r="R111" s="217"/>
      <c r="S111" s="217"/>
      <c r="T111" s="211"/>
      <c r="U111" s="211"/>
      <c r="V111" s="211"/>
      <c r="W111" s="213"/>
      <c r="X111" s="213"/>
      <c r="Y111" s="215" t="str">
        <f>B111</f>
        <v>a. Services?</v>
      </c>
      <c r="Z111" s="216"/>
      <c r="AA111" s="208"/>
    </row>
    <row r="112" spans="1:27" s="266" customFormat="1" ht="15" customHeight="1" x14ac:dyDescent="0.2">
      <c r="A112" s="314"/>
      <c r="B112" s="1293" t="s">
        <v>43</v>
      </c>
      <c r="C112" s="1293"/>
      <c r="D112" s="1293"/>
      <c r="E112" s="1293"/>
      <c r="F112" s="1294"/>
      <c r="G112" s="1365" t="s">
        <v>99</v>
      </c>
      <c r="H112" s="1477"/>
      <c r="I112" s="544"/>
      <c r="J112" s="525" t="str">
        <f>G112</f>
        <v>Yes</v>
      </c>
      <c r="K112" s="210"/>
      <c r="L112" s="217"/>
      <c r="M112" s="217"/>
      <c r="N112" s="217"/>
      <c r="O112" s="210"/>
      <c r="P112" s="217"/>
      <c r="Q112" s="217"/>
      <c r="R112" s="217"/>
      <c r="S112" s="217"/>
      <c r="T112" s="211"/>
      <c r="U112" s="211"/>
      <c r="V112" s="211"/>
      <c r="W112" s="213"/>
      <c r="X112" s="213"/>
      <c r="Y112" s="215" t="str">
        <f>B112</f>
        <v>b. Commodities?</v>
      </c>
      <c r="Z112" s="216"/>
      <c r="AA112" s="208"/>
    </row>
    <row r="113" spans="1:27" s="266" customFormat="1" x14ac:dyDescent="0.2">
      <c r="A113" s="314"/>
      <c r="B113" s="1293" t="s">
        <v>44</v>
      </c>
      <c r="C113" s="1293"/>
      <c r="D113" s="1293"/>
      <c r="E113" s="1293"/>
      <c r="F113" s="1294"/>
      <c r="G113" s="1365" t="s">
        <v>99</v>
      </c>
      <c r="H113" s="1477"/>
      <c r="I113" s="544"/>
      <c r="J113" s="525" t="str">
        <f>G113</f>
        <v>Yes</v>
      </c>
      <c r="K113" s="210"/>
      <c r="L113" s="217"/>
      <c r="M113" s="217"/>
      <c r="N113" s="217"/>
      <c r="O113" s="210"/>
      <c r="P113" s="217"/>
      <c r="Q113" s="217"/>
      <c r="R113" s="217"/>
      <c r="S113" s="217"/>
      <c r="T113" s="211"/>
      <c r="U113" s="211"/>
      <c r="V113" s="211"/>
      <c r="W113" s="213"/>
      <c r="X113" s="213"/>
      <c r="Y113" s="215" t="str">
        <f>B113</f>
        <v>c. If yes, are there exemptions for people who cannot afford to pay?</v>
      </c>
      <c r="Z113" s="216"/>
      <c r="AA113" s="208"/>
    </row>
    <row r="114" spans="1:27" s="266" customFormat="1" ht="105" x14ac:dyDescent="0.2">
      <c r="A114" s="314"/>
      <c r="B114" s="342"/>
      <c r="C114" s="343" t="s">
        <v>45</v>
      </c>
      <c r="D114" s="1368" t="s">
        <v>605</v>
      </c>
      <c r="E114" s="1476"/>
      <c r="F114" s="1476"/>
      <c r="G114" s="1476"/>
      <c r="H114" s="1369"/>
      <c r="I114" s="544"/>
      <c r="J114" s="525"/>
      <c r="K114" s="210" t="str">
        <f>C114</f>
        <v>i. If yes, describe the exemptions.</v>
      </c>
      <c r="L114" s="217"/>
      <c r="M114" s="217"/>
      <c r="N114" s="539"/>
      <c r="O114" s="483" t="str">
        <f>D114</f>
        <v>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v>
      </c>
      <c r="P114" s="217"/>
      <c r="Q114" s="217"/>
      <c r="R114" s="217"/>
      <c r="S114" s="217"/>
      <c r="T114" s="211"/>
      <c r="U114" s="211"/>
      <c r="V114" s="211"/>
      <c r="W114" s="213"/>
      <c r="X114" s="213"/>
      <c r="Y114" s="214"/>
      <c r="Z114" s="216"/>
      <c r="AA114" s="208"/>
    </row>
    <row r="115" spans="1:27" s="287" customFormat="1" ht="30" x14ac:dyDescent="0.2">
      <c r="A115" s="1308" t="s">
        <v>312</v>
      </c>
      <c r="B115" s="1293"/>
      <c r="C115" s="1293"/>
      <c r="D115" s="1293"/>
      <c r="E115" s="1293"/>
      <c r="F115" s="1293"/>
      <c r="G115" s="1293"/>
      <c r="H115" s="1309"/>
      <c r="I115" s="503"/>
      <c r="J115" s="552"/>
      <c r="K115" s="210"/>
      <c r="L115" s="210"/>
      <c r="M115" s="217"/>
      <c r="N115" s="217"/>
      <c r="O115" s="210"/>
      <c r="P115" s="217"/>
      <c r="Q115" s="553"/>
      <c r="R115" s="217"/>
      <c r="S115" s="494"/>
      <c r="T115" s="495"/>
      <c r="U115" s="495"/>
      <c r="V115" s="495"/>
      <c r="W115" s="496"/>
      <c r="X115" s="490" t="str">
        <f>A115</f>
        <v>D9. Are the following contraceptives included in the country's National Essential Medicine List (NEML) or other equivalent priority list? (for example, the National Medical Device List)</v>
      </c>
      <c r="Y115" s="553"/>
      <c r="Z115" s="554"/>
      <c r="AA115" s="208"/>
    </row>
    <row r="116" spans="1:27" s="287" customFormat="1" ht="15.75" customHeight="1" x14ac:dyDescent="0.2">
      <c r="A116" s="384"/>
      <c r="B116" s="1293" t="s">
        <v>155</v>
      </c>
      <c r="C116" s="1293"/>
      <c r="D116" s="1293"/>
      <c r="E116" s="1293"/>
      <c r="F116" s="1294"/>
      <c r="G116" s="1365" t="s">
        <v>99</v>
      </c>
      <c r="H116" s="1477"/>
      <c r="I116" s="503"/>
      <c r="J116" s="525" t="str">
        <f t="shared" ref="J116:J127" si="5">G116</f>
        <v>Yes</v>
      </c>
      <c r="K116" s="210"/>
      <c r="L116" s="210"/>
      <c r="M116" s="217"/>
      <c r="N116" s="217"/>
      <c r="O116" s="210"/>
      <c r="P116" s="217"/>
      <c r="Q116" s="553"/>
      <c r="R116" s="217"/>
      <c r="S116" s="494"/>
      <c r="T116" s="495"/>
      <c r="U116" s="495"/>
      <c r="V116" s="495"/>
      <c r="W116" s="496"/>
      <c r="X116" s="496"/>
      <c r="Y116" s="215" t="str">
        <f t="shared" ref="Y116:Y125" si="6">B116</f>
        <v>a. Combined oral contraceptives</v>
      </c>
      <c r="Z116" s="554"/>
      <c r="AA116" s="208"/>
    </row>
    <row r="117" spans="1:27" s="287" customFormat="1" ht="15.75" customHeight="1" x14ac:dyDescent="0.2">
      <c r="A117" s="384"/>
      <c r="B117" s="1293" t="s">
        <v>156</v>
      </c>
      <c r="C117" s="1293"/>
      <c r="D117" s="1293"/>
      <c r="E117" s="1293"/>
      <c r="F117" s="1294"/>
      <c r="G117" s="1365" t="s">
        <v>99</v>
      </c>
      <c r="H117" s="1477"/>
      <c r="I117" s="503"/>
      <c r="J117" s="525" t="str">
        <f t="shared" si="5"/>
        <v>Yes</v>
      </c>
      <c r="K117" s="210"/>
      <c r="L117" s="210"/>
      <c r="M117" s="217"/>
      <c r="N117" s="217"/>
      <c r="O117" s="210"/>
      <c r="P117" s="217"/>
      <c r="Q117" s="553"/>
      <c r="R117" s="217"/>
      <c r="S117" s="494"/>
      <c r="T117" s="495"/>
      <c r="U117" s="495"/>
      <c r="V117" s="495"/>
      <c r="W117" s="496"/>
      <c r="X117" s="496"/>
      <c r="Y117" s="215" t="str">
        <f t="shared" si="6"/>
        <v>b. Progestin-only pills</v>
      </c>
      <c r="Z117" s="554"/>
      <c r="AA117" s="208"/>
    </row>
    <row r="118" spans="1:27" s="287" customFormat="1" ht="15.75" customHeight="1" x14ac:dyDescent="0.2">
      <c r="A118" s="384"/>
      <c r="B118" s="1293" t="s">
        <v>285</v>
      </c>
      <c r="C118" s="1293"/>
      <c r="D118" s="1293"/>
      <c r="E118" s="1293"/>
      <c r="F118" s="1294"/>
      <c r="G118" s="1365" t="s">
        <v>99</v>
      </c>
      <c r="H118" s="1477"/>
      <c r="I118" s="503"/>
      <c r="J118" s="525" t="str">
        <f t="shared" si="5"/>
        <v>Yes</v>
      </c>
      <c r="K118" s="210"/>
      <c r="L118" s="210"/>
      <c r="M118" s="217"/>
      <c r="N118" s="217"/>
      <c r="O118" s="210"/>
      <c r="P118" s="217"/>
      <c r="Q118" s="553"/>
      <c r="R118" s="217"/>
      <c r="S118" s="494"/>
      <c r="T118" s="495"/>
      <c r="U118" s="495"/>
      <c r="V118" s="495"/>
      <c r="W118" s="496"/>
      <c r="X118" s="496"/>
      <c r="Y118" s="215" t="str">
        <f t="shared" si="6"/>
        <v>c. Injectables</v>
      </c>
      <c r="Z118" s="554"/>
      <c r="AA118" s="208"/>
    </row>
    <row r="119" spans="1:27" s="287" customFormat="1" ht="15.75" customHeight="1" x14ac:dyDescent="0.2">
      <c r="A119" s="384"/>
      <c r="B119" s="1293" t="s">
        <v>286</v>
      </c>
      <c r="C119" s="1293"/>
      <c r="D119" s="1293"/>
      <c r="E119" s="1293"/>
      <c r="F119" s="1294"/>
      <c r="G119" s="1365" t="s">
        <v>99</v>
      </c>
      <c r="H119" s="1477"/>
      <c r="I119" s="503"/>
      <c r="J119" s="525" t="str">
        <f t="shared" si="5"/>
        <v>Yes</v>
      </c>
      <c r="K119" s="210"/>
      <c r="L119" s="210"/>
      <c r="M119" s="217"/>
      <c r="N119" s="217"/>
      <c r="O119" s="210"/>
      <c r="P119" s="217"/>
      <c r="Q119" s="553"/>
      <c r="R119" s="217"/>
      <c r="S119" s="494"/>
      <c r="T119" s="495"/>
      <c r="U119" s="495"/>
      <c r="V119" s="495"/>
      <c r="W119" s="496"/>
      <c r="X119" s="496"/>
      <c r="Y119" s="215" t="str">
        <f t="shared" si="6"/>
        <v>d. Implants</v>
      </c>
      <c r="Z119" s="554"/>
      <c r="AA119" s="208"/>
    </row>
    <row r="120" spans="1:27" s="287" customFormat="1" ht="15.75" customHeight="1" x14ac:dyDescent="0.2">
      <c r="A120" s="384"/>
      <c r="B120" s="1293" t="s">
        <v>46</v>
      </c>
      <c r="C120" s="1293"/>
      <c r="D120" s="1293"/>
      <c r="E120" s="1293"/>
      <c r="F120" s="1294"/>
      <c r="G120" s="1365" t="s">
        <v>99</v>
      </c>
      <c r="H120" s="1477"/>
      <c r="I120" s="503"/>
      <c r="J120" s="525" t="str">
        <f t="shared" si="5"/>
        <v>Yes</v>
      </c>
      <c r="K120" s="210"/>
      <c r="L120" s="210"/>
      <c r="M120" s="217"/>
      <c r="N120" s="217"/>
      <c r="O120" s="210"/>
      <c r="P120" s="217"/>
      <c r="Q120" s="553"/>
      <c r="R120" s="217"/>
      <c r="S120" s="494"/>
      <c r="T120" s="495"/>
      <c r="U120" s="495"/>
      <c r="V120" s="495"/>
      <c r="W120" s="496"/>
      <c r="X120" s="496"/>
      <c r="Y120" s="215" t="str">
        <f t="shared" si="6"/>
        <v>e. Intrauterine devices (IUDs)</v>
      </c>
      <c r="Z120" s="554"/>
      <c r="AA120" s="208"/>
    </row>
    <row r="121" spans="1:27" s="287" customFormat="1" ht="15.75" customHeight="1" x14ac:dyDescent="0.2">
      <c r="A121" s="384"/>
      <c r="B121" s="1293" t="s">
        <v>35</v>
      </c>
      <c r="C121" s="1293"/>
      <c r="D121" s="1293"/>
      <c r="E121" s="1293"/>
      <c r="F121" s="1294"/>
      <c r="G121" s="1365" t="s">
        <v>99</v>
      </c>
      <c r="H121" s="1477"/>
      <c r="I121" s="503"/>
      <c r="J121" s="525" t="str">
        <f t="shared" si="5"/>
        <v>Yes</v>
      </c>
      <c r="K121" s="210"/>
      <c r="L121" s="210"/>
      <c r="M121" s="217"/>
      <c r="N121" s="217"/>
      <c r="O121" s="210"/>
      <c r="P121" s="217"/>
      <c r="Q121" s="553"/>
      <c r="R121" s="217"/>
      <c r="S121" s="494"/>
      <c r="T121" s="495"/>
      <c r="U121" s="495"/>
      <c r="V121" s="495"/>
      <c r="W121" s="496"/>
      <c r="X121" s="496"/>
      <c r="Y121" s="215" t="str">
        <f t="shared" si="6"/>
        <v>f. Male condoms</v>
      </c>
      <c r="Z121" s="554"/>
      <c r="AA121" s="208"/>
    </row>
    <row r="122" spans="1:27" s="287" customFormat="1" ht="15.75" customHeight="1" x14ac:dyDescent="0.2">
      <c r="A122" s="384"/>
      <c r="B122" s="1293" t="s">
        <v>36</v>
      </c>
      <c r="C122" s="1293"/>
      <c r="D122" s="1293"/>
      <c r="E122" s="1293"/>
      <c r="F122" s="1294"/>
      <c r="G122" s="1365" t="s">
        <v>99</v>
      </c>
      <c r="H122" s="1477"/>
      <c r="I122" s="503"/>
      <c r="J122" s="525" t="str">
        <f t="shared" si="5"/>
        <v>Yes</v>
      </c>
      <c r="K122" s="210"/>
      <c r="L122" s="210"/>
      <c r="M122" s="217"/>
      <c r="N122" s="217"/>
      <c r="O122" s="210"/>
      <c r="P122" s="217"/>
      <c r="Q122" s="553"/>
      <c r="R122" s="217"/>
      <c r="S122" s="494"/>
      <c r="T122" s="495"/>
      <c r="U122" s="495"/>
      <c r="V122" s="495"/>
      <c r="W122" s="496"/>
      <c r="X122" s="496"/>
      <c r="Y122" s="215" t="str">
        <f t="shared" si="6"/>
        <v>g. Female condoms</v>
      </c>
      <c r="Z122" s="554"/>
      <c r="AA122" s="208"/>
    </row>
    <row r="123" spans="1:27" s="287" customFormat="1" ht="15.75" customHeight="1" x14ac:dyDescent="0.2">
      <c r="A123" s="384"/>
      <c r="B123" s="1293" t="s">
        <v>157</v>
      </c>
      <c r="C123" s="1293"/>
      <c r="D123" s="1293"/>
      <c r="E123" s="1293"/>
      <c r="F123" s="1294"/>
      <c r="G123" s="1365" t="s">
        <v>99</v>
      </c>
      <c r="H123" s="1477"/>
      <c r="I123" s="503"/>
      <c r="J123" s="525" t="str">
        <f t="shared" si="5"/>
        <v>Yes</v>
      </c>
      <c r="K123" s="210"/>
      <c r="L123" s="210"/>
      <c r="M123" s="217"/>
      <c r="N123" s="217"/>
      <c r="O123" s="210"/>
      <c r="P123" s="217"/>
      <c r="Q123" s="553"/>
      <c r="R123" s="217"/>
      <c r="S123" s="494"/>
      <c r="T123" s="495"/>
      <c r="U123" s="495"/>
      <c r="V123" s="495"/>
      <c r="W123" s="496"/>
      <c r="X123" s="496"/>
      <c r="Y123" s="215" t="str">
        <f t="shared" si="6"/>
        <v>h. Emergency contraceptive pills</v>
      </c>
      <c r="Z123" s="554"/>
      <c r="AA123" s="208"/>
    </row>
    <row r="124" spans="1:27" s="287" customFormat="1" ht="15.75" customHeight="1" x14ac:dyDescent="0.2">
      <c r="A124" s="384"/>
      <c r="B124" s="1293" t="s">
        <v>119</v>
      </c>
      <c r="C124" s="1293"/>
      <c r="D124" s="1293"/>
      <c r="E124" s="1293"/>
      <c r="F124" s="1294"/>
      <c r="G124" s="1365" t="s">
        <v>99</v>
      </c>
      <c r="H124" s="1477"/>
      <c r="I124" s="503"/>
      <c r="J124" s="525" t="str">
        <f>G124</f>
        <v>Yes</v>
      </c>
      <c r="K124" s="210"/>
      <c r="L124" s="210"/>
      <c r="M124" s="217"/>
      <c r="N124" s="217"/>
      <c r="O124" s="210"/>
      <c r="P124" s="217"/>
      <c r="Q124" s="553"/>
      <c r="R124" s="217"/>
      <c r="S124" s="494"/>
      <c r="T124" s="495"/>
      <c r="U124" s="495"/>
      <c r="V124" s="495"/>
      <c r="W124" s="496"/>
      <c r="X124" s="496"/>
      <c r="Y124" s="215" t="str">
        <f>B124</f>
        <v>i. CycleBeads</v>
      </c>
      <c r="Z124" s="554"/>
      <c r="AA124" s="208"/>
    </row>
    <row r="125" spans="1:27" s="287" customFormat="1" ht="15.75" customHeight="1" x14ac:dyDescent="0.2">
      <c r="A125" s="384"/>
      <c r="B125" s="1293" t="s">
        <v>158</v>
      </c>
      <c r="C125" s="1293"/>
      <c r="D125" s="1293"/>
      <c r="E125" s="1293"/>
      <c r="F125" s="1294"/>
      <c r="G125" s="1365" t="s">
        <v>100</v>
      </c>
      <c r="H125" s="1477"/>
      <c r="I125" s="503"/>
      <c r="J125" s="525" t="str">
        <f t="shared" si="5"/>
        <v>No</v>
      </c>
      <c r="K125" s="210"/>
      <c r="L125" s="210"/>
      <c r="M125" s="217"/>
      <c r="N125" s="217"/>
      <c r="O125" s="210"/>
      <c r="P125" s="217"/>
      <c r="Q125" s="553"/>
      <c r="R125" s="217"/>
      <c r="S125" s="494"/>
      <c r="T125" s="495"/>
      <c r="U125" s="495"/>
      <c r="V125" s="495"/>
      <c r="W125" s="496"/>
      <c r="X125" s="496"/>
      <c r="Y125" s="215" t="str">
        <f t="shared" si="6"/>
        <v>j. Any other contraceptive(s)?</v>
      </c>
      <c r="Z125" s="554"/>
      <c r="AA125" s="208"/>
    </row>
    <row r="126" spans="1:27" s="287" customFormat="1" ht="15.75" x14ac:dyDescent="0.2">
      <c r="A126" s="384"/>
      <c r="B126" s="581"/>
      <c r="C126" s="1293" t="s">
        <v>159</v>
      </c>
      <c r="D126" s="1293"/>
      <c r="E126" s="1294"/>
      <c r="F126" s="1330" t="s">
        <v>320</v>
      </c>
      <c r="G126" s="1331"/>
      <c r="H126" s="1332"/>
      <c r="I126" s="503"/>
      <c r="J126" s="525">
        <f t="shared" si="5"/>
        <v>0</v>
      </c>
      <c r="K126" s="210"/>
      <c r="L126" s="210"/>
      <c r="M126" s="217"/>
      <c r="N126" s="217"/>
      <c r="O126" s="210"/>
      <c r="P126" s="217"/>
      <c r="Q126" s="553"/>
      <c r="R126" s="210">
        <f>B126</f>
        <v>0</v>
      </c>
      <c r="S126" s="494"/>
      <c r="T126" s="495"/>
      <c r="U126" s="495"/>
      <c r="V126" s="495"/>
      <c r="W126" s="496"/>
      <c r="X126" s="496"/>
      <c r="Y126" s="553"/>
      <c r="Z126" s="554"/>
      <c r="AA126" s="208"/>
    </row>
    <row r="127" spans="1:27" s="287" customFormat="1" ht="15.75" x14ac:dyDescent="0.2">
      <c r="A127" s="1333" t="s">
        <v>313</v>
      </c>
      <c r="B127" s="1334"/>
      <c r="C127" s="1334"/>
      <c r="D127" s="1335"/>
      <c r="E127" s="1336"/>
      <c r="F127" s="1748">
        <v>2011</v>
      </c>
      <c r="G127" s="1482"/>
      <c r="H127" s="1483"/>
      <c r="I127" s="503"/>
      <c r="J127" s="525">
        <f t="shared" si="5"/>
        <v>0</v>
      </c>
      <c r="K127" s="210"/>
      <c r="L127" s="210"/>
      <c r="M127" s="217"/>
      <c r="N127" s="217"/>
      <c r="O127" s="210"/>
      <c r="P127" s="217"/>
      <c r="Q127" s="553"/>
      <c r="R127" s="210">
        <f>B127</f>
        <v>0</v>
      </c>
      <c r="S127" s="494"/>
      <c r="T127" s="495"/>
      <c r="U127" s="495"/>
      <c r="V127" s="495"/>
      <c r="W127" s="496"/>
      <c r="X127" s="496"/>
      <c r="Y127" s="553"/>
      <c r="Z127" s="554"/>
      <c r="AA127" s="208"/>
    </row>
    <row r="128" spans="1:27" s="287" customFormat="1" ht="30" x14ac:dyDescent="0.2">
      <c r="A128" s="1308" t="s">
        <v>751</v>
      </c>
      <c r="B128" s="1293"/>
      <c r="C128" s="1294"/>
      <c r="D128" s="1484" t="s">
        <v>606</v>
      </c>
      <c r="E128" s="1485"/>
      <c r="F128" s="1485"/>
      <c r="G128" s="1485"/>
      <c r="H128" s="1486"/>
      <c r="I128" s="503"/>
      <c r="J128" s="552"/>
      <c r="K128" s="210" t="str">
        <f>A128</f>
        <v xml:space="preserve">D11. Name of the list(s)
</v>
      </c>
      <c r="L128" s="210"/>
      <c r="M128" s="217"/>
      <c r="N128" s="217"/>
      <c r="O128" s="210" t="str">
        <f>D128</f>
        <v>Essential Medicines List and Standard Treatment guidelines for Zimbabwe, ZNFPC List of approved contraceptive methods and devices</v>
      </c>
      <c r="P128" s="217"/>
      <c r="Q128" s="553"/>
      <c r="R128" s="217"/>
      <c r="S128" s="494"/>
      <c r="T128" s="495"/>
      <c r="U128" s="495"/>
      <c r="V128" s="495"/>
      <c r="W128" s="496"/>
      <c r="X128" s="496"/>
      <c r="Y128" s="553"/>
      <c r="Z128" s="554"/>
      <c r="AA128" s="208"/>
    </row>
    <row r="129" spans="1:27" s="287" customFormat="1" ht="30" x14ac:dyDescent="0.2">
      <c r="A129" s="1308" t="s">
        <v>862</v>
      </c>
      <c r="B129" s="1293"/>
      <c r="C129" s="1294"/>
      <c r="D129" s="1305"/>
      <c r="E129" s="1306"/>
      <c r="F129" s="1306"/>
      <c r="G129" s="1306"/>
      <c r="H129" s="1307"/>
      <c r="I129" s="503"/>
      <c r="J129" s="552"/>
      <c r="K129" s="210" t="str">
        <f>A129</f>
        <v xml:space="preserve">D12. Notes about the list(s)
</v>
      </c>
      <c r="L129" s="210"/>
      <c r="M129" s="217"/>
      <c r="N129" s="217"/>
      <c r="O129" s="210">
        <f>D129</f>
        <v>0</v>
      </c>
      <c r="P129" s="217"/>
      <c r="Q129" s="553"/>
      <c r="R129" s="217"/>
      <c r="S129" s="494"/>
      <c r="T129" s="495"/>
      <c r="U129" s="495"/>
      <c r="V129" s="495"/>
      <c r="W129" s="496"/>
      <c r="X129" s="496"/>
      <c r="Y129" s="553"/>
      <c r="Z129" s="554"/>
      <c r="AA129" s="208"/>
    </row>
    <row r="130" spans="1:27" s="266" customFormat="1" ht="21.75" customHeight="1" x14ac:dyDescent="0.2">
      <c r="A130" s="1308" t="s">
        <v>753</v>
      </c>
      <c r="B130" s="1293"/>
      <c r="C130" s="1293"/>
      <c r="D130" s="1293"/>
      <c r="E130" s="1293"/>
      <c r="F130" s="1293"/>
      <c r="G130" s="1293"/>
      <c r="H130" s="1309"/>
      <c r="I130" s="209"/>
      <c r="J130" s="525"/>
      <c r="K130" s="210"/>
      <c r="L130" s="217"/>
      <c r="M130" s="217"/>
      <c r="N130" s="217"/>
      <c r="O130" s="210"/>
      <c r="P130" s="217"/>
      <c r="Q130" s="217"/>
      <c r="R130" s="217"/>
      <c r="S130" s="217"/>
      <c r="T130" s="211"/>
      <c r="U130" s="211"/>
      <c r="V130" s="211"/>
      <c r="W130" s="213"/>
      <c r="X130" s="490" t="str">
        <f>A130</f>
        <v xml:space="preserve">D13.  Information on country's Poverty Reduction Strategy Paper (PRSP)
</v>
      </c>
      <c r="Y130" s="214"/>
      <c r="Z130" s="216"/>
      <c r="AA130" s="208"/>
    </row>
    <row r="131" spans="1:27" s="287" customFormat="1" ht="30.75" customHeight="1" x14ac:dyDescent="0.2">
      <c r="A131" s="386"/>
      <c r="B131" s="1324" t="s">
        <v>287</v>
      </c>
      <c r="C131" s="1325"/>
      <c r="D131" s="1325"/>
      <c r="E131" s="1326"/>
      <c r="F131" s="1327" t="s">
        <v>320</v>
      </c>
      <c r="G131" s="1328"/>
      <c r="H131" s="1329"/>
      <c r="I131" s="503"/>
      <c r="J131" s="525">
        <f>G131</f>
        <v>0</v>
      </c>
      <c r="K131" s="210"/>
      <c r="L131" s="210"/>
      <c r="M131" s="217"/>
      <c r="N131" s="217"/>
      <c r="O131" s="210"/>
      <c r="P131" s="217"/>
      <c r="Q131" s="553"/>
      <c r="R131" s="210" t="str">
        <f>B131</f>
        <v>a. What year is the Poverty Reduction Strategy Paper from? (most recent actual PRSP on IMF's site [not progress or summary report])</v>
      </c>
      <c r="S131" s="494"/>
      <c r="T131" s="495"/>
      <c r="U131" s="495"/>
      <c r="V131" s="495"/>
      <c r="W131" s="496"/>
      <c r="X131" s="496"/>
      <c r="Y131" s="553"/>
      <c r="Z131" s="554"/>
      <c r="AA131" s="208"/>
    </row>
    <row r="132" spans="1:27" s="287" customFormat="1" ht="15.75" customHeight="1" x14ac:dyDescent="0.2">
      <c r="A132" s="384"/>
      <c r="B132" s="1293" t="s">
        <v>112</v>
      </c>
      <c r="C132" s="1293"/>
      <c r="D132" s="1293"/>
      <c r="E132" s="1293"/>
      <c r="F132" s="1294"/>
      <c r="G132" s="1295" t="s">
        <v>320</v>
      </c>
      <c r="H132" s="1296"/>
      <c r="I132" s="503"/>
      <c r="J132" s="525" t="str">
        <f>G132</f>
        <v>Not applicable</v>
      </c>
      <c r="K132" s="210"/>
      <c r="L132" s="210"/>
      <c r="M132" s="217"/>
      <c r="N132" s="217"/>
      <c r="O132" s="210"/>
      <c r="P132" s="217"/>
      <c r="Q132" s="553"/>
      <c r="R132" s="217"/>
      <c r="S132" s="494"/>
      <c r="T132" s="495"/>
      <c r="U132" s="495"/>
      <c r="V132" s="495"/>
      <c r="W132" s="496"/>
      <c r="X132" s="496"/>
      <c r="Y132" s="215" t="str">
        <f>B132</f>
        <v>b. Is family planning or reproductive health a priority in the PRSP?</v>
      </c>
      <c r="Z132" s="554"/>
      <c r="AA132" s="208"/>
    </row>
    <row r="133" spans="1:27" s="287" customFormat="1" ht="15.75" customHeight="1" x14ac:dyDescent="0.2">
      <c r="A133" s="384"/>
      <c r="B133" s="1293" t="s">
        <v>113</v>
      </c>
      <c r="C133" s="1293"/>
      <c r="D133" s="1293"/>
      <c r="E133" s="1293"/>
      <c r="F133" s="1294"/>
      <c r="G133" s="1295" t="s">
        <v>320</v>
      </c>
      <c r="H133" s="1296"/>
      <c r="I133" s="503"/>
      <c r="J133" s="525" t="str">
        <f>G133</f>
        <v>Not applicable</v>
      </c>
      <c r="K133" s="210"/>
      <c r="L133" s="210"/>
      <c r="M133" s="217"/>
      <c r="N133" s="217"/>
      <c r="O133" s="210"/>
      <c r="P133" s="217"/>
      <c r="Q133" s="553"/>
      <c r="R133" s="217"/>
      <c r="S133" s="494"/>
      <c r="T133" s="495"/>
      <c r="U133" s="495"/>
      <c r="V133" s="495"/>
      <c r="W133" s="496"/>
      <c r="X133" s="496"/>
      <c r="Y133" s="215" t="str">
        <f>B133</f>
        <v>c. Is contraceptive security included in the PRSP?</v>
      </c>
      <c r="Z133" s="554"/>
      <c r="AA133" s="208"/>
    </row>
    <row r="134" spans="1:27" s="287" customFormat="1" ht="15.75" customHeight="1" x14ac:dyDescent="0.2">
      <c r="A134" s="384"/>
      <c r="B134" s="1293" t="s">
        <v>57</v>
      </c>
      <c r="C134" s="1293"/>
      <c r="D134" s="1293"/>
      <c r="E134" s="1293"/>
      <c r="F134" s="1294"/>
      <c r="G134" s="1295" t="s">
        <v>320</v>
      </c>
      <c r="H134" s="1296"/>
      <c r="I134" s="503"/>
      <c r="J134" s="525" t="str">
        <f>G134</f>
        <v>Not applicable</v>
      </c>
      <c r="K134" s="210"/>
      <c r="L134" s="210"/>
      <c r="M134" s="217"/>
      <c r="N134" s="217"/>
      <c r="O134" s="210"/>
      <c r="P134" s="217"/>
      <c r="Q134" s="553"/>
      <c r="R134" s="217"/>
      <c r="S134" s="494"/>
      <c r="T134" s="495"/>
      <c r="U134" s="495"/>
      <c r="V134" s="495"/>
      <c r="W134" s="496"/>
      <c r="X134" s="496"/>
      <c r="Y134" s="215" t="str">
        <f>B134</f>
        <v>d. Is contraceptive prevalence rate (CPR) included as an indicator in the PRSP?</v>
      </c>
      <c r="Z134" s="554"/>
      <c r="AA134" s="208"/>
    </row>
    <row r="135" spans="1:27" s="287" customFormat="1" ht="15.75" customHeight="1" x14ac:dyDescent="0.2">
      <c r="A135" s="384"/>
      <c r="B135" s="1293" t="s">
        <v>58</v>
      </c>
      <c r="C135" s="1293"/>
      <c r="D135" s="1293"/>
      <c r="E135" s="1293"/>
      <c r="F135" s="1294"/>
      <c r="G135" s="1295" t="s">
        <v>320</v>
      </c>
      <c r="H135" s="1296"/>
      <c r="I135" s="503"/>
      <c r="J135" s="525" t="str">
        <f>G135</f>
        <v>Not applicable</v>
      </c>
      <c r="K135" s="210"/>
      <c r="L135" s="210"/>
      <c r="M135" s="217"/>
      <c r="N135" s="217"/>
      <c r="O135" s="210"/>
      <c r="P135" s="217"/>
      <c r="Q135" s="553"/>
      <c r="R135" s="217"/>
      <c r="S135" s="494"/>
      <c r="T135" s="495"/>
      <c r="U135" s="495"/>
      <c r="V135" s="495"/>
      <c r="W135" s="496"/>
      <c r="X135" s="496"/>
      <c r="Y135" s="215" t="str">
        <f>B135</f>
        <v>e. Are contraceptive supply indicators included in the PRSP?</v>
      </c>
      <c r="Z135" s="554"/>
      <c r="AA135" s="208"/>
    </row>
    <row r="136" spans="1:27" s="287" customFormat="1" ht="15.75" customHeight="1" thickBot="1" x14ac:dyDescent="0.25">
      <c r="A136" s="314" t="s">
        <v>59</v>
      </c>
      <c r="B136" s="1293" t="s">
        <v>60</v>
      </c>
      <c r="C136" s="1294"/>
      <c r="D136" s="1314" t="s">
        <v>1316</v>
      </c>
      <c r="E136" s="1315"/>
      <c r="F136" s="1315"/>
      <c r="G136" s="1315"/>
      <c r="H136" s="1316"/>
      <c r="I136" s="503"/>
      <c r="J136" s="552"/>
      <c r="K136" s="210" t="str">
        <f>B136</f>
        <v>f. Notes about the Poverty Reduction Strategy Paper</v>
      </c>
      <c r="L136" s="210"/>
      <c r="M136" s="217"/>
      <c r="N136" s="217"/>
      <c r="O136" s="210" t="str">
        <f>D136</f>
        <v>Document not available on IMF's website</v>
      </c>
      <c r="P136" s="217"/>
      <c r="Q136" s="553"/>
      <c r="R136" s="217"/>
      <c r="S136" s="494"/>
      <c r="T136" s="495"/>
      <c r="U136" s="495"/>
      <c r="V136" s="495"/>
      <c r="W136" s="496"/>
      <c r="X136" s="496"/>
      <c r="Y136" s="553"/>
      <c r="Z136" s="554"/>
      <c r="AA136" s="208"/>
    </row>
    <row r="137" spans="1:27" s="266" customFormat="1" ht="16.5" customHeight="1" thickBot="1" x14ac:dyDescent="0.25">
      <c r="A137" s="1317" t="s">
        <v>20</v>
      </c>
      <c r="B137" s="1318"/>
      <c r="C137" s="1318"/>
      <c r="D137" s="1318"/>
      <c r="E137" s="1318"/>
      <c r="F137" s="1318"/>
      <c r="G137" s="1318"/>
      <c r="H137" s="387"/>
      <c r="I137" s="492"/>
      <c r="J137" s="525"/>
      <c r="K137" s="210"/>
      <c r="L137" s="217"/>
      <c r="M137" s="217"/>
      <c r="N137" s="217"/>
      <c r="O137" s="210"/>
      <c r="P137" s="217"/>
      <c r="Q137" s="217"/>
      <c r="R137" s="217"/>
      <c r="S137" s="217"/>
      <c r="T137" s="211"/>
      <c r="U137" s="211"/>
      <c r="V137" s="211"/>
      <c r="W137" s="213"/>
      <c r="X137" s="213"/>
      <c r="Y137" s="214"/>
      <c r="Z137" s="216"/>
      <c r="AA137" s="208"/>
    </row>
    <row r="138" spans="1:27" s="266" customFormat="1" ht="30" customHeight="1" x14ac:dyDescent="0.2">
      <c r="A138" s="1319" t="s">
        <v>288</v>
      </c>
      <c r="B138" s="1320"/>
      <c r="C138" s="1320"/>
      <c r="D138" s="1320"/>
      <c r="E138" s="1320"/>
      <c r="F138" s="1321"/>
      <c r="G138" s="1322" t="s">
        <v>99</v>
      </c>
      <c r="H138" s="1323"/>
      <c r="I138" s="501"/>
      <c r="J138" s="525" t="str">
        <f>G138</f>
        <v>Yes</v>
      </c>
      <c r="K138" s="210"/>
      <c r="L138" s="217"/>
      <c r="M138" s="217"/>
      <c r="N138" s="217"/>
      <c r="O138" s="210"/>
      <c r="P138" s="217"/>
      <c r="Q138" s="217"/>
      <c r="R138" s="217"/>
      <c r="S138" s="217"/>
      <c r="T138" s="211"/>
      <c r="U138" s="211"/>
      <c r="V138" s="211"/>
      <c r="W138" s="213"/>
      <c r="X138" s="213"/>
      <c r="Y138" s="215" t="str">
        <f>A138</f>
        <v>E1. Have stockouts occurred for any contraceptive at the central* level in the last 12 months?  
*(The central level refers to the central level warehouse for the public sector.)</v>
      </c>
      <c r="Z138" s="216"/>
      <c r="AA138" s="208"/>
    </row>
    <row r="139" spans="1:27" s="266" customFormat="1" ht="45" x14ac:dyDescent="0.2">
      <c r="A139" s="1308" t="s">
        <v>1528</v>
      </c>
      <c r="B139" s="1293"/>
      <c r="C139" s="1293"/>
      <c r="D139" s="1293"/>
      <c r="E139" s="1293"/>
      <c r="F139" s="1293"/>
      <c r="G139" s="1293"/>
      <c r="H139" s="1309"/>
      <c r="I139" s="511"/>
      <c r="J139" s="525"/>
      <c r="K139" s="210"/>
      <c r="L139" s="217"/>
      <c r="M139" s="217"/>
      <c r="N139" s="217"/>
      <c r="O139" s="210"/>
      <c r="P139" s="217"/>
      <c r="Q139" s="217"/>
      <c r="R139" s="217"/>
      <c r="S139" s="217"/>
      <c r="T139" s="211"/>
      <c r="U139" s="211"/>
      <c r="V139" s="211"/>
      <c r="W139" s="213"/>
      <c r="X139" s="490"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214"/>
      <c r="Z139" s="216"/>
      <c r="AA139" s="208"/>
    </row>
    <row r="140" spans="1:27" s="266" customFormat="1" ht="15" customHeight="1" x14ac:dyDescent="0.2">
      <c r="A140" s="582"/>
      <c r="B140" s="1293" t="s">
        <v>155</v>
      </c>
      <c r="C140" s="1293"/>
      <c r="D140" s="1293"/>
      <c r="E140" s="1293"/>
      <c r="F140" s="1294"/>
      <c r="G140" s="1295" t="s">
        <v>100</v>
      </c>
      <c r="H140" s="1296"/>
      <c r="I140" s="501"/>
      <c r="J140" s="525" t="str">
        <f t="shared" ref="J140:J148" si="7">G140</f>
        <v>No</v>
      </c>
      <c r="K140" s="210"/>
      <c r="L140" s="217"/>
      <c r="M140" s="217"/>
      <c r="N140" s="217"/>
      <c r="O140" s="210"/>
      <c r="P140" s="217"/>
      <c r="Q140" s="217"/>
      <c r="R140" s="217"/>
      <c r="S140" s="217"/>
      <c r="T140" s="211"/>
      <c r="U140" s="211"/>
      <c r="V140" s="211"/>
      <c r="W140" s="213"/>
      <c r="X140" s="213"/>
      <c r="Y140" s="215" t="str">
        <f t="shared" ref="Y140:Y148" si="8">B140</f>
        <v>a. Combined oral contraceptives</v>
      </c>
      <c r="Z140" s="216"/>
      <c r="AA140" s="208"/>
    </row>
    <row r="141" spans="1:27" s="266" customFormat="1" ht="15" customHeight="1" x14ac:dyDescent="0.2">
      <c r="A141" s="585"/>
      <c r="B141" s="1293" t="s">
        <v>156</v>
      </c>
      <c r="C141" s="1293"/>
      <c r="D141" s="1293"/>
      <c r="E141" s="1293"/>
      <c r="F141" s="1294"/>
      <c r="G141" s="1295" t="s">
        <v>100</v>
      </c>
      <c r="H141" s="1296"/>
      <c r="I141" s="501"/>
      <c r="J141" s="525" t="str">
        <f t="shared" si="7"/>
        <v>No</v>
      </c>
      <c r="K141" s="210"/>
      <c r="L141" s="217"/>
      <c r="M141" s="217"/>
      <c r="N141" s="217"/>
      <c r="O141" s="217"/>
      <c r="P141" s="217"/>
      <c r="Q141" s="217"/>
      <c r="R141" s="217"/>
      <c r="S141" s="217"/>
      <c r="T141" s="211"/>
      <c r="U141" s="211"/>
      <c r="V141" s="211"/>
      <c r="W141" s="213"/>
      <c r="X141" s="213"/>
      <c r="Y141" s="215" t="str">
        <f t="shared" si="8"/>
        <v>b. Progestin-only pills</v>
      </c>
      <c r="Z141" s="216"/>
      <c r="AA141" s="208"/>
    </row>
    <row r="142" spans="1:27" s="266" customFormat="1" ht="15" customHeight="1" x14ac:dyDescent="0.2">
      <c r="A142" s="582"/>
      <c r="B142" s="1293" t="s">
        <v>285</v>
      </c>
      <c r="C142" s="1293"/>
      <c r="D142" s="1293"/>
      <c r="E142" s="1293"/>
      <c r="F142" s="1294"/>
      <c r="G142" s="1295" t="s">
        <v>100</v>
      </c>
      <c r="H142" s="1296"/>
      <c r="I142" s="501"/>
      <c r="J142" s="525" t="str">
        <f t="shared" si="7"/>
        <v>No</v>
      </c>
      <c r="K142" s="210"/>
      <c r="L142" s="217"/>
      <c r="M142" s="217"/>
      <c r="N142" s="217"/>
      <c r="O142" s="217"/>
      <c r="P142" s="217"/>
      <c r="Q142" s="217"/>
      <c r="R142" s="217"/>
      <c r="S142" s="217"/>
      <c r="T142" s="211"/>
      <c r="U142" s="211"/>
      <c r="V142" s="211"/>
      <c r="W142" s="213"/>
      <c r="X142" s="213"/>
      <c r="Y142" s="215" t="str">
        <f t="shared" si="8"/>
        <v>c. Injectables</v>
      </c>
      <c r="Z142" s="216"/>
      <c r="AA142" s="208"/>
    </row>
    <row r="143" spans="1:27" s="266" customFormat="1" ht="15" customHeight="1" x14ac:dyDescent="0.2">
      <c r="A143" s="582"/>
      <c r="B143" s="1293" t="s">
        <v>286</v>
      </c>
      <c r="C143" s="1293"/>
      <c r="D143" s="1293"/>
      <c r="E143" s="1293"/>
      <c r="F143" s="1294"/>
      <c r="G143" s="1295" t="s">
        <v>100</v>
      </c>
      <c r="H143" s="1296"/>
      <c r="I143" s="501"/>
      <c r="J143" s="525" t="str">
        <f t="shared" si="7"/>
        <v>No</v>
      </c>
      <c r="K143" s="210"/>
      <c r="L143" s="217"/>
      <c r="M143" s="217"/>
      <c r="N143" s="217"/>
      <c r="O143" s="217"/>
      <c r="P143" s="217"/>
      <c r="Q143" s="217"/>
      <c r="R143" s="217"/>
      <c r="S143" s="217"/>
      <c r="T143" s="211"/>
      <c r="U143" s="211"/>
      <c r="V143" s="211"/>
      <c r="W143" s="213"/>
      <c r="X143" s="213"/>
      <c r="Y143" s="215" t="str">
        <f t="shared" si="8"/>
        <v>d. Implants</v>
      </c>
      <c r="Z143" s="216"/>
      <c r="AA143" s="208"/>
    </row>
    <row r="144" spans="1:27" s="266" customFormat="1" ht="15" customHeight="1" x14ac:dyDescent="0.2">
      <c r="A144" s="582"/>
      <c r="B144" s="1293" t="s">
        <v>46</v>
      </c>
      <c r="C144" s="1293"/>
      <c r="D144" s="1293"/>
      <c r="E144" s="1293"/>
      <c r="F144" s="1294"/>
      <c r="G144" s="1295" t="s">
        <v>99</v>
      </c>
      <c r="H144" s="1296"/>
      <c r="I144" s="501"/>
      <c r="J144" s="525" t="str">
        <f t="shared" si="7"/>
        <v>Yes</v>
      </c>
      <c r="K144" s="210"/>
      <c r="L144" s="217"/>
      <c r="M144" s="217"/>
      <c r="N144" s="217"/>
      <c r="O144" s="217"/>
      <c r="P144" s="217"/>
      <c r="Q144" s="217"/>
      <c r="R144" s="217"/>
      <c r="S144" s="217"/>
      <c r="T144" s="211"/>
      <c r="U144" s="211"/>
      <c r="V144" s="211"/>
      <c r="W144" s="213"/>
      <c r="X144" s="213"/>
      <c r="Y144" s="215" t="str">
        <f t="shared" si="8"/>
        <v>e. Intrauterine devices (IUDs)</v>
      </c>
      <c r="Z144" s="216"/>
      <c r="AA144" s="208"/>
    </row>
    <row r="145" spans="1:27" s="266" customFormat="1" ht="15" customHeight="1" x14ac:dyDescent="0.2">
      <c r="A145" s="582"/>
      <c r="B145" s="1293" t="s">
        <v>35</v>
      </c>
      <c r="C145" s="1293"/>
      <c r="D145" s="1293"/>
      <c r="E145" s="1293"/>
      <c r="F145" s="1294"/>
      <c r="G145" s="1295" t="s">
        <v>100</v>
      </c>
      <c r="H145" s="1296"/>
      <c r="I145" s="501"/>
      <c r="J145" s="525" t="str">
        <f t="shared" si="7"/>
        <v>No</v>
      </c>
      <c r="K145" s="210"/>
      <c r="L145" s="217"/>
      <c r="M145" s="217"/>
      <c r="N145" s="217"/>
      <c r="O145" s="217"/>
      <c r="P145" s="217"/>
      <c r="Q145" s="217"/>
      <c r="R145" s="217"/>
      <c r="S145" s="217"/>
      <c r="T145" s="211"/>
      <c r="U145" s="211"/>
      <c r="V145" s="211"/>
      <c r="W145" s="213"/>
      <c r="X145" s="213"/>
      <c r="Y145" s="215" t="str">
        <f t="shared" si="8"/>
        <v>f. Male condoms</v>
      </c>
      <c r="Z145" s="216"/>
      <c r="AA145" s="208"/>
    </row>
    <row r="146" spans="1:27" s="266" customFormat="1" ht="15" customHeight="1" x14ac:dyDescent="0.2">
      <c r="A146" s="582"/>
      <c r="B146" s="1293" t="s">
        <v>36</v>
      </c>
      <c r="C146" s="1293"/>
      <c r="D146" s="1293"/>
      <c r="E146" s="1293"/>
      <c r="F146" s="1294"/>
      <c r="G146" s="1295" t="s">
        <v>100</v>
      </c>
      <c r="H146" s="1296"/>
      <c r="I146" s="501"/>
      <c r="J146" s="525" t="str">
        <f t="shared" si="7"/>
        <v>No</v>
      </c>
      <c r="K146" s="210"/>
      <c r="L146" s="217"/>
      <c r="M146" s="217"/>
      <c r="N146" s="217"/>
      <c r="O146" s="217"/>
      <c r="P146" s="217"/>
      <c r="Q146" s="217"/>
      <c r="R146" s="217"/>
      <c r="S146" s="217"/>
      <c r="T146" s="211"/>
      <c r="U146" s="211"/>
      <c r="V146" s="211"/>
      <c r="W146" s="213"/>
      <c r="X146" s="213"/>
      <c r="Y146" s="215" t="str">
        <f t="shared" si="8"/>
        <v>g. Female condoms</v>
      </c>
      <c r="Z146" s="216"/>
      <c r="AA146" s="208"/>
    </row>
    <row r="147" spans="1:27" s="266" customFormat="1" ht="15" customHeight="1" x14ac:dyDescent="0.2">
      <c r="A147" s="582"/>
      <c r="B147" s="1293" t="s">
        <v>157</v>
      </c>
      <c r="C147" s="1293"/>
      <c r="D147" s="1293"/>
      <c r="E147" s="1293"/>
      <c r="F147" s="1294"/>
      <c r="G147" s="1295" t="s">
        <v>100</v>
      </c>
      <c r="H147" s="1296"/>
      <c r="I147" s="501"/>
      <c r="J147" s="525" t="str">
        <f t="shared" si="7"/>
        <v>No</v>
      </c>
      <c r="K147" s="210"/>
      <c r="L147" s="217"/>
      <c r="M147" s="217"/>
      <c r="N147" s="217"/>
      <c r="O147" s="217"/>
      <c r="P147" s="217"/>
      <c r="Q147" s="217"/>
      <c r="R147" s="217"/>
      <c r="S147" s="217"/>
      <c r="T147" s="211"/>
      <c r="U147" s="211"/>
      <c r="V147" s="211"/>
      <c r="W147" s="213"/>
      <c r="X147" s="213"/>
      <c r="Y147" s="215" t="str">
        <f t="shared" si="8"/>
        <v>h. Emergency contraceptive pills</v>
      </c>
      <c r="Z147" s="216"/>
      <c r="AA147" s="208"/>
    </row>
    <row r="148" spans="1:27" s="266" customFormat="1" ht="15" customHeight="1" x14ac:dyDescent="0.2">
      <c r="A148" s="582"/>
      <c r="B148" s="1293" t="s">
        <v>119</v>
      </c>
      <c r="C148" s="1293"/>
      <c r="D148" s="1293"/>
      <c r="E148" s="1293"/>
      <c r="F148" s="1294"/>
      <c r="G148" s="1295" t="s">
        <v>99</v>
      </c>
      <c r="H148" s="1296"/>
      <c r="I148" s="501"/>
      <c r="J148" s="525" t="str">
        <f t="shared" si="7"/>
        <v>Yes</v>
      </c>
      <c r="K148" s="210"/>
      <c r="L148" s="217"/>
      <c r="M148" s="217"/>
      <c r="N148" s="217"/>
      <c r="O148" s="217"/>
      <c r="P148" s="217"/>
      <c r="Q148" s="217"/>
      <c r="R148" s="217"/>
      <c r="S148" s="217"/>
      <c r="T148" s="211"/>
      <c r="U148" s="211"/>
      <c r="V148" s="211"/>
      <c r="W148" s="213"/>
      <c r="X148" s="213"/>
      <c r="Y148" s="215" t="str">
        <f t="shared" si="8"/>
        <v>i. CycleBeads</v>
      </c>
      <c r="Z148" s="216"/>
      <c r="AA148" s="208"/>
    </row>
    <row r="149" spans="1:27" s="266" customFormat="1" ht="30" x14ac:dyDescent="0.2">
      <c r="A149" s="582"/>
      <c r="B149" s="1293" t="s">
        <v>289</v>
      </c>
      <c r="C149" s="1293"/>
      <c r="D149" s="1293"/>
      <c r="E149" s="1293"/>
      <c r="F149" s="1305" t="s">
        <v>381</v>
      </c>
      <c r="G149" s="1306"/>
      <c r="H149" s="1307"/>
      <c r="I149" s="501"/>
      <c r="J149" s="525"/>
      <c r="K149" s="210"/>
      <c r="L149" s="217"/>
      <c r="M149" s="210"/>
      <c r="N149" s="217"/>
      <c r="O149" s="217"/>
      <c r="P149" s="217"/>
      <c r="Q149" s="210" t="str">
        <f>F149</f>
        <v>01/12-12/12</v>
      </c>
      <c r="R149" s="210" t="str">
        <f>B149</f>
        <v xml:space="preserve">j. Time period covered by reports reviewed
(mm/yy - mm/yy) (for example, reports from 01/12-12/12) </v>
      </c>
      <c r="S149" s="217"/>
      <c r="T149" s="211"/>
      <c r="U149" s="211"/>
      <c r="V149" s="211"/>
      <c r="W149" s="213"/>
      <c r="X149" s="213"/>
      <c r="Y149" s="214"/>
      <c r="Z149" s="216"/>
      <c r="AA149" s="208"/>
    </row>
    <row r="150" spans="1:27" s="266" customFormat="1" ht="45" x14ac:dyDescent="0.2">
      <c r="A150" s="314"/>
      <c r="B150" s="1293" t="s">
        <v>290</v>
      </c>
      <c r="C150" s="1293"/>
      <c r="D150" s="1293"/>
      <c r="E150" s="1293"/>
      <c r="F150" s="1305" t="s">
        <v>607</v>
      </c>
      <c r="G150" s="1306"/>
      <c r="H150" s="1307"/>
      <c r="I150" s="501"/>
      <c r="J150" s="525"/>
      <c r="K150" s="210"/>
      <c r="L150" s="210"/>
      <c r="M150" s="217"/>
      <c r="N150" s="217"/>
      <c r="O150" s="217"/>
      <c r="P150" s="217"/>
      <c r="Q150" s="210" t="str">
        <f>F150</f>
        <v>Warehouse records</v>
      </c>
      <c r="R150" s="210" t="str">
        <f>B150</f>
        <v>k. Data source
(for example: Procurement Planning and Monitoring Report, Logistics Management Information System, periodic physical inventory, warehouse reports)</v>
      </c>
      <c r="S150" s="217"/>
      <c r="T150" s="211"/>
      <c r="U150" s="211"/>
      <c r="V150" s="211"/>
      <c r="W150" s="213"/>
      <c r="X150" s="213"/>
      <c r="Y150" s="214"/>
      <c r="Z150" s="216"/>
      <c r="AA150" s="208"/>
    </row>
    <row r="151" spans="1:27" s="266" customFormat="1" x14ac:dyDescent="0.2">
      <c r="A151" s="1308" t="s">
        <v>756</v>
      </c>
      <c r="B151" s="1293"/>
      <c r="C151" s="1293"/>
      <c r="D151" s="1293"/>
      <c r="E151" s="1293"/>
      <c r="F151" s="1293"/>
      <c r="G151" s="1293"/>
      <c r="H151" s="1309"/>
      <c r="I151" s="511"/>
      <c r="J151" s="212"/>
      <c r="K151" s="210"/>
      <c r="L151" s="217"/>
      <c r="M151" s="217"/>
      <c r="N151" s="217"/>
      <c r="O151" s="210"/>
      <c r="P151" s="217"/>
      <c r="Q151" s="217"/>
      <c r="R151" s="217"/>
      <c r="S151" s="217"/>
      <c r="T151" s="211"/>
      <c r="U151" s="211"/>
      <c r="V151" s="211"/>
      <c r="W151" s="213"/>
      <c r="X151" s="213"/>
      <c r="Y151" s="214"/>
      <c r="Z151" s="216"/>
      <c r="AA151" s="208"/>
    </row>
    <row r="152" spans="1:27" s="266" customFormat="1" ht="15" customHeight="1" x14ac:dyDescent="0.2">
      <c r="A152" s="584"/>
      <c r="B152" s="1310" t="s">
        <v>291</v>
      </c>
      <c r="C152" s="1310"/>
      <c r="D152" s="1310"/>
      <c r="E152" s="1310"/>
      <c r="F152" s="1311"/>
      <c r="G152" s="1312" t="s">
        <v>100</v>
      </c>
      <c r="H152" s="1313"/>
      <c r="I152" s="501"/>
      <c r="J152" s="525" t="str">
        <f>G152</f>
        <v>No</v>
      </c>
      <c r="K152" s="210"/>
      <c r="L152" s="217"/>
      <c r="M152" s="217"/>
      <c r="N152" s="217"/>
      <c r="O152" s="210"/>
      <c r="P152" s="217"/>
      <c r="Q152" s="217"/>
      <c r="R152" s="217"/>
      <c r="S152" s="217"/>
      <c r="T152" s="211"/>
      <c r="U152" s="211"/>
      <c r="V152" s="211"/>
      <c r="W152" s="213"/>
      <c r="X152" s="213"/>
      <c r="Y152" s="215" t="str">
        <f>B152</f>
        <v>a. service delivery point level (i.e., public sector health facilities)</v>
      </c>
      <c r="Z152" s="216"/>
      <c r="AA152" s="208"/>
    </row>
    <row r="153" spans="1:27" s="266" customFormat="1" ht="15.75" customHeight="1" x14ac:dyDescent="0.2">
      <c r="A153" s="582"/>
      <c r="B153" s="1293" t="s">
        <v>292</v>
      </c>
      <c r="C153" s="1293"/>
      <c r="D153" s="1293"/>
      <c r="E153" s="1293"/>
      <c r="F153" s="1294"/>
      <c r="G153" s="1295" t="s">
        <v>100</v>
      </c>
      <c r="H153" s="1296"/>
      <c r="I153" s="501"/>
      <c r="J153" s="488" t="str">
        <f>G153</f>
        <v>No</v>
      </c>
      <c r="K153" s="210"/>
      <c r="L153" s="217"/>
      <c r="M153" s="217"/>
      <c r="N153" s="217"/>
      <c r="O153" s="210"/>
      <c r="P153" s="217"/>
      <c r="Q153" s="217"/>
      <c r="R153" s="217"/>
      <c r="S153" s="217"/>
      <c r="T153" s="211"/>
      <c r="U153" s="211"/>
      <c r="V153" s="211"/>
      <c r="W153" s="213"/>
      <c r="X153" s="213"/>
      <c r="Y153" s="215" t="str">
        <f>B153</f>
        <v>b. central level (i.e., central level warehouse for the public sector)</v>
      </c>
      <c r="Z153" s="216"/>
      <c r="AA153" s="555"/>
    </row>
    <row r="154" spans="1:27" s="266" customFormat="1" ht="75.75" thickBot="1" x14ac:dyDescent="0.25">
      <c r="A154" s="1297" t="s">
        <v>864</v>
      </c>
      <c r="B154" s="1298"/>
      <c r="C154" s="1299"/>
      <c r="D154" s="1300" t="s">
        <v>1513</v>
      </c>
      <c r="E154" s="1301"/>
      <c r="F154" s="1301"/>
      <c r="G154" s="1301"/>
      <c r="H154" s="1302"/>
      <c r="I154" s="501"/>
      <c r="J154" s="525"/>
      <c r="K154" s="210" t="str">
        <f>A154</f>
        <v xml:space="preserve">F. Please note any overall comments about challenges and/or successes with contraceptive security in your country.
</v>
      </c>
      <c r="L154" s="217"/>
      <c r="M154" s="217"/>
      <c r="N154" s="217"/>
      <c r="O154" s="210" t="str">
        <f>D154</f>
        <v>The DTTU has over the years maintained delivery coverage &gt;95% and stockouts &lt;5%. Commodity security is ensured for most of the common methods. Although oral and injectable contraceptive stock levels fell below minimum during the transition from one DFID contract to another, with shipment delays, there was never a complete stockout at the central level.</v>
      </c>
      <c r="P154" s="217"/>
      <c r="Q154" s="217"/>
      <c r="R154" s="217"/>
      <c r="S154" s="217"/>
      <c r="T154" s="211"/>
      <c r="U154" s="211"/>
      <c r="V154" s="211"/>
      <c r="W154" s="213"/>
      <c r="X154" s="213"/>
      <c r="Y154" s="214"/>
      <c r="Z154" s="216"/>
      <c r="AA154" s="208"/>
    </row>
    <row r="155" spans="1:27" s="553" customFormat="1" ht="15.75" x14ac:dyDescent="0.2">
      <c r="A155" s="1994"/>
      <c r="B155" s="1994"/>
      <c r="C155" s="1994"/>
      <c r="D155" s="1994"/>
      <c r="E155" s="1994"/>
      <c r="F155" s="1994"/>
      <c r="G155" s="1994"/>
      <c r="H155" s="1994"/>
      <c r="I155" s="503"/>
      <c r="J155" s="552"/>
      <c r="K155" s="210"/>
      <c r="L155" s="210"/>
      <c r="M155" s="217"/>
      <c r="N155" s="217"/>
      <c r="O155" s="210"/>
      <c r="P155" s="217"/>
      <c r="R155" s="217"/>
      <c r="S155" s="494"/>
      <c r="T155" s="495"/>
      <c r="U155" s="495"/>
      <c r="V155" s="495"/>
      <c r="W155" s="496"/>
      <c r="X155" s="496"/>
      <c r="Z155" s="554"/>
      <c r="AA155" s="208"/>
    </row>
    <row r="156" spans="1:27" s="497" customFormat="1" ht="18" x14ac:dyDescent="0.2">
      <c r="A156" s="1304"/>
      <c r="B156" s="1304"/>
      <c r="C156" s="1304"/>
      <c r="D156" s="1304"/>
      <c r="E156" s="1304"/>
      <c r="F156" s="1304"/>
      <c r="G156" s="1304"/>
      <c r="H156" s="1304"/>
      <c r="I156" s="556"/>
      <c r="J156" s="489"/>
      <c r="K156" s="210"/>
      <c r="L156" s="217"/>
      <c r="M156" s="217"/>
      <c r="N156" s="217"/>
      <c r="O156" s="210"/>
      <c r="P156" s="217"/>
      <c r="Q156" s="217"/>
      <c r="R156" s="217"/>
      <c r="S156" s="494"/>
      <c r="T156" s="495"/>
      <c r="U156" s="495"/>
      <c r="V156" s="495"/>
      <c r="W156" s="496"/>
      <c r="X156" s="557">
        <f>A156</f>
        <v>0</v>
      </c>
      <c r="Z156" s="498"/>
      <c r="AA156" s="208"/>
    </row>
    <row r="157" spans="1:27" s="553" customFormat="1" ht="9.75" customHeight="1" x14ac:dyDescent="0.2">
      <c r="A157" s="558"/>
      <c r="B157" s="558"/>
      <c r="C157" s="558"/>
      <c r="D157" s="558"/>
      <c r="E157" s="558"/>
      <c r="F157" s="558"/>
      <c r="G157" s="558"/>
      <c r="H157" s="558"/>
      <c r="I157" s="210"/>
      <c r="J157" s="552"/>
      <c r="K157" s="210"/>
      <c r="L157" s="217"/>
      <c r="M157" s="217"/>
      <c r="N157" s="217"/>
      <c r="O157" s="210"/>
      <c r="P157" s="217"/>
      <c r="Q157" s="217"/>
      <c r="R157" s="217"/>
      <c r="S157" s="494"/>
      <c r="T157" s="495"/>
      <c r="U157" s="495"/>
      <c r="V157" s="495"/>
      <c r="W157" s="496"/>
      <c r="X157" s="496"/>
      <c r="Z157" s="554"/>
      <c r="AA157" s="208"/>
    </row>
    <row r="158" spans="1:27" s="553" customFormat="1" ht="15" customHeight="1" x14ac:dyDescent="0.2">
      <c r="A158" s="558"/>
      <c r="B158" s="558"/>
      <c r="C158" s="558"/>
      <c r="D158" s="558"/>
      <c r="E158" s="558"/>
      <c r="F158" s="558"/>
      <c r="G158" s="558"/>
      <c r="H158" s="558"/>
      <c r="I158" s="210"/>
      <c r="J158" s="489"/>
      <c r="K158" s="210"/>
      <c r="L158" s="217"/>
      <c r="M158" s="217"/>
      <c r="N158" s="217"/>
      <c r="O158" s="210"/>
      <c r="P158" s="217"/>
      <c r="Q158" s="217"/>
      <c r="R158" s="217"/>
      <c r="S158" s="494"/>
      <c r="T158" s="495"/>
      <c r="U158" s="495"/>
      <c r="V158" s="495"/>
      <c r="W158" s="496"/>
      <c r="X158" s="496"/>
      <c r="Z158" s="554"/>
      <c r="AA158" s="208"/>
    </row>
    <row r="159" spans="1:27" x14ac:dyDescent="0.2">
      <c r="A159" s="288"/>
      <c r="B159" s="289"/>
      <c r="C159" s="289"/>
      <c r="D159" s="289"/>
      <c r="E159" s="289"/>
      <c r="F159" s="289"/>
      <c r="G159" s="290"/>
      <c r="H159" s="291"/>
      <c r="I159" s="217"/>
      <c r="O159" s="210"/>
    </row>
    <row r="160" spans="1:27" x14ac:dyDescent="0.2">
      <c r="A160" s="292"/>
      <c r="B160" s="292"/>
      <c r="G160" s="293"/>
      <c r="H160" s="257"/>
      <c r="I160" s="217"/>
    </row>
    <row r="161" spans="1:134" x14ac:dyDescent="0.2">
      <c r="A161" s="292"/>
      <c r="B161" s="292"/>
      <c r="G161" s="293"/>
      <c r="H161" s="257"/>
      <c r="I161" s="217"/>
    </row>
    <row r="162" spans="1:134" x14ac:dyDescent="0.2">
      <c r="A162" s="292"/>
      <c r="B162" s="292"/>
      <c r="G162" s="293"/>
      <c r="H162" s="257"/>
      <c r="I162" s="217"/>
    </row>
    <row r="163" spans="1:134" x14ac:dyDescent="0.2">
      <c r="A163" s="292"/>
      <c r="B163" s="292"/>
      <c r="G163" s="293"/>
      <c r="H163" s="257"/>
      <c r="I163" s="217"/>
    </row>
    <row r="164" spans="1:134" x14ac:dyDescent="0.2">
      <c r="A164" s="292"/>
      <c r="B164" s="292"/>
      <c r="G164" s="293"/>
      <c r="H164" s="257"/>
      <c r="I164" s="217"/>
    </row>
    <row r="165" spans="1:134" x14ac:dyDescent="0.2">
      <c r="A165" s="292"/>
      <c r="B165" s="292"/>
      <c r="G165" s="293"/>
      <c r="H165" s="257"/>
      <c r="I165" s="217"/>
    </row>
    <row r="166" spans="1:134" x14ac:dyDescent="0.2">
      <c r="A166" s="292"/>
      <c r="B166" s="292"/>
      <c r="G166" s="293"/>
      <c r="H166" s="257"/>
      <c r="I166" s="217"/>
    </row>
    <row r="167" spans="1:134" x14ac:dyDescent="0.2">
      <c r="A167" s="292"/>
      <c r="B167" s="292"/>
      <c r="G167" s="293"/>
      <c r="H167" s="257"/>
      <c r="I167" s="217"/>
    </row>
    <row r="168" spans="1:134" x14ac:dyDescent="0.2">
      <c r="A168" s="292"/>
      <c r="B168" s="292"/>
      <c r="G168" s="293"/>
      <c r="H168" s="257"/>
      <c r="I168" s="217"/>
    </row>
    <row r="169" spans="1:134" x14ac:dyDescent="0.2">
      <c r="A169" s="292"/>
      <c r="B169" s="292"/>
      <c r="G169" s="293"/>
      <c r="H169" s="257"/>
      <c r="I169" s="217"/>
    </row>
    <row r="170" spans="1:134" x14ac:dyDescent="0.2">
      <c r="A170" s="292"/>
      <c r="B170" s="292"/>
      <c r="G170" s="293"/>
      <c r="H170" s="257"/>
      <c r="I170" s="217"/>
    </row>
    <row r="171" spans="1:134" x14ac:dyDescent="0.2">
      <c r="A171" s="292"/>
      <c r="B171" s="292"/>
      <c r="G171" s="293"/>
      <c r="H171" s="257"/>
      <c r="I171" s="217"/>
    </row>
    <row r="172" spans="1:134" x14ac:dyDescent="0.2">
      <c r="A172" s="292"/>
      <c r="B172" s="292"/>
      <c r="G172" s="293"/>
      <c r="H172" s="257"/>
      <c r="I172" s="217"/>
    </row>
    <row r="173" spans="1:134" s="292" customFormat="1" x14ac:dyDescent="0.2">
      <c r="G173" s="293"/>
      <c r="H173" s="257"/>
      <c r="I173" s="217"/>
      <c r="J173" s="489"/>
      <c r="K173" s="210"/>
      <c r="L173" s="217"/>
      <c r="M173" s="217"/>
      <c r="N173" s="217"/>
      <c r="O173" s="217"/>
      <c r="P173" s="217"/>
      <c r="Q173" s="217"/>
      <c r="R173" s="217"/>
      <c r="S173" s="494"/>
      <c r="T173" s="495"/>
      <c r="U173" s="495"/>
      <c r="V173" s="495"/>
      <c r="W173" s="496"/>
      <c r="X173" s="496"/>
      <c r="Y173" s="497"/>
      <c r="Z173" s="498"/>
      <c r="AA173" s="208"/>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17"/>
      <c r="J174" s="489"/>
      <c r="K174" s="210"/>
      <c r="L174" s="217"/>
      <c r="M174" s="217"/>
      <c r="N174" s="217"/>
      <c r="O174" s="217"/>
      <c r="P174" s="217"/>
      <c r="Q174" s="217"/>
      <c r="R174" s="217"/>
      <c r="S174" s="494"/>
      <c r="T174" s="495"/>
      <c r="U174" s="495"/>
      <c r="V174" s="495"/>
      <c r="W174" s="496"/>
      <c r="X174" s="496"/>
      <c r="Y174" s="497"/>
      <c r="Z174" s="498"/>
      <c r="AA174" s="208"/>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17"/>
      <c r="J175" s="489"/>
      <c r="K175" s="210"/>
      <c r="L175" s="217"/>
      <c r="M175" s="217"/>
      <c r="N175" s="217"/>
      <c r="O175" s="217"/>
      <c r="P175" s="217"/>
      <c r="Q175" s="217"/>
      <c r="R175" s="217"/>
      <c r="S175" s="494"/>
      <c r="T175" s="495"/>
      <c r="U175" s="495"/>
      <c r="V175" s="495"/>
      <c r="W175" s="496"/>
      <c r="X175" s="496"/>
      <c r="Y175" s="497"/>
      <c r="Z175" s="498"/>
      <c r="AA175" s="208"/>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17"/>
      <c r="J176" s="489"/>
      <c r="K176" s="210"/>
      <c r="L176" s="217"/>
      <c r="M176" s="217"/>
      <c r="N176" s="217"/>
      <c r="O176" s="217"/>
      <c r="P176" s="217"/>
      <c r="Q176" s="217"/>
      <c r="R176" s="217"/>
      <c r="S176" s="494"/>
      <c r="T176" s="495"/>
      <c r="U176" s="495"/>
      <c r="V176" s="495"/>
      <c r="W176" s="496"/>
      <c r="X176" s="496"/>
      <c r="Y176" s="497"/>
      <c r="Z176" s="498"/>
      <c r="AA176" s="208"/>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17"/>
      <c r="J177" s="489"/>
      <c r="K177" s="210"/>
      <c r="L177" s="217"/>
      <c r="M177" s="217"/>
      <c r="N177" s="217"/>
      <c r="O177" s="217"/>
      <c r="P177" s="217"/>
      <c r="Q177" s="217"/>
      <c r="R177" s="217"/>
      <c r="S177" s="494"/>
      <c r="T177" s="495"/>
      <c r="U177" s="495"/>
      <c r="V177" s="495"/>
      <c r="W177" s="496"/>
      <c r="X177" s="496"/>
      <c r="Y177" s="497"/>
      <c r="Z177" s="498"/>
      <c r="AA177" s="208"/>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17"/>
      <c r="J178" s="489"/>
      <c r="K178" s="210"/>
      <c r="L178" s="217"/>
      <c r="M178" s="217"/>
      <c r="N178" s="217"/>
      <c r="O178" s="217"/>
      <c r="P178" s="217"/>
      <c r="Q178" s="217"/>
      <c r="R178" s="217"/>
      <c r="S178" s="494"/>
      <c r="T178" s="495"/>
      <c r="U178" s="495"/>
      <c r="V178" s="495"/>
      <c r="W178" s="496"/>
      <c r="X178" s="496"/>
      <c r="Y178" s="497"/>
      <c r="Z178" s="498"/>
      <c r="AA178" s="20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17"/>
      <c r="J179" s="489"/>
      <c r="K179" s="210"/>
      <c r="L179" s="217"/>
      <c r="M179" s="217"/>
      <c r="N179" s="217"/>
      <c r="O179" s="217"/>
      <c r="P179" s="217"/>
      <c r="Q179" s="217"/>
      <c r="R179" s="217"/>
      <c r="S179" s="494"/>
      <c r="T179" s="495"/>
      <c r="U179" s="495"/>
      <c r="V179" s="495"/>
      <c r="W179" s="496"/>
      <c r="X179" s="496"/>
      <c r="Y179" s="497"/>
      <c r="Z179" s="498"/>
      <c r="AA179" s="208"/>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17"/>
      <c r="J180" s="489"/>
      <c r="K180" s="210"/>
      <c r="L180" s="217"/>
      <c r="M180" s="217"/>
      <c r="N180" s="217"/>
      <c r="O180" s="217"/>
      <c r="P180" s="217"/>
      <c r="Q180" s="217"/>
      <c r="R180" s="217"/>
      <c r="S180" s="494"/>
      <c r="T180" s="495"/>
      <c r="U180" s="495"/>
      <c r="V180" s="495"/>
      <c r="W180" s="496"/>
      <c r="X180" s="496"/>
      <c r="Y180" s="497"/>
      <c r="Z180" s="498"/>
      <c r="AA180" s="208"/>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17"/>
      <c r="J181" s="489"/>
      <c r="K181" s="210"/>
      <c r="L181" s="217"/>
      <c r="M181" s="217"/>
      <c r="N181" s="217"/>
      <c r="O181" s="217"/>
      <c r="P181" s="217"/>
      <c r="Q181" s="217"/>
      <c r="R181" s="217"/>
      <c r="S181" s="494"/>
      <c r="T181" s="495"/>
      <c r="U181" s="495"/>
      <c r="V181" s="495"/>
      <c r="W181" s="496"/>
      <c r="X181" s="496"/>
      <c r="Y181" s="497"/>
      <c r="Z181" s="498"/>
      <c r="AA181" s="208"/>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17"/>
      <c r="J182" s="489"/>
      <c r="K182" s="210"/>
      <c r="L182" s="217"/>
      <c r="M182" s="217"/>
      <c r="N182" s="217"/>
      <c r="O182" s="217"/>
      <c r="P182" s="217"/>
      <c r="Q182" s="217"/>
      <c r="R182" s="217"/>
      <c r="S182" s="494"/>
      <c r="T182" s="495"/>
      <c r="U182" s="495"/>
      <c r="V182" s="495"/>
      <c r="W182" s="496"/>
      <c r="X182" s="496"/>
      <c r="Y182" s="497"/>
      <c r="Z182" s="498"/>
      <c r="AA182" s="208"/>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17"/>
      <c r="J183" s="489"/>
      <c r="K183" s="210"/>
      <c r="L183" s="217"/>
      <c r="M183" s="217"/>
      <c r="N183" s="217"/>
      <c r="O183" s="217"/>
      <c r="P183" s="217"/>
      <c r="Q183" s="217"/>
      <c r="R183" s="217"/>
      <c r="S183" s="494"/>
      <c r="T183" s="495"/>
      <c r="U183" s="495"/>
      <c r="V183" s="495"/>
      <c r="W183" s="496"/>
      <c r="X183" s="496"/>
      <c r="Y183" s="497"/>
      <c r="Z183" s="498"/>
      <c r="AA183" s="208"/>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1:H1"/>
    <mergeCell ref="A2:C2"/>
    <mergeCell ref="D2:E2"/>
    <mergeCell ref="A3:H3"/>
    <mergeCell ref="D4:E4"/>
    <mergeCell ref="F4:H4"/>
    <mergeCell ref="A10:H10"/>
    <mergeCell ref="A11:G11"/>
    <mergeCell ref="A9:H9"/>
    <mergeCell ref="A5:C5"/>
    <mergeCell ref="A12:G12"/>
    <mergeCell ref="B13:C13"/>
    <mergeCell ref="D13:H13"/>
    <mergeCell ref="A8:C8"/>
    <mergeCell ref="G7:H7"/>
    <mergeCell ref="D8:E8"/>
    <mergeCell ref="G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44" fitToHeight="4" orientation="portrait" r:id="rId1"/>
  <rowBreaks count="4" manualBreakCount="4">
    <brk id="33" max="7" man="1"/>
    <brk id="46" max="7" man="1"/>
    <brk id="80" max="7" man="1"/>
    <brk id="138" max="7"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196"/>
  <sheetViews>
    <sheetView showGridLines="0" view="pageBreakPreview" zoomScaleNormal="100" zoomScaleSheetLayoutView="100" workbookViewId="0">
      <selection activeCell="A198" sqref="A198"/>
    </sheetView>
  </sheetViews>
  <sheetFormatPr defaultRowHeight="12.75" x14ac:dyDescent="0.2"/>
  <cols>
    <col min="10" max="10" width="2.7109375" customWidth="1"/>
  </cols>
  <sheetData>
    <row r="1" spans="1:13" ht="24.75" customHeight="1" x14ac:dyDescent="0.2">
      <c r="A1" s="1461" t="s">
        <v>105</v>
      </c>
      <c r="B1" s="1461"/>
      <c r="C1" s="1461"/>
      <c r="D1" s="1461"/>
      <c r="E1" s="1461"/>
      <c r="F1" s="1461"/>
      <c r="G1" s="1461"/>
      <c r="H1" s="1461"/>
      <c r="I1" s="1461"/>
      <c r="J1" s="1461"/>
      <c r="K1" s="1461"/>
      <c r="L1" s="244"/>
    </row>
    <row r="2" spans="1:13" x14ac:dyDescent="0.2">
      <c r="A2" s="242"/>
      <c r="B2" s="242"/>
      <c r="C2" s="242"/>
      <c r="D2" s="242"/>
      <c r="E2" s="242"/>
      <c r="F2" s="242"/>
      <c r="G2" s="242"/>
      <c r="H2" s="242"/>
      <c r="I2" s="242"/>
      <c r="J2" s="242"/>
      <c r="K2" s="242"/>
    </row>
    <row r="3" spans="1:13" ht="15.75" x14ac:dyDescent="0.25">
      <c r="A3" s="1045" t="s">
        <v>1623</v>
      </c>
      <c r="B3" s="242"/>
      <c r="C3" s="242"/>
      <c r="D3" s="242"/>
      <c r="E3" s="242"/>
      <c r="F3" s="242"/>
      <c r="G3" s="242"/>
      <c r="H3" s="242"/>
      <c r="I3" s="242"/>
      <c r="J3" s="242"/>
      <c r="K3" s="242"/>
    </row>
    <row r="4" spans="1:13" ht="15.75" x14ac:dyDescent="0.25">
      <c r="A4" s="1045" t="s">
        <v>1624</v>
      </c>
      <c r="B4" s="242"/>
      <c r="C4" s="242"/>
      <c r="D4" s="242"/>
      <c r="E4" s="242"/>
      <c r="F4" s="242"/>
      <c r="G4" s="242"/>
      <c r="H4" s="242"/>
      <c r="I4" s="242"/>
      <c r="J4" s="242"/>
      <c r="K4" s="242"/>
    </row>
    <row r="5" spans="1:13" ht="15.75" x14ac:dyDescent="0.25">
      <c r="A5" s="1045"/>
      <c r="B5" s="242"/>
      <c r="C5" s="242"/>
      <c r="D5" s="242"/>
      <c r="E5" s="242"/>
      <c r="F5" s="242"/>
      <c r="G5" s="242"/>
      <c r="H5" s="242"/>
      <c r="I5" s="242"/>
      <c r="J5" s="242"/>
      <c r="K5" s="242"/>
    </row>
    <row r="6" spans="1:13" ht="25.5" customHeight="1" x14ac:dyDescent="0.2">
      <c r="A6" s="190"/>
      <c r="B6" s="190"/>
      <c r="C6" s="190"/>
      <c r="D6" s="190"/>
      <c r="E6" s="190"/>
      <c r="F6" s="190"/>
      <c r="G6" s="190"/>
      <c r="H6" s="190"/>
      <c r="I6" s="190"/>
      <c r="J6" s="190"/>
      <c r="K6" s="190"/>
      <c r="L6" s="243"/>
      <c r="M6" s="189"/>
    </row>
    <row r="7" spans="1:13" x14ac:dyDescent="0.2">
      <c r="A7" s="190"/>
      <c r="B7" s="190"/>
      <c r="C7" s="190"/>
      <c r="D7" s="190"/>
      <c r="E7" s="190"/>
      <c r="F7" s="190"/>
      <c r="G7" s="190"/>
      <c r="H7" s="190"/>
      <c r="I7" s="190"/>
      <c r="J7" s="190"/>
      <c r="K7" s="190"/>
      <c r="L7" s="189"/>
      <c r="M7" s="189"/>
    </row>
    <row r="8" spans="1:13" x14ac:dyDescent="0.2">
      <c r="A8" s="190"/>
      <c r="B8" s="190"/>
      <c r="C8" s="190"/>
      <c r="D8" s="190"/>
      <c r="E8" s="190"/>
      <c r="F8" s="190"/>
      <c r="G8" s="190"/>
      <c r="H8" s="190"/>
      <c r="I8" s="190"/>
      <c r="J8" s="190"/>
      <c r="K8" s="190"/>
      <c r="L8" s="189"/>
      <c r="M8" s="189"/>
    </row>
    <row r="9" spans="1:13" x14ac:dyDescent="0.2">
      <c r="A9" s="190"/>
      <c r="B9" s="190"/>
      <c r="C9" s="190"/>
      <c r="D9" s="190"/>
      <c r="E9" s="190"/>
      <c r="F9" s="190"/>
      <c r="G9" s="190"/>
      <c r="H9" s="190"/>
      <c r="I9" s="190"/>
      <c r="J9" s="190"/>
      <c r="K9" s="190"/>
      <c r="L9" s="189"/>
      <c r="M9" s="189"/>
    </row>
    <row r="10" spans="1:13" x14ac:dyDescent="0.2">
      <c r="A10" s="190"/>
      <c r="B10" s="190"/>
      <c r="C10" s="190"/>
      <c r="D10" s="190"/>
      <c r="E10" s="190"/>
      <c r="F10" s="190"/>
      <c r="G10" s="190"/>
      <c r="H10" s="190"/>
      <c r="I10" s="190"/>
      <c r="J10" s="190"/>
      <c r="K10" s="190"/>
      <c r="L10" s="189"/>
      <c r="M10" s="189"/>
    </row>
    <row r="11" spans="1:13" x14ac:dyDescent="0.2">
      <c r="A11" s="190"/>
      <c r="B11" s="190"/>
      <c r="C11" s="190"/>
      <c r="D11" s="190"/>
      <c r="E11" s="190"/>
      <c r="F11" s="190"/>
      <c r="G11" s="190"/>
      <c r="H11" s="190"/>
      <c r="I11" s="190"/>
      <c r="J11" s="190"/>
      <c r="K11" s="190"/>
      <c r="L11" s="189"/>
      <c r="M11" s="189"/>
    </row>
    <row r="12" spans="1:13" x14ac:dyDescent="0.2">
      <c r="A12" s="190"/>
      <c r="B12" s="190"/>
      <c r="C12" s="190"/>
      <c r="D12" s="190"/>
      <c r="E12" s="190"/>
      <c r="F12" s="190"/>
      <c r="G12" s="190"/>
      <c r="H12" s="190"/>
      <c r="I12" s="190"/>
      <c r="J12" s="190"/>
      <c r="K12" s="190"/>
      <c r="L12" s="189"/>
      <c r="M12" s="189"/>
    </row>
    <row r="13" spans="1:13" x14ac:dyDescent="0.2">
      <c r="A13" s="190"/>
      <c r="B13" s="190"/>
      <c r="C13" s="190"/>
      <c r="D13" s="190"/>
      <c r="E13" s="190"/>
      <c r="F13" s="190"/>
      <c r="G13" s="190"/>
      <c r="H13" s="190"/>
      <c r="I13" s="190"/>
      <c r="J13" s="190"/>
      <c r="K13" s="190"/>
      <c r="L13" s="189"/>
      <c r="M13" s="189"/>
    </row>
    <row r="14" spans="1:13" x14ac:dyDescent="0.2">
      <c r="A14" s="190"/>
      <c r="B14" s="190"/>
      <c r="C14" s="190"/>
      <c r="D14" s="190"/>
      <c r="E14" s="190"/>
      <c r="F14" s="190"/>
      <c r="G14" s="190"/>
      <c r="H14" s="190"/>
      <c r="I14" s="190"/>
      <c r="J14" s="190"/>
      <c r="K14" s="190"/>
      <c r="L14" s="189"/>
      <c r="M14" s="189"/>
    </row>
    <row r="15" spans="1:13" x14ac:dyDescent="0.2">
      <c r="A15" s="190"/>
      <c r="B15" s="190"/>
      <c r="C15" s="190"/>
      <c r="D15" s="190"/>
      <c r="E15" s="190"/>
      <c r="F15" s="190"/>
      <c r="G15" s="190"/>
      <c r="H15" s="190"/>
      <c r="I15" s="190"/>
      <c r="J15" s="190"/>
      <c r="K15" s="190"/>
      <c r="L15" s="189"/>
      <c r="M15" s="189"/>
    </row>
    <row r="16" spans="1:13" x14ac:dyDescent="0.2">
      <c r="A16" s="190"/>
      <c r="B16" s="190"/>
      <c r="C16" s="190"/>
      <c r="D16" s="190"/>
      <c r="E16" s="190"/>
      <c r="F16" s="190"/>
      <c r="G16" s="190"/>
      <c r="H16" s="190"/>
      <c r="I16" s="190"/>
      <c r="J16" s="190"/>
      <c r="K16" s="190"/>
      <c r="L16" s="189"/>
      <c r="M16" s="189"/>
    </row>
    <row r="17" spans="1:13" x14ac:dyDescent="0.2">
      <c r="A17" s="190"/>
      <c r="B17" s="190"/>
      <c r="C17" s="190"/>
      <c r="D17" s="190"/>
      <c r="E17" s="190"/>
      <c r="F17" s="190"/>
      <c r="G17" s="190"/>
      <c r="H17" s="190"/>
      <c r="I17" s="190"/>
      <c r="J17" s="190"/>
      <c r="K17" s="190"/>
      <c r="L17" s="189"/>
      <c r="M17" s="189"/>
    </row>
    <row r="18" spans="1:13" x14ac:dyDescent="0.2">
      <c r="A18" s="190"/>
      <c r="B18" s="190"/>
      <c r="C18" s="190"/>
      <c r="D18" s="190"/>
      <c r="E18" s="190"/>
      <c r="F18" s="190"/>
      <c r="G18" s="190"/>
      <c r="H18" s="190"/>
      <c r="I18" s="190"/>
      <c r="J18" s="190"/>
      <c r="K18" s="190"/>
      <c r="L18" s="189"/>
      <c r="M18" s="189"/>
    </row>
    <row r="19" spans="1:13" x14ac:dyDescent="0.2">
      <c r="A19" s="190"/>
      <c r="B19" s="190"/>
      <c r="C19" s="190"/>
      <c r="D19" s="190"/>
      <c r="E19" s="190"/>
      <c r="F19" s="190"/>
      <c r="G19" s="190"/>
      <c r="H19" s="190"/>
      <c r="I19" s="190"/>
      <c r="J19" s="190"/>
      <c r="K19" s="190"/>
      <c r="L19" s="189"/>
      <c r="M19" s="189"/>
    </row>
    <row r="20" spans="1:13" x14ac:dyDescent="0.2">
      <c r="A20" s="190"/>
      <c r="B20" s="190"/>
      <c r="C20" s="190"/>
      <c r="D20" s="190"/>
      <c r="E20" s="190"/>
      <c r="F20" s="190"/>
      <c r="G20" s="190"/>
      <c r="H20" s="190"/>
      <c r="I20" s="190"/>
      <c r="J20" s="190"/>
      <c r="K20" s="190"/>
      <c r="L20" s="189"/>
      <c r="M20" s="189"/>
    </row>
    <row r="21" spans="1:13" x14ac:dyDescent="0.2">
      <c r="A21" s="190"/>
      <c r="B21" s="190"/>
      <c r="C21" s="190"/>
      <c r="D21" s="190"/>
      <c r="E21" s="190"/>
      <c r="F21" s="190"/>
      <c r="G21" s="190"/>
      <c r="H21" s="190"/>
      <c r="I21" s="190"/>
      <c r="J21" s="190"/>
      <c r="K21" s="190"/>
      <c r="L21" s="189"/>
      <c r="M21" s="189"/>
    </row>
    <row r="22" spans="1:13" x14ac:dyDescent="0.2">
      <c r="A22" s="190"/>
      <c r="B22" s="190"/>
      <c r="C22" s="190"/>
      <c r="D22" s="190"/>
      <c r="E22" s="190"/>
      <c r="F22" s="190"/>
      <c r="G22" s="190"/>
      <c r="H22" s="190"/>
      <c r="I22" s="190"/>
      <c r="J22" s="190"/>
      <c r="K22" s="190"/>
      <c r="L22" s="189"/>
      <c r="M22" s="189"/>
    </row>
    <row r="23" spans="1:13" x14ac:dyDescent="0.2">
      <c r="A23" s="190"/>
      <c r="B23" s="190"/>
      <c r="C23" s="190"/>
      <c r="D23" s="190"/>
      <c r="E23" s="190"/>
      <c r="F23" s="190"/>
      <c r="G23" s="190"/>
      <c r="H23" s="190"/>
      <c r="I23" s="190"/>
      <c r="J23" s="190"/>
      <c r="K23" s="190"/>
      <c r="L23" s="189"/>
      <c r="M23" s="189"/>
    </row>
    <row r="24" spans="1:13" x14ac:dyDescent="0.2">
      <c r="A24" s="190"/>
      <c r="B24" s="190"/>
      <c r="C24" s="190"/>
      <c r="D24" s="190"/>
      <c r="E24" s="190"/>
      <c r="F24" s="190"/>
      <c r="G24" s="190"/>
      <c r="H24" s="190"/>
      <c r="I24" s="190"/>
      <c r="J24" s="190"/>
      <c r="K24" s="190"/>
      <c r="L24" s="189"/>
      <c r="M24" s="189"/>
    </row>
    <row r="25" spans="1:13" x14ac:dyDescent="0.2">
      <c r="A25" s="190"/>
      <c r="B25" s="190"/>
      <c r="C25" s="190"/>
      <c r="D25" s="190"/>
      <c r="E25" s="190"/>
      <c r="F25" s="190"/>
      <c r="G25" s="190"/>
      <c r="H25" s="190"/>
      <c r="I25" s="190"/>
      <c r="J25" s="190"/>
      <c r="K25" s="190"/>
      <c r="L25" s="189"/>
      <c r="M25" s="189"/>
    </row>
    <row r="26" spans="1:13" x14ac:dyDescent="0.2">
      <c r="A26" s="190"/>
      <c r="B26" s="190"/>
      <c r="C26" s="190"/>
      <c r="D26" s="190"/>
      <c r="E26" s="190"/>
      <c r="F26" s="190"/>
      <c r="G26" s="190"/>
      <c r="H26" s="190"/>
      <c r="I26" s="190"/>
      <c r="J26" s="190"/>
      <c r="K26" s="190"/>
      <c r="L26" s="189"/>
      <c r="M26" s="189"/>
    </row>
    <row r="27" spans="1:13" x14ac:dyDescent="0.2">
      <c r="A27" s="190"/>
      <c r="B27" s="190"/>
      <c r="C27" s="190"/>
      <c r="D27" s="190"/>
      <c r="E27" s="190"/>
      <c r="F27" s="190"/>
      <c r="G27" s="190"/>
      <c r="H27" s="190"/>
      <c r="I27" s="190"/>
      <c r="J27" s="190"/>
      <c r="K27" s="190"/>
      <c r="L27" s="189"/>
      <c r="M27" s="189"/>
    </row>
    <row r="28" spans="1:13" x14ac:dyDescent="0.2">
      <c r="A28" s="190"/>
      <c r="B28" s="190"/>
      <c r="C28" s="190"/>
      <c r="D28" s="190"/>
      <c r="E28" s="190"/>
      <c r="F28" s="190"/>
      <c r="G28" s="190"/>
      <c r="H28" s="190"/>
      <c r="I28" s="190"/>
      <c r="J28" s="190"/>
      <c r="K28" s="190"/>
      <c r="L28" s="189"/>
      <c r="M28" s="189"/>
    </row>
    <row r="29" spans="1:13" x14ac:dyDescent="0.2">
      <c r="A29" s="190"/>
      <c r="B29" s="190"/>
      <c r="C29" s="190"/>
      <c r="D29" s="190"/>
      <c r="E29" s="190"/>
      <c r="F29" s="190"/>
      <c r="G29" s="190"/>
      <c r="H29" s="190"/>
      <c r="I29" s="190"/>
      <c r="J29" s="190"/>
      <c r="K29" s="190"/>
      <c r="L29" s="189"/>
      <c r="M29" s="189"/>
    </row>
    <row r="30" spans="1:13" x14ac:dyDescent="0.2">
      <c r="A30" s="190"/>
      <c r="B30" s="190"/>
      <c r="C30" s="190"/>
      <c r="D30" s="190"/>
      <c r="E30" s="190"/>
      <c r="F30" s="190"/>
      <c r="G30" s="190"/>
      <c r="H30" s="190"/>
      <c r="I30" s="190"/>
      <c r="J30" s="190"/>
      <c r="K30" s="190"/>
      <c r="L30" s="189"/>
      <c r="M30" s="189"/>
    </row>
    <row r="31" spans="1:13" x14ac:dyDescent="0.2">
      <c r="A31" s="190"/>
      <c r="B31" s="190"/>
      <c r="C31" s="190"/>
      <c r="D31" s="190"/>
      <c r="E31" s="190"/>
      <c r="F31" s="190"/>
      <c r="G31" s="190"/>
      <c r="H31" s="190"/>
      <c r="I31" s="190"/>
      <c r="J31" s="190"/>
      <c r="K31" s="190"/>
      <c r="L31" s="189"/>
      <c r="M31" s="189"/>
    </row>
    <row r="32" spans="1:13" x14ac:dyDescent="0.2">
      <c r="A32" s="190"/>
      <c r="B32" s="190"/>
      <c r="C32" s="190"/>
      <c r="D32" s="190"/>
      <c r="E32" s="190"/>
      <c r="F32" s="190"/>
      <c r="G32" s="190"/>
      <c r="H32" s="190"/>
      <c r="I32" s="190"/>
      <c r="J32" s="190"/>
      <c r="K32" s="190"/>
      <c r="L32" s="189"/>
      <c r="M32" s="189"/>
    </row>
    <row r="33" spans="1:25" x14ac:dyDescent="0.2">
      <c r="A33" s="190"/>
      <c r="B33" s="190"/>
      <c r="C33" s="190"/>
      <c r="D33" s="190"/>
      <c r="E33" s="190"/>
      <c r="F33" s="190"/>
      <c r="G33" s="190"/>
      <c r="H33" s="190"/>
      <c r="I33" s="190"/>
      <c r="J33" s="190"/>
      <c r="K33" s="190"/>
      <c r="L33" s="189"/>
      <c r="M33" s="189"/>
    </row>
    <row r="34" spans="1:25" x14ac:dyDescent="0.2">
      <c r="A34" s="190"/>
      <c r="B34" s="190"/>
      <c r="C34" s="190"/>
      <c r="D34" s="190"/>
      <c r="E34" s="190"/>
      <c r="F34" s="190"/>
      <c r="G34" s="190"/>
      <c r="H34" s="190"/>
      <c r="I34" s="190"/>
      <c r="J34" s="190"/>
      <c r="K34" s="190"/>
      <c r="L34" s="189"/>
      <c r="M34" s="189"/>
      <c r="O34" s="1463"/>
      <c r="P34" s="1464"/>
      <c r="Q34" s="1464"/>
      <c r="R34" s="1464"/>
      <c r="S34" s="1464"/>
      <c r="T34" s="1464"/>
      <c r="U34" s="1464"/>
      <c r="V34" s="1464"/>
      <c r="W34" s="1464"/>
      <c r="X34" s="1464"/>
      <c r="Y34" s="1464"/>
    </row>
    <row r="35" spans="1:25" x14ac:dyDescent="0.2">
      <c r="A35" s="242"/>
      <c r="B35" s="242"/>
      <c r="C35" s="242"/>
      <c r="D35" s="242"/>
      <c r="E35" s="242"/>
      <c r="F35" s="242"/>
      <c r="G35" s="242"/>
      <c r="H35" s="242"/>
      <c r="I35" s="242"/>
      <c r="J35" s="242"/>
      <c r="K35" s="242"/>
      <c r="L35" s="189"/>
      <c r="M35" s="189"/>
      <c r="O35" s="1464"/>
      <c r="P35" s="1464"/>
      <c r="Q35" s="1464"/>
      <c r="R35" s="1464"/>
      <c r="S35" s="1464"/>
      <c r="T35" s="1464"/>
      <c r="U35" s="1464"/>
      <c r="V35" s="1464"/>
      <c r="W35" s="1464"/>
      <c r="X35" s="1464"/>
      <c r="Y35" s="1464"/>
    </row>
    <row r="36" spans="1:25" x14ac:dyDescent="0.2">
      <c r="A36" s="242"/>
      <c r="B36" s="242"/>
      <c r="C36" s="242"/>
      <c r="D36" s="242"/>
      <c r="E36" s="242"/>
      <c r="F36" s="242"/>
      <c r="G36" s="242"/>
      <c r="H36" s="242"/>
      <c r="I36" s="242"/>
      <c r="J36" s="242"/>
      <c r="K36" s="242"/>
      <c r="L36" s="189"/>
      <c r="M36" s="189"/>
      <c r="O36" s="1464"/>
      <c r="P36" s="1464"/>
      <c r="Q36" s="1464"/>
      <c r="R36" s="1464"/>
      <c r="S36" s="1464"/>
      <c r="T36" s="1464"/>
      <c r="U36" s="1464"/>
      <c r="V36" s="1464"/>
      <c r="W36" s="1464"/>
      <c r="X36" s="1464"/>
      <c r="Y36" s="1464"/>
    </row>
    <row r="37" spans="1:25" x14ac:dyDescent="0.2">
      <c r="A37" s="242"/>
      <c r="B37" s="242"/>
      <c r="C37" s="242"/>
      <c r="D37" s="242"/>
      <c r="E37" s="242"/>
      <c r="F37" s="242"/>
      <c r="G37" s="242"/>
      <c r="H37" s="242"/>
      <c r="I37" s="242"/>
      <c r="J37" s="242"/>
      <c r="K37" s="242"/>
      <c r="L37" s="189"/>
      <c r="M37" s="189"/>
      <c r="O37" s="1464"/>
      <c r="P37" s="1464"/>
      <c r="Q37" s="1464"/>
      <c r="R37" s="1464"/>
      <c r="S37" s="1464"/>
      <c r="T37" s="1464"/>
      <c r="U37" s="1464"/>
      <c r="V37" s="1464"/>
      <c r="W37" s="1464"/>
      <c r="X37" s="1464"/>
      <c r="Y37" s="1464"/>
    </row>
    <row r="38" spans="1:25" x14ac:dyDescent="0.2">
      <c r="A38" s="242"/>
      <c r="B38" s="242"/>
      <c r="C38" s="242"/>
      <c r="D38" s="242"/>
      <c r="E38" s="242"/>
      <c r="F38" s="242"/>
      <c r="G38" s="242"/>
      <c r="H38" s="242"/>
      <c r="I38" s="242"/>
      <c r="J38" s="242"/>
      <c r="K38" s="242"/>
      <c r="L38" s="189"/>
      <c r="M38" s="189"/>
      <c r="O38" s="1464"/>
      <c r="P38" s="1464"/>
      <c r="Q38" s="1464"/>
      <c r="R38" s="1464"/>
      <c r="S38" s="1464"/>
      <c r="T38" s="1464"/>
      <c r="U38" s="1464"/>
      <c r="V38" s="1464"/>
      <c r="W38" s="1464"/>
      <c r="X38" s="1464"/>
      <c r="Y38" s="1464"/>
    </row>
    <row r="39" spans="1:25" x14ac:dyDescent="0.2">
      <c r="A39" s="242"/>
      <c r="B39" s="242"/>
      <c r="C39" s="242"/>
      <c r="D39" s="242"/>
      <c r="E39" s="242"/>
      <c r="F39" s="242"/>
      <c r="G39" s="242"/>
      <c r="H39" s="242"/>
      <c r="I39" s="242"/>
      <c r="J39" s="242"/>
      <c r="K39" s="242"/>
      <c r="L39" s="189"/>
      <c r="M39" s="189"/>
      <c r="O39" s="1464"/>
      <c r="P39" s="1464"/>
      <c r="Q39" s="1464"/>
      <c r="R39" s="1464"/>
      <c r="S39" s="1464"/>
      <c r="T39" s="1464"/>
      <c r="U39" s="1464"/>
      <c r="V39" s="1464"/>
      <c r="W39" s="1464"/>
      <c r="X39" s="1464"/>
      <c r="Y39" s="1464"/>
    </row>
    <row r="40" spans="1:25" ht="14.25" x14ac:dyDescent="0.2">
      <c r="A40" s="1465" t="s">
        <v>337</v>
      </c>
      <c r="B40" s="1465"/>
      <c r="C40" s="1465"/>
      <c r="D40" s="1465"/>
      <c r="E40" s="1465"/>
      <c r="F40" s="1465"/>
      <c r="G40" s="1465"/>
      <c r="H40" s="1465"/>
      <c r="I40" s="1465"/>
      <c r="J40" s="1465"/>
      <c r="K40" s="1465"/>
      <c r="L40" s="189"/>
      <c r="M40" s="189"/>
      <c r="O40" s="1464"/>
      <c r="P40" s="1464"/>
      <c r="Q40" s="1464"/>
      <c r="R40" s="1464"/>
      <c r="S40" s="1464"/>
      <c r="T40" s="1464"/>
      <c r="U40" s="1464"/>
      <c r="V40" s="1464"/>
      <c r="W40" s="1464"/>
      <c r="X40" s="1464"/>
      <c r="Y40" s="1464"/>
    </row>
    <row r="41" spans="1:25" x14ac:dyDescent="0.2">
      <c r="A41" s="242"/>
      <c r="B41" s="242"/>
      <c r="C41" s="242"/>
      <c r="D41" s="242"/>
      <c r="E41" s="242"/>
      <c r="F41" s="242"/>
      <c r="G41" s="242"/>
      <c r="H41" s="242"/>
      <c r="I41" s="242"/>
      <c r="J41" s="242"/>
      <c r="K41" s="242"/>
      <c r="L41" s="189"/>
      <c r="M41" s="189"/>
      <c r="O41" s="1464"/>
      <c r="P41" s="1464"/>
      <c r="Q41" s="1464"/>
      <c r="R41" s="1464"/>
      <c r="S41" s="1464"/>
      <c r="T41" s="1464"/>
      <c r="U41" s="1464"/>
      <c r="V41" s="1464"/>
      <c r="W41" s="1464"/>
      <c r="X41" s="1464"/>
      <c r="Y41" s="1464"/>
    </row>
    <row r="42" spans="1:25" x14ac:dyDescent="0.2">
      <c r="A42" s="242"/>
      <c r="B42" s="242"/>
      <c r="C42" s="242"/>
      <c r="D42" s="242"/>
      <c r="E42" s="242"/>
      <c r="F42" s="242"/>
      <c r="G42" s="242"/>
      <c r="H42" s="242"/>
      <c r="I42" s="242"/>
      <c r="J42" s="242"/>
      <c r="K42" s="242"/>
      <c r="L42" s="189"/>
      <c r="M42" s="189"/>
      <c r="O42" s="1464"/>
      <c r="P42" s="1464"/>
      <c r="Q42" s="1464"/>
      <c r="R42" s="1464"/>
      <c r="S42" s="1464"/>
      <c r="T42" s="1464"/>
      <c r="U42" s="1464"/>
      <c r="V42" s="1464"/>
      <c r="W42" s="1464"/>
      <c r="X42" s="1464"/>
      <c r="Y42" s="1464"/>
    </row>
    <row r="43" spans="1:25" x14ac:dyDescent="0.2">
      <c r="A43" s="242"/>
      <c r="B43" s="242"/>
      <c r="C43" s="242"/>
      <c r="D43" s="242"/>
      <c r="E43" s="242"/>
      <c r="F43" s="242"/>
      <c r="G43" s="242"/>
      <c r="H43" s="242"/>
      <c r="I43" s="242"/>
      <c r="J43" s="242"/>
      <c r="K43" s="242"/>
      <c r="L43" s="189"/>
      <c r="M43" s="189"/>
      <c r="O43" s="1464"/>
      <c r="P43" s="1464"/>
      <c r="Q43" s="1464"/>
      <c r="R43" s="1464"/>
      <c r="S43" s="1464"/>
      <c r="T43" s="1464"/>
      <c r="U43" s="1464"/>
      <c r="V43" s="1464"/>
      <c r="W43" s="1464"/>
      <c r="X43" s="1464"/>
      <c r="Y43" s="1464"/>
    </row>
    <row r="44" spans="1:25" ht="14.25" x14ac:dyDescent="0.2">
      <c r="A44" s="1465" t="s">
        <v>338</v>
      </c>
      <c r="B44" s="1465"/>
      <c r="C44" s="1465"/>
      <c r="D44" s="1465"/>
      <c r="E44" s="1465"/>
      <c r="F44" s="1465"/>
      <c r="G44" s="1465"/>
      <c r="H44" s="1465"/>
      <c r="I44" s="1465"/>
      <c r="J44" s="1465"/>
      <c r="K44" s="1465"/>
      <c r="L44" s="189"/>
      <c r="M44" s="189"/>
    </row>
    <row r="45" spans="1:25" x14ac:dyDescent="0.2">
      <c r="A45" s="190"/>
      <c r="B45" s="190"/>
      <c r="C45" s="190"/>
      <c r="D45" s="190"/>
      <c r="E45" s="190"/>
      <c r="F45" s="190"/>
      <c r="G45" s="190"/>
      <c r="H45" s="190"/>
      <c r="I45" s="190"/>
      <c r="J45" s="190"/>
      <c r="K45" s="190"/>
      <c r="L45" s="189"/>
      <c r="M45" s="189"/>
    </row>
    <row r="46" spans="1:25" x14ac:dyDescent="0.2">
      <c r="A46" s="190"/>
      <c r="B46" s="190"/>
      <c r="C46" s="190"/>
      <c r="D46" s="190"/>
      <c r="E46" s="190"/>
      <c r="F46" s="190"/>
      <c r="G46" s="190"/>
      <c r="H46" s="190"/>
      <c r="I46" s="190"/>
      <c r="J46" s="190"/>
      <c r="K46" s="190"/>
      <c r="L46" s="189"/>
      <c r="M46" s="189"/>
    </row>
    <row r="47" spans="1:25" x14ac:dyDescent="0.2">
      <c r="A47" s="190"/>
      <c r="B47" s="190"/>
      <c r="C47" s="190"/>
      <c r="D47" s="190"/>
      <c r="E47" s="190"/>
      <c r="F47" s="190"/>
      <c r="G47" s="190"/>
      <c r="H47" s="190"/>
      <c r="I47" s="190"/>
      <c r="J47" s="190"/>
      <c r="K47" s="190"/>
      <c r="L47" s="189"/>
      <c r="M47" s="189"/>
    </row>
    <row r="48" spans="1:25" x14ac:dyDescent="0.2">
      <c r="A48" s="190"/>
      <c r="B48" s="190"/>
      <c r="C48" s="190"/>
      <c r="D48" s="190"/>
      <c r="E48" s="190"/>
      <c r="F48" s="190"/>
      <c r="G48" s="190"/>
      <c r="H48" s="190"/>
      <c r="I48" s="190"/>
      <c r="J48" s="190"/>
      <c r="K48" s="190"/>
      <c r="L48" s="189"/>
      <c r="M48" s="189"/>
    </row>
    <row r="49" spans="1:13" x14ac:dyDescent="0.2">
      <c r="A49" s="190"/>
      <c r="B49" s="190"/>
      <c r="C49" s="190"/>
      <c r="D49" s="190"/>
      <c r="E49" s="190"/>
      <c r="F49" s="190"/>
      <c r="G49" s="190"/>
      <c r="H49" s="190"/>
      <c r="I49" s="190"/>
      <c r="J49" s="190"/>
      <c r="K49" s="190"/>
      <c r="L49" s="189"/>
      <c r="M49" s="189"/>
    </row>
    <row r="50" spans="1:13" x14ac:dyDescent="0.2">
      <c r="A50" s="190"/>
      <c r="B50" s="190"/>
      <c r="C50" s="190"/>
      <c r="D50" s="190"/>
      <c r="E50" s="190"/>
      <c r="F50" s="190"/>
      <c r="G50" s="190"/>
      <c r="H50" s="190"/>
      <c r="I50" s="190"/>
      <c r="J50" s="190"/>
      <c r="K50" s="190"/>
      <c r="L50" s="189"/>
      <c r="M50" s="189"/>
    </row>
    <row r="51" spans="1:13" x14ac:dyDescent="0.2">
      <c r="A51" s="190"/>
      <c r="B51" s="190"/>
      <c r="C51" s="190"/>
      <c r="D51" s="190"/>
      <c r="E51" s="190"/>
      <c r="F51" s="190"/>
      <c r="G51" s="190"/>
      <c r="H51" s="190"/>
      <c r="I51" s="190"/>
      <c r="J51" s="190"/>
      <c r="K51" s="190"/>
      <c r="L51" s="189"/>
      <c r="M51" s="189"/>
    </row>
    <row r="52" spans="1:13" x14ac:dyDescent="0.2">
      <c r="A52" s="190"/>
      <c r="B52" s="190"/>
      <c r="C52" s="190"/>
      <c r="D52" s="190"/>
      <c r="E52" s="190"/>
      <c r="F52" s="190"/>
      <c r="G52" s="190"/>
      <c r="H52" s="190"/>
      <c r="I52" s="190"/>
      <c r="J52" s="190"/>
      <c r="K52" s="190"/>
      <c r="L52" s="189"/>
      <c r="M52" s="189"/>
    </row>
    <row r="53" spans="1:13" x14ac:dyDescent="0.2">
      <c r="A53" s="190"/>
      <c r="B53" s="190"/>
      <c r="C53" s="190"/>
      <c r="D53" s="190"/>
      <c r="E53" s="190"/>
      <c r="F53" s="190"/>
      <c r="G53" s="190"/>
      <c r="H53" s="190"/>
      <c r="I53" s="190"/>
      <c r="J53" s="190"/>
      <c r="K53" s="190"/>
      <c r="L53" s="189"/>
      <c r="M53" s="189"/>
    </row>
    <row r="54" spans="1:13" x14ac:dyDescent="0.2">
      <c r="A54" s="190"/>
      <c r="B54" s="190"/>
      <c r="C54" s="190"/>
      <c r="D54" s="190"/>
      <c r="E54" s="190"/>
      <c r="F54" s="190"/>
      <c r="G54" s="190"/>
      <c r="H54" s="190"/>
      <c r="I54" s="190"/>
      <c r="J54" s="190"/>
      <c r="K54" s="190"/>
      <c r="L54" s="189"/>
      <c r="M54" s="189"/>
    </row>
    <row r="55" spans="1:13" x14ac:dyDescent="0.2">
      <c r="A55" s="190"/>
      <c r="B55" s="190"/>
      <c r="C55" s="190"/>
      <c r="D55" s="190"/>
      <c r="E55" s="190"/>
      <c r="F55" s="190"/>
      <c r="G55" s="190"/>
      <c r="H55" s="190"/>
      <c r="I55" s="190"/>
      <c r="J55" s="190"/>
      <c r="K55" s="190"/>
      <c r="L55" s="189"/>
      <c r="M55" s="189"/>
    </row>
    <row r="56" spans="1:13" x14ac:dyDescent="0.2">
      <c r="A56" s="190"/>
      <c r="B56" s="190"/>
      <c r="C56" s="190"/>
      <c r="D56" s="190"/>
      <c r="E56" s="190"/>
      <c r="F56" s="190"/>
      <c r="G56" s="190"/>
      <c r="H56" s="190"/>
      <c r="I56" s="190"/>
      <c r="J56" s="190"/>
      <c r="K56" s="190"/>
      <c r="L56" s="189"/>
      <c r="M56" s="189"/>
    </row>
    <row r="57" spans="1:13" x14ac:dyDescent="0.2">
      <c r="A57" s="190"/>
      <c r="B57" s="190"/>
      <c r="C57" s="190"/>
      <c r="D57" s="190"/>
      <c r="E57" s="190"/>
      <c r="F57" s="190"/>
      <c r="G57" s="190"/>
      <c r="H57" s="190"/>
      <c r="I57" s="190"/>
      <c r="J57" s="190"/>
      <c r="K57" s="190"/>
      <c r="L57" s="189"/>
      <c r="M57" s="189"/>
    </row>
    <row r="58" spans="1:13" x14ac:dyDescent="0.2">
      <c r="A58" s="190"/>
      <c r="B58" s="190"/>
      <c r="C58" s="190"/>
      <c r="D58" s="190"/>
      <c r="E58" s="190"/>
      <c r="F58" s="190"/>
      <c r="G58" s="190"/>
      <c r="H58" s="190"/>
      <c r="I58" s="190"/>
      <c r="J58" s="190"/>
      <c r="K58" s="190"/>
      <c r="L58" s="189"/>
      <c r="M58" s="189"/>
    </row>
    <row r="59" spans="1:13" x14ac:dyDescent="0.2">
      <c r="A59" s="190"/>
      <c r="B59" s="190"/>
      <c r="C59" s="190"/>
      <c r="D59" s="190"/>
      <c r="E59" s="190"/>
      <c r="F59" s="190"/>
      <c r="G59" s="190"/>
      <c r="H59" s="190"/>
      <c r="I59" s="190"/>
      <c r="J59" s="190"/>
      <c r="K59" s="190"/>
      <c r="L59" s="189"/>
      <c r="M59" s="189"/>
    </row>
    <row r="60" spans="1:13" x14ac:dyDescent="0.2">
      <c r="A60" s="190"/>
      <c r="B60" s="190"/>
      <c r="C60" s="190"/>
      <c r="D60" s="190"/>
      <c r="E60" s="190"/>
      <c r="F60" s="190"/>
      <c r="G60" s="190"/>
      <c r="H60" s="190"/>
      <c r="I60" s="190"/>
      <c r="J60" s="190"/>
      <c r="K60" s="190"/>
      <c r="L60" s="189"/>
      <c r="M60" s="189"/>
    </row>
    <row r="61" spans="1:13" x14ac:dyDescent="0.2">
      <c r="A61" s="190"/>
      <c r="B61" s="190"/>
      <c r="C61" s="190"/>
      <c r="D61" s="190"/>
      <c r="E61" s="190"/>
      <c r="F61" s="190"/>
      <c r="G61" s="190"/>
      <c r="H61" s="190"/>
      <c r="I61" s="190"/>
      <c r="J61" s="190"/>
      <c r="K61" s="190"/>
      <c r="L61" s="189"/>
      <c r="M61" s="189"/>
    </row>
    <row r="62" spans="1:13" x14ac:dyDescent="0.2">
      <c r="A62" s="190"/>
      <c r="B62" s="190"/>
      <c r="C62" s="190"/>
      <c r="D62" s="190"/>
      <c r="E62" s="190"/>
      <c r="F62" s="190"/>
      <c r="G62" s="190"/>
      <c r="H62" s="190"/>
      <c r="I62" s="190"/>
      <c r="J62" s="190"/>
      <c r="K62" s="190"/>
      <c r="L62" s="189"/>
      <c r="M62" s="189"/>
    </row>
    <row r="63" spans="1:13" x14ac:dyDescent="0.2">
      <c r="A63" s="190"/>
      <c r="B63" s="190"/>
      <c r="C63" s="190"/>
      <c r="D63" s="190"/>
      <c r="E63" s="190"/>
      <c r="F63" s="190"/>
      <c r="G63" s="190"/>
      <c r="H63" s="190"/>
      <c r="I63" s="190"/>
      <c r="J63" s="190"/>
      <c r="K63" s="190"/>
      <c r="L63" s="189"/>
      <c r="M63" s="189"/>
    </row>
    <row r="64" spans="1:13" x14ac:dyDescent="0.2">
      <c r="A64" s="190"/>
      <c r="B64" s="190"/>
      <c r="C64" s="190"/>
      <c r="D64" s="190"/>
      <c r="E64" s="190"/>
      <c r="F64" s="190"/>
      <c r="G64" s="190"/>
      <c r="H64" s="190"/>
      <c r="I64" s="190"/>
      <c r="J64" s="190"/>
      <c r="K64" s="190"/>
      <c r="L64" s="189"/>
      <c r="M64" s="189"/>
    </row>
    <row r="65" spans="1:13" x14ac:dyDescent="0.2">
      <c r="A65" s="190"/>
      <c r="B65" s="190"/>
      <c r="C65" s="190"/>
      <c r="D65" s="190"/>
      <c r="E65" s="190"/>
      <c r="F65" s="190"/>
      <c r="G65" s="190"/>
      <c r="H65" s="190"/>
      <c r="I65" s="190"/>
      <c r="J65" s="190"/>
      <c r="K65" s="190"/>
      <c r="L65" s="189"/>
      <c r="M65" s="189"/>
    </row>
    <row r="66" spans="1:13" x14ac:dyDescent="0.2">
      <c r="A66" s="190"/>
      <c r="B66" s="190"/>
      <c r="C66" s="190"/>
      <c r="D66" s="190"/>
      <c r="E66" s="190"/>
      <c r="F66" s="190"/>
      <c r="G66" s="190"/>
      <c r="H66" s="190"/>
      <c r="I66" s="190"/>
      <c r="J66" s="190"/>
      <c r="K66" s="190"/>
      <c r="L66" s="189"/>
      <c r="M66" s="189"/>
    </row>
    <row r="67" spans="1:13" x14ac:dyDescent="0.2">
      <c r="A67" s="190"/>
      <c r="B67" s="190"/>
      <c r="C67" s="190"/>
      <c r="D67" s="190"/>
      <c r="E67" s="190"/>
      <c r="F67" s="190"/>
      <c r="G67" s="190"/>
      <c r="H67" s="190"/>
      <c r="I67" s="190"/>
      <c r="J67" s="190"/>
      <c r="K67" s="190"/>
      <c r="L67" s="189"/>
      <c r="M67" s="189"/>
    </row>
    <row r="68" spans="1:13" x14ac:dyDescent="0.2">
      <c r="A68" s="190"/>
      <c r="B68" s="190"/>
      <c r="C68" s="190"/>
      <c r="D68" s="190"/>
      <c r="E68" s="190"/>
      <c r="F68" s="190"/>
      <c r="G68" s="190"/>
      <c r="H68" s="190"/>
      <c r="I68" s="190"/>
      <c r="J68" s="190"/>
      <c r="K68" s="190"/>
      <c r="L68" s="189"/>
      <c r="M68" s="189"/>
    </row>
    <row r="69" spans="1:13" x14ac:dyDescent="0.2">
      <c r="A69" s="190"/>
      <c r="B69" s="190"/>
      <c r="C69" s="190"/>
      <c r="D69" s="190"/>
      <c r="E69" s="190"/>
      <c r="F69" s="190"/>
      <c r="G69" s="190"/>
      <c r="H69" s="190"/>
      <c r="I69" s="190"/>
      <c r="J69" s="190"/>
      <c r="K69" s="190"/>
      <c r="L69" s="189"/>
      <c r="M69" s="189"/>
    </row>
    <row r="70" spans="1:13" x14ac:dyDescent="0.2">
      <c r="A70" s="190"/>
      <c r="B70" s="190"/>
      <c r="C70" s="190"/>
      <c r="D70" s="190"/>
      <c r="E70" s="190"/>
      <c r="F70" s="190"/>
      <c r="G70" s="190"/>
      <c r="H70" s="190"/>
      <c r="I70" s="190"/>
      <c r="J70" s="190"/>
      <c r="K70" s="190"/>
      <c r="L70" s="189"/>
      <c r="M70" s="189"/>
    </row>
    <row r="71" spans="1:13" x14ac:dyDescent="0.2">
      <c r="A71" s="190"/>
      <c r="B71" s="190"/>
      <c r="C71" s="190"/>
      <c r="D71" s="190"/>
      <c r="E71" s="190"/>
      <c r="F71" s="190"/>
      <c r="G71" s="190"/>
      <c r="H71" s="190"/>
      <c r="I71" s="190"/>
      <c r="J71" s="190"/>
      <c r="K71" s="190"/>
      <c r="L71" s="189"/>
      <c r="M71" s="189"/>
    </row>
    <row r="72" spans="1:13" x14ac:dyDescent="0.2">
      <c r="A72" s="190"/>
      <c r="B72" s="190"/>
      <c r="C72" s="190"/>
      <c r="D72" s="190"/>
      <c r="E72" s="190"/>
      <c r="F72" s="190"/>
      <c r="G72" s="190"/>
      <c r="H72" s="190"/>
      <c r="I72" s="190"/>
      <c r="J72" s="190"/>
      <c r="K72" s="190"/>
      <c r="L72" s="189"/>
      <c r="M72" s="189"/>
    </row>
    <row r="73" spans="1:13" x14ac:dyDescent="0.2">
      <c r="A73" s="190"/>
      <c r="B73" s="190"/>
      <c r="C73" s="190"/>
      <c r="D73" s="190"/>
      <c r="E73" s="190"/>
      <c r="F73" s="190"/>
      <c r="G73" s="190"/>
      <c r="H73" s="190"/>
      <c r="I73" s="190"/>
      <c r="J73" s="190"/>
      <c r="K73" s="190"/>
      <c r="L73" s="189"/>
      <c r="M73" s="189"/>
    </row>
    <row r="74" spans="1:13" x14ac:dyDescent="0.2">
      <c r="A74" s="190"/>
      <c r="B74" s="190"/>
      <c r="C74" s="190"/>
      <c r="D74" s="190"/>
      <c r="E74" s="190"/>
      <c r="F74" s="190"/>
      <c r="G74" s="190"/>
      <c r="H74" s="190"/>
      <c r="I74" s="190"/>
      <c r="J74" s="190"/>
      <c r="K74" s="190"/>
      <c r="L74" s="189"/>
      <c r="M74" s="189"/>
    </row>
    <row r="75" spans="1:13" x14ac:dyDescent="0.2">
      <c r="A75" s="190"/>
      <c r="B75" s="190"/>
      <c r="C75" s="190"/>
      <c r="D75" s="190"/>
      <c r="E75" s="190"/>
      <c r="F75" s="190"/>
      <c r="G75" s="190"/>
      <c r="H75" s="190"/>
      <c r="I75" s="190"/>
      <c r="J75" s="190"/>
      <c r="K75" s="190"/>
      <c r="L75" s="189"/>
      <c r="M75" s="189"/>
    </row>
    <row r="76" spans="1:13" x14ac:dyDescent="0.2">
      <c r="A76" s="190"/>
      <c r="B76" s="190"/>
      <c r="C76" s="190"/>
      <c r="D76" s="190"/>
      <c r="E76" s="190"/>
      <c r="F76" s="190"/>
      <c r="G76" s="190"/>
      <c r="H76" s="190"/>
      <c r="I76" s="190"/>
      <c r="J76" s="190"/>
      <c r="K76" s="190"/>
      <c r="L76" s="189"/>
      <c r="M76" s="189"/>
    </row>
    <row r="77" spans="1:13" x14ac:dyDescent="0.2">
      <c r="A77" s="190"/>
      <c r="B77" s="190"/>
      <c r="C77" s="190"/>
      <c r="D77" s="190"/>
      <c r="E77" s="190"/>
      <c r="F77" s="190"/>
      <c r="G77" s="190"/>
      <c r="H77" s="190"/>
      <c r="I77" s="190"/>
      <c r="J77" s="190"/>
      <c r="K77" s="190"/>
      <c r="L77" s="189"/>
      <c r="M77" s="189"/>
    </row>
    <row r="78" spans="1:13" x14ac:dyDescent="0.2">
      <c r="A78" s="190"/>
      <c r="B78" s="190"/>
      <c r="C78" s="190"/>
      <c r="D78" s="190"/>
      <c r="E78" s="190"/>
      <c r="F78" s="190"/>
      <c r="G78" s="190"/>
      <c r="H78" s="190"/>
      <c r="I78" s="190"/>
      <c r="J78" s="190"/>
      <c r="K78" s="190"/>
      <c r="L78" s="189"/>
      <c r="M78" s="189"/>
    </row>
    <row r="79" spans="1:13" x14ac:dyDescent="0.2">
      <c r="A79" s="190"/>
      <c r="B79" s="190"/>
      <c r="C79" s="190"/>
      <c r="D79" s="190"/>
      <c r="E79" s="190"/>
      <c r="F79" s="190"/>
      <c r="G79" s="190"/>
      <c r="H79" s="190"/>
      <c r="I79" s="190"/>
      <c r="J79" s="190"/>
      <c r="K79" s="190"/>
      <c r="L79" s="189"/>
      <c r="M79" s="189"/>
    </row>
    <row r="80" spans="1:13" x14ac:dyDescent="0.2">
      <c r="A80" s="190"/>
      <c r="B80" s="190"/>
      <c r="C80" s="190"/>
      <c r="D80" s="190"/>
      <c r="E80" s="190"/>
      <c r="F80" s="190"/>
      <c r="G80" s="190"/>
      <c r="H80" s="190"/>
      <c r="I80" s="190"/>
      <c r="J80" s="190"/>
      <c r="K80" s="190"/>
      <c r="L80" s="189"/>
      <c r="M80" s="189"/>
    </row>
    <row r="81" spans="1:13" x14ac:dyDescent="0.2">
      <c r="A81" s="190"/>
      <c r="B81" s="190"/>
      <c r="C81" s="190"/>
      <c r="D81" s="190"/>
      <c r="E81" s="190"/>
      <c r="F81" s="190"/>
      <c r="G81" s="190"/>
      <c r="H81" s="190"/>
      <c r="I81" s="190"/>
      <c r="J81" s="190"/>
      <c r="K81" s="190"/>
      <c r="L81" s="189"/>
      <c r="M81" s="189"/>
    </row>
    <row r="82" spans="1:13" x14ac:dyDescent="0.2">
      <c r="A82" s="190"/>
      <c r="B82" s="190"/>
      <c r="C82" s="190"/>
      <c r="D82" s="190"/>
      <c r="E82" s="190"/>
      <c r="F82" s="190"/>
      <c r="G82" s="190"/>
      <c r="H82" s="190"/>
      <c r="I82" s="190"/>
      <c r="J82" s="190"/>
      <c r="K82" s="190"/>
      <c r="L82" s="189"/>
      <c r="M82" s="189"/>
    </row>
    <row r="83" spans="1:13" x14ac:dyDescent="0.2">
      <c r="A83" s="190"/>
      <c r="B83" s="190"/>
      <c r="C83" s="190"/>
      <c r="D83" s="190"/>
      <c r="E83" s="190"/>
      <c r="F83" s="190"/>
      <c r="G83" s="190"/>
      <c r="H83" s="190"/>
      <c r="I83" s="190"/>
      <c r="J83" s="190"/>
      <c r="K83" s="190"/>
      <c r="L83" s="189"/>
      <c r="M83" s="189"/>
    </row>
    <row r="84" spans="1:13" x14ac:dyDescent="0.2">
      <c r="A84" s="190"/>
      <c r="B84" s="190"/>
      <c r="C84" s="190"/>
      <c r="D84" s="190"/>
      <c r="E84" s="190"/>
      <c r="F84" s="190"/>
      <c r="G84" s="190"/>
      <c r="H84" s="190"/>
      <c r="I84" s="190"/>
      <c r="J84" s="190"/>
      <c r="K84" s="190"/>
      <c r="L84" s="189"/>
      <c r="M84" s="189"/>
    </row>
    <row r="85" spans="1:13" x14ac:dyDescent="0.2">
      <c r="A85" s="190"/>
      <c r="B85" s="190"/>
      <c r="C85" s="190"/>
      <c r="D85" s="190"/>
      <c r="E85" s="190"/>
      <c r="F85" s="190"/>
      <c r="G85" s="190"/>
      <c r="H85" s="190"/>
      <c r="I85" s="190"/>
      <c r="J85" s="190"/>
      <c r="K85" s="190"/>
      <c r="L85" s="189"/>
      <c r="M85" s="189"/>
    </row>
    <row r="86" spans="1:13" x14ac:dyDescent="0.2">
      <c r="A86" s="190"/>
      <c r="B86" s="190"/>
      <c r="C86" s="190"/>
      <c r="D86" s="190"/>
      <c r="E86" s="190"/>
      <c r="F86" s="190"/>
      <c r="G86" s="190"/>
      <c r="H86" s="190"/>
      <c r="I86" s="190"/>
      <c r="J86" s="190"/>
      <c r="K86" s="190"/>
      <c r="L86" s="189"/>
      <c r="M86" s="189"/>
    </row>
    <row r="87" spans="1:13" x14ac:dyDescent="0.2">
      <c r="A87" s="190"/>
      <c r="B87" s="190"/>
      <c r="C87" s="190"/>
      <c r="D87" s="190"/>
      <c r="E87" s="190"/>
      <c r="F87" s="190"/>
      <c r="G87" s="190"/>
      <c r="H87" s="190"/>
      <c r="I87" s="190"/>
      <c r="J87" s="190"/>
      <c r="K87" s="190"/>
      <c r="L87" s="189"/>
      <c r="M87" s="189"/>
    </row>
    <row r="88" spans="1:13" x14ac:dyDescent="0.2">
      <c r="A88" s="190"/>
      <c r="B88" s="190"/>
      <c r="C88" s="190"/>
      <c r="D88" s="190"/>
      <c r="E88" s="190"/>
      <c r="F88" s="190"/>
      <c r="G88" s="190"/>
      <c r="H88" s="190"/>
      <c r="I88" s="190"/>
      <c r="J88" s="190"/>
      <c r="K88" s="190"/>
      <c r="L88" s="189"/>
      <c r="M88" s="189"/>
    </row>
    <row r="89" spans="1:13" x14ac:dyDescent="0.2">
      <c r="A89" s="190"/>
      <c r="B89" s="190"/>
      <c r="C89" s="190"/>
      <c r="D89" s="190"/>
      <c r="E89" s="190"/>
      <c r="F89" s="190"/>
      <c r="G89" s="190"/>
      <c r="H89" s="190"/>
      <c r="I89" s="190"/>
      <c r="J89" s="190"/>
      <c r="K89" s="190"/>
      <c r="L89" s="189"/>
      <c r="M89" s="189"/>
    </row>
    <row r="90" spans="1:13" x14ac:dyDescent="0.2">
      <c r="A90" s="190"/>
      <c r="B90" s="190"/>
      <c r="C90" s="190"/>
      <c r="D90" s="190"/>
      <c r="E90" s="190"/>
      <c r="F90" s="190"/>
      <c r="G90" s="190"/>
      <c r="H90" s="190"/>
      <c r="I90" s="190"/>
      <c r="J90" s="190"/>
      <c r="K90" s="190"/>
      <c r="L90" s="189"/>
      <c r="M90" s="189"/>
    </row>
    <row r="91" spans="1:13" x14ac:dyDescent="0.2">
      <c r="A91" s="190"/>
      <c r="B91" s="190"/>
      <c r="C91" s="190"/>
      <c r="D91" s="190"/>
      <c r="E91" s="190"/>
      <c r="F91" s="190"/>
      <c r="G91" s="190"/>
      <c r="H91" s="190"/>
      <c r="I91" s="190"/>
      <c r="J91" s="190"/>
      <c r="K91" s="190"/>
      <c r="L91" s="189"/>
      <c r="M91" s="189"/>
    </row>
    <row r="92" spans="1:13" x14ac:dyDescent="0.2">
      <c r="A92" s="190"/>
      <c r="B92" s="190"/>
      <c r="C92" s="190"/>
      <c r="D92" s="190"/>
      <c r="E92" s="190"/>
      <c r="F92" s="190"/>
      <c r="G92" s="190"/>
      <c r="H92" s="190"/>
      <c r="I92" s="190"/>
      <c r="J92" s="190"/>
      <c r="K92" s="190"/>
      <c r="L92" s="189"/>
      <c r="M92" s="189"/>
    </row>
    <row r="93" spans="1:13" x14ac:dyDescent="0.2">
      <c r="A93" s="190"/>
      <c r="B93" s="190"/>
      <c r="C93" s="190"/>
      <c r="D93" s="190"/>
      <c r="E93" s="190"/>
      <c r="F93" s="190"/>
      <c r="G93" s="190"/>
      <c r="H93" s="190"/>
      <c r="I93" s="190"/>
      <c r="J93" s="190"/>
      <c r="K93" s="190"/>
      <c r="L93" s="189"/>
      <c r="M93" s="189"/>
    </row>
    <row r="94" spans="1:13" x14ac:dyDescent="0.2">
      <c r="A94" s="190"/>
      <c r="B94" s="190"/>
      <c r="C94" s="190"/>
      <c r="D94" s="190"/>
      <c r="E94" s="190"/>
      <c r="F94" s="190"/>
      <c r="G94" s="190"/>
      <c r="H94" s="190"/>
      <c r="I94" s="190"/>
      <c r="J94" s="190"/>
      <c r="K94" s="190"/>
      <c r="L94" s="189"/>
      <c r="M94" s="189"/>
    </row>
    <row r="95" spans="1:13" x14ac:dyDescent="0.2">
      <c r="A95" s="190"/>
      <c r="B95" s="190"/>
      <c r="C95" s="190"/>
      <c r="D95" s="190"/>
      <c r="E95" s="190"/>
      <c r="F95" s="190"/>
      <c r="G95" s="190"/>
      <c r="H95" s="190"/>
      <c r="I95" s="190"/>
      <c r="J95" s="190"/>
      <c r="K95" s="190"/>
      <c r="L95" s="189"/>
      <c r="M95" s="189"/>
    </row>
    <row r="96" spans="1:13" x14ac:dyDescent="0.2">
      <c r="A96" s="190"/>
      <c r="B96" s="190"/>
      <c r="C96" s="190"/>
      <c r="D96" s="190"/>
      <c r="E96" s="190"/>
      <c r="F96" s="190"/>
      <c r="G96" s="190"/>
      <c r="H96" s="190"/>
      <c r="I96" s="190"/>
      <c r="J96" s="190"/>
      <c r="K96" s="190"/>
      <c r="L96" s="189"/>
      <c r="M96" s="189"/>
    </row>
    <row r="97" spans="1:13" x14ac:dyDescent="0.2">
      <c r="A97" s="190"/>
      <c r="B97" s="190"/>
      <c r="C97" s="190"/>
      <c r="D97" s="190"/>
      <c r="E97" s="190"/>
      <c r="F97" s="190"/>
      <c r="G97" s="190"/>
      <c r="H97" s="190"/>
      <c r="I97" s="190"/>
      <c r="J97" s="190"/>
      <c r="K97" s="190"/>
      <c r="L97" s="189"/>
      <c r="M97" s="189"/>
    </row>
    <row r="98" spans="1:13" x14ac:dyDescent="0.2">
      <c r="A98" s="190"/>
      <c r="B98" s="190"/>
      <c r="C98" s="190"/>
      <c r="D98" s="190"/>
      <c r="E98" s="190"/>
      <c r="F98" s="190"/>
      <c r="G98" s="190"/>
      <c r="H98" s="190"/>
      <c r="I98" s="190"/>
      <c r="J98" s="190"/>
      <c r="K98" s="190"/>
      <c r="L98" s="189"/>
      <c r="M98" s="189"/>
    </row>
    <row r="99" spans="1:13" x14ac:dyDescent="0.2">
      <c r="A99" s="190"/>
      <c r="B99" s="190"/>
      <c r="C99" s="190"/>
      <c r="D99" s="190"/>
      <c r="E99" s="190"/>
      <c r="F99" s="190"/>
      <c r="G99" s="190"/>
      <c r="H99" s="190"/>
      <c r="I99" s="190"/>
      <c r="J99" s="190"/>
      <c r="K99" s="190"/>
      <c r="L99" s="189"/>
      <c r="M99" s="189"/>
    </row>
    <row r="100" spans="1:13" x14ac:dyDescent="0.2">
      <c r="A100" s="190"/>
      <c r="B100" s="190"/>
      <c r="C100" s="190"/>
      <c r="D100" s="190"/>
      <c r="E100" s="190"/>
      <c r="F100" s="190"/>
      <c r="G100" s="190"/>
      <c r="H100" s="190"/>
      <c r="I100" s="190"/>
      <c r="J100" s="190"/>
      <c r="K100" s="190"/>
      <c r="L100" s="189"/>
      <c r="M100" s="189"/>
    </row>
    <row r="101" spans="1:13" x14ac:dyDescent="0.2">
      <c r="A101" s="190"/>
      <c r="B101" s="190"/>
      <c r="C101" s="190"/>
      <c r="D101" s="190"/>
      <c r="E101" s="190"/>
      <c r="F101" s="190"/>
      <c r="G101" s="190"/>
      <c r="H101" s="190"/>
      <c r="I101" s="190"/>
      <c r="J101" s="190"/>
      <c r="K101" s="190"/>
      <c r="L101" s="189"/>
      <c r="M101" s="189"/>
    </row>
    <row r="102" spans="1:13" x14ac:dyDescent="0.2">
      <c r="A102" s="190"/>
      <c r="B102" s="190"/>
      <c r="C102" s="190"/>
      <c r="D102" s="190"/>
      <c r="E102" s="190"/>
      <c r="F102" s="190"/>
      <c r="G102" s="190"/>
      <c r="H102" s="190"/>
      <c r="I102" s="190"/>
      <c r="J102" s="190"/>
      <c r="K102" s="190"/>
      <c r="L102" s="189"/>
      <c r="M102" s="189"/>
    </row>
    <row r="103" spans="1:13" x14ac:dyDescent="0.2">
      <c r="A103" s="190"/>
      <c r="B103" s="190"/>
      <c r="C103" s="190"/>
      <c r="D103" s="190"/>
      <c r="E103" s="190"/>
      <c r="F103" s="190"/>
      <c r="G103" s="190"/>
      <c r="H103" s="190"/>
      <c r="I103" s="190"/>
      <c r="J103" s="190"/>
      <c r="K103" s="190"/>
      <c r="L103" s="189"/>
      <c r="M103" s="189"/>
    </row>
    <row r="104" spans="1:13" x14ac:dyDescent="0.2">
      <c r="A104" s="190"/>
      <c r="B104" s="190"/>
      <c r="C104" s="190"/>
      <c r="D104" s="190"/>
      <c r="E104" s="190"/>
      <c r="F104" s="190"/>
      <c r="G104" s="190"/>
      <c r="H104" s="190"/>
      <c r="I104" s="190"/>
      <c r="J104" s="190"/>
      <c r="K104" s="190"/>
      <c r="L104" s="189"/>
      <c r="M104" s="189"/>
    </row>
    <row r="105" spans="1:13" x14ac:dyDescent="0.2">
      <c r="A105" s="190"/>
      <c r="B105" s="190"/>
      <c r="C105" s="190"/>
      <c r="D105" s="190"/>
      <c r="E105" s="190"/>
      <c r="F105" s="190"/>
      <c r="G105" s="190"/>
      <c r="H105" s="190"/>
      <c r="I105" s="190"/>
      <c r="J105" s="190"/>
      <c r="K105" s="190"/>
      <c r="L105" s="189"/>
      <c r="M105" s="189"/>
    </row>
    <row r="106" spans="1:13" x14ac:dyDescent="0.2">
      <c r="A106" s="190"/>
      <c r="B106" s="190"/>
      <c r="C106" s="190"/>
      <c r="D106" s="190"/>
      <c r="E106" s="190"/>
      <c r="F106" s="190"/>
      <c r="G106" s="190"/>
      <c r="H106" s="190"/>
      <c r="I106" s="190"/>
      <c r="J106" s="190"/>
      <c r="K106" s="190"/>
      <c r="L106" s="189"/>
      <c r="M106" s="189"/>
    </row>
    <row r="107" spans="1:13" x14ac:dyDescent="0.2">
      <c r="A107" s="190"/>
      <c r="B107" s="190"/>
      <c r="C107" s="190"/>
      <c r="D107" s="190"/>
      <c r="E107" s="190"/>
      <c r="F107" s="190"/>
      <c r="G107" s="190"/>
      <c r="H107" s="190"/>
      <c r="I107" s="190"/>
      <c r="J107" s="190"/>
      <c r="K107" s="190"/>
      <c r="L107" s="189"/>
      <c r="M107" s="189"/>
    </row>
    <row r="108" spans="1:13" x14ac:dyDescent="0.2">
      <c r="A108" s="190"/>
      <c r="B108" s="190"/>
      <c r="C108" s="190"/>
      <c r="D108" s="190"/>
      <c r="E108" s="190"/>
      <c r="F108" s="190"/>
      <c r="G108" s="190"/>
      <c r="H108" s="190"/>
      <c r="I108" s="190"/>
      <c r="J108" s="190"/>
      <c r="K108" s="190"/>
      <c r="L108" s="189"/>
      <c r="M108" s="189"/>
    </row>
    <row r="109" spans="1:13" x14ac:dyDescent="0.2">
      <c r="A109" s="190"/>
      <c r="B109" s="190"/>
      <c r="C109" s="190"/>
      <c r="D109" s="190"/>
      <c r="E109" s="190"/>
      <c r="F109" s="190"/>
      <c r="G109" s="190"/>
      <c r="H109" s="190"/>
      <c r="I109" s="190"/>
      <c r="J109" s="190"/>
      <c r="K109" s="190"/>
      <c r="L109" s="189"/>
      <c r="M109" s="189"/>
    </row>
    <row r="110" spans="1:13" x14ac:dyDescent="0.2">
      <c r="A110" s="190"/>
      <c r="B110" s="190"/>
      <c r="C110" s="190"/>
      <c r="D110" s="190"/>
      <c r="E110" s="190"/>
      <c r="F110" s="190"/>
      <c r="G110" s="190"/>
      <c r="H110" s="190"/>
      <c r="I110" s="190"/>
      <c r="J110" s="190"/>
      <c r="K110" s="190"/>
      <c r="L110" s="189"/>
      <c r="M110" s="189"/>
    </row>
    <row r="111" spans="1:13" x14ac:dyDescent="0.2">
      <c r="A111" s="190"/>
      <c r="B111" s="190"/>
      <c r="C111" s="190"/>
      <c r="D111" s="190"/>
      <c r="E111" s="190"/>
      <c r="F111" s="190"/>
      <c r="G111" s="190"/>
      <c r="H111" s="190"/>
      <c r="I111" s="190"/>
      <c r="J111" s="190"/>
      <c r="K111" s="190"/>
      <c r="L111" s="189"/>
      <c r="M111" s="189"/>
    </row>
    <row r="112" spans="1:13" x14ac:dyDescent="0.2">
      <c r="A112" s="190"/>
      <c r="B112" s="190"/>
      <c r="C112" s="190"/>
      <c r="D112" s="190"/>
      <c r="E112" s="190"/>
      <c r="F112" s="190"/>
      <c r="G112" s="190"/>
      <c r="H112" s="190"/>
      <c r="I112" s="190"/>
      <c r="J112" s="190"/>
      <c r="K112" s="190"/>
      <c r="L112" s="189"/>
      <c r="M112" s="189"/>
    </row>
    <row r="113" spans="1:13" x14ac:dyDescent="0.2">
      <c r="A113" s="190"/>
      <c r="B113" s="190"/>
      <c r="C113" s="190"/>
      <c r="D113" s="190"/>
      <c r="E113" s="190"/>
      <c r="F113" s="190"/>
      <c r="G113" s="190"/>
      <c r="H113" s="190"/>
      <c r="I113" s="190"/>
      <c r="J113" s="190"/>
      <c r="K113" s="190"/>
      <c r="L113" s="189"/>
      <c r="M113" s="189"/>
    </row>
    <row r="114" spans="1:13" x14ac:dyDescent="0.2">
      <c r="A114" s="190"/>
      <c r="B114" s="190"/>
      <c r="C114" s="190"/>
      <c r="D114" s="190"/>
      <c r="E114" s="190"/>
      <c r="F114" s="190"/>
      <c r="G114" s="190"/>
      <c r="H114" s="190"/>
      <c r="I114" s="190"/>
      <c r="J114" s="190"/>
      <c r="K114" s="190"/>
      <c r="L114" s="189"/>
      <c r="M114" s="189"/>
    </row>
    <row r="115" spans="1:13" x14ac:dyDescent="0.2">
      <c r="A115" s="190"/>
      <c r="B115" s="190"/>
      <c r="C115" s="190"/>
      <c r="D115" s="190"/>
      <c r="E115" s="190"/>
      <c r="F115" s="190"/>
      <c r="G115" s="190"/>
      <c r="H115" s="190"/>
      <c r="I115" s="190"/>
      <c r="J115" s="190"/>
      <c r="K115" s="190"/>
      <c r="L115" s="189"/>
      <c r="M115" s="189"/>
    </row>
    <row r="116" spans="1:13" x14ac:dyDescent="0.2">
      <c r="A116" s="190"/>
      <c r="B116" s="190"/>
      <c r="C116" s="190"/>
      <c r="D116" s="190"/>
      <c r="E116" s="190"/>
      <c r="F116" s="190"/>
      <c r="G116" s="190"/>
      <c r="H116" s="190"/>
      <c r="I116" s="190"/>
      <c r="J116" s="190"/>
      <c r="K116" s="190"/>
      <c r="L116" s="189"/>
      <c r="M116" s="189"/>
    </row>
    <row r="117" spans="1:13" x14ac:dyDescent="0.2">
      <c r="A117" s="190"/>
      <c r="B117" s="190"/>
      <c r="C117" s="190"/>
      <c r="D117" s="190"/>
      <c r="E117" s="190"/>
      <c r="F117" s="190"/>
      <c r="G117" s="190"/>
      <c r="H117" s="190"/>
      <c r="I117" s="190"/>
      <c r="J117" s="190"/>
      <c r="K117" s="190"/>
      <c r="L117" s="189"/>
      <c r="M117" s="189"/>
    </row>
    <row r="118" spans="1:13" x14ac:dyDescent="0.2">
      <c r="A118" s="190"/>
      <c r="B118" s="190"/>
      <c r="C118" s="190"/>
      <c r="D118" s="190"/>
      <c r="E118" s="190"/>
      <c r="F118" s="190"/>
      <c r="G118" s="190"/>
      <c r="H118" s="190"/>
      <c r="I118" s="190"/>
      <c r="J118" s="190"/>
      <c r="K118" s="190"/>
      <c r="L118" s="189"/>
      <c r="M118" s="189"/>
    </row>
    <row r="119" spans="1:13" x14ac:dyDescent="0.2">
      <c r="A119" s="190"/>
      <c r="B119" s="190"/>
      <c r="C119" s="190"/>
      <c r="D119" s="190"/>
      <c r="E119" s="190"/>
      <c r="F119" s="190"/>
      <c r="G119" s="190"/>
      <c r="H119" s="190"/>
      <c r="I119" s="190"/>
      <c r="J119" s="190"/>
      <c r="K119" s="190"/>
      <c r="L119" s="189"/>
      <c r="M119" s="189"/>
    </row>
    <row r="120" spans="1:13" x14ac:dyDescent="0.2">
      <c r="A120" s="190"/>
      <c r="B120" s="190"/>
      <c r="C120" s="190"/>
      <c r="D120" s="190"/>
      <c r="E120" s="190"/>
      <c r="F120" s="190"/>
      <c r="G120" s="190"/>
      <c r="H120" s="190"/>
      <c r="I120" s="190"/>
      <c r="J120" s="190"/>
      <c r="K120" s="190"/>
      <c r="L120" s="189"/>
      <c r="M120" s="189"/>
    </row>
    <row r="121" spans="1:13" x14ac:dyDescent="0.2">
      <c r="A121" s="190"/>
      <c r="B121" s="190"/>
      <c r="C121" s="190"/>
      <c r="D121" s="190"/>
      <c r="E121" s="190"/>
      <c r="F121" s="190"/>
      <c r="G121" s="190"/>
      <c r="H121" s="190"/>
      <c r="I121" s="190"/>
      <c r="J121" s="190"/>
      <c r="K121" s="190"/>
      <c r="L121" s="189"/>
      <c r="M121" s="189"/>
    </row>
    <row r="122" spans="1:13" x14ac:dyDescent="0.2">
      <c r="A122" s="190"/>
      <c r="B122" s="190"/>
      <c r="C122" s="190"/>
      <c r="D122" s="190"/>
      <c r="E122" s="190"/>
      <c r="F122" s="190"/>
      <c r="G122" s="190"/>
      <c r="H122" s="190"/>
      <c r="I122" s="190"/>
      <c r="J122" s="190"/>
      <c r="K122" s="190"/>
      <c r="L122" s="189"/>
      <c r="M122" s="189"/>
    </row>
    <row r="123" spans="1:13" x14ac:dyDescent="0.2">
      <c r="A123" s="190"/>
      <c r="B123" s="190"/>
      <c r="C123" s="190"/>
      <c r="D123" s="190"/>
      <c r="E123" s="190"/>
      <c r="F123" s="190"/>
      <c r="G123" s="190"/>
      <c r="H123" s="190"/>
      <c r="I123" s="190"/>
      <c r="J123" s="190"/>
      <c r="K123" s="190"/>
      <c r="L123" s="189"/>
      <c r="M123" s="189"/>
    </row>
    <row r="124" spans="1:13" x14ac:dyDescent="0.2">
      <c r="A124" s="190"/>
      <c r="B124" s="190"/>
      <c r="C124" s="190"/>
      <c r="D124" s="190"/>
      <c r="E124" s="190"/>
      <c r="F124" s="190"/>
      <c r="G124" s="190"/>
      <c r="H124" s="190"/>
      <c r="I124" s="190"/>
      <c r="J124" s="190"/>
      <c r="K124" s="190"/>
      <c r="L124" s="189"/>
      <c r="M124" s="189"/>
    </row>
    <row r="125" spans="1:13" x14ac:dyDescent="0.2">
      <c r="A125" s="190"/>
      <c r="B125" s="190"/>
      <c r="C125" s="190"/>
      <c r="D125" s="190"/>
      <c r="E125" s="190"/>
      <c r="F125" s="190"/>
      <c r="G125" s="190"/>
      <c r="H125" s="190"/>
      <c r="I125" s="190"/>
      <c r="J125" s="190"/>
      <c r="K125" s="190"/>
      <c r="L125" s="189"/>
      <c r="M125" s="189"/>
    </row>
    <row r="126" spans="1:13" x14ac:dyDescent="0.2">
      <c r="A126" s="190"/>
      <c r="B126" s="190"/>
      <c r="C126" s="190"/>
      <c r="D126" s="190"/>
      <c r="E126" s="190"/>
      <c r="F126" s="190"/>
      <c r="G126" s="190"/>
      <c r="H126" s="190"/>
      <c r="I126" s="190"/>
      <c r="J126" s="190"/>
      <c r="K126" s="190"/>
      <c r="L126" s="189"/>
      <c r="M126" s="189"/>
    </row>
    <row r="127" spans="1:13" x14ac:dyDescent="0.2">
      <c r="A127" s="190"/>
      <c r="B127" s="190"/>
      <c r="C127" s="190"/>
      <c r="D127" s="190"/>
      <c r="E127" s="190"/>
      <c r="F127" s="190"/>
      <c r="G127" s="190"/>
      <c r="H127" s="190"/>
      <c r="I127" s="190"/>
      <c r="J127" s="190"/>
      <c r="K127" s="190"/>
      <c r="L127" s="189"/>
      <c r="M127" s="189"/>
    </row>
    <row r="128" spans="1:13" x14ac:dyDescent="0.2">
      <c r="A128" s="190"/>
      <c r="B128" s="190"/>
      <c r="C128" s="190"/>
      <c r="D128" s="190"/>
      <c r="E128" s="190"/>
      <c r="F128" s="190"/>
      <c r="G128" s="190"/>
      <c r="H128" s="190"/>
      <c r="I128" s="190"/>
      <c r="J128" s="190"/>
      <c r="K128" s="190"/>
      <c r="L128" s="189"/>
      <c r="M128" s="189"/>
    </row>
    <row r="129" spans="1:13" x14ac:dyDescent="0.2">
      <c r="A129" s="190"/>
      <c r="B129" s="190"/>
      <c r="C129" s="190"/>
      <c r="D129" s="190"/>
      <c r="E129" s="190"/>
      <c r="F129" s="190"/>
      <c r="G129" s="190"/>
      <c r="H129" s="190"/>
      <c r="I129" s="190"/>
      <c r="J129" s="190"/>
      <c r="K129" s="190"/>
      <c r="L129" s="189"/>
      <c r="M129" s="189"/>
    </row>
    <row r="130" spans="1:13" x14ac:dyDescent="0.2">
      <c r="A130" s="190"/>
      <c r="B130" s="190"/>
      <c r="C130" s="190"/>
      <c r="D130" s="190"/>
      <c r="E130" s="190"/>
      <c r="F130" s="190"/>
      <c r="G130" s="190"/>
      <c r="H130" s="190"/>
      <c r="I130" s="190"/>
      <c r="J130" s="190"/>
      <c r="K130" s="190"/>
      <c r="L130" s="189"/>
      <c r="M130" s="189"/>
    </row>
    <row r="131" spans="1:13" x14ac:dyDescent="0.2">
      <c r="A131" s="190"/>
      <c r="B131" s="190"/>
      <c r="C131" s="190"/>
      <c r="D131" s="190"/>
      <c r="E131" s="190"/>
      <c r="F131" s="190"/>
      <c r="G131" s="190"/>
      <c r="H131" s="190"/>
      <c r="I131" s="190"/>
      <c r="J131" s="190"/>
      <c r="K131" s="190"/>
      <c r="L131" s="189"/>
      <c r="M131" s="189"/>
    </row>
    <row r="132" spans="1:13" x14ac:dyDescent="0.2">
      <c r="A132" s="190"/>
      <c r="B132" s="190"/>
      <c r="C132" s="190"/>
      <c r="D132" s="190"/>
      <c r="E132" s="190"/>
      <c r="F132" s="190"/>
      <c r="G132" s="190"/>
      <c r="H132" s="190"/>
      <c r="I132" s="190"/>
      <c r="J132" s="190"/>
      <c r="K132" s="190"/>
      <c r="L132" s="189"/>
      <c r="M132" s="189"/>
    </row>
    <row r="133" spans="1:13" x14ac:dyDescent="0.2">
      <c r="A133" s="190"/>
      <c r="B133" s="190"/>
      <c r="C133" s="190"/>
      <c r="D133" s="190"/>
      <c r="E133" s="190"/>
      <c r="F133" s="190"/>
      <c r="G133" s="190"/>
      <c r="H133" s="190"/>
      <c r="I133" s="190"/>
      <c r="J133" s="190"/>
      <c r="K133" s="190"/>
      <c r="L133" s="189"/>
      <c r="M133" s="189"/>
    </row>
    <row r="134" spans="1:13" x14ac:dyDescent="0.2">
      <c r="A134" s="190"/>
      <c r="B134" s="190"/>
      <c r="C134" s="190"/>
      <c r="D134" s="190"/>
      <c r="E134" s="190"/>
      <c r="F134" s="190"/>
      <c r="G134" s="190"/>
      <c r="H134" s="190"/>
      <c r="I134" s="190"/>
      <c r="J134" s="190"/>
      <c r="K134" s="190"/>
      <c r="L134" s="189"/>
      <c r="M134" s="189"/>
    </row>
    <row r="135" spans="1:13" x14ac:dyDescent="0.2">
      <c r="A135" s="190"/>
      <c r="B135" s="190"/>
      <c r="C135" s="190"/>
      <c r="D135" s="190"/>
      <c r="E135" s="190"/>
      <c r="F135" s="190"/>
      <c r="G135" s="190"/>
      <c r="H135" s="190"/>
      <c r="I135" s="190"/>
      <c r="J135" s="190"/>
      <c r="K135" s="190"/>
      <c r="L135" s="189"/>
      <c r="M135" s="189"/>
    </row>
    <row r="136" spans="1:13" x14ac:dyDescent="0.2">
      <c r="A136" s="190"/>
      <c r="B136" s="190"/>
      <c r="C136" s="190"/>
      <c r="D136" s="190"/>
      <c r="E136" s="190"/>
      <c r="F136" s="190"/>
      <c r="G136" s="190"/>
      <c r="H136" s="190"/>
      <c r="I136" s="190"/>
      <c r="J136" s="190"/>
      <c r="K136" s="190"/>
      <c r="L136" s="189"/>
      <c r="M136" s="189"/>
    </row>
    <row r="137" spans="1:13" x14ac:dyDescent="0.2">
      <c r="A137" s="190"/>
      <c r="B137" s="190"/>
      <c r="C137" s="190"/>
      <c r="D137" s="190"/>
      <c r="E137" s="190"/>
      <c r="F137" s="190"/>
      <c r="G137" s="190"/>
      <c r="H137" s="190"/>
      <c r="I137" s="190"/>
      <c r="J137" s="190"/>
      <c r="K137" s="190"/>
      <c r="L137" s="189"/>
      <c r="M137" s="189"/>
    </row>
    <row r="138" spans="1:13" x14ac:dyDescent="0.2">
      <c r="A138" s="190"/>
      <c r="B138" s="190"/>
      <c r="C138" s="190"/>
      <c r="D138" s="190"/>
      <c r="E138" s="190"/>
      <c r="F138" s="190"/>
      <c r="G138" s="190"/>
      <c r="H138" s="190"/>
      <c r="I138" s="190"/>
      <c r="J138" s="190"/>
      <c r="K138" s="190"/>
      <c r="L138" s="189"/>
      <c r="M138" s="189"/>
    </row>
    <row r="139" spans="1:13" x14ac:dyDescent="0.2">
      <c r="A139" s="190"/>
      <c r="B139" s="190"/>
      <c r="C139" s="190"/>
      <c r="D139" s="190"/>
      <c r="E139" s="190"/>
      <c r="F139" s="190"/>
      <c r="G139" s="190"/>
      <c r="H139" s="190"/>
      <c r="I139" s="190"/>
      <c r="J139" s="190"/>
      <c r="K139" s="190"/>
      <c r="L139" s="189"/>
      <c r="M139" s="189"/>
    </row>
    <row r="140" spans="1:13" x14ac:dyDescent="0.2">
      <c r="A140" s="190"/>
      <c r="B140" s="190"/>
      <c r="C140" s="190"/>
      <c r="D140" s="190"/>
      <c r="E140" s="190"/>
      <c r="F140" s="190"/>
      <c r="G140" s="190"/>
      <c r="H140" s="190"/>
      <c r="I140" s="190"/>
      <c r="J140" s="190"/>
      <c r="K140" s="190"/>
      <c r="L140" s="189"/>
      <c r="M140" s="189"/>
    </row>
    <row r="141" spans="1:13" x14ac:dyDescent="0.2">
      <c r="A141" s="190"/>
      <c r="B141" s="190"/>
      <c r="C141" s="190"/>
      <c r="D141" s="190"/>
      <c r="E141" s="190"/>
      <c r="F141" s="190"/>
      <c r="G141" s="190"/>
      <c r="H141" s="190"/>
      <c r="I141" s="190"/>
      <c r="J141" s="190"/>
      <c r="K141" s="190"/>
      <c r="L141" s="189"/>
      <c r="M141" s="189"/>
    </row>
    <row r="142" spans="1:13" x14ac:dyDescent="0.2">
      <c r="A142" s="190"/>
      <c r="B142" s="190"/>
      <c r="C142" s="190"/>
      <c r="D142" s="190"/>
      <c r="E142" s="190"/>
      <c r="F142" s="190"/>
      <c r="G142" s="190"/>
      <c r="H142" s="190"/>
      <c r="I142" s="190"/>
      <c r="J142" s="190"/>
      <c r="K142" s="190"/>
      <c r="L142" s="189"/>
      <c r="M142" s="189"/>
    </row>
    <row r="143" spans="1:13" x14ac:dyDescent="0.2">
      <c r="A143" s="190"/>
      <c r="B143" s="190"/>
      <c r="C143" s="190"/>
      <c r="D143" s="190"/>
      <c r="E143" s="190"/>
      <c r="F143" s="190"/>
      <c r="G143" s="190"/>
      <c r="H143" s="190"/>
      <c r="I143" s="190"/>
      <c r="J143" s="190"/>
      <c r="K143" s="190"/>
      <c r="L143" s="189"/>
      <c r="M143" s="189"/>
    </row>
    <row r="144" spans="1:13" x14ac:dyDescent="0.2">
      <c r="A144" s="190"/>
      <c r="B144" s="190"/>
      <c r="C144" s="190"/>
      <c r="D144" s="190"/>
      <c r="E144" s="190"/>
      <c r="F144" s="190"/>
      <c r="G144" s="190"/>
      <c r="H144" s="190"/>
      <c r="I144" s="190"/>
      <c r="J144" s="190"/>
      <c r="K144" s="190"/>
      <c r="L144" s="189"/>
      <c r="M144" s="189"/>
    </row>
    <row r="145" spans="1:11" x14ac:dyDescent="0.2">
      <c r="A145" s="242"/>
      <c r="B145" s="242"/>
      <c r="C145" s="242"/>
      <c r="D145" s="242"/>
      <c r="E145" s="242"/>
      <c r="F145" s="242"/>
      <c r="G145" s="242"/>
      <c r="H145" s="242"/>
      <c r="I145" s="242"/>
      <c r="J145" s="242"/>
      <c r="K145" s="242"/>
    </row>
    <row r="146" spans="1:11" x14ac:dyDescent="0.2">
      <c r="A146" s="242"/>
      <c r="B146" s="242"/>
      <c r="C146" s="242"/>
      <c r="D146" s="242"/>
      <c r="E146" s="242"/>
      <c r="F146" s="242"/>
      <c r="G146" s="242"/>
      <c r="H146" s="242"/>
      <c r="I146" s="242"/>
      <c r="J146" s="242"/>
      <c r="K146" s="242"/>
    </row>
    <row r="147" spans="1:11" x14ac:dyDescent="0.2">
      <c r="A147" s="242"/>
      <c r="B147" s="242"/>
      <c r="C147" s="242"/>
      <c r="D147" s="242"/>
      <c r="E147" s="242"/>
      <c r="F147" s="242"/>
      <c r="G147" s="242"/>
      <c r="H147" s="242"/>
      <c r="I147" s="242"/>
      <c r="J147" s="242"/>
      <c r="K147" s="242"/>
    </row>
    <row r="148" spans="1:11" x14ac:dyDescent="0.2">
      <c r="A148" s="242"/>
      <c r="B148" s="242"/>
      <c r="C148" s="242"/>
      <c r="D148" s="242"/>
      <c r="E148" s="242"/>
      <c r="F148" s="242"/>
      <c r="G148" s="242"/>
      <c r="H148" s="242"/>
      <c r="I148" s="242"/>
      <c r="J148" s="242"/>
      <c r="K148" s="242"/>
    </row>
    <row r="149" spans="1:11" x14ac:dyDescent="0.2">
      <c r="A149" s="242"/>
      <c r="B149" s="242"/>
      <c r="C149" s="242"/>
      <c r="D149" s="242"/>
      <c r="E149" s="242"/>
      <c r="F149" s="242"/>
      <c r="G149" s="242"/>
      <c r="H149" s="242"/>
      <c r="I149" s="242"/>
      <c r="J149" s="242"/>
      <c r="K149" s="242"/>
    </row>
    <row r="150" spans="1:11" x14ac:dyDescent="0.2">
      <c r="A150" s="242"/>
      <c r="B150" s="242"/>
      <c r="C150" s="242"/>
      <c r="D150" s="242"/>
      <c r="E150" s="242"/>
      <c r="F150" s="242"/>
      <c r="G150" s="242"/>
      <c r="H150" s="242"/>
      <c r="I150" s="242"/>
      <c r="J150" s="242"/>
      <c r="K150" s="242"/>
    </row>
    <row r="151" spans="1:11" x14ac:dyDescent="0.2">
      <c r="A151" s="242"/>
      <c r="B151" s="242"/>
      <c r="C151" s="242"/>
      <c r="D151" s="242"/>
      <c r="E151" s="242"/>
      <c r="F151" s="242"/>
      <c r="G151" s="242"/>
      <c r="H151" s="242"/>
      <c r="I151" s="242"/>
      <c r="J151" s="242"/>
      <c r="K151" s="242"/>
    </row>
    <row r="152" spans="1:11" x14ac:dyDescent="0.2">
      <c r="A152" s="242"/>
      <c r="B152" s="242"/>
      <c r="C152" s="242"/>
      <c r="D152" s="242"/>
      <c r="E152" s="242"/>
      <c r="F152" s="242"/>
      <c r="G152" s="242"/>
      <c r="H152" s="242"/>
      <c r="I152" s="242"/>
      <c r="J152" s="242"/>
      <c r="K152" s="242"/>
    </row>
    <row r="153" spans="1:11" x14ac:dyDescent="0.2">
      <c r="A153" s="242"/>
      <c r="B153" s="242"/>
      <c r="C153" s="242"/>
      <c r="D153" s="242"/>
      <c r="E153" s="242"/>
      <c r="F153" s="242"/>
      <c r="G153" s="242"/>
      <c r="H153" s="242"/>
      <c r="I153" s="242"/>
      <c r="J153" s="242"/>
      <c r="K153" s="242"/>
    </row>
    <row r="154" spans="1:11" x14ac:dyDescent="0.2">
      <c r="A154" s="242"/>
      <c r="B154" s="242"/>
      <c r="C154" s="242"/>
      <c r="D154" s="242"/>
      <c r="E154" s="242"/>
      <c r="F154" s="242"/>
      <c r="G154" s="242"/>
      <c r="H154" s="242"/>
      <c r="I154" s="242"/>
      <c r="J154" s="242"/>
      <c r="K154" s="242"/>
    </row>
    <row r="155" spans="1:11" x14ac:dyDescent="0.2">
      <c r="A155" s="242"/>
      <c r="B155" s="242"/>
      <c r="C155" s="242"/>
      <c r="D155" s="242"/>
      <c r="E155" s="242"/>
      <c r="F155" s="242"/>
      <c r="G155" s="242"/>
      <c r="H155" s="242"/>
      <c r="I155" s="242"/>
      <c r="J155" s="242"/>
      <c r="K155" s="242"/>
    </row>
    <row r="156" spans="1:11" x14ac:dyDescent="0.2">
      <c r="A156" s="242"/>
      <c r="B156" s="242"/>
      <c r="C156" s="242"/>
      <c r="D156" s="242"/>
      <c r="E156" s="242"/>
      <c r="F156" s="242"/>
      <c r="G156" s="242"/>
      <c r="H156" s="242"/>
      <c r="I156" s="242"/>
      <c r="J156" s="242"/>
      <c r="K156" s="242"/>
    </row>
    <row r="157" spans="1:11" x14ac:dyDescent="0.2">
      <c r="A157" s="242"/>
      <c r="B157" s="242"/>
      <c r="C157" s="242"/>
      <c r="D157" s="242"/>
      <c r="E157" s="242"/>
      <c r="F157" s="242"/>
      <c r="G157" s="242"/>
      <c r="H157" s="242"/>
      <c r="I157" s="242"/>
      <c r="J157" s="242"/>
      <c r="K157" s="242"/>
    </row>
    <row r="158" spans="1:11" x14ac:dyDescent="0.2">
      <c r="A158" s="242"/>
      <c r="B158" s="242"/>
      <c r="C158" s="242"/>
      <c r="D158" s="242"/>
      <c r="E158" s="242"/>
      <c r="F158" s="242"/>
      <c r="G158" s="242"/>
      <c r="H158" s="242"/>
      <c r="I158" s="242"/>
      <c r="J158" s="242"/>
      <c r="K158" s="242"/>
    </row>
    <row r="159" spans="1:11" x14ac:dyDescent="0.2">
      <c r="A159" s="242"/>
      <c r="B159" s="242"/>
      <c r="C159" s="242"/>
      <c r="D159" s="242"/>
      <c r="E159" s="242"/>
      <c r="F159" s="242"/>
      <c r="G159" s="242"/>
      <c r="H159" s="242"/>
      <c r="I159" s="242"/>
      <c r="J159" s="242"/>
      <c r="K159" s="242"/>
    </row>
    <row r="160" spans="1:11" x14ac:dyDescent="0.2">
      <c r="A160" s="242"/>
      <c r="B160" s="242"/>
      <c r="C160" s="242"/>
      <c r="D160" s="242"/>
      <c r="E160" s="242"/>
      <c r="F160" s="242"/>
      <c r="G160" s="242"/>
      <c r="H160" s="242"/>
      <c r="I160" s="242"/>
      <c r="J160" s="242"/>
      <c r="K160" s="242"/>
    </row>
    <row r="161" spans="1:11" x14ac:dyDescent="0.2">
      <c r="A161" s="242"/>
      <c r="B161" s="242"/>
      <c r="C161" s="242"/>
      <c r="D161" s="242"/>
      <c r="E161" s="242"/>
      <c r="F161" s="242"/>
      <c r="G161" s="242"/>
      <c r="H161" s="242"/>
      <c r="I161" s="242"/>
      <c r="J161" s="242"/>
      <c r="K161" s="242"/>
    </row>
    <row r="162" spans="1:11" x14ac:dyDescent="0.2">
      <c r="A162" s="242"/>
      <c r="B162" s="242"/>
      <c r="C162" s="242"/>
      <c r="D162" s="242"/>
      <c r="E162" s="242"/>
      <c r="F162" s="242"/>
      <c r="G162" s="242"/>
      <c r="H162" s="242"/>
      <c r="I162" s="242"/>
      <c r="J162" s="242"/>
      <c r="K162" s="242"/>
    </row>
    <row r="163" spans="1:11" x14ac:dyDescent="0.2">
      <c r="A163" s="242"/>
      <c r="B163" s="242"/>
      <c r="C163" s="242"/>
      <c r="D163" s="242"/>
      <c r="E163" s="242"/>
      <c r="F163" s="242"/>
      <c r="G163" s="242"/>
      <c r="H163" s="242"/>
      <c r="I163" s="242"/>
      <c r="J163" s="242"/>
      <c r="K163" s="242"/>
    </row>
    <row r="164" spans="1:11" x14ac:dyDescent="0.2">
      <c r="A164" s="242"/>
      <c r="B164" s="242"/>
      <c r="C164" s="242"/>
      <c r="D164" s="242"/>
      <c r="E164" s="242"/>
      <c r="F164" s="242"/>
      <c r="G164" s="242"/>
      <c r="H164" s="242"/>
      <c r="I164" s="242"/>
      <c r="J164" s="242"/>
      <c r="K164" s="242"/>
    </row>
    <row r="165" spans="1:11" x14ac:dyDescent="0.2">
      <c r="A165" s="242"/>
      <c r="B165" s="242"/>
      <c r="C165" s="242"/>
      <c r="D165" s="242"/>
      <c r="E165" s="242"/>
      <c r="F165" s="242"/>
      <c r="G165" s="242"/>
      <c r="H165" s="242"/>
      <c r="I165" s="242"/>
      <c r="J165" s="242"/>
      <c r="K165" s="242"/>
    </row>
    <row r="166" spans="1:11" x14ac:dyDescent="0.2">
      <c r="A166" s="242"/>
      <c r="B166" s="242"/>
      <c r="C166" s="242"/>
      <c r="D166" s="242"/>
      <c r="E166" s="242"/>
      <c r="F166" s="242"/>
      <c r="G166" s="242"/>
      <c r="H166" s="242"/>
      <c r="I166" s="242"/>
      <c r="J166" s="242"/>
      <c r="K166" s="242"/>
    </row>
    <row r="167" spans="1:11" x14ac:dyDescent="0.2">
      <c r="A167" s="242"/>
      <c r="B167" s="242"/>
      <c r="C167" s="242"/>
      <c r="D167" s="242"/>
      <c r="E167" s="242"/>
      <c r="F167" s="242"/>
      <c r="G167" s="242"/>
      <c r="H167" s="242"/>
      <c r="I167" s="242"/>
      <c r="J167" s="242"/>
      <c r="K167" s="242"/>
    </row>
    <row r="168" spans="1:11" x14ac:dyDescent="0.2">
      <c r="A168" s="242"/>
      <c r="B168" s="242"/>
      <c r="C168" s="242"/>
      <c r="D168" s="242"/>
      <c r="E168" s="242"/>
      <c r="F168" s="242"/>
      <c r="G168" s="242"/>
      <c r="H168" s="242"/>
      <c r="I168" s="242"/>
      <c r="J168" s="242"/>
      <c r="K168" s="242"/>
    </row>
    <row r="169" spans="1:11" x14ac:dyDescent="0.2">
      <c r="A169" s="242"/>
      <c r="B169" s="242"/>
      <c r="C169" s="242"/>
      <c r="D169" s="242"/>
      <c r="E169" s="242"/>
      <c r="F169" s="242"/>
      <c r="G169" s="242"/>
      <c r="H169" s="242"/>
      <c r="I169" s="242"/>
      <c r="J169" s="242"/>
      <c r="K169" s="242"/>
    </row>
    <row r="170" spans="1:11" x14ac:dyDescent="0.2">
      <c r="A170" s="242"/>
      <c r="B170" s="242"/>
      <c r="C170" s="242"/>
      <c r="D170" s="242"/>
      <c r="E170" s="242"/>
      <c r="F170" s="242"/>
      <c r="G170" s="242"/>
      <c r="H170" s="242"/>
      <c r="I170" s="242"/>
      <c r="J170" s="242"/>
      <c r="K170" s="242"/>
    </row>
    <row r="171" spans="1:11" x14ac:dyDescent="0.2">
      <c r="A171" s="242"/>
      <c r="B171" s="242"/>
      <c r="C171" s="242"/>
      <c r="D171" s="242"/>
      <c r="E171" s="242"/>
      <c r="F171" s="242"/>
      <c r="G171" s="242"/>
      <c r="H171" s="242"/>
      <c r="I171" s="242"/>
      <c r="J171" s="242"/>
      <c r="K171" s="242"/>
    </row>
    <row r="172" spans="1:11" x14ac:dyDescent="0.2">
      <c r="A172" s="242"/>
      <c r="B172" s="242"/>
      <c r="C172" s="242"/>
      <c r="D172" s="242"/>
      <c r="E172" s="242"/>
      <c r="F172" s="242"/>
      <c r="G172" s="242"/>
      <c r="H172" s="242"/>
      <c r="I172" s="242"/>
      <c r="J172" s="242"/>
      <c r="K172" s="242"/>
    </row>
    <row r="173" spans="1:11" x14ac:dyDescent="0.2">
      <c r="A173" s="242"/>
      <c r="B173" s="242"/>
      <c r="C173" s="242"/>
      <c r="D173" s="242"/>
      <c r="E173" s="242"/>
      <c r="F173" s="242"/>
      <c r="G173" s="242"/>
      <c r="H173" s="242"/>
      <c r="I173" s="242"/>
      <c r="J173" s="242"/>
      <c r="K173" s="242"/>
    </row>
    <row r="174" spans="1:11" x14ac:dyDescent="0.2">
      <c r="A174" s="242"/>
      <c r="B174" s="242"/>
      <c r="C174" s="242"/>
      <c r="D174" s="242"/>
      <c r="E174" s="242"/>
      <c r="F174" s="242"/>
      <c r="G174" s="242"/>
      <c r="H174" s="242"/>
      <c r="I174" s="242"/>
      <c r="J174" s="242"/>
      <c r="K174" s="242"/>
    </row>
    <row r="175" spans="1:11" x14ac:dyDescent="0.2">
      <c r="A175" s="242"/>
      <c r="B175" s="242"/>
      <c r="C175" s="242"/>
      <c r="D175" s="242"/>
      <c r="E175" s="242"/>
      <c r="F175" s="242"/>
      <c r="G175" s="242"/>
      <c r="H175" s="242"/>
      <c r="I175" s="242"/>
      <c r="J175" s="242"/>
      <c r="K175" s="242"/>
    </row>
    <row r="176" spans="1:11" x14ac:dyDescent="0.2">
      <c r="A176" s="242"/>
      <c r="B176" s="242"/>
      <c r="C176" s="242"/>
      <c r="D176" s="242"/>
      <c r="E176" s="242"/>
      <c r="F176" s="242"/>
      <c r="G176" s="242"/>
      <c r="H176" s="242"/>
      <c r="I176" s="242"/>
      <c r="J176" s="242"/>
      <c r="K176" s="242"/>
    </row>
    <row r="177" spans="1:11" x14ac:dyDescent="0.2">
      <c r="A177" s="242"/>
      <c r="B177" s="242"/>
      <c r="C177" s="242"/>
      <c r="D177" s="242"/>
      <c r="E177" s="242"/>
      <c r="F177" s="242"/>
      <c r="G177" s="242"/>
      <c r="H177" s="242"/>
      <c r="I177" s="242"/>
      <c r="J177" s="242"/>
      <c r="K177" s="242"/>
    </row>
    <row r="178" spans="1:11" x14ac:dyDescent="0.2">
      <c r="A178" s="242"/>
      <c r="B178" s="242"/>
      <c r="C178" s="242"/>
      <c r="D178" s="242"/>
      <c r="E178" s="242"/>
      <c r="F178" s="242"/>
      <c r="G178" s="242"/>
      <c r="H178" s="242"/>
      <c r="I178" s="242"/>
      <c r="J178" s="242"/>
      <c r="K178" s="242"/>
    </row>
    <row r="179" spans="1:11" x14ac:dyDescent="0.2">
      <c r="A179" s="242"/>
      <c r="B179" s="242"/>
      <c r="C179" s="242"/>
      <c r="D179" s="242"/>
      <c r="E179" s="242"/>
      <c r="F179" s="242"/>
      <c r="G179" s="242"/>
      <c r="H179" s="242"/>
      <c r="I179" s="242"/>
      <c r="J179" s="242"/>
      <c r="K179" s="242"/>
    </row>
    <row r="180" spans="1:11" x14ac:dyDescent="0.2">
      <c r="A180" s="242"/>
      <c r="B180" s="242"/>
      <c r="C180" s="242"/>
      <c r="D180" s="242"/>
      <c r="E180" s="242"/>
      <c r="F180" s="242"/>
      <c r="G180" s="242"/>
      <c r="H180" s="242"/>
      <c r="I180" s="242"/>
      <c r="J180" s="242"/>
      <c r="K180" s="242"/>
    </row>
    <row r="181" spans="1:11" x14ac:dyDescent="0.2">
      <c r="A181" s="242"/>
      <c r="B181" s="242"/>
      <c r="C181" s="242"/>
      <c r="D181" s="242"/>
      <c r="E181" s="242"/>
      <c r="F181" s="242"/>
      <c r="G181" s="242"/>
      <c r="H181" s="242"/>
      <c r="I181" s="242"/>
      <c r="J181" s="242"/>
      <c r="K181" s="242"/>
    </row>
    <row r="182" spans="1:11" x14ac:dyDescent="0.2">
      <c r="A182" s="242"/>
      <c r="B182" s="242"/>
      <c r="C182" s="242"/>
      <c r="D182" s="242"/>
      <c r="E182" s="242"/>
      <c r="F182" s="242"/>
      <c r="G182" s="242"/>
      <c r="H182" s="242"/>
      <c r="I182" s="242"/>
      <c r="J182" s="242"/>
      <c r="K182" s="242"/>
    </row>
    <row r="183" spans="1:11" x14ac:dyDescent="0.2">
      <c r="A183" s="242"/>
      <c r="B183" s="242"/>
      <c r="C183" s="242"/>
      <c r="D183" s="242"/>
      <c r="E183" s="242"/>
      <c r="F183" s="242"/>
      <c r="G183" s="242"/>
      <c r="H183" s="242"/>
      <c r="I183" s="242"/>
      <c r="J183" s="242"/>
      <c r="K183" s="242"/>
    </row>
    <row r="184" spans="1:11" x14ac:dyDescent="0.2">
      <c r="A184" s="242"/>
      <c r="B184" s="242"/>
      <c r="C184" s="242"/>
      <c r="D184" s="242"/>
      <c r="E184" s="242"/>
      <c r="F184" s="242"/>
      <c r="G184" s="242"/>
      <c r="H184" s="242"/>
      <c r="I184" s="242"/>
      <c r="J184" s="242"/>
      <c r="K184" s="242"/>
    </row>
    <row r="185" spans="1:11" x14ac:dyDescent="0.2">
      <c r="A185" s="242"/>
      <c r="B185" s="242"/>
      <c r="C185" s="242"/>
      <c r="D185" s="242"/>
      <c r="E185" s="242"/>
      <c r="F185" s="242"/>
      <c r="G185" s="242"/>
      <c r="H185" s="242"/>
      <c r="I185" s="242"/>
      <c r="J185" s="242"/>
      <c r="K185" s="242"/>
    </row>
    <row r="186" spans="1:11" x14ac:dyDescent="0.2">
      <c r="A186" s="242"/>
      <c r="B186" s="242"/>
      <c r="C186" s="242"/>
      <c r="D186" s="242"/>
      <c r="E186" s="242"/>
      <c r="F186" s="242"/>
      <c r="G186" s="242"/>
      <c r="H186" s="242"/>
      <c r="I186" s="242"/>
      <c r="J186" s="242"/>
      <c r="K186" s="242"/>
    </row>
    <row r="187" spans="1:11" x14ac:dyDescent="0.2">
      <c r="A187" s="242"/>
      <c r="B187" s="242"/>
      <c r="C187" s="242"/>
      <c r="D187" s="242"/>
      <c r="E187" s="242"/>
      <c r="F187" s="242"/>
      <c r="G187" s="242"/>
      <c r="H187" s="242"/>
      <c r="I187" s="242"/>
      <c r="J187" s="242"/>
      <c r="K187" s="242"/>
    </row>
    <row r="188" spans="1:11" x14ac:dyDescent="0.2">
      <c r="A188" s="242"/>
      <c r="B188" s="242"/>
      <c r="C188" s="242"/>
      <c r="D188" s="242"/>
      <c r="E188" s="242"/>
      <c r="F188" s="242"/>
      <c r="G188" s="242"/>
      <c r="H188" s="242"/>
      <c r="I188" s="242"/>
      <c r="J188" s="242"/>
      <c r="K188" s="242"/>
    </row>
    <row r="189" spans="1:11" x14ac:dyDescent="0.2">
      <c r="A189" s="242"/>
      <c r="B189" s="242"/>
      <c r="C189" s="242"/>
      <c r="D189" s="242"/>
      <c r="E189" s="242"/>
      <c r="F189" s="242"/>
      <c r="G189" s="242"/>
      <c r="H189" s="242"/>
      <c r="I189" s="242"/>
      <c r="J189" s="242"/>
      <c r="K189" s="242"/>
    </row>
    <row r="190" spans="1:11" x14ac:dyDescent="0.2">
      <c r="A190" s="242"/>
      <c r="B190" s="242"/>
      <c r="C190" s="242"/>
      <c r="D190" s="242"/>
      <c r="E190" s="242"/>
      <c r="F190" s="242"/>
      <c r="G190" s="242"/>
      <c r="H190" s="242"/>
      <c r="I190" s="242"/>
      <c r="J190" s="242"/>
      <c r="K190" s="242"/>
    </row>
    <row r="191" spans="1:11" x14ac:dyDescent="0.2">
      <c r="A191" s="242"/>
      <c r="B191" s="242"/>
      <c r="C191" s="242"/>
      <c r="D191" s="242"/>
      <c r="E191" s="242"/>
      <c r="F191" s="242"/>
      <c r="G191" s="242"/>
      <c r="H191" s="242"/>
      <c r="I191" s="242"/>
      <c r="J191" s="242"/>
      <c r="K191" s="242"/>
    </row>
    <row r="192" spans="1:11" x14ac:dyDescent="0.2">
      <c r="A192" s="242"/>
      <c r="B192" s="242"/>
      <c r="C192" s="242"/>
      <c r="D192" s="242"/>
      <c r="E192" s="242"/>
      <c r="F192" s="242"/>
      <c r="G192" s="242"/>
      <c r="H192" s="242"/>
      <c r="I192" s="242"/>
      <c r="J192" s="242"/>
      <c r="K192" s="242"/>
    </row>
    <row r="193" spans="1:11" x14ac:dyDescent="0.2">
      <c r="A193" s="242"/>
      <c r="B193" s="242"/>
      <c r="C193" s="242"/>
      <c r="D193" s="242"/>
      <c r="E193" s="242"/>
      <c r="F193" s="242"/>
      <c r="G193" s="242"/>
      <c r="H193" s="242"/>
      <c r="I193" s="242"/>
      <c r="J193" s="242"/>
      <c r="K193" s="242"/>
    </row>
    <row r="194" spans="1:11" x14ac:dyDescent="0.2">
      <c r="A194" s="242"/>
      <c r="B194" s="242"/>
      <c r="C194" s="242"/>
      <c r="D194" s="242"/>
      <c r="E194" s="242"/>
      <c r="F194" s="242"/>
      <c r="G194" s="242"/>
      <c r="H194" s="242"/>
      <c r="I194" s="242"/>
      <c r="J194" s="242"/>
      <c r="K194" s="242"/>
    </row>
    <row r="195" spans="1:11" x14ac:dyDescent="0.2">
      <c r="A195" s="242"/>
      <c r="B195" s="242"/>
      <c r="C195" s="242"/>
      <c r="D195" s="242"/>
      <c r="E195" s="242"/>
      <c r="F195" s="242"/>
      <c r="G195" s="242"/>
      <c r="H195" s="242"/>
      <c r="I195" s="242"/>
      <c r="J195" s="242"/>
      <c r="K195" s="242"/>
    </row>
    <row r="196" spans="1:11" x14ac:dyDescent="0.2">
      <c r="A196" s="242"/>
      <c r="B196" s="242"/>
      <c r="C196" s="242"/>
      <c r="D196" s="242"/>
      <c r="E196" s="242"/>
      <c r="F196" s="242"/>
      <c r="G196" s="242"/>
      <c r="H196" s="242"/>
      <c r="I196" s="242"/>
      <c r="J196" s="242"/>
      <c r="K196" s="242"/>
    </row>
  </sheetData>
  <sheetProtection selectLockedCells="1"/>
  <customSheetViews>
    <customSheetView guid="{77A1396A-E514-456B-81EE-C0D92F59020F}" showPageBreaks="1" showGridLines="0" view="pageBreakPreview">
      <selection activeCell="L1" sqref="L1"/>
    </customSheetView>
  </customSheetViews>
  <mergeCells count="4">
    <mergeCell ref="O34:Y43"/>
    <mergeCell ref="A40:K40"/>
    <mergeCell ref="A44:K44"/>
    <mergeCell ref="A1:K1"/>
  </mergeCells>
  <hyperlinks>
    <hyperlink ref="A40" r:id="rId1" display="http://deliver.jsi.com/dlvr_content/resources/allpubs/factsheets/CS_Indicators_Data_2012.xlsx "/>
    <hyperlink ref="A44:K44" r:id="rId2" display="    http://deliver.jsi.com/dhome/whatwedo/commsecurity/csmeasuring/csindicators. "/>
    <hyperlink ref="A1" location="Introduction!A1" display="To jump to the Introduction sheet, click here."/>
  </hyperlinks>
  <pageMargins left="0.7" right="0.7" top="0.75" bottom="0.75" header="0.3" footer="0.3"/>
  <pageSetup scale="86" orientation="portrait" r:id="rId3"/>
  <rowBreaks count="3" manualBreakCount="3">
    <brk id="60" max="12" man="1"/>
    <brk id="111" max="12" man="1"/>
    <brk id="165" max="12" man="1"/>
  </rowBreaks>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D183"/>
  <sheetViews>
    <sheetView showGridLines="0" view="pageBreakPreview" zoomScaleNormal="90" zoomScaleSheetLayoutView="100" workbookViewId="0">
      <selection sqref="A1:H1"/>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571"/>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451" t="s">
        <v>1325</v>
      </c>
      <c r="B8" s="1451"/>
      <c r="C8" s="1451"/>
      <c r="D8" s="1452"/>
      <c r="E8" s="1452"/>
      <c r="F8" s="306"/>
      <c r="G8" s="1452"/>
      <c r="H8" s="1452"/>
      <c r="I8" s="6"/>
      <c r="J8" s="40"/>
      <c r="K8" s="755" t="str">
        <f>A8</f>
        <v>Country: Afghanistan</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22"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30" x14ac:dyDescent="0.2">
      <c r="A13" s="311"/>
      <c r="B13" s="1293" t="s">
        <v>30</v>
      </c>
      <c r="C13" s="1294"/>
      <c r="D13" s="1466" t="s">
        <v>503</v>
      </c>
      <c r="E13" s="1467"/>
      <c r="F13" s="1467"/>
      <c r="G13" s="1467"/>
      <c r="H13" s="1468"/>
      <c r="I13" s="6"/>
      <c r="J13" s="26"/>
      <c r="K13" s="7" t="str">
        <f>B13</f>
        <v>a. What is the name of the committee?</v>
      </c>
      <c r="L13" s="32" t="str">
        <f>D13</f>
        <v>Contraceptive Security Sub-Committee of the Coordinated Procurement and Distribution Committee at the MoPH</v>
      </c>
      <c r="M13" s="22"/>
      <c r="N13" s="22"/>
      <c r="O13" s="25" t="str">
        <f>D13</f>
        <v>Contraceptive Security Sub-Committee of the Coordinated Procurement and Distribution Committee at the MoPH</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561" t="s">
        <v>99</v>
      </c>
      <c r="E15" s="313" t="s">
        <v>93</v>
      </c>
      <c r="F15" s="1472" t="s">
        <v>504</v>
      </c>
      <c r="G15" s="1473"/>
      <c r="H15" s="1474"/>
      <c r="I15" s="6"/>
      <c r="J15" s="26"/>
      <c r="K15" s="7" t="str">
        <f t="shared" ref="K15:K23" si="0">B15</f>
        <v>a. Social marketing</v>
      </c>
      <c r="L15" s="22"/>
      <c r="M15" s="22"/>
      <c r="N15" s="22"/>
      <c r="O15" s="7"/>
      <c r="P15" s="22"/>
      <c r="Q15" s="7" t="str">
        <f t="shared" ref="Q15:Q23" si="1">F15</f>
        <v>Futures Group/COMPRI-A Project, Afghanistan Social Marketing Organization (ASMO), Marie Stopes (very small scale)</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561" t="s">
        <v>99</v>
      </c>
      <c r="E16" s="315" t="s">
        <v>93</v>
      </c>
      <c r="F16" s="1472" t="s">
        <v>505</v>
      </c>
      <c r="G16" s="1473"/>
      <c r="H16" s="1474"/>
      <c r="I16" s="6"/>
      <c r="J16" s="26"/>
      <c r="K16" s="7" t="str">
        <f t="shared" si="0"/>
        <v>b. NGO (for example: service delivery, advocacy, Planned Parenthood affiliate, Marie Stopes affiliate, faith-based organizations, etc.)</v>
      </c>
      <c r="L16" s="22"/>
      <c r="M16" s="22"/>
      <c r="N16" s="22"/>
      <c r="O16" s="7"/>
      <c r="P16" s="22"/>
      <c r="Q16" s="7" t="str">
        <f t="shared" si="1"/>
        <v>Marie Stopes, ASMO</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561" t="s">
        <v>100</v>
      </c>
      <c r="E17" s="315" t="s">
        <v>93</v>
      </c>
      <c r="F17" s="1472"/>
      <c r="G17" s="1473"/>
      <c r="H17" s="1474"/>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561" t="s">
        <v>100</v>
      </c>
      <c r="E18" s="315" t="s">
        <v>94</v>
      </c>
      <c r="F18" s="1472"/>
      <c r="G18" s="1473"/>
      <c r="H18" s="1474"/>
      <c r="I18" s="6"/>
      <c r="J18" s="26"/>
      <c r="K18" s="7" t="str">
        <f t="shared" si="0"/>
        <v>d. Donors</v>
      </c>
      <c r="L18" s="22"/>
      <c r="M18" s="22"/>
      <c r="N18" s="22"/>
      <c r="O18" s="7"/>
      <c r="P18" s="22"/>
      <c r="Q18" s="7">
        <f t="shared" si="1"/>
        <v>0</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561" t="s">
        <v>99</v>
      </c>
      <c r="E19" s="315" t="s">
        <v>95</v>
      </c>
      <c r="F19" s="1472" t="s">
        <v>339</v>
      </c>
      <c r="G19" s="1473"/>
      <c r="H19" s="1474"/>
      <c r="I19" s="6"/>
      <c r="J19" s="26"/>
      <c r="K19" s="7" t="str">
        <f t="shared" si="0"/>
        <v>e. UN agencies</v>
      </c>
      <c r="L19" s="22"/>
      <c r="M19" s="22"/>
      <c r="N19" s="22"/>
      <c r="O19" s="7"/>
      <c r="P19" s="22"/>
      <c r="Q19" s="7" t="str">
        <f t="shared" si="1"/>
        <v>UNFPA</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561" t="s">
        <v>99</v>
      </c>
      <c r="E20" s="315" t="s">
        <v>96</v>
      </c>
      <c r="F20" s="1472" t="s">
        <v>506</v>
      </c>
      <c r="G20" s="1473"/>
      <c r="H20" s="1474"/>
      <c r="I20" s="6"/>
      <c r="J20" s="26"/>
      <c r="K20" s="7" t="str">
        <f t="shared" si="0"/>
        <v>f. Ministry of Health (for example: logistics, reproductive health, family planning, maternal and child health, HIV/AIDS, pharmacy units, etc.)</v>
      </c>
      <c r="L20" s="22"/>
      <c r="M20" s="22"/>
      <c r="N20" s="22"/>
      <c r="O20" s="7"/>
      <c r="P20" s="22"/>
      <c r="Q20" s="19" t="str">
        <f t="shared" si="1"/>
        <v>Reproductive Health Department</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x14ac:dyDescent="0.2">
      <c r="A21" s="314"/>
      <c r="B21" s="1390" t="s">
        <v>34</v>
      </c>
      <c r="C21" s="1390"/>
      <c r="D21" s="561" t="s">
        <v>99</v>
      </c>
      <c r="E21" s="315" t="s">
        <v>97</v>
      </c>
      <c r="F21" s="1472" t="s">
        <v>507</v>
      </c>
      <c r="G21" s="1473"/>
      <c r="H21" s="1474"/>
      <c r="I21" s="6"/>
      <c r="J21" s="26"/>
      <c r="K21" s="7" t="str">
        <f t="shared" si="0"/>
        <v>g. Central Medical Store or Central Warehouse</v>
      </c>
      <c r="L21" s="22"/>
      <c r="M21" s="22"/>
      <c r="N21" s="22"/>
      <c r="O21" s="7"/>
      <c r="P21" s="22"/>
      <c r="Q21" s="7" t="str">
        <f t="shared" si="1"/>
        <v>Central Medical Store</v>
      </c>
      <c r="R21" s="22"/>
      <c r="S21" s="22"/>
      <c r="T21" s="17"/>
      <c r="U21" s="17"/>
      <c r="V21" s="17"/>
      <c r="W21" s="45"/>
      <c r="X21" s="45"/>
      <c r="Y21" s="46"/>
      <c r="Z21" s="54"/>
      <c r="AA21"/>
    </row>
    <row r="22" spans="1:134" s="266" customFormat="1" x14ac:dyDescent="0.2">
      <c r="A22" s="314"/>
      <c r="B22" s="1390" t="s">
        <v>56</v>
      </c>
      <c r="C22" s="1390"/>
      <c r="D22" s="561" t="s">
        <v>100</v>
      </c>
      <c r="E22" s="315" t="s">
        <v>97</v>
      </c>
      <c r="F22" s="1305"/>
      <c r="G22" s="1306"/>
      <c r="H22" s="1307"/>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x14ac:dyDescent="0.2">
      <c r="A23" s="314"/>
      <c r="B23" s="1390" t="s">
        <v>235</v>
      </c>
      <c r="C23" s="1390"/>
      <c r="D23" s="561"/>
      <c r="E23" s="315" t="s">
        <v>97</v>
      </c>
      <c r="F23" s="1305"/>
      <c r="G23" s="1306"/>
      <c r="H23" s="1307"/>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236</v>
      </c>
      <c r="B24" s="1293"/>
      <c r="C24" s="1293"/>
      <c r="D24" s="1293"/>
      <c r="E24" s="1293"/>
      <c r="F24" s="1293"/>
      <c r="G24" s="1293"/>
      <c r="H24" s="325" t="s">
        <v>25</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325" t="s">
        <v>100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386" t="s">
        <v>238</v>
      </c>
      <c r="B26" s="1310"/>
      <c r="C26" s="1311"/>
      <c r="D26" s="316" t="s">
        <v>104</v>
      </c>
      <c r="E26" s="317" t="s">
        <v>91</v>
      </c>
      <c r="F26" s="318" t="s">
        <v>320</v>
      </c>
      <c r="G26" s="319" t="s">
        <v>51</v>
      </c>
      <c r="H26" s="408" t="s">
        <v>320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134</v>
      </c>
      <c r="G28" s="321" t="s">
        <v>145</v>
      </c>
      <c r="H28" s="322" t="s">
        <v>133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t="s">
        <v>320</v>
      </c>
      <c r="H29" s="1441"/>
      <c r="I29" s="10"/>
      <c r="J29" s="40" t="str">
        <f>G29</f>
        <v>Not applicable</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320</v>
      </c>
      <c r="F30" s="324" t="s">
        <v>241</v>
      </c>
      <c r="G30" s="1442" t="s">
        <v>320</v>
      </c>
      <c r="H30" s="1443"/>
      <c r="I30" s="10"/>
      <c r="J30" s="40" t="str">
        <f>G30</f>
        <v>Not applicable</v>
      </c>
      <c r="K30" s="7"/>
      <c r="L30" s="22"/>
      <c r="M30" s="38" t="str">
        <f>E30</f>
        <v>Not applicable</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100</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104</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08" t="s">
        <v>243</v>
      </c>
      <c r="B33" s="1293"/>
      <c r="C33" s="1293"/>
      <c r="D33" s="1293"/>
      <c r="E33" s="1293"/>
      <c r="F33" s="1293"/>
      <c r="G33" s="1293"/>
      <c r="H33" s="130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26"/>
      <c r="B34" s="1435" t="s">
        <v>322</v>
      </c>
      <c r="C34" s="1435"/>
      <c r="D34" s="1436"/>
      <c r="E34" s="32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t="s">
        <v>104</v>
      </c>
      <c r="F35" s="331" t="s">
        <v>104</v>
      </c>
      <c r="G35" s="332"/>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t="s">
        <v>104</v>
      </c>
      <c r="F36" s="331" t="s">
        <v>104</v>
      </c>
      <c r="G36" s="341"/>
      <c r="H36" s="355"/>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t="s">
        <v>104</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104</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339" t="s">
        <v>104</v>
      </c>
      <c r="E41" s="330" t="s">
        <v>104</v>
      </c>
      <c r="F41" s="340">
        <v>2012</v>
      </c>
      <c r="G41" s="341"/>
      <c r="H41" s="333" t="s">
        <v>508</v>
      </c>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104</v>
      </c>
      <c r="E42" s="1341"/>
      <c r="F42" s="1341"/>
      <c r="G42" s="1341"/>
      <c r="H42" s="1342"/>
      <c r="I42" s="30"/>
      <c r="J42" s="27"/>
      <c r="K42" s="7" t="str">
        <f>C42</f>
        <v>i. Specify source(s) of internally generated funds spent (for example, from taxes)</v>
      </c>
      <c r="L42" s="22"/>
      <c r="M42" s="22"/>
      <c r="N42" s="22"/>
      <c r="O42" s="25" t="str">
        <f>D42</f>
        <v>Don't know</v>
      </c>
      <c r="P42" s="22"/>
      <c r="Q42" s="22"/>
      <c r="R42" s="22"/>
      <c r="S42" s="22"/>
      <c r="T42" s="17"/>
      <c r="U42" s="17"/>
      <c r="V42" s="17"/>
      <c r="W42" s="45"/>
      <c r="X42" s="45"/>
      <c r="Y42" s="46"/>
      <c r="Z42" s="54"/>
      <c r="AA42"/>
    </row>
    <row r="43" spans="1:27" s="266" customFormat="1" ht="78.75" customHeight="1" x14ac:dyDescent="0.2">
      <c r="A43" s="326"/>
      <c r="B43" s="1293" t="s">
        <v>255</v>
      </c>
      <c r="C43" s="1294"/>
      <c r="D43" s="339" t="s">
        <v>104</v>
      </c>
      <c r="E43" s="330" t="s">
        <v>104</v>
      </c>
      <c r="F43" s="340">
        <v>2012</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104</v>
      </c>
      <c r="E44" s="1341"/>
      <c r="F44" s="1341"/>
      <c r="G44" s="1341"/>
      <c r="H44" s="1342"/>
      <c r="I44" s="30"/>
      <c r="J44" s="27"/>
      <c r="K44" s="7" t="str">
        <f>C44</f>
        <v>i. Specify source(s) of other government funds spent (for example: basket funding or specific donor)</v>
      </c>
      <c r="L44" s="22"/>
      <c r="M44" s="22"/>
      <c r="N44" s="22"/>
      <c r="O44" s="25" t="str">
        <f>D44</f>
        <v>Don't know</v>
      </c>
      <c r="P44" s="22"/>
      <c r="Q44" s="22"/>
      <c r="R44" s="22"/>
      <c r="S44" s="22"/>
      <c r="T44" s="17"/>
      <c r="U44" s="17"/>
      <c r="V44" s="17"/>
      <c r="W44" s="45"/>
      <c r="X44" s="45"/>
      <c r="Y44" s="46"/>
      <c r="Z44" s="54"/>
      <c r="AA44"/>
    </row>
    <row r="45" spans="1:27" s="266" customFormat="1" ht="45" x14ac:dyDescent="0.2">
      <c r="A45" s="326"/>
      <c r="B45" s="1293" t="s">
        <v>257</v>
      </c>
      <c r="C45" s="1294"/>
      <c r="D45" s="344"/>
      <c r="E45" s="345" t="s">
        <v>104</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x14ac:dyDescent="0.2">
      <c r="A49" s="326"/>
      <c r="B49" s="1293" t="s">
        <v>146</v>
      </c>
      <c r="C49" s="1294"/>
      <c r="D49" s="339" t="s">
        <v>99</v>
      </c>
      <c r="E49" s="330" t="s">
        <v>104</v>
      </c>
      <c r="F49" s="340" t="s">
        <v>104</v>
      </c>
      <c r="G49" s="353"/>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509</v>
      </c>
      <c r="E50" s="1429"/>
      <c r="F50" s="1429"/>
      <c r="G50" s="1429"/>
      <c r="H50" s="1430"/>
      <c r="I50" s="282"/>
      <c r="J50" s="27"/>
      <c r="K50" s="7" t="str">
        <f>C50</f>
        <v xml:space="preserve">i. Specify source(s) of in-kind donations </v>
      </c>
      <c r="L50" s="22"/>
      <c r="M50" s="22"/>
      <c r="N50" s="22"/>
      <c r="O50" s="25" t="str">
        <f>D50</f>
        <v>USAID, UNFPA</v>
      </c>
      <c r="P50" s="22"/>
      <c r="Q50" s="22"/>
      <c r="R50" s="22"/>
      <c r="S50" s="22"/>
      <c r="T50" s="17"/>
      <c r="U50" s="17"/>
      <c r="V50" s="17"/>
      <c r="W50" s="45"/>
      <c r="X50" s="45"/>
      <c r="Y50" s="46"/>
      <c r="Z50" s="54"/>
      <c r="AA50"/>
    </row>
    <row r="51" spans="1:27" s="266" customFormat="1" ht="30" x14ac:dyDescent="0.2">
      <c r="A51" s="326"/>
      <c r="B51" s="1293" t="s">
        <v>264</v>
      </c>
      <c r="C51" s="1294"/>
      <c r="D51" s="339" t="s">
        <v>104</v>
      </c>
      <c r="E51" s="330"/>
      <c r="F51" s="340">
        <v>2012</v>
      </c>
      <c r="G51" s="353"/>
      <c r="H51" s="354"/>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339" t="s">
        <v>104</v>
      </c>
      <c r="E52" s="330"/>
      <c r="F52" s="340">
        <v>2012</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t="s">
        <v>104</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t="s">
        <v>104</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t="s">
        <v>104</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t="s">
        <v>104</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357"/>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104</v>
      </c>
      <c r="G61" s="1416"/>
      <c r="H61" s="1296"/>
      <c r="I61" s="11"/>
      <c r="J61" s="27"/>
      <c r="K61" s="7"/>
      <c r="L61" s="22"/>
      <c r="M61" s="22"/>
      <c r="N61" s="22"/>
      <c r="O61" s="22"/>
      <c r="P61" s="22"/>
      <c r="Q61" s="7" t="str">
        <f>F61</f>
        <v>Don't know</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104</v>
      </c>
      <c r="G62" s="1306"/>
      <c r="H62" s="1307"/>
      <c r="I62" s="10"/>
      <c r="J62" s="27"/>
      <c r="K62" s="7"/>
      <c r="L62" s="22"/>
      <c r="M62" s="39">
        <f>E62</f>
        <v>0</v>
      </c>
      <c r="N62" s="22"/>
      <c r="O62" s="22"/>
      <c r="P62" s="22"/>
      <c r="Q62" s="7" t="str">
        <f>F62</f>
        <v>Don't know</v>
      </c>
      <c r="R62" s="25" t="str">
        <f>B62</f>
        <v>a. Specify entity</v>
      </c>
      <c r="S62" s="22"/>
      <c r="T62" s="17"/>
      <c r="U62" s="17"/>
      <c r="V62" s="17"/>
      <c r="W62" s="45"/>
      <c r="X62" s="45"/>
      <c r="Y62" s="46"/>
      <c r="Z62" s="54"/>
      <c r="AA62"/>
    </row>
    <row r="63" spans="1:27" s="266" customFormat="1" ht="30.75" customHeight="1" x14ac:dyDescent="0.2">
      <c r="A63" s="567"/>
      <c r="B63" s="566"/>
      <c r="C63" s="1293" t="s">
        <v>293</v>
      </c>
      <c r="D63" s="1293"/>
      <c r="E63" s="1294"/>
      <c r="F63" s="1295" t="s">
        <v>104</v>
      </c>
      <c r="G63" s="1416"/>
      <c r="H63" s="1296"/>
      <c r="I63" s="10"/>
      <c r="J63" s="27"/>
      <c r="K63" s="7"/>
      <c r="L63" s="22"/>
      <c r="M63" s="22"/>
      <c r="N63" s="22"/>
      <c r="O63" s="22"/>
      <c r="P63" s="22"/>
      <c r="Q63" s="7" t="str">
        <f>F63</f>
        <v>Don't know</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574" t="s">
        <v>99</v>
      </c>
      <c r="G68" s="574" t="s">
        <v>99</v>
      </c>
      <c r="H68" s="249"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574" t="s">
        <v>99</v>
      </c>
      <c r="G69" s="574" t="s">
        <v>99</v>
      </c>
      <c r="H69" s="249"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574" t="s">
        <v>99</v>
      </c>
      <c r="G70" s="574" t="s">
        <v>99</v>
      </c>
      <c r="H70" s="249"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100</v>
      </c>
      <c r="E71" s="1475"/>
      <c r="F71" s="574" t="s">
        <v>100</v>
      </c>
      <c r="G71" s="574" t="s">
        <v>100</v>
      </c>
      <c r="H71" s="249"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574" t="s">
        <v>99</v>
      </c>
      <c r="G72" s="574" t="s">
        <v>99</v>
      </c>
      <c r="H72" s="249"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574" t="s">
        <v>99</v>
      </c>
      <c r="G73" s="574" t="s">
        <v>99</v>
      </c>
      <c r="H73" s="249"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100</v>
      </c>
      <c r="E74" s="1475"/>
      <c r="F74" s="574" t="s">
        <v>100</v>
      </c>
      <c r="G74" s="574" t="s">
        <v>100</v>
      </c>
      <c r="H74" s="249"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100</v>
      </c>
      <c r="E75" s="1475"/>
      <c r="F75" s="574" t="s">
        <v>100</v>
      </c>
      <c r="G75" s="574" t="s">
        <v>100</v>
      </c>
      <c r="H75" s="249"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100</v>
      </c>
      <c r="E76" s="1475"/>
      <c r="F76" s="574" t="s">
        <v>100</v>
      </c>
      <c r="G76" s="574" t="s">
        <v>100</v>
      </c>
      <c r="H76" s="249"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574" t="s">
        <v>99</v>
      </c>
      <c r="G77" s="574" t="s">
        <v>99</v>
      </c>
      <c r="H77" s="249"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100</v>
      </c>
      <c r="E78" s="1475"/>
      <c r="F78" s="574" t="s">
        <v>100</v>
      </c>
      <c r="G78" s="574" t="s">
        <v>100</v>
      </c>
      <c r="H78" s="249"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75" t="s">
        <v>100</v>
      </c>
      <c r="E79" s="1475"/>
      <c r="F79" s="574" t="s">
        <v>100</v>
      </c>
      <c r="G79" s="574" t="s">
        <v>100</v>
      </c>
      <c r="H79" s="249" t="s">
        <v>100</v>
      </c>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22" t="s">
        <v>100</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569"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570"/>
      <c r="D85" s="1399"/>
      <c r="E85" s="1400"/>
      <c r="F85" s="565"/>
      <c r="G85" s="1379"/>
      <c r="H85" s="1380"/>
      <c r="I85" s="13"/>
      <c r="J85" s="31">
        <f>G85</f>
        <v>0</v>
      </c>
      <c r="K85" s="7" t="str">
        <f>B85</f>
        <v>a</v>
      </c>
      <c r="L85" s="22"/>
      <c r="M85" s="32">
        <f>E85</f>
        <v>0</v>
      </c>
      <c r="N85" s="22"/>
      <c r="O85" s="22"/>
      <c r="P85" s="22"/>
      <c r="Q85" s="22"/>
      <c r="R85" s="7"/>
      <c r="S85" s="7">
        <f>D85</f>
        <v>0</v>
      </c>
      <c r="T85" s="17"/>
      <c r="U85" s="17"/>
      <c r="V85" s="17"/>
      <c r="W85" s="45"/>
      <c r="X85" s="45"/>
      <c r="Y85" s="46"/>
      <c r="Z85" s="54"/>
      <c r="AA85"/>
    </row>
    <row r="86" spans="1:28" s="266" customFormat="1" ht="28.5" customHeight="1" x14ac:dyDescent="0.2">
      <c r="A86" s="1381" t="s">
        <v>118</v>
      </c>
      <c r="B86" s="1382"/>
      <c r="C86" s="1382"/>
      <c r="D86" s="1382"/>
      <c r="E86" s="1382"/>
      <c r="F86" s="1383" t="s">
        <v>99</v>
      </c>
      <c r="G86" s="1384"/>
      <c r="H86" s="1385"/>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346</v>
      </c>
      <c r="F87" s="1476"/>
      <c r="G87" s="1476"/>
      <c r="H87" s="1369"/>
      <c r="I87" s="13"/>
      <c r="J87" s="31"/>
      <c r="K87" s="7"/>
      <c r="L87" s="22"/>
      <c r="M87" s="32"/>
      <c r="N87" s="32" t="str">
        <f>E87</f>
        <v>Commercial sector</v>
      </c>
      <c r="O87" s="22"/>
      <c r="P87" s="7" t="str">
        <f>B87</f>
        <v>a. If yes, for which sectors (public, NGO, social marketing, commercial)?</v>
      </c>
      <c r="Q87" s="22"/>
      <c r="R87" s="7"/>
      <c r="S87" s="22"/>
      <c r="T87" s="17"/>
      <c r="U87" s="17"/>
      <c r="V87" s="17"/>
      <c r="W87" s="45"/>
      <c r="X87" s="45"/>
      <c r="Y87" s="46"/>
      <c r="Z87" s="54"/>
      <c r="AA87"/>
    </row>
    <row r="88" spans="1:28" s="266" customFormat="1" ht="30" x14ac:dyDescent="0.2">
      <c r="A88" s="314"/>
      <c r="B88" s="1293" t="s">
        <v>38</v>
      </c>
      <c r="C88" s="1293"/>
      <c r="D88" s="1294"/>
      <c r="E88" s="1466" t="s">
        <v>510</v>
      </c>
      <c r="F88" s="1467"/>
      <c r="G88" s="1467"/>
      <c r="H88" s="1468"/>
      <c r="I88" s="13"/>
      <c r="J88" s="31"/>
      <c r="K88" s="7"/>
      <c r="L88" s="22"/>
      <c r="M88" s="32"/>
      <c r="N88" s="32" t="str">
        <f>E88</f>
        <v>Import duties are taken as a percentage of total in products for distribution (not cash).</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25"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340" t="s">
        <v>320</v>
      </c>
      <c r="E90" s="1341"/>
      <c r="F90" s="1341"/>
      <c r="G90" s="1341"/>
      <c r="H90" s="1342"/>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x14ac:dyDescent="0.2">
      <c r="A92" s="314"/>
      <c r="B92" s="1293" t="s">
        <v>39</v>
      </c>
      <c r="C92" s="1293"/>
      <c r="D92" s="1368" t="s">
        <v>511</v>
      </c>
      <c r="E92" s="1476"/>
      <c r="F92" s="1476"/>
      <c r="G92" s="1476"/>
      <c r="H92" s="1369"/>
      <c r="I92" s="13"/>
      <c r="J92" s="31"/>
      <c r="K92" s="7" t="str">
        <f>B92</f>
        <v>a. If yes, describe the policies.</v>
      </c>
      <c r="L92" s="22"/>
      <c r="M92" s="22"/>
      <c r="N92" s="24"/>
      <c r="O92" s="25" t="str">
        <f>D92</f>
        <v>National Essential Drug List includes contraceptives</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379"/>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314</v>
      </c>
      <c r="E95" s="1366"/>
      <c r="F95" s="1367"/>
      <c r="G95" s="1368" t="s">
        <v>104</v>
      </c>
      <c r="H95" s="1369"/>
      <c r="I95" s="12"/>
      <c r="J95" s="31" t="str">
        <f t="shared" si="3"/>
        <v>Don't know</v>
      </c>
      <c r="K95" s="7"/>
      <c r="L95" s="22"/>
      <c r="M95" s="32"/>
      <c r="N95" s="22"/>
      <c r="O95" s="7"/>
      <c r="P95" s="7"/>
      <c r="Q95" s="22"/>
      <c r="R95" s="22"/>
      <c r="S95" s="22"/>
      <c r="T95" s="219" t="str">
        <f>D95</f>
        <v>Community health worker</v>
      </c>
      <c r="U95" s="53"/>
      <c r="V95" s="17"/>
      <c r="W95" s="45"/>
      <c r="X95" s="45"/>
      <c r="Y95" s="46"/>
      <c r="Z95" s="54"/>
      <c r="AA95"/>
    </row>
    <row r="96" spans="1:28" s="266" customFormat="1" ht="15" customHeight="1" x14ac:dyDescent="0.2">
      <c r="A96" s="285"/>
      <c r="B96" s="239" t="s">
        <v>28</v>
      </c>
      <c r="C96" s="236" t="s">
        <v>303</v>
      </c>
      <c r="D96" s="1365" t="s">
        <v>314</v>
      </c>
      <c r="E96" s="1366"/>
      <c r="F96" s="1367"/>
      <c r="G96" s="1368" t="s">
        <v>104</v>
      </c>
      <c r="H96" s="1369"/>
      <c r="I96" s="12"/>
      <c r="J96" s="31" t="str">
        <f t="shared" si="3"/>
        <v>Don't know</v>
      </c>
      <c r="K96" s="7"/>
      <c r="L96" s="22"/>
      <c r="M96" s="32"/>
      <c r="N96" s="22"/>
      <c r="O96" s="7"/>
      <c r="P96" s="7"/>
      <c r="Q96" s="22"/>
      <c r="R96" s="22"/>
      <c r="S96" s="22"/>
      <c r="T96" s="219" t="str">
        <f t="shared" ref="T96:T102" si="4">D96</f>
        <v>Community health worker</v>
      </c>
      <c r="U96" s="53"/>
      <c r="V96" s="17"/>
      <c r="W96" s="45"/>
      <c r="X96" s="45"/>
      <c r="Y96" s="46"/>
      <c r="Z96" s="54"/>
      <c r="AA96"/>
    </row>
    <row r="97" spans="1:27" s="266" customFormat="1" ht="15" customHeight="1" x14ac:dyDescent="0.2">
      <c r="A97" s="285"/>
      <c r="B97" s="239" t="s">
        <v>29</v>
      </c>
      <c r="C97" s="236" t="s">
        <v>304</v>
      </c>
      <c r="D97" s="1365" t="s">
        <v>320</v>
      </c>
      <c r="E97" s="1366"/>
      <c r="F97" s="1367"/>
      <c r="G97" s="1368" t="s">
        <v>320</v>
      </c>
      <c r="H97" s="1369"/>
      <c r="I97" s="12"/>
      <c r="J97" s="31" t="str">
        <f t="shared" si="3"/>
        <v>Not applicable</v>
      </c>
      <c r="K97" s="7"/>
      <c r="L97" s="22"/>
      <c r="M97" s="32"/>
      <c r="N97" s="22"/>
      <c r="O97" s="7"/>
      <c r="P97" s="7"/>
      <c r="Q97" s="22"/>
      <c r="R97" s="22"/>
      <c r="S97" s="22"/>
      <c r="T97" s="219" t="str">
        <f t="shared" si="4"/>
        <v>Not applicable</v>
      </c>
      <c r="U97" s="53"/>
      <c r="V97" s="17"/>
      <c r="W97" s="45"/>
      <c r="X97" s="45"/>
      <c r="Y97" s="46"/>
      <c r="Z97" s="54"/>
      <c r="AA97"/>
    </row>
    <row r="98" spans="1:27" s="266" customFormat="1" ht="15" customHeight="1" x14ac:dyDescent="0.2">
      <c r="A98" s="285"/>
      <c r="B98" s="238" t="s">
        <v>297</v>
      </c>
      <c r="C98" s="236" t="s">
        <v>305</v>
      </c>
      <c r="D98" s="1365" t="s">
        <v>318</v>
      </c>
      <c r="E98" s="1366"/>
      <c r="F98" s="1367"/>
      <c r="G98" s="1368" t="s">
        <v>320</v>
      </c>
      <c r="H98" s="1369"/>
      <c r="I98" s="12"/>
      <c r="J98" s="31" t="str">
        <f t="shared" si="3"/>
        <v>Not applicable</v>
      </c>
      <c r="K98" s="7"/>
      <c r="L98" s="22"/>
      <c r="M98" s="32"/>
      <c r="N98" s="22"/>
      <c r="O98" s="7"/>
      <c r="P98" s="7"/>
      <c r="Q98" s="22"/>
      <c r="R98" s="22"/>
      <c r="S98" s="22"/>
      <c r="T98" s="219" t="str">
        <f t="shared" si="4"/>
        <v>Doctor</v>
      </c>
      <c r="U98" s="53"/>
      <c r="V98" s="17"/>
      <c r="W98" s="45"/>
      <c r="X98" s="45"/>
      <c r="Y98" s="46"/>
      <c r="Z98" s="54"/>
      <c r="AA98"/>
    </row>
    <row r="99" spans="1:27" s="266" customFormat="1" ht="15" customHeight="1" x14ac:dyDescent="0.2">
      <c r="A99" s="285"/>
      <c r="B99" s="239" t="s">
        <v>298</v>
      </c>
      <c r="C99" s="236" t="s">
        <v>306</v>
      </c>
      <c r="D99" s="1365" t="s">
        <v>314</v>
      </c>
      <c r="E99" s="1366"/>
      <c r="F99" s="1367"/>
      <c r="G99" s="1368" t="s">
        <v>104</v>
      </c>
      <c r="H99" s="1369"/>
      <c r="I99" s="12"/>
      <c r="J99" s="31" t="str">
        <f t="shared" si="3"/>
        <v>Don't know</v>
      </c>
      <c r="K99" s="7"/>
      <c r="L99" s="22"/>
      <c r="M99" s="32"/>
      <c r="N99" s="22"/>
      <c r="O99" s="7"/>
      <c r="P99" s="7"/>
      <c r="Q99" s="22"/>
      <c r="R99" s="22"/>
      <c r="S99" s="22"/>
      <c r="T99" s="219" t="str">
        <f t="shared" si="4"/>
        <v>Community health worker</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320</v>
      </c>
      <c r="H100" s="1369"/>
      <c r="I100" s="12"/>
      <c r="J100" s="31" t="str">
        <f t="shared" si="3"/>
        <v>Not applicable</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104</v>
      </c>
      <c r="E101" s="1366"/>
      <c r="F101" s="1367"/>
      <c r="G101" s="1368" t="s">
        <v>104</v>
      </c>
      <c r="H101" s="1369"/>
      <c r="I101" s="12"/>
      <c r="J101" s="31" t="str">
        <f t="shared" si="3"/>
        <v>Don't know</v>
      </c>
      <c r="K101" s="7"/>
      <c r="L101" s="22"/>
      <c r="M101" s="32"/>
      <c r="N101" s="22"/>
      <c r="O101" s="7"/>
      <c r="P101" s="7"/>
      <c r="Q101" s="22"/>
      <c r="R101" s="22"/>
      <c r="S101" s="22"/>
      <c r="T101" s="219" t="str">
        <f t="shared" si="4"/>
        <v>Don't know</v>
      </c>
      <c r="U101" s="53"/>
      <c r="V101" s="17"/>
      <c r="W101" s="45"/>
      <c r="X101" s="45"/>
      <c r="Y101" s="46"/>
      <c r="Z101" s="54"/>
      <c r="AA101"/>
    </row>
    <row r="102" spans="1:27" s="266" customFormat="1" ht="15" customHeight="1" thickBot="1" x14ac:dyDescent="0.25">
      <c r="A102" s="285"/>
      <c r="B102" s="240" t="s">
        <v>301</v>
      </c>
      <c r="C102" s="237" t="s">
        <v>309</v>
      </c>
      <c r="D102" s="1351"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75" x14ac:dyDescent="0.2">
      <c r="A103" s="1356" t="s">
        <v>321</v>
      </c>
      <c r="B103" s="1357"/>
      <c r="C103" s="1358"/>
      <c r="D103" s="1359"/>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f>D103</f>
        <v>0</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40"/>
      <c r="F106" s="1341"/>
      <c r="G106" s="1346"/>
      <c r="H106" s="325"/>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40"/>
      <c r="F107" s="1341"/>
      <c r="G107" s="1346"/>
      <c r="H107" s="325"/>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383"/>
      <c r="B108" s="1347" t="s">
        <v>41</v>
      </c>
      <c r="C108" s="1347"/>
      <c r="D108" s="286" t="s">
        <v>100</v>
      </c>
      <c r="E108" s="1348"/>
      <c r="F108" s="1349"/>
      <c r="G108" s="1350"/>
      <c r="H108" s="406"/>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100</v>
      </c>
      <c r="H119" s="1477"/>
      <c r="I119" s="34"/>
      <c r="J119" s="31" t="str">
        <f t="shared" si="5"/>
        <v>No</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99</v>
      </c>
      <c r="H120" s="1477"/>
      <c r="I120" s="34"/>
      <c r="J120" s="31" t="str">
        <f t="shared" si="5"/>
        <v>Yes</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99</v>
      </c>
      <c r="H121" s="1477"/>
      <c r="I121" s="34"/>
      <c r="J121" s="31" t="str">
        <f t="shared" si="5"/>
        <v>Yes</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100</v>
      </c>
      <c r="H123" s="1477"/>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562"/>
      <c r="C126" s="1293" t="s">
        <v>159</v>
      </c>
      <c r="D126" s="1293"/>
      <c r="E126" s="12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481" t="s">
        <v>512</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72" t="s">
        <v>513</v>
      </c>
      <c r="E128" s="1473"/>
      <c r="F128" s="1473"/>
      <c r="G128" s="1473"/>
      <c r="H128" s="1474"/>
      <c r="I128" s="34"/>
      <c r="J128" s="21"/>
      <c r="K128" s="7" t="str">
        <f>A128</f>
        <v xml:space="preserve">D11. Name of the list(s)
</v>
      </c>
      <c r="L128" s="7"/>
      <c r="M128" s="22"/>
      <c r="N128" s="22"/>
      <c r="O128" s="7" t="str">
        <f>D128</f>
        <v>The list is currently being updated and revised. Drugs may be added to the list with justification.</v>
      </c>
      <c r="P128" s="22"/>
      <c r="Q128" s="1"/>
      <c r="R128" s="22"/>
      <c r="S128" s="23"/>
      <c r="T128" s="2"/>
      <c r="U128" s="2"/>
      <c r="V128" s="2"/>
      <c r="W128" s="41"/>
      <c r="X128" s="41"/>
      <c r="Y128" s="1"/>
      <c r="Z128" s="58"/>
      <c r="AA128"/>
    </row>
    <row r="129" spans="1:27" s="287" customFormat="1" ht="30" x14ac:dyDescent="0.2">
      <c r="A129" s="1308" t="s">
        <v>862</v>
      </c>
      <c r="B129" s="1293"/>
      <c r="C129" s="1294"/>
      <c r="D129" s="1484" t="s">
        <v>514</v>
      </c>
      <c r="E129" s="1485"/>
      <c r="F129" s="1485"/>
      <c r="G129" s="1485"/>
      <c r="H129" s="1486"/>
      <c r="I129" s="34"/>
      <c r="J129" s="21"/>
      <c r="K129" s="7" t="str">
        <f>A129</f>
        <v xml:space="preserve">D12. Notes about the list(s)
</v>
      </c>
      <c r="L129" s="7"/>
      <c r="M129" s="22"/>
      <c r="N129" s="22"/>
      <c r="O129" s="7" t="str">
        <f>D129</f>
        <v>National Licensed Drug List</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487">
        <v>2008</v>
      </c>
      <c r="G131" s="1488"/>
      <c r="H131" s="148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100</v>
      </c>
      <c r="H133" s="1296"/>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99</v>
      </c>
      <c r="H134" s="1296"/>
      <c r="I134" s="34"/>
      <c r="J134" s="31" t="str">
        <f>G134</f>
        <v>Yes</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314" t="s">
        <v>59</v>
      </c>
      <c r="B136" s="1293" t="s">
        <v>60</v>
      </c>
      <c r="C136" s="1294"/>
      <c r="D136" s="1314"/>
      <c r="E136" s="1315"/>
      <c r="F136" s="1315"/>
      <c r="G136" s="1315"/>
      <c r="H136" s="1316"/>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104</v>
      </c>
      <c r="H138" s="1323"/>
      <c r="I138" s="6"/>
      <c r="J138" s="31" t="str">
        <f>G138</f>
        <v>Don't know</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564"/>
      <c r="B140" s="1293" t="s">
        <v>155</v>
      </c>
      <c r="C140" s="1293"/>
      <c r="D140" s="1293"/>
      <c r="E140" s="1293"/>
      <c r="F140" s="1294"/>
      <c r="G140" s="1295" t="s">
        <v>104</v>
      </c>
      <c r="H140" s="1296"/>
      <c r="I140" s="6"/>
      <c r="J140" s="31" t="str">
        <f t="shared" ref="J140:J148" si="7">G140</f>
        <v>Don't know</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568"/>
      <c r="B141" s="1293" t="s">
        <v>156</v>
      </c>
      <c r="C141" s="1293"/>
      <c r="D141" s="1293"/>
      <c r="E141" s="1293"/>
      <c r="F141" s="1294"/>
      <c r="G141" s="1295" t="s">
        <v>104</v>
      </c>
      <c r="H141" s="1296"/>
      <c r="I141" s="6"/>
      <c r="J141" s="31" t="str">
        <f t="shared" si="7"/>
        <v>Don't know</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564"/>
      <c r="B142" s="1293" t="s">
        <v>285</v>
      </c>
      <c r="C142" s="1293"/>
      <c r="D142" s="1293"/>
      <c r="E142" s="1293"/>
      <c r="F142" s="1294"/>
      <c r="G142" s="1295" t="s">
        <v>104</v>
      </c>
      <c r="H142" s="1296"/>
      <c r="I142" s="6"/>
      <c r="J142" s="31" t="str">
        <f t="shared" si="7"/>
        <v>Don't know</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564"/>
      <c r="B143" s="1293" t="s">
        <v>286</v>
      </c>
      <c r="C143" s="1293"/>
      <c r="D143" s="1293"/>
      <c r="E143" s="1293"/>
      <c r="F143" s="1294"/>
      <c r="G143" s="1295" t="s">
        <v>320</v>
      </c>
      <c r="H143" s="1296"/>
      <c r="I143" s="6"/>
      <c r="J143" s="31" t="str">
        <f t="shared" si="7"/>
        <v>Not applicable</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564"/>
      <c r="B144" s="1293" t="s">
        <v>46</v>
      </c>
      <c r="C144" s="1293"/>
      <c r="D144" s="1293"/>
      <c r="E144" s="1293"/>
      <c r="F144" s="1294"/>
      <c r="G144" s="1295" t="s">
        <v>104</v>
      </c>
      <c r="H144" s="1296"/>
      <c r="I144" s="6"/>
      <c r="J144" s="31" t="str">
        <f t="shared" si="7"/>
        <v>Don't know</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564"/>
      <c r="B145" s="1293" t="s">
        <v>35</v>
      </c>
      <c r="C145" s="1293"/>
      <c r="D145" s="1293"/>
      <c r="E145" s="1293"/>
      <c r="F145" s="1294"/>
      <c r="G145" s="1295" t="s">
        <v>104</v>
      </c>
      <c r="H145" s="1296"/>
      <c r="I145" s="6"/>
      <c r="J145" s="31" t="str">
        <f t="shared" si="7"/>
        <v>Don't know</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564"/>
      <c r="B146" s="1293" t="s">
        <v>36</v>
      </c>
      <c r="C146" s="1293"/>
      <c r="D146" s="1293"/>
      <c r="E146" s="1293"/>
      <c r="F146" s="1294"/>
      <c r="G146" s="1295" t="s">
        <v>320</v>
      </c>
      <c r="H146" s="1296"/>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564"/>
      <c r="B147" s="1293" t="s">
        <v>157</v>
      </c>
      <c r="C147" s="1293"/>
      <c r="D147" s="1293"/>
      <c r="E147" s="1293"/>
      <c r="F147" s="1294"/>
      <c r="G147" s="1295" t="s">
        <v>320</v>
      </c>
      <c r="H147" s="1296"/>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564"/>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564"/>
      <c r="B149" s="1293" t="s">
        <v>289</v>
      </c>
      <c r="C149" s="1293"/>
      <c r="D149" s="1293"/>
      <c r="E149" s="1293"/>
      <c r="F149" s="1305" t="s">
        <v>320</v>
      </c>
      <c r="G149" s="1306"/>
      <c r="H149" s="1307"/>
      <c r="I149" s="6"/>
      <c r="J149" s="31"/>
      <c r="K149" s="7"/>
      <c r="L149" s="22"/>
      <c r="M149" s="7"/>
      <c r="N149" s="22"/>
      <c r="O149" s="22"/>
      <c r="P149" s="22"/>
      <c r="Q149" s="7" t="str">
        <f>F149</f>
        <v>Not applicable</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320</v>
      </c>
      <c r="G150" s="1306"/>
      <c r="H150" s="1307"/>
      <c r="I150" s="6"/>
      <c r="J150" s="31"/>
      <c r="K150" s="7"/>
      <c r="L150" s="7"/>
      <c r="M150" s="22"/>
      <c r="N150" s="22"/>
      <c r="O150" s="22"/>
      <c r="P150" s="22"/>
      <c r="Q150" s="7" t="str">
        <f>F150</f>
        <v>Not applicable</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567"/>
      <c r="B152" s="1310" t="s">
        <v>291</v>
      </c>
      <c r="C152" s="1310"/>
      <c r="D152" s="1310"/>
      <c r="E152" s="1310"/>
      <c r="F152" s="1311"/>
      <c r="G152" s="1312" t="s">
        <v>100</v>
      </c>
      <c r="H152" s="1313"/>
      <c r="I152" s="6"/>
      <c r="J152" s="31" t="str">
        <f>G152</f>
        <v>No</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564"/>
      <c r="B153" s="1293" t="s">
        <v>292</v>
      </c>
      <c r="C153" s="1293"/>
      <c r="D153" s="1293"/>
      <c r="E153" s="1293"/>
      <c r="F153" s="1294"/>
      <c r="G153" s="1295" t="s">
        <v>100</v>
      </c>
      <c r="H153" s="1296"/>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75.75" thickBot="1" x14ac:dyDescent="0.25">
      <c r="A154" s="1297" t="s">
        <v>864</v>
      </c>
      <c r="B154" s="1298"/>
      <c r="C154" s="1299"/>
      <c r="D154" s="1300" t="s">
        <v>1367</v>
      </c>
      <c r="E154" s="1301"/>
      <c r="F154" s="1301"/>
      <c r="G154" s="1301"/>
      <c r="H154" s="1302"/>
      <c r="I154" s="6"/>
      <c r="J154" s="31"/>
      <c r="K154" s="7" t="str">
        <f>A154</f>
        <v xml:space="preserve">F. Please note any overall comments about challenges and/or successes with contraceptive security in your country.
</v>
      </c>
      <c r="L154" s="22"/>
      <c r="M154" s="22"/>
      <c r="N154" s="22"/>
      <c r="O154" s="7" t="str">
        <f>D154</f>
        <v>Overall, public sector stockouts are low in the 13 USAID supported provinces (around 7%), which covers approximately 55% of the population. The EC and WB both provide commodities for the other 21 provinces and their stockout rates are around 7% and 15% respectively. (Source: SPS Stockout Comparative Analysis, data from HMIS)</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B132:F132"/>
    <mergeCell ref="G132:H132"/>
    <mergeCell ref="F131:H131"/>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2" fitToHeight="4" orientation="portrait" r:id="rId1"/>
  <rowBreaks count="1" manualBreakCount="1">
    <brk id="92" max="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view="pageBreakPreview" zoomScaleNormal="100" zoomScaleSheetLayoutView="100" workbookViewId="0">
      <selection activeCell="A3" sqref="A3:H3"/>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637"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599"/>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4"/>
      <c r="E5" s="955"/>
      <c r="F5" s="954"/>
      <c r="G5" s="953"/>
      <c r="H5" s="956"/>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638"/>
      <c r="B6" s="638"/>
      <c r="C6" s="638"/>
      <c r="D6" s="638"/>
      <c r="E6" s="638"/>
      <c r="F6" s="638"/>
      <c r="G6" s="639"/>
      <c r="H6" s="640"/>
      <c r="I6" s="43"/>
      <c r="O6" s="22" t="s">
        <v>320</v>
      </c>
      <c r="Q6" s="22" t="s">
        <v>319</v>
      </c>
      <c r="R6" s="7" t="s">
        <v>320</v>
      </c>
      <c r="Y6" s="262" t="s">
        <v>137</v>
      </c>
    </row>
    <row r="7" spans="1:134" ht="24.75" customHeight="1" x14ac:dyDescent="0.2">
      <c r="A7" s="750" t="s">
        <v>846</v>
      </c>
      <c r="D7" s="641"/>
      <c r="E7" s="641"/>
      <c r="F7" s="641"/>
      <c r="G7" s="1500"/>
      <c r="H7" s="1500"/>
      <c r="I7" s="8"/>
      <c r="J7" s="40"/>
      <c r="N7" s="7"/>
      <c r="Q7" s="217" t="s">
        <v>318</v>
      </c>
      <c r="T7" s="70"/>
      <c r="X7" s="751" t="str">
        <f>A7</f>
        <v>Contraceptive Security (CS) Indicators Data, 2013</v>
      </c>
      <c r="Y7" s="262" t="s">
        <v>138</v>
      </c>
    </row>
    <row r="8" spans="1:134" ht="37.5" customHeight="1" x14ac:dyDescent="0.2">
      <c r="A8" s="1498" t="s">
        <v>1326</v>
      </c>
      <c r="B8" s="1499"/>
      <c r="C8" s="1499"/>
      <c r="D8" s="1500"/>
      <c r="E8" s="1500"/>
      <c r="F8" s="641"/>
      <c r="G8" s="1500"/>
      <c r="H8" s="1500"/>
      <c r="I8" s="6"/>
      <c r="J8" s="40"/>
      <c r="K8" s="755" t="str">
        <f>A8</f>
        <v>Country: Albania</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501" t="s">
        <v>21</v>
      </c>
      <c r="B11" s="1502"/>
      <c r="C11" s="1502"/>
      <c r="D11" s="1502"/>
      <c r="E11" s="1502"/>
      <c r="F11" s="1502"/>
      <c r="G11" s="1502"/>
      <c r="H11" s="642"/>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490" t="s">
        <v>408</v>
      </c>
      <c r="B12" s="1491"/>
      <c r="C12" s="1491"/>
      <c r="D12" s="1491"/>
      <c r="E12" s="1491"/>
      <c r="F12" s="1491"/>
      <c r="G12" s="1492"/>
      <c r="H12" s="643" t="s">
        <v>99</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ht="15" customHeight="1" x14ac:dyDescent="0.2">
      <c r="A13" s="644"/>
      <c r="B13" s="1493" t="s">
        <v>30</v>
      </c>
      <c r="C13" s="1494"/>
      <c r="D13" s="1495" t="s">
        <v>659</v>
      </c>
      <c r="E13" s="1496"/>
      <c r="F13" s="1496"/>
      <c r="G13" s="1496"/>
      <c r="H13" s="1497"/>
      <c r="I13" s="6"/>
      <c r="J13" s="26"/>
      <c r="K13" s="7" t="str">
        <f>B13</f>
        <v>a. What is the name of the committee?</v>
      </c>
      <c r="L13" s="32" t="str">
        <f>D13</f>
        <v>Reproductive Health Committee</v>
      </c>
      <c r="M13" s="22"/>
      <c r="N13" s="22"/>
      <c r="O13" s="25" t="str">
        <f>D13</f>
        <v>Reproductive Health Committee</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506" t="s">
        <v>24</v>
      </c>
      <c r="B14" s="1507"/>
      <c r="C14" s="1507"/>
      <c r="D14" s="1508" t="s">
        <v>130</v>
      </c>
      <c r="E14" s="1508"/>
      <c r="F14" s="1508"/>
      <c r="G14" s="1508"/>
      <c r="H14" s="150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645"/>
      <c r="B15" s="1510" t="s">
        <v>31</v>
      </c>
      <c r="C15" s="1511"/>
      <c r="D15" s="646" t="s">
        <v>99</v>
      </c>
      <c r="E15" s="647" t="s">
        <v>93</v>
      </c>
      <c r="F15" s="1503" t="s">
        <v>660</v>
      </c>
      <c r="G15" s="1504"/>
      <c r="H15" s="1505"/>
      <c r="I15" s="6"/>
      <c r="J15" s="26"/>
      <c r="K15" s="7" t="str">
        <f t="shared" ref="K15:K23" si="0">B15</f>
        <v>a. Social marketing</v>
      </c>
      <c r="L15" s="22"/>
      <c r="M15" s="22"/>
      <c r="N15" s="22"/>
      <c r="O15" s="7"/>
      <c r="P15" s="22"/>
      <c r="Q15" s="7" t="str">
        <f t="shared" ref="Q15:Q23" si="1">F15</f>
        <v>NESMARK</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648"/>
      <c r="B16" s="1493" t="s">
        <v>411</v>
      </c>
      <c r="C16" s="1494"/>
      <c r="D16" s="646" t="s">
        <v>99</v>
      </c>
      <c r="E16" s="649" t="s">
        <v>93</v>
      </c>
      <c r="F16" s="1503" t="s">
        <v>661</v>
      </c>
      <c r="G16" s="1504"/>
      <c r="H16" s="1505"/>
      <c r="I16" s="6"/>
      <c r="J16" s="26"/>
      <c r="K16" s="7" t="str">
        <f t="shared" si="0"/>
        <v>b. NGO (for example: service delivery, advocacy, Planned Parenthood affiliate, Marie Stopes affiliate, faith-based organizations, etc.)</v>
      </c>
      <c r="L16" s="22"/>
      <c r="M16" s="22"/>
      <c r="N16" s="22"/>
      <c r="O16" s="7"/>
      <c r="P16" s="22"/>
      <c r="Q16" s="7" t="str">
        <f t="shared" si="1"/>
        <v>Albanian Center for Population and Development</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648"/>
      <c r="B17" s="1493" t="s">
        <v>412</v>
      </c>
      <c r="C17" s="1494"/>
      <c r="D17" s="646" t="s">
        <v>99</v>
      </c>
      <c r="E17" s="649" t="s">
        <v>93</v>
      </c>
      <c r="F17" s="1503" t="s">
        <v>662</v>
      </c>
      <c r="G17" s="1504"/>
      <c r="H17" s="1505"/>
      <c r="I17" s="6"/>
      <c r="J17" s="26"/>
      <c r="K17" s="7" t="str">
        <f t="shared" si="0"/>
        <v>c. Commercial sector (for example: pharmacy associations, manufacturers, etc.)</v>
      </c>
      <c r="L17" s="22"/>
      <c r="M17" s="22"/>
      <c r="N17" s="22"/>
      <c r="O17" s="7"/>
      <c r="P17" s="22"/>
      <c r="Q17" s="7" t="str">
        <f t="shared" si="1"/>
        <v>Bayer Schering</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648"/>
      <c r="B18" s="1493" t="s">
        <v>32</v>
      </c>
      <c r="C18" s="1494"/>
      <c r="D18" s="646" t="s">
        <v>99</v>
      </c>
      <c r="E18" s="649" t="s">
        <v>94</v>
      </c>
      <c r="F18" s="1503" t="s">
        <v>663</v>
      </c>
      <c r="G18" s="1504"/>
      <c r="H18" s="1505"/>
      <c r="I18" s="6"/>
      <c r="J18" s="26"/>
      <c r="K18" s="7" t="str">
        <f t="shared" si="0"/>
        <v>d. Donors</v>
      </c>
      <c r="L18" s="22"/>
      <c r="M18" s="22"/>
      <c r="N18" s="22"/>
      <c r="O18" s="7"/>
      <c r="P18" s="22"/>
      <c r="Q18" s="7" t="str">
        <f t="shared" si="1"/>
        <v xml:space="preserve">USAID </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648"/>
      <c r="B19" s="1493" t="s">
        <v>33</v>
      </c>
      <c r="C19" s="1494"/>
      <c r="D19" s="646" t="s">
        <v>99</v>
      </c>
      <c r="E19" s="649" t="s">
        <v>95</v>
      </c>
      <c r="F19" s="1503" t="s">
        <v>664</v>
      </c>
      <c r="G19" s="1504"/>
      <c r="H19" s="1505"/>
      <c r="I19" s="6"/>
      <c r="J19" s="26"/>
      <c r="K19" s="7" t="str">
        <f t="shared" si="0"/>
        <v>e. UN agencies</v>
      </c>
      <c r="L19" s="22"/>
      <c r="M19" s="22"/>
      <c r="N19" s="22"/>
      <c r="O19" s="7"/>
      <c r="P19" s="22"/>
      <c r="Q19" s="7" t="str">
        <f t="shared" si="1"/>
        <v>UNFPA, WHO, UNICEF</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60" x14ac:dyDescent="0.2">
      <c r="A20" s="648"/>
      <c r="B20" s="1493" t="s">
        <v>415</v>
      </c>
      <c r="C20" s="1494"/>
      <c r="D20" s="646" t="s">
        <v>99</v>
      </c>
      <c r="E20" s="649" t="s">
        <v>96</v>
      </c>
      <c r="F20" s="1503" t="s">
        <v>665</v>
      </c>
      <c r="G20" s="1504"/>
      <c r="H20" s="1505"/>
      <c r="I20" s="6"/>
      <c r="J20" s="26"/>
      <c r="K20" s="7" t="str">
        <f t="shared" si="0"/>
        <v>f. Ministry of Health (for example: logistics, reproductive health, family planning, maternal and child health, HIV/AIDS, pharmacy units, etc.)</v>
      </c>
      <c r="L20" s="22"/>
      <c r="M20" s="22"/>
      <c r="N20" s="22"/>
      <c r="O20" s="7"/>
      <c r="P20" s="22"/>
      <c r="Q20" s="19" t="str">
        <f t="shared" si="1"/>
        <v>Deputy Minister of Health, Public Health Directory, Reproductive Health Sector, Hospital Directory, Pharmaceutical Directory, Juridical Directory, Statistics Sector</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ht="45" x14ac:dyDescent="0.2">
      <c r="A21" s="648"/>
      <c r="B21" s="1510" t="s">
        <v>34</v>
      </c>
      <c r="C21" s="1510"/>
      <c r="D21" s="646" t="s">
        <v>320</v>
      </c>
      <c r="E21" s="649" t="s">
        <v>97</v>
      </c>
      <c r="F21" s="1503"/>
      <c r="G21" s="1504"/>
      <c r="H21" s="1505"/>
      <c r="I21" s="6"/>
      <c r="J21" s="26"/>
      <c r="K21" s="7" t="str">
        <f t="shared" si="0"/>
        <v>g. Central Medical Store or Central Warehouse</v>
      </c>
      <c r="L21" s="22"/>
      <c r="M21" s="22"/>
      <c r="N21" s="22"/>
      <c r="O21" s="7"/>
      <c r="P21" s="22"/>
      <c r="Q21" s="7">
        <f t="shared" si="1"/>
        <v>0</v>
      </c>
      <c r="R21" s="22"/>
      <c r="S21" s="22"/>
      <c r="T21" s="17"/>
      <c r="U21" s="17"/>
      <c r="V21" s="17"/>
      <c r="W21" s="45"/>
      <c r="X21" s="45"/>
      <c r="Y21" s="46"/>
      <c r="Z21" s="54"/>
      <c r="AA21"/>
    </row>
    <row r="22" spans="1:134" s="266" customFormat="1" ht="30" x14ac:dyDescent="0.2">
      <c r="A22" s="648"/>
      <c r="B22" s="1510" t="s">
        <v>56</v>
      </c>
      <c r="C22" s="1510"/>
      <c r="D22" s="646" t="s">
        <v>104</v>
      </c>
      <c r="E22" s="649" t="s">
        <v>97</v>
      </c>
      <c r="F22" s="1503"/>
      <c r="G22" s="1504"/>
      <c r="H22" s="1505"/>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ht="45" x14ac:dyDescent="0.2">
      <c r="A23" s="648"/>
      <c r="B23" s="1510" t="s">
        <v>418</v>
      </c>
      <c r="C23" s="1510"/>
      <c r="D23" s="646" t="s">
        <v>99</v>
      </c>
      <c r="E23" s="649" t="s">
        <v>97</v>
      </c>
      <c r="F23" s="1503" t="s">
        <v>666</v>
      </c>
      <c r="G23" s="1504"/>
      <c r="H23" s="1505"/>
      <c r="I23" s="6"/>
      <c r="J23" s="26"/>
      <c r="K23" s="40" t="str">
        <f t="shared" si="0"/>
        <v>i. Other (for example: partners)</v>
      </c>
      <c r="L23" s="26"/>
      <c r="M23" s="26"/>
      <c r="N23" s="26"/>
      <c r="O23" s="40"/>
      <c r="P23" s="26"/>
      <c r="Q23" s="40" t="str">
        <f t="shared" si="1"/>
        <v>Ministry of Labor, Social Affairs and Equal Opportunities, Ministry of Education, Institute of Public Health, Health Insurance Institute</v>
      </c>
      <c r="R23" s="26"/>
      <c r="S23" s="26"/>
      <c r="T23" s="26"/>
      <c r="U23" s="26"/>
      <c r="V23" s="26"/>
      <c r="W23" s="66"/>
      <c r="X23" s="66"/>
      <c r="Y23" s="65"/>
      <c r="Z23" s="65"/>
      <c r="AA23"/>
    </row>
    <row r="24" spans="1:134" s="266" customFormat="1" ht="23.25" customHeight="1" x14ac:dyDescent="0.2">
      <c r="A24" s="1512" t="s">
        <v>419</v>
      </c>
      <c r="B24" s="1493"/>
      <c r="C24" s="1493"/>
      <c r="D24" s="1493"/>
      <c r="E24" s="1493"/>
      <c r="F24" s="1493"/>
      <c r="G24" s="1493"/>
      <c r="H24" s="650" t="s">
        <v>104</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513" t="s">
        <v>420</v>
      </c>
      <c r="B25" s="1514"/>
      <c r="C25" s="1514"/>
      <c r="D25" s="1510"/>
      <c r="E25" s="1510"/>
      <c r="F25" s="1510"/>
      <c r="G25" s="1515"/>
      <c r="H25" s="650" t="s">
        <v>99</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45.75" thickBot="1" x14ac:dyDescent="0.25">
      <c r="A26" s="1516" t="s">
        <v>421</v>
      </c>
      <c r="B26" s="1517"/>
      <c r="C26" s="1518"/>
      <c r="D26" s="651" t="s">
        <v>99</v>
      </c>
      <c r="E26" s="652" t="s">
        <v>91</v>
      </c>
      <c r="F26" s="653" t="s">
        <v>667</v>
      </c>
      <c r="G26" s="654" t="s">
        <v>51</v>
      </c>
      <c r="H26" s="655" t="s">
        <v>668</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501" t="s">
        <v>22</v>
      </c>
      <c r="B27" s="1502"/>
      <c r="C27" s="1502"/>
      <c r="D27" s="1502"/>
      <c r="E27" s="1502"/>
      <c r="F27" s="1502"/>
      <c r="G27" s="1502"/>
      <c r="H27" s="642"/>
      <c r="I27" s="43"/>
      <c r="J27" s="44"/>
      <c r="K27" s="9"/>
      <c r="L27" s="34"/>
      <c r="M27" s="34"/>
      <c r="N27" s="34"/>
      <c r="O27" s="34"/>
      <c r="P27" s="34"/>
      <c r="Q27" s="34"/>
      <c r="R27" s="34"/>
      <c r="S27" s="34"/>
      <c r="T27" s="44"/>
      <c r="U27" s="44"/>
      <c r="V27" s="44"/>
      <c r="W27" s="47"/>
      <c r="X27" s="47"/>
      <c r="Y27" s="48"/>
      <c r="Z27" s="55"/>
      <c r="AA27"/>
    </row>
    <row r="28" spans="1:134" s="266" customFormat="1" x14ac:dyDescent="0.2">
      <c r="A28" s="1520" t="s">
        <v>223</v>
      </c>
      <c r="B28" s="1510"/>
      <c r="C28" s="1515"/>
      <c r="D28" s="1521" t="s">
        <v>144</v>
      </c>
      <c r="E28" s="1522"/>
      <c r="F28" s="656" t="s">
        <v>132</v>
      </c>
      <c r="G28" s="657" t="s">
        <v>145</v>
      </c>
      <c r="H28" s="643"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512" t="s">
        <v>423</v>
      </c>
      <c r="B29" s="1493"/>
      <c r="C29" s="1493"/>
      <c r="D29" s="1493"/>
      <c r="E29" s="1493"/>
      <c r="F29" s="1494"/>
      <c r="G29" s="1523">
        <v>43824.94</v>
      </c>
      <c r="H29" s="1524"/>
      <c r="I29" s="10"/>
      <c r="J29" s="40">
        <f>G29</f>
        <v>43824.94</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512" t="s">
        <v>424</v>
      </c>
      <c r="B30" s="1493"/>
      <c r="C30" s="1493"/>
      <c r="D30" s="1493"/>
      <c r="E30" s="658" t="s">
        <v>669</v>
      </c>
      <c r="F30" s="659" t="s">
        <v>425</v>
      </c>
      <c r="G30" s="1525" t="s">
        <v>670</v>
      </c>
      <c r="H30" s="1526"/>
      <c r="I30" s="10"/>
      <c r="J30" s="40" t="str">
        <f>G30</f>
        <v>LMIS System</v>
      </c>
      <c r="K30" s="7"/>
      <c r="L30" s="22"/>
      <c r="M30" s="38" t="str">
        <f>E30</f>
        <v>A year and a half</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512" t="s">
        <v>426</v>
      </c>
      <c r="B31" s="1493"/>
      <c r="C31" s="1493"/>
      <c r="D31" s="1493"/>
      <c r="E31" s="1493"/>
      <c r="F31" s="1493"/>
      <c r="G31" s="1494"/>
      <c r="H31" s="650" t="s">
        <v>99</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650" t="s">
        <v>99</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516" t="s">
        <v>427</v>
      </c>
      <c r="B33" s="1493"/>
      <c r="C33" s="1493"/>
      <c r="D33" s="1493"/>
      <c r="E33" s="1517"/>
      <c r="F33" s="1517"/>
      <c r="G33" s="1517"/>
      <c r="H33" s="151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660"/>
      <c r="B34" s="1435" t="s">
        <v>322</v>
      </c>
      <c r="C34" s="1435"/>
      <c r="D34" s="1436"/>
      <c r="E34" s="661" t="s">
        <v>428</v>
      </c>
      <c r="F34" s="662" t="s">
        <v>429</v>
      </c>
      <c r="G34" s="663" t="s">
        <v>430</v>
      </c>
      <c r="H34" s="664"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648"/>
      <c r="B35" s="1435" t="s">
        <v>323</v>
      </c>
      <c r="C35" s="1435"/>
      <c r="D35" s="1436"/>
      <c r="E35" s="665">
        <v>43824.94</v>
      </c>
      <c r="F35" s="666" t="s">
        <v>671</v>
      </c>
      <c r="G35" s="667" t="s">
        <v>672</v>
      </c>
      <c r="H35" s="668"/>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648"/>
      <c r="B36" s="1435" t="s">
        <v>324</v>
      </c>
      <c r="C36" s="1435"/>
      <c r="D36" s="1436"/>
      <c r="E36" s="665">
        <v>0</v>
      </c>
      <c r="F36" s="666" t="s">
        <v>671</v>
      </c>
      <c r="G36" s="667"/>
      <c r="H36" s="669"/>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660"/>
      <c r="B37" s="1517" t="s">
        <v>432</v>
      </c>
      <c r="C37" s="1517"/>
      <c r="D37" s="1518"/>
      <c r="E37" s="670">
        <f>E35+E36</f>
        <v>43824.94</v>
      </c>
      <c r="F37" s="671"/>
      <c r="G37" s="671"/>
      <c r="H37" s="672"/>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512" t="s">
        <v>433</v>
      </c>
      <c r="B38" s="1493"/>
      <c r="C38" s="1493"/>
      <c r="D38" s="1493"/>
      <c r="E38" s="1493"/>
      <c r="F38" s="1493"/>
      <c r="G38" s="1494"/>
      <c r="H38" s="650" t="s">
        <v>99</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512" t="s">
        <v>434</v>
      </c>
      <c r="B39" s="1493"/>
      <c r="C39" s="1493"/>
      <c r="D39" s="1493"/>
      <c r="E39" s="1493"/>
      <c r="F39" s="1493"/>
      <c r="G39" s="1493"/>
      <c r="H39" s="1527"/>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673"/>
      <c r="B40" s="1528" t="s">
        <v>435</v>
      </c>
      <c r="C40" s="1529"/>
      <c r="D40" s="674" t="s">
        <v>436</v>
      </c>
      <c r="E40" s="662" t="s">
        <v>437</v>
      </c>
      <c r="F40" s="662" t="s">
        <v>438</v>
      </c>
      <c r="G40" s="663" t="s">
        <v>439</v>
      </c>
      <c r="H40" s="664"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673"/>
      <c r="B41" s="1493" t="s">
        <v>440</v>
      </c>
      <c r="C41" s="1494"/>
      <c r="D41" s="675" t="s">
        <v>104</v>
      </c>
      <c r="E41" s="665" t="s">
        <v>104</v>
      </c>
      <c r="F41" s="676" t="s">
        <v>104</v>
      </c>
      <c r="G41" s="667"/>
      <c r="H41" s="669"/>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673"/>
      <c r="B42" s="677"/>
      <c r="C42" s="678" t="s">
        <v>441</v>
      </c>
      <c r="D42" s="1495" t="s">
        <v>104</v>
      </c>
      <c r="E42" s="1496"/>
      <c r="F42" s="1496"/>
      <c r="G42" s="1496"/>
      <c r="H42" s="1497"/>
      <c r="I42" s="30"/>
      <c r="J42" s="27"/>
      <c r="K42" s="7" t="str">
        <f>C42</f>
        <v>i. Specify source(s) of internally generated funds spent (for example, from taxes)</v>
      </c>
      <c r="L42" s="22"/>
      <c r="M42" s="22"/>
      <c r="N42" s="22"/>
      <c r="O42" s="25" t="str">
        <f>D42</f>
        <v>Don't know</v>
      </c>
      <c r="P42" s="22"/>
      <c r="Q42" s="22"/>
      <c r="R42" s="22"/>
      <c r="S42" s="22"/>
      <c r="T42" s="17"/>
      <c r="U42" s="17"/>
      <c r="V42" s="17"/>
      <c r="W42" s="45"/>
      <c r="X42" s="45"/>
      <c r="Y42" s="46"/>
      <c r="Z42" s="54"/>
      <c r="AA42"/>
    </row>
    <row r="43" spans="1:27" s="266" customFormat="1" ht="78.75" customHeight="1" x14ac:dyDescent="0.2">
      <c r="A43" s="673"/>
      <c r="B43" s="1493" t="s">
        <v>442</v>
      </c>
      <c r="C43" s="1494"/>
      <c r="D43" s="675" t="s">
        <v>104</v>
      </c>
      <c r="E43" s="665" t="s">
        <v>104</v>
      </c>
      <c r="F43" s="676" t="s">
        <v>104</v>
      </c>
      <c r="G43" s="667"/>
      <c r="H43" s="669"/>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673"/>
      <c r="B44" s="677"/>
      <c r="C44" s="678" t="s">
        <v>443</v>
      </c>
      <c r="D44" s="1495" t="s">
        <v>104</v>
      </c>
      <c r="E44" s="1496"/>
      <c r="F44" s="1496"/>
      <c r="G44" s="1496"/>
      <c r="H44" s="1497"/>
      <c r="I44" s="30"/>
      <c r="J44" s="27"/>
      <c r="K44" s="7" t="str">
        <f>C44</f>
        <v>i. Specify source(s) of other government funds spent (for example: basket funding or specific donor)</v>
      </c>
      <c r="L44" s="22"/>
      <c r="M44" s="22"/>
      <c r="N44" s="22"/>
      <c r="O44" s="25" t="str">
        <f>D44</f>
        <v>Don't know</v>
      </c>
      <c r="P44" s="22"/>
      <c r="Q44" s="22"/>
      <c r="R44" s="22"/>
      <c r="S44" s="22"/>
      <c r="T44" s="17"/>
      <c r="U44" s="17"/>
      <c r="V44" s="17"/>
      <c r="W44" s="45"/>
      <c r="X44" s="45"/>
      <c r="Y44" s="46"/>
      <c r="Z44" s="54"/>
      <c r="AA44"/>
    </row>
    <row r="45" spans="1:27" s="266" customFormat="1" ht="45" x14ac:dyDescent="0.2">
      <c r="A45" s="673"/>
      <c r="B45" s="1493" t="s">
        <v>444</v>
      </c>
      <c r="C45" s="1494"/>
      <c r="D45" s="679"/>
      <c r="E45" s="680" t="s">
        <v>104</v>
      </c>
      <c r="F45" s="681"/>
      <c r="G45" s="681"/>
      <c r="H45" s="668"/>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682"/>
      <c r="B46" s="683"/>
      <c r="C46" s="683"/>
      <c r="D46" s="684"/>
      <c r="E46" s="685"/>
      <c r="F46" s="685"/>
      <c r="G46" s="686"/>
      <c r="H46" s="687"/>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512" t="s">
        <v>445</v>
      </c>
      <c r="B47" s="1493"/>
      <c r="C47" s="1493"/>
      <c r="D47" s="1493"/>
      <c r="E47" s="1493"/>
      <c r="F47" s="1493"/>
      <c r="G47" s="1493"/>
      <c r="H47" s="1527"/>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673" t="s">
        <v>114</v>
      </c>
      <c r="B48" s="1528" t="s">
        <v>446</v>
      </c>
      <c r="C48" s="1494"/>
      <c r="D48" s="674" t="s">
        <v>447</v>
      </c>
      <c r="E48" s="662" t="s">
        <v>448</v>
      </c>
      <c r="F48" s="662" t="s">
        <v>449</v>
      </c>
      <c r="G48" s="663" t="s">
        <v>450</v>
      </c>
      <c r="H48" s="664"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x14ac:dyDescent="0.2">
      <c r="A49" s="673"/>
      <c r="B49" s="1493" t="s">
        <v>146</v>
      </c>
      <c r="C49" s="1494"/>
      <c r="D49" s="675" t="s">
        <v>100</v>
      </c>
      <c r="E49" s="665">
        <v>0</v>
      </c>
      <c r="F49" s="676" t="s">
        <v>104</v>
      </c>
      <c r="G49" s="688"/>
      <c r="H49" s="689"/>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673"/>
      <c r="B50" s="677"/>
      <c r="C50" s="678" t="s">
        <v>147</v>
      </c>
      <c r="D50" s="1535" t="s">
        <v>320</v>
      </c>
      <c r="E50" s="1536"/>
      <c r="F50" s="1536"/>
      <c r="G50" s="1536"/>
      <c r="H50" s="1537"/>
      <c r="I50" s="282"/>
      <c r="J50" s="27"/>
      <c r="K50" s="7" t="str">
        <f>C50</f>
        <v xml:space="preserve">i. Specify source(s) of in-kind donations </v>
      </c>
      <c r="L50" s="22"/>
      <c r="M50" s="22"/>
      <c r="N50" s="22"/>
      <c r="O50" s="25" t="str">
        <f>D50</f>
        <v>Not applicable</v>
      </c>
      <c r="P50" s="22"/>
      <c r="Q50" s="22"/>
      <c r="R50" s="22"/>
      <c r="S50" s="22"/>
      <c r="T50" s="17"/>
      <c r="U50" s="17"/>
      <c r="V50" s="17"/>
      <c r="W50" s="45"/>
      <c r="X50" s="45"/>
      <c r="Y50" s="46"/>
      <c r="Z50" s="54"/>
      <c r="AA50"/>
    </row>
    <row r="51" spans="1:27" s="266" customFormat="1" x14ac:dyDescent="0.2">
      <c r="A51" s="673"/>
      <c r="B51" s="1493" t="s">
        <v>452</v>
      </c>
      <c r="C51" s="1494"/>
      <c r="D51" s="675" t="s">
        <v>100</v>
      </c>
      <c r="E51" s="665">
        <v>0</v>
      </c>
      <c r="F51" s="676" t="s">
        <v>104</v>
      </c>
      <c r="G51" s="688"/>
      <c r="H51" s="689"/>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673"/>
      <c r="B52" s="1493" t="s">
        <v>453</v>
      </c>
      <c r="C52" s="1494"/>
      <c r="D52" s="675" t="s">
        <v>100</v>
      </c>
      <c r="E52" s="665">
        <v>0</v>
      </c>
      <c r="F52" s="676" t="s">
        <v>104</v>
      </c>
      <c r="G52" s="688"/>
      <c r="H52" s="689"/>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673"/>
      <c r="B53" s="1493" t="s">
        <v>454</v>
      </c>
      <c r="C53" s="1494"/>
      <c r="D53" s="679"/>
      <c r="E53" s="680">
        <f>E49+E51+E52</f>
        <v>0</v>
      </c>
      <c r="F53" s="681"/>
      <c r="G53" s="681"/>
      <c r="H53" s="669"/>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682"/>
      <c r="B54" s="683"/>
      <c r="C54" s="683"/>
      <c r="D54" s="684"/>
      <c r="E54" s="685"/>
      <c r="F54" s="685"/>
      <c r="G54" s="686"/>
      <c r="H54" s="687"/>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512" t="s">
        <v>330</v>
      </c>
      <c r="B55" s="1493"/>
      <c r="C55" s="1493"/>
      <c r="D55" s="1493"/>
      <c r="E55" s="1493"/>
      <c r="F55" s="1493"/>
      <c r="G55" s="1493"/>
      <c r="H55" s="1527"/>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532" t="s">
        <v>455</v>
      </c>
      <c r="B56" s="1538"/>
      <c r="C56" s="1538"/>
      <c r="D56" s="1538"/>
      <c r="E56" s="1539"/>
      <c r="F56" s="690">
        <v>1</v>
      </c>
      <c r="G56" s="1530" t="s">
        <v>673</v>
      </c>
      <c r="H56" s="1531"/>
      <c r="I56" s="10"/>
      <c r="J56" s="31" t="str">
        <f>G56</f>
        <v>Comments: 100% share of funds spent on contraceptive procurement for the public sector.</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690" t="s">
        <v>104</v>
      </c>
      <c r="G57" s="1530" t="s">
        <v>148</v>
      </c>
      <c r="H57" s="153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532" t="s">
        <v>456</v>
      </c>
      <c r="B58" s="1533"/>
      <c r="C58" s="1533"/>
      <c r="D58" s="1533"/>
      <c r="E58" s="1534"/>
      <c r="F58" s="690" t="s">
        <v>104</v>
      </c>
      <c r="G58" s="1530" t="s">
        <v>171</v>
      </c>
      <c r="H58" s="153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691"/>
      <c r="G59" s="1530" t="s">
        <v>148</v>
      </c>
      <c r="H59" s="153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692"/>
      <c r="B60" s="693"/>
      <c r="C60" s="693"/>
      <c r="D60" s="694"/>
      <c r="E60" s="695"/>
      <c r="F60" s="695"/>
      <c r="G60" s="696"/>
      <c r="H60" s="697"/>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512" t="s">
        <v>457</v>
      </c>
      <c r="B61" s="1493"/>
      <c r="C61" s="1493"/>
      <c r="D61" s="1493"/>
      <c r="E61" s="1494"/>
      <c r="F61" s="1550" t="s">
        <v>103</v>
      </c>
      <c r="G61" s="1551"/>
      <c r="H61" s="1552"/>
      <c r="I61" s="11"/>
      <c r="J61" s="27"/>
      <c r="K61" s="7"/>
      <c r="L61" s="22"/>
      <c r="M61" s="22"/>
      <c r="N61" s="22"/>
      <c r="O61" s="22"/>
      <c r="P61" s="22"/>
      <c r="Q61" s="7" t="str">
        <f>F61</f>
        <v>Third-party agent (e.g., UNFPA, Crown Agents)</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648"/>
      <c r="B62" s="1493" t="s">
        <v>48</v>
      </c>
      <c r="C62" s="1493"/>
      <c r="D62" s="1493"/>
      <c r="E62" s="1493"/>
      <c r="F62" s="1503" t="s">
        <v>104</v>
      </c>
      <c r="G62" s="1504"/>
      <c r="H62" s="1505"/>
      <c r="I62" s="10"/>
      <c r="J62" s="27"/>
      <c r="K62" s="7"/>
      <c r="L62" s="22"/>
      <c r="M62" s="39">
        <f>E62</f>
        <v>0</v>
      </c>
      <c r="N62" s="22"/>
      <c r="O62" s="22"/>
      <c r="P62" s="22"/>
      <c r="Q62" s="7" t="str">
        <f>F62</f>
        <v>Don't know</v>
      </c>
      <c r="R62" s="25" t="str">
        <f>B62</f>
        <v>a. Specify entity</v>
      </c>
      <c r="S62" s="22"/>
      <c r="T62" s="17"/>
      <c r="U62" s="17"/>
      <c r="V62" s="17"/>
      <c r="W62" s="45"/>
      <c r="X62" s="45"/>
      <c r="Y62" s="46"/>
      <c r="Z62" s="54"/>
      <c r="AA62"/>
    </row>
    <row r="63" spans="1:27" s="266" customFormat="1" ht="30.75" customHeight="1" x14ac:dyDescent="0.2">
      <c r="A63" s="698"/>
      <c r="B63" s="699"/>
      <c r="C63" s="1493" t="s">
        <v>293</v>
      </c>
      <c r="D63" s="1493"/>
      <c r="E63" s="1494"/>
      <c r="F63" s="1550" t="s">
        <v>99</v>
      </c>
      <c r="G63" s="1551"/>
      <c r="H63" s="1552"/>
      <c r="I63" s="10"/>
      <c r="J63" s="27"/>
      <c r="K63" s="7"/>
      <c r="L63" s="22"/>
      <c r="M63" s="22"/>
      <c r="N63" s="22"/>
      <c r="O63" s="22"/>
      <c r="P63" s="22"/>
      <c r="Q63" s="7" t="str">
        <f>F63</f>
        <v>Yes</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512" t="s">
        <v>270</v>
      </c>
      <c r="B64" s="1493"/>
      <c r="C64" s="1494"/>
      <c r="D64" s="1503"/>
      <c r="E64" s="1504"/>
      <c r="F64" s="1504"/>
      <c r="G64" s="1504"/>
      <c r="H64" s="1505"/>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540" t="s">
        <v>23</v>
      </c>
      <c r="B65" s="1541"/>
      <c r="C65" s="1541"/>
      <c r="D65" s="1541"/>
      <c r="E65" s="1541"/>
      <c r="F65" s="1541"/>
      <c r="G65" s="1541"/>
      <c r="H65" s="700"/>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542" t="s">
        <v>458</v>
      </c>
      <c r="B66" s="1543"/>
      <c r="C66" s="1543"/>
      <c r="D66" s="1543"/>
      <c r="E66" s="1543"/>
      <c r="F66" s="1543"/>
      <c r="G66" s="1543"/>
      <c r="H66" s="1544"/>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545" t="s">
        <v>18</v>
      </c>
      <c r="B67" s="1546"/>
      <c r="C67" s="1547"/>
      <c r="D67" s="1548" t="s">
        <v>131</v>
      </c>
      <c r="E67" s="1549"/>
      <c r="F67" s="701" t="s">
        <v>149</v>
      </c>
      <c r="G67" s="702" t="s">
        <v>150</v>
      </c>
      <c r="H67" s="703"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704"/>
      <c r="B68" s="1553" t="s">
        <v>459</v>
      </c>
      <c r="C68" s="1554"/>
      <c r="D68" s="1555" t="s">
        <v>99</v>
      </c>
      <c r="E68" s="1555"/>
      <c r="F68" s="705" t="s">
        <v>99</v>
      </c>
      <c r="G68" s="705" t="s">
        <v>99</v>
      </c>
      <c r="H68" s="706" t="s">
        <v>99</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707"/>
      <c r="B69" s="1553" t="s">
        <v>460</v>
      </c>
      <c r="C69" s="1554"/>
      <c r="D69" s="1555" t="s">
        <v>99</v>
      </c>
      <c r="E69" s="1555"/>
      <c r="F69" s="705" t="s">
        <v>99</v>
      </c>
      <c r="G69" s="705" t="s">
        <v>99</v>
      </c>
      <c r="H69" s="706" t="s">
        <v>99</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707"/>
      <c r="B70" s="1553" t="s">
        <v>461</v>
      </c>
      <c r="C70" s="1554"/>
      <c r="D70" s="1555" t="s">
        <v>99</v>
      </c>
      <c r="E70" s="1555"/>
      <c r="F70" s="705" t="s">
        <v>99</v>
      </c>
      <c r="G70" s="705" t="s">
        <v>99</v>
      </c>
      <c r="H70" s="706" t="s">
        <v>99</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707"/>
      <c r="B71" s="1553" t="s">
        <v>462</v>
      </c>
      <c r="C71" s="1554"/>
      <c r="D71" s="1555" t="s">
        <v>99</v>
      </c>
      <c r="E71" s="1555"/>
      <c r="F71" s="705" t="s">
        <v>100</v>
      </c>
      <c r="G71" s="705" t="s">
        <v>100</v>
      </c>
      <c r="H71" s="706"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707"/>
      <c r="B72" s="1553" t="s">
        <v>463</v>
      </c>
      <c r="C72" s="1554"/>
      <c r="D72" s="1555" t="s">
        <v>99</v>
      </c>
      <c r="E72" s="1555"/>
      <c r="F72" s="705" t="s">
        <v>99</v>
      </c>
      <c r="G72" s="705" t="s">
        <v>99</v>
      </c>
      <c r="H72" s="706"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707"/>
      <c r="B73" s="1553" t="s">
        <v>35</v>
      </c>
      <c r="C73" s="1554"/>
      <c r="D73" s="1555" t="s">
        <v>99</v>
      </c>
      <c r="E73" s="1555"/>
      <c r="F73" s="705" t="s">
        <v>99</v>
      </c>
      <c r="G73" s="705" t="s">
        <v>99</v>
      </c>
      <c r="H73" s="706"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707"/>
      <c r="B74" s="1553" t="s">
        <v>36</v>
      </c>
      <c r="C74" s="1554"/>
      <c r="D74" s="1555" t="s">
        <v>100</v>
      </c>
      <c r="E74" s="1555"/>
      <c r="F74" s="705" t="s">
        <v>100</v>
      </c>
      <c r="G74" s="705" t="s">
        <v>100</v>
      </c>
      <c r="H74" s="706"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707"/>
      <c r="B75" s="1553" t="s">
        <v>464</v>
      </c>
      <c r="C75" s="1554"/>
      <c r="D75" s="1555" t="s">
        <v>99</v>
      </c>
      <c r="E75" s="1555"/>
      <c r="F75" s="705" t="s">
        <v>100</v>
      </c>
      <c r="G75" s="705" t="s">
        <v>99</v>
      </c>
      <c r="H75" s="706" t="s">
        <v>99</v>
      </c>
      <c r="I75" s="6"/>
      <c r="J75" s="27"/>
      <c r="K75" s="7" t="str">
        <f t="shared" si="2"/>
        <v>h. Emergency contraceptive pills (for example, Postinor)</v>
      </c>
      <c r="L75" s="22"/>
      <c r="M75" s="22"/>
      <c r="N75" s="22"/>
      <c r="O75" s="22"/>
      <c r="P75" s="22"/>
      <c r="Q75" s="22"/>
      <c r="R75" s="7"/>
      <c r="S75" s="22"/>
      <c r="T75" s="17"/>
      <c r="U75" s="17"/>
      <c r="V75" s="17"/>
      <c r="W75" s="45"/>
      <c r="X75" s="45"/>
      <c r="Y75" s="46"/>
      <c r="Z75" s="54"/>
    </row>
    <row r="76" spans="1:27" s="266" customFormat="1" x14ac:dyDescent="0.2">
      <c r="A76" s="707"/>
      <c r="B76" s="1553" t="s">
        <v>465</v>
      </c>
      <c r="C76" s="1554"/>
      <c r="D76" s="1555" t="s">
        <v>104</v>
      </c>
      <c r="E76" s="1555"/>
      <c r="F76" s="705" t="s">
        <v>104</v>
      </c>
      <c r="G76" s="705" t="s">
        <v>100</v>
      </c>
      <c r="H76" s="706"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row>
    <row r="77" spans="1:27" s="266" customFormat="1" x14ac:dyDescent="0.2">
      <c r="A77" s="707"/>
      <c r="B77" s="1553" t="s">
        <v>466</v>
      </c>
      <c r="C77" s="1554"/>
      <c r="D77" s="1555" t="s">
        <v>99</v>
      </c>
      <c r="E77" s="1555"/>
      <c r="F77" s="705" t="s">
        <v>99</v>
      </c>
      <c r="G77" s="705" t="s">
        <v>100</v>
      </c>
      <c r="H77" s="706"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row>
    <row r="78" spans="1:27" s="266" customFormat="1" x14ac:dyDescent="0.2">
      <c r="A78" s="707"/>
      <c r="B78" s="1553" t="s">
        <v>37</v>
      </c>
      <c r="C78" s="1554"/>
      <c r="D78" s="1555" t="s">
        <v>100</v>
      </c>
      <c r="E78" s="1555"/>
      <c r="F78" s="705" t="s">
        <v>100</v>
      </c>
      <c r="G78" s="705" t="s">
        <v>99</v>
      </c>
      <c r="H78" s="706" t="s">
        <v>100</v>
      </c>
      <c r="I78" s="6"/>
      <c r="J78" s="27"/>
      <c r="K78" s="7" t="str">
        <f t="shared" si="2"/>
        <v>k. CycleBeads</v>
      </c>
      <c r="L78" s="22"/>
      <c r="M78" s="22"/>
      <c r="N78" s="22"/>
      <c r="O78" s="22"/>
      <c r="P78" s="22"/>
      <c r="Q78" s="22"/>
      <c r="R78" s="7"/>
      <c r="S78" s="22"/>
      <c r="T78" s="17"/>
      <c r="U78" s="17"/>
      <c r="V78" s="17"/>
      <c r="W78" s="45"/>
      <c r="X78" s="45"/>
      <c r="Y78" s="46"/>
      <c r="Z78" s="54"/>
    </row>
    <row r="79" spans="1:27" s="266" customFormat="1" ht="45" x14ac:dyDescent="0.2">
      <c r="A79" s="708"/>
      <c r="B79" s="1556" t="s">
        <v>467</v>
      </c>
      <c r="C79" s="1557"/>
      <c r="D79" s="1555"/>
      <c r="E79" s="1555"/>
      <c r="F79" s="705"/>
      <c r="G79" s="705"/>
      <c r="H79" s="706"/>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516" t="s">
        <v>152</v>
      </c>
      <c r="B80" s="1517"/>
      <c r="C80" s="1518"/>
      <c r="D80" s="1563"/>
      <c r="E80" s="1564"/>
      <c r="F80" s="1564"/>
      <c r="G80" s="1564"/>
      <c r="H80" s="1565"/>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566" t="s">
        <v>19</v>
      </c>
      <c r="B81" s="1567"/>
      <c r="C81" s="1567"/>
      <c r="D81" s="1567"/>
      <c r="E81" s="1567"/>
      <c r="F81" s="1567"/>
      <c r="G81" s="1567"/>
      <c r="H81" s="709"/>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520" t="s">
        <v>468</v>
      </c>
      <c r="B82" s="1510"/>
      <c r="C82" s="1510"/>
      <c r="D82" s="1510"/>
      <c r="E82" s="1510"/>
      <c r="F82" s="1510"/>
      <c r="G82" s="1515"/>
      <c r="H82" s="643"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568" t="s">
        <v>117</v>
      </c>
      <c r="B83" s="1569"/>
      <c r="C83" s="1569"/>
      <c r="D83" s="710"/>
      <c r="E83" s="710"/>
      <c r="F83" s="710"/>
      <c r="G83" s="710"/>
      <c r="H83" s="711"/>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570"/>
      <c r="B84" s="1572" t="s">
        <v>54</v>
      </c>
      <c r="C84" s="1573"/>
      <c r="D84" s="1573" t="s">
        <v>469</v>
      </c>
      <c r="E84" s="1573"/>
      <c r="F84" s="712" t="s">
        <v>52</v>
      </c>
      <c r="G84" s="1573" t="s">
        <v>53</v>
      </c>
      <c r="H84" s="1574"/>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571"/>
      <c r="B85" s="713" t="s">
        <v>27</v>
      </c>
      <c r="C85" s="714" t="s">
        <v>674</v>
      </c>
      <c r="D85" s="1575" t="s">
        <v>1233</v>
      </c>
      <c r="E85" s="1576"/>
      <c r="F85" s="716" t="s">
        <v>99</v>
      </c>
      <c r="G85" s="1558" t="s">
        <v>99</v>
      </c>
      <c r="H85" s="1559"/>
      <c r="I85" s="13"/>
      <c r="J85" s="31" t="str">
        <f>G85</f>
        <v>Yes</v>
      </c>
      <c r="K85" s="7" t="str">
        <f>B85</f>
        <v>a</v>
      </c>
      <c r="L85" s="22"/>
      <c r="M85" s="32">
        <f>E85</f>
        <v>0</v>
      </c>
      <c r="N85" s="22"/>
      <c r="O85" s="22"/>
      <c r="P85" s="22"/>
      <c r="Q85" s="22"/>
      <c r="R85" s="7"/>
      <c r="S85" s="7" t="str">
        <f>D85</f>
        <v>2012-2016</v>
      </c>
      <c r="T85" s="17"/>
      <c r="U85" s="17"/>
      <c r="V85" s="17"/>
      <c r="W85" s="45"/>
      <c r="X85" s="45"/>
      <c r="Y85" s="46"/>
      <c r="Z85" s="54"/>
      <c r="AA85"/>
    </row>
    <row r="86" spans="1:28" s="266" customFormat="1" ht="28.5" customHeight="1" x14ac:dyDescent="0.2">
      <c r="A86" s="1513" t="s">
        <v>118</v>
      </c>
      <c r="B86" s="1514"/>
      <c r="C86" s="1514"/>
      <c r="D86" s="1514"/>
      <c r="E86" s="1514"/>
      <c r="F86" s="1560" t="s">
        <v>99</v>
      </c>
      <c r="G86" s="1561"/>
      <c r="H86" s="1562"/>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648"/>
      <c r="B87" s="1493" t="s">
        <v>153</v>
      </c>
      <c r="C87" s="1493"/>
      <c r="D87" s="1494"/>
      <c r="E87" s="1495" t="s">
        <v>675</v>
      </c>
      <c r="F87" s="1496"/>
      <c r="G87" s="1496"/>
      <c r="H87" s="1497"/>
      <c r="I87" s="13"/>
      <c r="J87" s="31"/>
      <c r="K87" s="7"/>
      <c r="L87" s="22"/>
      <c r="M87" s="32"/>
      <c r="N87" s="32" t="str">
        <f>E87</f>
        <v>Public sector, social marketing, commercial sector</v>
      </c>
      <c r="O87" s="22"/>
      <c r="P87" s="7" t="str">
        <f>B87</f>
        <v>a. If yes, for which sectors (public, NGO, social marketing, commercial)?</v>
      </c>
      <c r="Q87" s="22"/>
      <c r="R87" s="7"/>
      <c r="S87" s="22"/>
      <c r="T87" s="17"/>
      <c r="U87" s="17"/>
      <c r="V87" s="17"/>
      <c r="W87" s="45"/>
      <c r="X87" s="45"/>
      <c r="Y87" s="46"/>
      <c r="Z87" s="54"/>
      <c r="AA87"/>
    </row>
    <row r="88" spans="1:28" s="266" customFormat="1" x14ac:dyDescent="0.2">
      <c r="A88" s="648"/>
      <c r="B88" s="1493" t="s">
        <v>38</v>
      </c>
      <c r="C88" s="1493"/>
      <c r="D88" s="1494"/>
      <c r="E88" s="1495" t="s">
        <v>104</v>
      </c>
      <c r="F88" s="1496"/>
      <c r="G88" s="1496"/>
      <c r="H88" s="1497"/>
      <c r="I88" s="13"/>
      <c r="J88" s="31"/>
      <c r="K88" s="7"/>
      <c r="L88" s="22"/>
      <c r="M88" s="32"/>
      <c r="N88" s="32" t="str">
        <f>E88</f>
        <v>Don't know</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512" t="s">
        <v>474</v>
      </c>
      <c r="B89" s="1493"/>
      <c r="C89" s="1493"/>
      <c r="D89" s="1493"/>
      <c r="E89" s="1493"/>
      <c r="F89" s="1493"/>
      <c r="G89" s="1494"/>
      <c r="H89" s="650" t="s">
        <v>104</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648"/>
      <c r="B90" s="1493" t="s">
        <v>39</v>
      </c>
      <c r="C90" s="1493"/>
      <c r="D90" s="1495" t="s">
        <v>104</v>
      </c>
      <c r="E90" s="1496"/>
      <c r="F90" s="1496"/>
      <c r="G90" s="1496"/>
      <c r="H90" s="1497"/>
      <c r="I90" s="13"/>
      <c r="J90" s="31"/>
      <c r="K90" s="7" t="str">
        <f>B90</f>
        <v>a. If yes, describe the policies.</v>
      </c>
      <c r="L90" s="22"/>
      <c r="M90" s="22"/>
      <c r="N90" s="24"/>
      <c r="O90" s="25" t="str">
        <f>D90</f>
        <v>Don't know</v>
      </c>
      <c r="P90" s="7"/>
      <c r="Q90" s="22"/>
      <c r="R90" s="22"/>
      <c r="S90" s="22"/>
      <c r="T90" s="17"/>
      <c r="U90" s="17"/>
      <c r="V90" s="17"/>
      <c r="W90" s="45"/>
      <c r="X90" s="45"/>
      <c r="Y90" s="46"/>
      <c r="Z90" s="54"/>
      <c r="AA90"/>
    </row>
    <row r="91" spans="1:28" s="266" customFormat="1" ht="30" customHeight="1" x14ac:dyDescent="0.2">
      <c r="A91" s="1512" t="s">
        <v>475</v>
      </c>
      <c r="B91" s="1493"/>
      <c r="C91" s="1493"/>
      <c r="D91" s="1493"/>
      <c r="E91" s="1493"/>
      <c r="F91" s="1493"/>
      <c r="G91" s="1494"/>
      <c r="H91" s="650" t="s">
        <v>104</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x14ac:dyDescent="0.2">
      <c r="A92" s="648"/>
      <c r="B92" s="1493" t="s">
        <v>39</v>
      </c>
      <c r="C92" s="1493"/>
      <c r="D92" s="1495" t="s">
        <v>104</v>
      </c>
      <c r="E92" s="1496"/>
      <c r="F92" s="1496"/>
      <c r="G92" s="1496"/>
      <c r="H92" s="1497"/>
      <c r="I92" s="13"/>
      <c r="J92" s="31"/>
      <c r="K92" s="7" t="str">
        <f>B92</f>
        <v>a. If yes, describe the policies.</v>
      </c>
      <c r="L92" s="22"/>
      <c r="M92" s="22"/>
      <c r="N92" s="24"/>
      <c r="O92" s="25" t="str">
        <f>D92</f>
        <v>Don't know</v>
      </c>
      <c r="P92" s="7"/>
      <c r="Q92" s="22"/>
      <c r="R92" s="22"/>
      <c r="S92" s="22"/>
      <c r="T92" s="17"/>
      <c r="U92" s="17"/>
      <c r="V92" s="17"/>
      <c r="W92" s="45"/>
      <c r="X92" s="45"/>
      <c r="Y92" s="46"/>
      <c r="Z92" s="54"/>
      <c r="AA92"/>
    </row>
    <row r="93" spans="1:28" ht="45.75" customHeight="1" thickBot="1" x14ac:dyDescent="0.25">
      <c r="A93" s="1370" t="s">
        <v>327</v>
      </c>
      <c r="B93" s="1371"/>
      <c r="C93" s="1371"/>
      <c r="D93" s="1371"/>
      <c r="E93" s="1371"/>
      <c r="F93" s="1371"/>
      <c r="G93" s="1371"/>
      <c r="H93" s="1372"/>
      <c r="I93" s="718"/>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405"/>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317</v>
      </c>
      <c r="E95" s="1366"/>
      <c r="F95" s="1367"/>
      <c r="G95" s="1368" t="s">
        <v>319</v>
      </c>
      <c r="H95" s="1369"/>
      <c r="I95" s="12"/>
      <c r="J95" s="31" t="str">
        <f t="shared" si="3"/>
        <v>Clinical Officer</v>
      </c>
      <c r="K95" s="7"/>
      <c r="L95" s="22"/>
      <c r="M95" s="32"/>
      <c r="N95" s="22"/>
      <c r="O95" s="7"/>
      <c r="P95" s="7"/>
      <c r="Q95" s="22"/>
      <c r="R95" s="22"/>
      <c r="S95" s="22"/>
      <c r="T95" s="219" t="str">
        <f>D95</f>
        <v>Nurse</v>
      </c>
      <c r="U95" s="53"/>
      <c r="V95" s="17"/>
      <c r="W95" s="45"/>
      <c r="X95" s="45"/>
      <c r="Y95" s="46"/>
      <c r="Z95" s="54"/>
      <c r="AA95"/>
    </row>
    <row r="96" spans="1:28" s="266" customFormat="1" ht="15" customHeight="1" x14ac:dyDescent="0.2">
      <c r="A96" s="285"/>
      <c r="B96" s="239" t="s">
        <v>28</v>
      </c>
      <c r="C96" s="236" t="s">
        <v>303</v>
      </c>
      <c r="D96" s="1365" t="s">
        <v>317</v>
      </c>
      <c r="E96" s="1366"/>
      <c r="F96" s="1367"/>
      <c r="G96" s="1368" t="s">
        <v>319</v>
      </c>
      <c r="H96" s="1369"/>
      <c r="I96" s="12"/>
      <c r="J96" s="31" t="str">
        <f t="shared" si="3"/>
        <v>Clinical Officer</v>
      </c>
      <c r="K96" s="7"/>
      <c r="L96" s="22"/>
      <c r="M96" s="32"/>
      <c r="N96" s="22"/>
      <c r="O96" s="7"/>
      <c r="P96" s="7"/>
      <c r="Q96" s="22"/>
      <c r="R96" s="22"/>
      <c r="S96" s="22"/>
      <c r="T96" s="219" t="str">
        <f t="shared" ref="T96:T102" si="4">D96</f>
        <v>Nurse</v>
      </c>
      <c r="U96" s="53"/>
      <c r="V96" s="17"/>
      <c r="W96" s="45"/>
      <c r="X96" s="45"/>
      <c r="Y96" s="46"/>
      <c r="Z96" s="54"/>
      <c r="AA96"/>
    </row>
    <row r="97" spans="1:27" s="266" customFormat="1" ht="15" customHeight="1" x14ac:dyDescent="0.2">
      <c r="A97" s="285"/>
      <c r="B97" s="239" t="s">
        <v>29</v>
      </c>
      <c r="C97" s="236" t="s">
        <v>304</v>
      </c>
      <c r="D97" s="1365" t="s">
        <v>320</v>
      </c>
      <c r="E97" s="1366"/>
      <c r="F97" s="1367"/>
      <c r="G97" s="1368" t="s">
        <v>104</v>
      </c>
      <c r="H97" s="1369"/>
      <c r="I97" s="12"/>
      <c r="J97" s="31" t="str">
        <f t="shared" si="3"/>
        <v>Don't know</v>
      </c>
      <c r="K97" s="7"/>
      <c r="L97" s="22"/>
      <c r="M97" s="32"/>
      <c r="N97" s="22"/>
      <c r="O97" s="7"/>
      <c r="P97" s="7"/>
      <c r="Q97" s="22"/>
      <c r="R97" s="22"/>
      <c r="S97" s="22"/>
      <c r="T97" s="219" t="str">
        <f t="shared" si="4"/>
        <v>Not applicable</v>
      </c>
      <c r="U97" s="53"/>
      <c r="V97" s="17"/>
      <c r="W97" s="45"/>
      <c r="X97" s="45"/>
      <c r="Y97" s="46"/>
      <c r="Z97" s="54"/>
      <c r="AA97"/>
    </row>
    <row r="98" spans="1:27" s="266" customFormat="1" ht="15" customHeight="1" x14ac:dyDescent="0.2">
      <c r="A98" s="285"/>
      <c r="B98" s="238" t="s">
        <v>297</v>
      </c>
      <c r="C98" s="236" t="s">
        <v>305</v>
      </c>
      <c r="D98" s="1365" t="s">
        <v>318</v>
      </c>
      <c r="E98" s="1366"/>
      <c r="F98" s="1367"/>
      <c r="G98" s="1368" t="s">
        <v>318</v>
      </c>
      <c r="H98" s="1369"/>
      <c r="I98" s="12"/>
      <c r="J98" s="31" t="str">
        <f t="shared" si="3"/>
        <v>Doctor</v>
      </c>
      <c r="K98" s="7"/>
      <c r="L98" s="22"/>
      <c r="M98" s="32"/>
      <c r="N98" s="22"/>
      <c r="O98" s="7"/>
      <c r="P98" s="7"/>
      <c r="Q98" s="22"/>
      <c r="R98" s="22"/>
      <c r="S98" s="22"/>
      <c r="T98" s="219" t="str">
        <f t="shared" si="4"/>
        <v>Doctor</v>
      </c>
      <c r="U98" s="53"/>
      <c r="V98" s="17"/>
      <c r="W98" s="45"/>
      <c r="X98" s="45"/>
      <c r="Y98" s="46"/>
      <c r="Z98" s="54"/>
      <c r="AA98"/>
    </row>
    <row r="99" spans="1:27" s="266" customFormat="1" ht="15" customHeight="1" x14ac:dyDescent="0.2">
      <c r="A99" s="285"/>
      <c r="B99" s="239" t="s">
        <v>298</v>
      </c>
      <c r="C99" s="236" t="s">
        <v>306</v>
      </c>
      <c r="D99" s="1365" t="s">
        <v>317</v>
      </c>
      <c r="E99" s="1366"/>
      <c r="F99" s="1367"/>
      <c r="G99" s="1368" t="s">
        <v>319</v>
      </c>
      <c r="H99" s="1369"/>
      <c r="I99" s="12"/>
      <c r="J99" s="31" t="str">
        <f t="shared" si="3"/>
        <v>Clinical Officer</v>
      </c>
      <c r="K99" s="7"/>
      <c r="L99" s="22"/>
      <c r="M99" s="32"/>
      <c r="N99" s="22"/>
      <c r="O99" s="7"/>
      <c r="P99" s="7"/>
      <c r="Q99" s="22"/>
      <c r="R99" s="22"/>
      <c r="S99" s="22"/>
      <c r="T99" s="219" t="str">
        <f t="shared" si="4"/>
        <v>Nurse</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319</v>
      </c>
      <c r="H100" s="1369"/>
      <c r="I100" s="12"/>
      <c r="J100" s="31" t="str">
        <f t="shared" si="3"/>
        <v>Clinical Officer</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75" x14ac:dyDescent="0.2">
      <c r="A103" s="1356" t="s">
        <v>321</v>
      </c>
      <c r="B103" s="1357"/>
      <c r="C103" s="1358"/>
      <c r="D103" s="1359"/>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f>D103</f>
        <v>0</v>
      </c>
      <c r="P103" s="22"/>
      <c r="Q103" s="22"/>
      <c r="R103" s="7"/>
      <c r="S103" s="22"/>
      <c r="T103" s="218"/>
      <c r="U103" s="17"/>
      <c r="V103" s="17"/>
      <c r="W103" s="45"/>
      <c r="X103" s="45"/>
      <c r="Y103" s="46"/>
      <c r="Z103" s="54"/>
      <c r="AA103"/>
    </row>
    <row r="104" spans="1:27" s="380" customFormat="1" ht="15.75" thickBot="1" x14ac:dyDescent="0.25">
      <c r="A104" s="1582"/>
      <c r="B104" s="1583"/>
      <c r="C104" s="1583"/>
      <c r="D104" s="1583"/>
      <c r="E104" s="1583"/>
      <c r="F104" s="1583"/>
      <c r="G104" s="1583"/>
      <c r="H104" s="1584"/>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490" t="s">
        <v>310</v>
      </c>
      <c r="B105" s="1491"/>
      <c r="C105" s="1491"/>
      <c r="D105" s="719" t="s">
        <v>49</v>
      </c>
      <c r="E105" s="1585" t="s">
        <v>55</v>
      </c>
      <c r="F105" s="1586"/>
      <c r="G105" s="1587"/>
      <c r="H105" s="720"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648"/>
      <c r="B106" s="1493" t="s">
        <v>154</v>
      </c>
      <c r="C106" s="1493"/>
      <c r="D106" s="721" t="s">
        <v>100</v>
      </c>
      <c r="E106" s="1495"/>
      <c r="F106" s="1496"/>
      <c r="G106" s="1577"/>
      <c r="H106" s="650"/>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648"/>
      <c r="B107" s="1493" t="s">
        <v>40</v>
      </c>
      <c r="C107" s="1493"/>
      <c r="D107" s="721" t="s">
        <v>100</v>
      </c>
      <c r="E107" s="1495"/>
      <c r="F107" s="1496"/>
      <c r="G107" s="1577"/>
      <c r="H107" s="650"/>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15.75" thickBot="1" x14ac:dyDescent="0.25">
      <c r="A108" s="722"/>
      <c r="B108" s="1578" t="s">
        <v>41</v>
      </c>
      <c r="C108" s="1578"/>
      <c r="D108" s="723" t="s">
        <v>100</v>
      </c>
      <c r="E108" s="1579"/>
      <c r="F108" s="1580"/>
      <c r="G108" s="1581"/>
      <c r="H108" s="724"/>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269" customFormat="1" x14ac:dyDescent="0.2">
      <c r="A109" s="1582"/>
      <c r="B109" s="1583"/>
      <c r="C109" s="1583"/>
      <c r="D109" s="1583"/>
      <c r="E109" s="1583"/>
      <c r="F109" s="1583"/>
      <c r="G109" s="1583"/>
      <c r="H109" s="1584"/>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512" t="s">
        <v>477</v>
      </c>
      <c r="B110" s="1493"/>
      <c r="C110" s="1493"/>
      <c r="D110" s="1493"/>
      <c r="E110" s="1493"/>
      <c r="F110" s="1493"/>
      <c r="G110" s="1493"/>
      <c r="H110" s="1527"/>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648"/>
      <c r="B111" s="1493" t="s">
        <v>42</v>
      </c>
      <c r="C111" s="1493"/>
      <c r="D111" s="1493"/>
      <c r="E111" s="1493"/>
      <c r="F111" s="1494"/>
      <c r="G111" s="1550" t="s">
        <v>100</v>
      </c>
      <c r="H111" s="1552"/>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648"/>
      <c r="B112" s="1493" t="s">
        <v>43</v>
      </c>
      <c r="C112" s="1493"/>
      <c r="D112" s="1493"/>
      <c r="E112" s="1493"/>
      <c r="F112" s="1494"/>
      <c r="G112" s="1550" t="s">
        <v>100</v>
      </c>
      <c r="H112" s="1552"/>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648"/>
      <c r="B113" s="1493" t="s">
        <v>44</v>
      </c>
      <c r="C113" s="1493"/>
      <c r="D113" s="1493"/>
      <c r="E113" s="1493"/>
      <c r="F113" s="1494"/>
      <c r="G113" s="1550" t="s">
        <v>320</v>
      </c>
      <c r="H113" s="1552"/>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648"/>
      <c r="B114" s="677"/>
      <c r="C114" s="678" t="s">
        <v>45</v>
      </c>
      <c r="D114" s="1495" t="s">
        <v>320</v>
      </c>
      <c r="E114" s="1496"/>
      <c r="F114" s="1496"/>
      <c r="G114" s="1496"/>
      <c r="H114" s="1497"/>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512" t="s">
        <v>312</v>
      </c>
      <c r="B115" s="1493"/>
      <c r="C115" s="1493"/>
      <c r="D115" s="1493"/>
      <c r="E115" s="1493"/>
      <c r="F115" s="1493"/>
      <c r="G115" s="1493"/>
      <c r="H115" s="1527"/>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725"/>
      <c r="B116" s="1493" t="s">
        <v>155</v>
      </c>
      <c r="C116" s="1493"/>
      <c r="D116" s="1493"/>
      <c r="E116" s="1493"/>
      <c r="F116" s="1494"/>
      <c r="G116" s="1550" t="s">
        <v>100</v>
      </c>
      <c r="H116" s="1552"/>
      <c r="I116" s="34"/>
      <c r="J116" s="31" t="str">
        <f t="shared" ref="J116:J127" si="5">G116</f>
        <v>No</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725"/>
      <c r="B117" s="1493" t="s">
        <v>156</v>
      </c>
      <c r="C117" s="1493"/>
      <c r="D117" s="1493"/>
      <c r="E117" s="1493"/>
      <c r="F117" s="1494"/>
      <c r="G117" s="1550" t="s">
        <v>100</v>
      </c>
      <c r="H117" s="1552"/>
      <c r="I117" s="34"/>
      <c r="J117" s="31" t="str">
        <f t="shared" si="5"/>
        <v>No</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725"/>
      <c r="B118" s="1493" t="s">
        <v>285</v>
      </c>
      <c r="C118" s="1493"/>
      <c r="D118" s="1493"/>
      <c r="E118" s="1493"/>
      <c r="F118" s="1494"/>
      <c r="G118" s="1550" t="s">
        <v>100</v>
      </c>
      <c r="H118" s="1552"/>
      <c r="I118" s="34"/>
      <c r="J118" s="31" t="str">
        <f t="shared" si="5"/>
        <v>No</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725"/>
      <c r="B119" s="1493" t="s">
        <v>286</v>
      </c>
      <c r="C119" s="1493"/>
      <c r="D119" s="1493"/>
      <c r="E119" s="1493"/>
      <c r="F119" s="1494"/>
      <c r="G119" s="1550" t="s">
        <v>100</v>
      </c>
      <c r="H119" s="1552"/>
      <c r="I119" s="34"/>
      <c r="J119" s="31" t="str">
        <f t="shared" si="5"/>
        <v>No</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725"/>
      <c r="B120" s="1493" t="s">
        <v>46</v>
      </c>
      <c r="C120" s="1493"/>
      <c r="D120" s="1493"/>
      <c r="E120" s="1493"/>
      <c r="F120" s="1494"/>
      <c r="G120" s="1550" t="s">
        <v>100</v>
      </c>
      <c r="H120" s="1552"/>
      <c r="I120" s="34"/>
      <c r="J120" s="31" t="str">
        <f t="shared" si="5"/>
        <v>No</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725"/>
      <c r="B121" s="1493" t="s">
        <v>35</v>
      </c>
      <c r="C121" s="1493"/>
      <c r="D121" s="1493"/>
      <c r="E121" s="1493"/>
      <c r="F121" s="1494"/>
      <c r="G121" s="1550" t="s">
        <v>100</v>
      </c>
      <c r="H121" s="1552"/>
      <c r="I121" s="34"/>
      <c r="J121" s="31" t="str">
        <f t="shared" si="5"/>
        <v>No</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725"/>
      <c r="B122" s="1493" t="s">
        <v>36</v>
      </c>
      <c r="C122" s="1493"/>
      <c r="D122" s="1493"/>
      <c r="E122" s="1493"/>
      <c r="F122" s="1494"/>
      <c r="G122" s="1550" t="s">
        <v>100</v>
      </c>
      <c r="H122" s="1552"/>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725"/>
      <c r="B123" s="1493" t="s">
        <v>157</v>
      </c>
      <c r="C123" s="1493"/>
      <c r="D123" s="1493"/>
      <c r="E123" s="1493"/>
      <c r="F123" s="1494"/>
      <c r="G123" s="1550" t="s">
        <v>100</v>
      </c>
      <c r="H123" s="1552"/>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725"/>
      <c r="B124" s="1493" t="s">
        <v>119</v>
      </c>
      <c r="C124" s="1493"/>
      <c r="D124" s="1493"/>
      <c r="E124" s="1493"/>
      <c r="F124" s="1494"/>
      <c r="G124" s="1550" t="s">
        <v>100</v>
      </c>
      <c r="H124" s="1552"/>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725"/>
      <c r="B125" s="1493" t="s">
        <v>158</v>
      </c>
      <c r="C125" s="1493"/>
      <c r="D125" s="1493"/>
      <c r="E125" s="1493"/>
      <c r="F125" s="1494"/>
      <c r="G125" s="1550" t="s">
        <v>100</v>
      </c>
      <c r="H125" s="1552"/>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725"/>
      <c r="B126" s="726"/>
      <c r="C126" s="1493" t="s">
        <v>159</v>
      </c>
      <c r="D126" s="1493"/>
      <c r="E126" s="1494"/>
      <c r="F126" s="1588" t="s">
        <v>320</v>
      </c>
      <c r="G126" s="1589"/>
      <c r="H126" s="159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591" t="s">
        <v>313</v>
      </c>
      <c r="B127" s="1592"/>
      <c r="C127" s="1592"/>
      <c r="D127" s="1593"/>
      <c r="E127" s="1594"/>
      <c r="F127" s="1595" t="s">
        <v>104</v>
      </c>
      <c r="G127" s="1596"/>
      <c r="H127" s="1597"/>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512" t="s">
        <v>751</v>
      </c>
      <c r="B128" s="1493"/>
      <c r="C128" s="1494"/>
      <c r="D128" s="1503" t="s">
        <v>104</v>
      </c>
      <c r="E128" s="1504"/>
      <c r="F128" s="1504"/>
      <c r="G128" s="1504"/>
      <c r="H128" s="1505"/>
      <c r="I128" s="34"/>
      <c r="J128" s="21"/>
      <c r="K128" s="7" t="str">
        <f>A128</f>
        <v xml:space="preserve">D11. Name of the list(s)
</v>
      </c>
      <c r="L128" s="7"/>
      <c r="M128" s="22"/>
      <c r="N128" s="22"/>
      <c r="O128" s="7" t="str">
        <f>D128</f>
        <v>Don't know</v>
      </c>
      <c r="P128" s="22"/>
      <c r="Q128" s="1"/>
      <c r="R128" s="22"/>
      <c r="S128" s="23"/>
      <c r="T128" s="2"/>
      <c r="U128" s="2"/>
      <c r="V128" s="2"/>
      <c r="W128" s="41"/>
      <c r="X128" s="41"/>
      <c r="Y128" s="1"/>
      <c r="Z128" s="58"/>
      <c r="AA128"/>
    </row>
    <row r="129" spans="1:27" s="287" customFormat="1" ht="30" x14ac:dyDescent="0.2">
      <c r="A129" s="1512" t="s">
        <v>862</v>
      </c>
      <c r="B129" s="1493"/>
      <c r="C129" s="1494"/>
      <c r="D129" s="1503"/>
      <c r="E129" s="1504"/>
      <c r="F129" s="1504"/>
      <c r="G129" s="1504"/>
      <c r="H129" s="1505"/>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512" t="s">
        <v>753</v>
      </c>
      <c r="B130" s="1493"/>
      <c r="C130" s="1493"/>
      <c r="D130" s="1493"/>
      <c r="E130" s="1493"/>
      <c r="F130" s="1493"/>
      <c r="G130" s="1493"/>
      <c r="H130" s="1527"/>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727"/>
      <c r="B131" s="1598" t="s">
        <v>479</v>
      </c>
      <c r="C131" s="1599"/>
      <c r="D131" s="1599"/>
      <c r="E131" s="1600"/>
      <c r="F131" s="1601">
        <v>2008</v>
      </c>
      <c r="G131" s="1602"/>
      <c r="H131" s="1603"/>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725"/>
      <c r="B132" s="1493" t="s">
        <v>112</v>
      </c>
      <c r="C132" s="1493"/>
      <c r="D132" s="1493"/>
      <c r="E132" s="1493"/>
      <c r="F132" s="1494"/>
      <c r="G132" s="1550" t="s">
        <v>100</v>
      </c>
      <c r="H132" s="1552"/>
      <c r="I132" s="34"/>
      <c r="J132" s="31" t="str">
        <f>G132</f>
        <v>No</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725"/>
      <c r="B133" s="1493" t="s">
        <v>113</v>
      </c>
      <c r="C133" s="1493"/>
      <c r="D133" s="1493"/>
      <c r="E133" s="1493"/>
      <c r="F133" s="1494"/>
      <c r="G133" s="1550" t="s">
        <v>100</v>
      </c>
      <c r="H133" s="1552"/>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725"/>
      <c r="B134" s="1493" t="s">
        <v>57</v>
      </c>
      <c r="C134" s="1493"/>
      <c r="D134" s="1493"/>
      <c r="E134" s="1493"/>
      <c r="F134" s="1494"/>
      <c r="G134" s="1550" t="s">
        <v>100</v>
      </c>
      <c r="H134" s="1552"/>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725"/>
      <c r="B135" s="1493" t="s">
        <v>58</v>
      </c>
      <c r="C135" s="1493"/>
      <c r="D135" s="1493"/>
      <c r="E135" s="1493"/>
      <c r="F135" s="1494"/>
      <c r="G135" s="1550" t="s">
        <v>100</v>
      </c>
      <c r="H135" s="1552"/>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15.75" customHeight="1" thickBot="1" x14ac:dyDescent="0.25">
      <c r="A136" s="648" t="s">
        <v>59</v>
      </c>
      <c r="B136" s="1493" t="s">
        <v>60</v>
      </c>
      <c r="C136" s="1494"/>
      <c r="D136" s="1563"/>
      <c r="E136" s="1564"/>
      <c r="F136" s="1564"/>
      <c r="G136" s="1564"/>
      <c r="H136" s="1565"/>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266" customFormat="1" ht="16.5" customHeight="1" thickBot="1" x14ac:dyDescent="0.25">
      <c r="A137" s="1604" t="s">
        <v>20</v>
      </c>
      <c r="B137" s="1605"/>
      <c r="C137" s="1605"/>
      <c r="D137" s="1605"/>
      <c r="E137" s="1605"/>
      <c r="F137" s="1605"/>
      <c r="G137" s="1605"/>
      <c r="H137" s="728"/>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490" t="s">
        <v>480</v>
      </c>
      <c r="B138" s="1491"/>
      <c r="C138" s="1491"/>
      <c r="D138" s="1491"/>
      <c r="E138" s="1491"/>
      <c r="F138" s="1492"/>
      <c r="G138" s="1606" t="s">
        <v>100</v>
      </c>
      <c r="H138" s="1607"/>
      <c r="I138" s="6"/>
      <c r="J138" s="31" t="str">
        <f>G138</f>
        <v>No</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493"/>
      <c r="C139" s="1493"/>
      <c r="D139" s="1493"/>
      <c r="E139" s="1493"/>
      <c r="F139" s="1493"/>
      <c r="G139" s="1493"/>
      <c r="H139" s="1527"/>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729"/>
      <c r="B140" s="1493" t="s">
        <v>155</v>
      </c>
      <c r="C140" s="1493"/>
      <c r="D140" s="1493"/>
      <c r="E140" s="1493"/>
      <c r="F140" s="1494"/>
      <c r="G140" s="1550" t="s">
        <v>100</v>
      </c>
      <c r="H140" s="1552"/>
      <c r="I140" s="6"/>
      <c r="J140" s="31" t="str">
        <f t="shared" ref="J140:J148" si="7">G140</f>
        <v>No</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730"/>
      <c r="B141" s="1493" t="s">
        <v>156</v>
      </c>
      <c r="C141" s="1493"/>
      <c r="D141" s="1493"/>
      <c r="E141" s="1493"/>
      <c r="F141" s="1494"/>
      <c r="G141" s="1550" t="s">
        <v>100</v>
      </c>
      <c r="H141" s="1552"/>
      <c r="I141" s="6"/>
      <c r="J141" s="31" t="str">
        <f t="shared" si="7"/>
        <v>No</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729"/>
      <c r="B142" s="1493" t="s">
        <v>285</v>
      </c>
      <c r="C142" s="1493"/>
      <c r="D142" s="1493"/>
      <c r="E142" s="1493"/>
      <c r="F142" s="1494"/>
      <c r="G142" s="1550" t="s">
        <v>100</v>
      </c>
      <c r="H142" s="1552"/>
      <c r="I142" s="6"/>
      <c r="J142" s="31" t="str">
        <f t="shared" si="7"/>
        <v>No</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729"/>
      <c r="B143" s="1493" t="s">
        <v>286</v>
      </c>
      <c r="C143" s="1493"/>
      <c r="D143" s="1493"/>
      <c r="E143" s="1493"/>
      <c r="F143" s="1494"/>
      <c r="G143" s="1550" t="s">
        <v>320</v>
      </c>
      <c r="H143" s="1552"/>
      <c r="I143" s="6"/>
      <c r="J143" s="31" t="str">
        <f t="shared" si="7"/>
        <v>Not applicable</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729"/>
      <c r="B144" s="1493" t="s">
        <v>46</v>
      </c>
      <c r="C144" s="1493"/>
      <c r="D144" s="1493"/>
      <c r="E144" s="1493"/>
      <c r="F144" s="1494"/>
      <c r="G144" s="1550" t="s">
        <v>100</v>
      </c>
      <c r="H144" s="1552"/>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729"/>
      <c r="B145" s="1493" t="s">
        <v>35</v>
      </c>
      <c r="C145" s="1493"/>
      <c r="D145" s="1493"/>
      <c r="E145" s="1493"/>
      <c r="F145" s="1494"/>
      <c r="G145" s="1550" t="s">
        <v>100</v>
      </c>
      <c r="H145" s="1552"/>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729"/>
      <c r="B146" s="1493" t="s">
        <v>36</v>
      </c>
      <c r="C146" s="1493"/>
      <c r="D146" s="1493"/>
      <c r="E146" s="1493"/>
      <c r="F146" s="1494"/>
      <c r="G146" s="1550" t="s">
        <v>320</v>
      </c>
      <c r="H146" s="1552"/>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729"/>
      <c r="B147" s="1493" t="s">
        <v>157</v>
      </c>
      <c r="C147" s="1493"/>
      <c r="D147" s="1493"/>
      <c r="E147" s="1493"/>
      <c r="F147" s="1494"/>
      <c r="G147" s="1550" t="s">
        <v>320</v>
      </c>
      <c r="H147" s="1552"/>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729"/>
      <c r="B148" s="1493" t="s">
        <v>119</v>
      </c>
      <c r="C148" s="1493"/>
      <c r="D148" s="1493"/>
      <c r="E148" s="1493"/>
      <c r="F148" s="1494"/>
      <c r="G148" s="1550" t="s">
        <v>320</v>
      </c>
      <c r="H148" s="1552"/>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729"/>
      <c r="B149" s="1493" t="s">
        <v>481</v>
      </c>
      <c r="C149" s="1493"/>
      <c r="D149" s="1493"/>
      <c r="E149" s="1493"/>
      <c r="F149" s="1503" t="s">
        <v>104</v>
      </c>
      <c r="G149" s="1504"/>
      <c r="H149" s="1505"/>
      <c r="I149" s="6"/>
      <c r="J149" s="31"/>
      <c r="K149" s="7"/>
      <c r="L149" s="22"/>
      <c r="M149" s="7"/>
      <c r="N149" s="22"/>
      <c r="O149" s="22"/>
      <c r="P149" s="22"/>
      <c r="Q149" s="7" t="str">
        <f>F149</f>
        <v>Don't know</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648"/>
      <c r="B150" s="1493" t="s">
        <v>482</v>
      </c>
      <c r="C150" s="1493"/>
      <c r="D150" s="1493"/>
      <c r="E150" s="1493"/>
      <c r="F150" s="1503" t="s">
        <v>676</v>
      </c>
      <c r="G150" s="1504"/>
      <c r="H150" s="1505"/>
      <c r="I150" s="6"/>
      <c r="J150" s="31"/>
      <c r="K150" s="7"/>
      <c r="L150" s="7"/>
      <c r="M150" s="22"/>
      <c r="N150" s="22"/>
      <c r="O150" s="22"/>
      <c r="P150" s="22"/>
      <c r="Q150" s="7" t="str">
        <f>F150</f>
        <v>Logistics management information, periodic inventory at central level, monitoring &amp; evaluation</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512" t="s">
        <v>756</v>
      </c>
      <c r="B151" s="1493"/>
      <c r="C151" s="1493"/>
      <c r="D151" s="1493"/>
      <c r="E151" s="1493"/>
      <c r="F151" s="1493"/>
      <c r="G151" s="1493"/>
      <c r="H151" s="1527"/>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698"/>
      <c r="B152" s="1517" t="s">
        <v>483</v>
      </c>
      <c r="C152" s="1517"/>
      <c r="D152" s="1517"/>
      <c r="E152" s="1517"/>
      <c r="F152" s="1518"/>
      <c r="G152" s="1614" t="s">
        <v>99</v>
      </c>
      <c r="H152" s="1615"/>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729"/>
      <c r="B153" s="1493" t="s">
        <v>484</v>
      </c>
      <c r="C153" s="1493"/>
      <c r="D153" s="1493"/>
      <c r="E153" s="1493"/>
      <c r="F153" s="1494"/>
      <c r="G153" s="1550" t="s">
        <v>100</v>
      </c>
      <c r="H153" s="1552"/>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45.75" thickBot="1" x14ac:dyDescent="0.25">
      <c r="A154" s="1608" t="s">
        <v>864</v>
      </c>
      <c r="B154" s="1609"/>
      <c r="C154" s="1610"/>
      <c r="D154" s="1611" t="s">
        <v>677</v>
      </c>
      <c r="E154" s="1612"/>
      <c r="F154" s="1612"/>
      <c r="G154" s="1612"/>
      <c r="H154" s="1613"/>
      <c r="I154" s="6"/>
      <c r="J154" s="31"/>
      <c r="K154" s="7" t="str">
        <f>A154</f>
        <v xml:space="preserve">F. Please note any overall comments about challenges and/or successes with contraceptive security in your country.
</v>
      </c>
      <c r="L154" s="22"/>
      <c r="M154" s="22"/>
      <c r="N154" s="22"/>
      <c r="O154" s="7" t="str">
        <f>D154</f>
        <v>Challenges: change in staff, logistics, distance.</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50" fitToHeight="4" orientation="portrait" r:id="rId1"/>
  <rowBreaks count="3" manualBreakCount="3">
    <brk id="32" max="7" man="1"/>
    <brk id="55" max="7" man="1"/>
    <brk id="92" max="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ED183"/>
  <sheetViews>
    <sheetView showGridLines="0" view="pageBreakPreview" zoomScaleNormal="100" zoomScaleSheetLayoutView="100" workbookViewId="0">
      <selection activeCell="A3" sqref="A3:H3"/>
    </sheetView>
  </sheetViews>
  <sheetFormatPr defaultRowHeight="15" x14ac:dyDescent="0.2"/>
  <cols>
    <col min="1" max="2" width="2.140625" style="96" customWidth="1"/>
    <col min="3" max="3" width="63" style="96" customWidth="1"/>
    <col min="4" max="4" width="7.140625" style="96" customWidth="1"/>
    <col min="5" max="6" width="19" style="96" customWidth="1"/>
    <col min="7" max="7" width="19.7109375" style="110" customWidth="1"/>
    <col min="8" max="8" width="19.7109375" style="111"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16" hidden="1" customWidth="1"/>
    <col min="26" max="26" width="1.28515625" style="15" customWidth="1"/>
    <col min="27" max="27" width="13.42578125" customWidth="1"/>
    <col min="28" max="28" width="13.28515625" style="96" customWidth="1"/>
    <col min="29" max="29" width="15.85546875" style="96" customWidth="1"/>
    <col min="30" max="35" width="11.7109375" style="96" customWidth="1"/>
    <col min="36" max="36" width="24.7109375" style="96" customWidth="1"/>
    <col min="37" max="39" width="11.7109375" style="96" customWidth="1"/>
    <col min="40" max="40" width="20" style="96" customWidth="1"/>
    <col min="41" max="41" width="25.85546875" style="96" customWidth="1"/>
    <col min="42" max="42" width="23.85546875" style="96" customWidth="1"/>
    <col min="43" max="43" width="14.140625" style="96" customWidth="1"/>
    <col min="44" max="69" width="11.7109375" style="96" customWidth="1"/>
    <col min="70" max="70" width="12.42578125" style="96" customWidth="1"/>
    <col min="71" max="74" width="11.7109375" style="96" customWidth="1"/>
    <col min="75" max="75" width="20.7109375" style="96" customWidth="1"/>
    <col min="76" max="76" width="11.7109375" style="96" customWidth="1"/>
    <col min="77" max="77" width="17.42578125" style="96" customWidth="1"/>
    <col min="78" max="91" width="11.7109375" style="96" customWidth="1"/>
    <col min="92" max="92" width="13.42578125" style="96" customWidth="1"/>
    <col min="93" max="107" width="11.7109375" style="96" customWidth="1"/>
    <col min="108" max="108" width="16.28515625" style="96" customWidth="1"/>
    <col min="109" max="117" width="11.7109375" style="96" customWidth="1"/>
    <col min="118" max="118" width="13.42578125" style="96" customWidth="1"/>
    <col min="119" max="119" width="11.7109375" style="96" customWidth="1"/>
    <col min="120" max="120" width="15.140625" style="96" customWidth="1"/>
    <col min="121" max="121" width="13.42578125" style="96" customWidth="1"/>
    <col min="122" max="130" width="11.7109375" style="96" customWidth="1"/>
    <col min="131" max="131" width="13.7109375" style="96" customWidth="1"/>
    <col min="132" max="132" width="12" style="96" customWidth="1"/>
    <col min="133" max="16384" width="9.140625" style="96"/>
  </cols>
  <sheetData>
    <row r="1" spans="1:134" s="101"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14" t="s">
        <v>132</v>
      </c>
      <c r="Z1" s="14"/>
      <c r="AA1" s="244"/>
    </row>
    <row r="2" spans="1:134" s="101" customFormat="1" ht="15.75" x14ac:dyDescent="0.2">
      <c r="A2" s="1619"/>
      <c r="B2" s="1619"/>
      <c r="C2" s="1619"/>
      <c r="D2" s="1620"/>
      <c r="E2" s="1620"/>
      <c r="F2" s="228"/>
      <c r="G2" s="97"/>
      <c r="H2" s="97"/>
      <c r="I2" s="40"/>
      <c r="J2" s="26"/>
      <c r="K2" s="7" t="s">
        <v>122</v>
      </c>
      <c r="L2" s="22"/>
      <c r="M2" s="22"/>
      <c r="N2" s="7"/>
      <c r="O2" s="25" t="s">
        <v>98</v>
      </c>
      <c r="P2" s="22" t="s">
        <v>123</v>
      </c>
      <c r="Q2" s="217" t="s">
        <v>315</v>
      </c>
      <c r="R2" s="7" t="s">
        <v>103</v>
      </c>
      <c r="S2" s="22" t="s">
        <v>127</v>
      </c>
      <c r="T2" s="51" t="s">
        <v>128</v>
      </c>
      <c r="U2" s="17"/>
      <c r="V2" s="17" t="s">
        <v>129</v>
      </c>
      <c r="W2" s="45" t="s">
        <v>100</v>
      </c>
      <c r="X2" s="45"/>
      <c r="Y2" s="50" t="s">
        <v>133</v>
      </c>
      <c r="Z2" s="14"/>
      <c r="AA2"/>
    </row>
    <row r="3" spans="1:134" s="101" customFormat="1" ht="15.75" customHeight="1" x14ac:dyDescent="0.2">
      <c r="A3" s="1621"/>
      <c r="B3" s="1621"/>
      <c r="C3" s="1621"/>
      <c r="D3" s="1621"/>
      <c r="E3" s="1621"/>
      <c r="F3" s="1621"/>
      <c r="G3" s="1621"/>
      <c r="H3" s="1621"/>
      <c r="I3" s="40"/>
      <c r="J3" s="26"/>
      <c r="K3" s="7"/>
      <c r="L3" s="22"/>
      <c r="M3" s="22"/>
      <c r="N3" s="7"/>
      <c r="O3" s="25" t="s">
        <v>102</v>
      </c>
      <c r="P3" s="22"/>
      <c r="Q3" s="217" t="s">
        <v>302</v>
      </c>
      <c r="R3" s="7" t="s">
        <v>85</v>
      </c>
      <c r="S3" s="22"/>
      <c r="T3" s="51"/>
      <c r="U3" s="17"/>
      <c r="V3" s="17"/>
      <c r="W3" s="45" t="s">
        <v>104</v>
      </c>
      <c r="X3" s="45"/>
      <c r="Y3" s="50" t="s">
        <v>134</v>
      </c>
      <c r="Z3" s="14"/>
      <c r="AA3"/>
    </row>
    <row r="4" spans="1:134" s="101" customFormat="1" ht="27.75" customHeight="1" x14ac:dyDescent="0.2">
      <c r="A4" s="220"/>
      <c r="B4" s="220"/>
      <c r="C4" s="220"/>
      <c r="D4" s="1622"/>
      <c r="E4" s="1622"/>
      <c r="F4" s="1623"/>
      <c r="G4" s="1623"/>
      <c r="H4" s="1623"/>
      <c r="I4" s="8"/>
      <c r="J4" s="26"/>
      <c r="K4" s="7"/>
      <c r="L4" s="22"/>
      <c r="M4" s="22"/>
      <c r="N4" s="7"/>
      <c r="O4" s="7" t="s">
        <v>101</v>
      </c>
      <c r="P4" s="22"/>
      <c r="Q4" s="217" t="s">
        <v>316</v>
      </c>
      <c r="R4" s="45" t="s">
        <v>86</v>
      </c>
      <c r="S4" s="22"/>
      <c r="T4" s="51"/>
      <c r="U4" s="17"/>
      <c r="V4" s="17"/>
      <c r="W4" s="45" t="s">
        <v>320</v>
      </c>
      <c r="X4" s="45"/>
      <c r="Y4" s="50" t="s">
        <v>135</v>
      </c>
      <c r="Z4" s="14"/>
      <c r="AA4"/>
    </row>
    <row r="5" spans="1:134" s="101" customFormat="1" ht="34.5" customHeight="1" x14ac:dyDescent="0.2">
      <c r="A5" s="1461" t="s">
        <v>105</v>
      </c>
      <c r="B5" s="1461"/>
      <c r="C5" s="1461"/>
      <c r="D5" s="958"/>
      <c r="E5" s="959"/>
      <c r="F5" s="958"/>
      <c r="G5" s="957"/>
      <c r="H5" s="960"/>
      <c r="I5" s="8"/>
      <c r="J5" s="26"/>
      <c r="K5" s="7"/>
      <c r="L5" s="22"/>
      <c r="M5" s="22"/>
      <c r="N5" s="7"/>
      <c r="O5" s="7" t="s">
        <v>104</v>
      </c>
      <c r="P5" s="22"/>
      <c r="Q5" s="217" t="s">
        <v>317</v>
      </c>
      <c r="R5" s="7" t="s">
        <v>104</v>
      </c>
      <c r="S5" s="22"/>
      <c r="T5" s="51"/>
      <c r="U5" s="17"/>
      <c r="V5" s="17"/>
      <c r="X5" s="45"/>
      <c r="Y5" s="50" t="s">
        <v>136</v>
      </c>
      <c r="Z5" s="14"/>
      <c r="AA5"/>
    </row>
    <row r="6" spans="1:134" ht="15.75" hidden="1" customHeight="1" x14ac:dyDescent="0.2">
      <c r="A6" s="122"/>
      <c r="B6" s="122"/>
      <c r="C6" s="122"/>
      <c r="D6" s="122"/>
      <c r="E6" s="122"/>
      <c r="F6" s="122"/>
      <c r="G6" s="123"/>
      <c r="H6" s="124"/>
      <c r="I6" s="43"/>
      <c r="O6" s="22" t="s">
        <v>320</v>
      </c>
      <c r="Q6" s="22" t="s">
        <v>319</v>
      </c>
      <c r="R6" s="7" t="s">
        <v>320</v>
      </c>
      <c r="Y6" s="16" t="s">
        <v>137</v>
      </c>
    </row>
    <row r="7" spans="1:134" ht="24.75" customHeight="1" x14ac:dyDescent="0.2">
      <c r="A7" s="991" t="s">
        <v>846</v>
      </c>
      <c r="D7" s="125"/>
      <c r="E7" s="125"/>
      <c r="F7" s="125"/>
      <c r="G7" s="1618"/>
      <c r="H7" s="1618"/>
      <c r="I7" s="8"/>
      <c r="J7" s="40"/>
      <c r="N7" s="7"/>
      <c r="Q7" s="217" t="s">
        <v>318</v>
      </c>
      <c r="T7" s="70"/>
      <c r="X7" s="751" t="str">
        <f>A7</f>
        <v>Contraceptive Security (CS) Indicators Data, 2013</v>
      </c>
      <c r="Y7" s="16" t="s">
        <v>138</v>
      </c>
    </row>
    <row r="8" spans="1:134" ht="37.5" customHeight="1" x14ac:dyDescent="0.2">
      <c r="A8" s="1616" t="s">
        <v>1327</v>
      </c>
      <c r="B8" s="1617"/>
      <c r="C8" s="1617"/>
      <c r="D8" s="1618"/>
      <c r="E8" s="1618"/>
      <c r="F8" s="125"/>
      <c r="G8" s="1618"/>
      <c r="H8" s="1618"/>
      <c r="I8" s="6"/>
      <c r="J8" s="40"/>
      <c r="K8" s="755" t="str">
        <f>A8</f>
        <v>Country: Armenia</v>
      </c>
      <c r="N8" s="7"/>
      <c r="P8" s="22" t="s">
        <v>124</v>
      </c>
      <c r="Q8" s="217" t="s">
        <v>104</v>
      </c>
      <c r="S8" s="36"/>
      <c r="Y8" s="16" t="s">
        <v>139</v>
      </c>
    </row>
    <row r="9" spans="1:134" s="120"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98" t="str">
        <f>A9</f>
        <v>The CS Indicators are presented in the following sections:
               A. leadership &amp; coordination               B. finance &amp; procurement               C. commodities               D. policies               E. supply chain</v>
      </c>
      <c r="Y9" s="121" t="s">
        <v>140</v>
      </c>
      <c r="Z9" s="121"/>
      <c r="AA9"/>
      <c r="AB9" s="119"/>
      <c r="AC9" s="119"/>
      <c r="AD9" s="119"/>
      <c r="AE9" s="119"/>
      <c r="AF9" s="119"/>
      <c r="AG9" s="119"/>
      <c r="AH9" s="119"/>
    </row>
    <row r="10" spans="1:134" ht="150.75" thickBot="1" x14ac:dyDescent="0.25">
      <c r="A10" s="1470" t="s">
        <v>1531</v>
      </c>
      <c r="B10" s="1471"/>
      <c r="C10" s="1471"/>
      <c r="D10" s="1471"/>
      <c r="E10" s="1471"/>
      <c r="F10" s="1471"/>
      <c r="G10" s="1471"/>
      <c r="H10" s="1471"/>
      <c r="O10" s="7" t="s">
        <v>89</v>
      </c>
      <c r="Q10" s="96"/>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6" t="s">
        <v>141</v>
      </c>
    </row>
    <row r="11" spans="1:134" s="101" customFormat="1" ht="16.5" customHeight="1" thickBot="1" x14ac:dyDescent="0.25">
      <c r="A11" s="1635" t="s">
        <v>21</v>
      </c>
      <c r="B11" s="1636"/>
      <c r="C11" s="1636"/>
      <c r="D11" s="1636"/>
      <c r="E11" s="1636"/>
      <c r="F11" s="1636"/>
      <c r="G11" s="1636"/>
      <c r="H11" s="126"/>
      <c r="I11" s="43"/>
      <c r="J11" s="26"/>
      <c r="K11" s="7"/>
      <c r="L11" s="22"/>
      <c r="M11" s="22"/>
      <c r="N11" s="22"/>
      <c r="O11" s="22"/>
      <c r="P11" s="22"/>
      <c r="Q11" s="34" t="s">
        <v>126</v>
      </c>
      <c r="R11" s="22"/>
      <c r="S11" s="22"/>
      <c r="T11" s="17"/>
      <c r="U11" s="17"/>
      <c r="V11" s="17"/>
      <c r="W11" s="45"/>
      <c r="X11" s="45"/>
      <c r="Y11" s="50" t="s">
        <v>142</v>
      </c>
      <c r="Z11" s="14"/>
      <c r="AA11"/>
    </row>
    <row r="12" spans="1:134" s="72" customFormat="1" ht="45" x14ac:dyDescent="0.2">
      <c r="A12" s="1637" t="s">
        <v>231</v>
      </c>
      <c r="B12" s="1638"/>
      <c r="C12" s="1638"/>
      <c r="D12" s="1638"/>
      <c r="E12" s="1638"/>
      <c r="F12" s="1638"/>
      <c r="G12" s="1639"/>
      <c r="H12" s="127" t="s">
        <v>100</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98"/>
      <c r="DT12" s="98"/>
      <c r="DU12" s="98"/>
      <c r="DV12" s="98"/>
      <c r="DW12" s="98"/>
      <c r="DX12" s="98"/>
      <c r="DY12" s="98"/>
      <c r="DZ12" s="98"/>
      <c r="EA12" s="98"/>
      <c r="EB12" s="98"/>
      <c r="EC12" s="99"/>
      <c r="ED12" s="99"/>
    </row>
    <row r="13" spans="1:134" s="72" customFormat="1" x14ac:dyDescent="0.2">
      <c r="A13" s="128"/>
      <c r="B13" s="1633" t="s">
        <v>30</v>
      </c>
      <c r="C13" s="1634"/>
      <c r="D13" s="1640" t="s">
        <v>320</v>
      </c>
      <c r="E13" s="1641"/>
      <c r="F13" s="1641"/>
      <c r="G13" s="1641"/>
      <c r="H13" s="1642"/>
      <c r="I13" s="6"/>
      <c r="J13" s="26"/>
      <c r="K13" s="7" t="str">
        <f>B13</f>
        <v>a. What is the name of the committee?</v>
      </c>
      <c r="L13" s="32" t="str">
        <f>D13</f>
        <v>Not applicable</v>
      </c>
      <c r="M13" s="22"/>
      <c r="N13" s="22"/>
      <c r="O13" s="25" t="str">
        <f>D13</f>
        <v>Not applicable</v>
      </c>
      <c r="P13" s="22"/>
      <c r="Q13" s="22"/>
      <c r="R13" s="22"/>
      <c r="S13" s="22"/>
      <c r="T13" s="17"/>
      <c r="U13" s="17"/>
      <c r="V13" s="17"/>
      <c r="W13" s="45"/>
      <c r="X13" s="45"/>
      <c r="Y13" s="46" t="s">
        <v>104</v>
      </c>
      <c r="Z13" s="54"/>
      <c r="AA13"/>
      <c r="DS13" s="98"/>
      <c r="DT13" s="98"/>
      <c r="DU13" s="98"/>
      <c r="DV13" s="99"/>
      <c r="DW13" s="99"/>
      <c r="DX13" s="99"/>
      <c r="DY13" s="99"/>
      <c r="DZ13" s="99"/>
      <c r="EA13" s="99"/>
      <c r="EB13" s="99"/>
      <c r="EC13" s="99"/>
      <c r="ED13" s="99"/>
    </row>
    <row r="14" spans="1:134" s="72" customFormat="1" ht="30" customHeight="1" x14ac:dyDescent="0.2">
      <c r="A14" s="1624" t="s">
        <v>24</v>
      </c>
      <c r="B14" s="1625"/>
      <c r="C14" s="1625"/>
      <c r="D14" s="1626" t="s">
        <v>130</v>
      </c>
      <c r="E14" s="1626"/>
      <c r="F14" s="1626"/>
      <c r="G14" s="1626"/>
      <c r="H14" s="1627"/>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98"/>
      <c r="DT14" s="98"/>
      <c r="DU14" s="98"/>
      <c r="DV14" s="99"/>
      <c r="DW14" s="99"/>
      <c r="DX14" s="99"/>
      <c r="DY14" s="99"/>
      <c r="DZ14" s="99"/>
      <c r="EA14" s="99"/>
      <c r="EB14" s="99"/>
      <c r="EC14" s="99"/>
      <c r="ED14" s="99"/>
    </row>
    <row r="15" spans="1:134" s="72" customFormat="1" ht="45" x14ac:dyDescent="0.2">
      <c r="A15" s="129"/>
      <c r="B15" s="1628" t="s">
        <v>31</v>
      </c>
      <c r="C15" s="1629"/>
      <c r="D15" s="245" t="s">
        <v>320</v>
      </c>
      <c r="E15" s="130" t="s">
        <v>93</v>
      </c>
      <c r="F15" s="1630"/>
      <c r="G15" s="1631"/>
      <c r="H15" s="1632"/>
      <c r="I15" s="6"/>
      <c r="J15" s="26"/>
      <c r="K15" s="7" t="str">
        <f t="shared" ref="K15:K23" si="0">B15</f>
        <v>a. Social marketing</v>
      </c>
      <c r="L15" s="22"/>
      <c r="M15" s="22"/>
      <c r="N15" s="22"/>
      <c r="O15" s="7"/>
      <c r="P15" s="22"/>
      <c r="Q15" s="7">
        <f t="shared" ref="Q15:Q23" si="1">F15</f>
        <v>0</v>
      </c>
      <c r="R15" s="22"/>
      <c r="S15" s="22"/>
      <c r="T15" s="17"/>
      <c r="U15" s="17"/>
      <c r="V15" s="17"/>
      <c r="W15" s="45"/>
      <c r="X15" s="45"/>
      <c r="Y15" s="46"/>
      <c r="Z15" s="54"/>
      <c r="AA15"/>
      <c r="DS15" s="98"/>
      <c r="DT15" s="98"/>
      <c r="DU15" s="98"/>
      <c r="DV15" s="98"/>
      <c r="DW15" s="98"/>
      <c r="DX15" s="98"/>
      <c r="DY15" s="98"/>
      <c r="DZ15" s="98"/>
      <c r="EA15" s="98"/>
      <c r="EB15" s="98"/>
      <c r="EC15" s="99"/>
      <c r="ED15" s="99"/>
    </row>
    <row r="16" spans="1:134" s="72" customFormat="1" ht="45" x14ac:dyDescent="0.2">
      <c r="A16" s="131"/>
      <c r="B16" s="1633" t="s">
        <v>232</v>
      </c>
      <c r="C16" s="1634"/>
      <c r="D16" s="245" t="s">
        <v>320</v>
      </c>
      <c r="E16" s="132" t="s">
        <v>93</v>
      </c>
      <c r="F16" s="1630"/>
      <c r="G16" s="1631"/>
      <c r="H16" s="1632"/>
      <c r="I16" s="6"/>
      <c r="J16" s="26"/>
      <c r="K16" s="7" t="str">
        <f t="shared" si="0"/>
        <v>b. NGO (for example: service delivery, advocacy, Planned Parenthood affiliate, Marie Stopes affiliate, faith-based organizations, etc.)</v>
      </c>
      <c r="L16" s="22"/>
      <c r="M16" s="22"/>
      <c r="N16" s="22"/>
      <c r="O16" s="7"/>
      <c r="P16" s="22"/>
      <c r="Q16" s="7">
        <f t="shared" si="1"/>
        <v>0</v>
      </c>
      <c r="R16" s="22"/>
      <c r="S16" s="22"/>
      <c r="T16" s="17"/>
      <c r="U16" s="17"/>
      <c r="V16" s="17"/>
      <c r="W16" s="45"/>
      <c r="X16" s="45"/>
      <c r="Y16" s="46"/>
      <c r="Z16" s="54"/>
      <c r="AA16"/>
      <c r="DS16" s="98"/>
      <c r="DT16" s="98"/>
      <c r="DU16" s="98"/>
      <c r="DV16" s="98"/>
      <c r="DW16" s="98"/>
      <c r="DX16" s="98"/>
      <c r="DY16" s="98"/>
      <c r="DZ16" s="98"/>
      <c r="EA16" s="98"/>
      <c r="EB16" s="98"/>
      <c r="EC16" s="99"/>
      <c r="ED16" s="99"/>
    </row>
    <row r="17" spans="1:134" s="72" customFormat="1" ht="45" x14ac:dyDescent="0.2">
      <c r="A17" s="131"/>
      <c r="B17" s="1633" t="s">
        <v>233</v>
      </c>
      <c r="C17" s="1634"/>
      <c r="D17" s="245" t="s">
        <v>320</v>
      </c>
      <c r="E17" s="132" t="s">
        <v>93</v>
      </c>
      <c r="F17" s="1630"/>
      <c r="G17" s="1631"/>
      <c r="H17" s="1632"/>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98"/>
      <c r="DT17" s="98"/>
      <c r="DU17" s="98"/>
      <c r="DV17" s="98"/>
      <c r="DW17" s="98"/>
      <c r="DX17" s="98"/>
      <c r="DY17" s="98"/>
      <c r="DZ17" s="98"/>
      <c r="EA17" s="98"/>
      <c r="EB17" s="98"/>
      <c r="EC17" s="98"/>
      <c r="ED17" s="99"/>
    </row>
    <row r="18" spans="1:134" s="72" customFormat="1" ht="45" x14ac:dyDescent="0.2">
      <c r="A18" s="131"/>
      <c r="B18" s="1633" t="s">
        <v>32</v>
      </c>
      <c r="C18" s="1634"/>
      <c r="D18" s="245" t="s">
        <v>320</v>
      </c>
      <c r="E18" s="132" t="s">
        <v>94</v>
      </c>
      <c r="F18" s="1630"/>
      <c r="G18" s="1631"/>
      <c r="H18" s="1632"/>
      <c r="I18" s="6"/>
      <c r="J18" s="26"/>
      <c r="K18" s="7" t="str">
        <f t="shared" si="0"/>
        <v>d. Donors</v>
      </c>
      <c r="L18" s="22"/>
      <c r="M18" s="22"/>
      <c r="N18" s="22"/>
      <c r="O18" s="7"/>
      <c r="P18" s="22"/>
      <c r="Q18" s="7">
        <f t="shared" si="1"/>
        <v>0</v>
      </c>
      <c r="R18" s="22"/>
      <c r="S18" s="22"/>
      <c r="T18" s="17"/>
      <c r="U18" s="17"/>
      <c r="V18" s="17"/>
      <c r="W18" s="45"/>
      <c r="X18" s="45"/>
      <c r="Y18" s="46"/>
      <c r="Z18" s="54"/>
      <c r="AA18"/>
      <c r="DS18" s="98"/>
      <c r="DT18" s="98"/>
      <c r="DU18" s="98"/>
      <c r="DV18" s="98"/>
      <c r="DW18" s="98"/>
      <c r="DX18" s="98"/>
      <c r="DY18" s="98"/>
      <c r="DZ18" s="98"/>
      <c r="EA18" s="98"/>
      <c r="EB18" s="98"/>
      <c r="EC18" s="98"/>
      <c r="ED18" s="99"/>
    </row>
    <row r="19" spans="1:134" s="72" customFormat="1" ht="45" x14ac:dyDescent="0.2">
      <c r="A19" s="131"/>
      <c r="B19" s="1633" t="s">
        <v>33</v>
      </c>
      <c r="C19" s="1634"/>
      <c r="D19" s="245" t="s">
        <v>320</v>
      </c>
      <c r="E19" s="132" t="s">
        <v>95</v>
      </c>
      <c r="F19" s="1630"/>
      <c r="G19" s="1631"/>
      <c r="H19" s="1632"/>
      <c r="I19" s="6"/>
      <c r="J19" s="26"/>
      <c r="K19" s="7" t="str">
        <f t="shared" si="0"/>
        <v>e. UN agencies</v>
      </c>
      <c r="L19" s="22"/>
      <c r="M19" s="22"/>
      <c r="N19" s="22"/>
      <c r="O19" s="7"/>
      <c r="P19" s="22"/>
      <c r="Q19" s="7">
        <f t="shared" si="1"/>
        <v>0</v>
      </c>
      <c r="R19" s="22"/>
      <c r="S19" s="22"/>
      <c r="T19" s="17"/>
      <c r="U19" s="17"/>
      <c r="V19" s="17"/>
      <c r="W19" s="45"/>
      <c r="X19" s="45"/>
      <c r="Y19" s="46"/>
      <c r="Z19" s="54"/>
      <c r="AA19"/>
      <c r="DS19" s="98"/>
      <c r="DT19" s="98"/>
      <c r="DU19" s="98"/>
      <c r="DV19" s="99"/>
      <c r="DW19" s="99"/>
      <c r="DX19" s="99"/>
      <c r="DY19" s="99"/>
      <c r="DZ19" s="99"/>
      <c r="EA19" s="99"/>
      <c r="EB19" s="99"/>
      <c r="EC19" s="99"/>
      <c r="ED19" s="99"/>
    </row>
    <row r="20" spans="1:134" s="72" customFormat="1" ht="45" x14ac:dyDescent="0.2">
      <c r="A20" s="131"/>
      <c r="B20" s="1633" t="s">
        <v>234</v>
      </c>
      <c r="C20" s="1634"/>
      <c r="D20" s="245" t="s">
        <v>320</v>
      </c>
      <c r="E20" s="132" t="s">
        <v>96</v>
      </c>
      <c r="F20" s="1630"/>
      <c r="G20" s="1631"/>
      <c r="H20" s="1632"/>
      <c r="I20" s="6"/>
      <c r="J20" s="26"/>
      <c r="K20" s="7" t="str">
        <f t="shared" si="0"/>
        <v>f. Ministry of Health (for example: logistics, reproductive health, family planning, maternal and child health, HIV/AIDS, pharmacy units, etc.)</v>
      </c>
      <c r="L20" s="22"/>
      <c r="M20" s="22"/>
      <c r="N20" s="22"/>
      <c r="O20" s="7"/>
      <c r="P20" s="22"/>
      <c r="Q20" s="19">
        <f t="shared" si="1"/>
        <v>0</v>
      </c>
      <c r="R20" s="22"/>
      <c r="S20" s="22"/>
      <c r="T20" s="17"/>
      <c r="U20" s="17"/>
      <c r="V20" s="17"/>
      <c r="W20" s="45"/>
      <c r="X20" s="45"/>
      <c r="Y20" s="46"/>
      <c r="Z20" s="54"/>
      <c r="AA20"/>
      <c r="DS20" s="98"/>
      <c r="DT20" s="98"/>
      <c r="DU20" s="98"/>
      <c r="DV20" s="99"/>
      <c r="DW20" s="99"/>
      <c r="DX20" s="99"/>
      <c r="DY20" s="99"/>
      <c r="DZ20" s="99"/>
      <c r="EA20" s="99"/>
      <c r="ED20" s="99"/>
    </row>
    <row r="21" spans="1:134" s="72" customFormat="1" ht="45" x14ac:dyDescent="0.2">
      <c r="A21" s="131"/>
      <c r="B21" s="1628" t="s">
        <v>34</v>
      </c>
      <c r="C21" s="1628"/>
      <c r="D21" s="245" t="s">
        <v>320</v>
      </c>
      <c r="E21" s="132" t="s">
        <v>97</v>
      </c>
      <c r="F21" s="1630"/>
      <c r="G21" s="1631"/>
      <c r="H21" s="1632"/>
      <c r="I21" s="6"/>
      <c r="J21" s="26"/>
      <c r="K21" s="7" t="str">
        <f t="shared" si="0"/>
        <v>g. Central Medical Store or Central Warehouse</v>
      </c>
      <c r="L21" s="22"/>
      <c r="M21" s="22"/>
      <c r="N21" s="22"/>
      <c r="O21" s="7"/>
      <c r="P21" s="22"/>
      <c r="Q21" s="7">
        <f t="shared" si="1"/>
        <v>0</v>
      </c>
      <c r="R21" s="22"/>
      <c r="S21" s="22"/>
      <c r="T21" s="17"/>
      <c r="U21" s="17"/>
      <c r="V21" s="17"/>
      <c r="W21" s="45"/>
      <c r="X21" s="45"/>
      <c r="Y21" s="46"/>
      <c r="Z21" s="54"/>
      <c r="AA21"/>
    </row>
    <row r="22" spans="1:134" s="72" customFormat="1" ht="45" x14ac:dyDescent="0.2">
      <c r="A22" s="131"/>
      <c r="B22" s="1628" t="s">
        <v>56</v>
      </c>
      <c r="C22" s="1628"/>
      <c r="D22" s="245" t="s">
        <v>320</v>
      </c>
      <c r="E22" s="132" t="s">
        <v>97</v>
      </c>
      <c r="F22" s="1630"/>
      <c r="G22" s="1631"/>
      <c r="H22" s="1632"/>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71" customFormat="1" ht="45" x14ac:dyDescent="0.2">
      <c r="A23" s="131"/>
      <c r="B23" s="1628" t="s">
        <v>235</v>
      </c>
      <c r="C23" s="1628"/>
      <c r="D23" s="245" t="s">
        <v>320</v>
      </c>
      <c r="E23" s="132" t="s">
        <v>97</v>
      </c>
      <c r="F23" s="1630"/>
      <c r="G23" s="1631"/>
      <c r="H23" s="1632"/>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72" customFormat="1" x14ac:dyDescent="0.2">
      <c r="A24" s="1647" t="s">
        <v>236</v>
      </c>
      <c r="B24" s="1633"/>
      <c r="C24" s="1633"/>
      <c r="D24" s="1633"/>
      <c r="E24" s="1633"/>
      <c r="F24" s="1633"/>
      <c r="G24" s="1633"/>
      <c r="H24" s="133" t="s">
        <v>320</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72" customFormat="1" x14ac:dyDescent="0.2">
      <c r="A25" s="1652" t="s">
        <v>237</v>
      </c>
      <c r="B25" s="1653"/>
      <c r="C25" s="1653"/>
      <c r="D25" s="1628"/>
      <c r="E25" s="1628"/>
      <c r="F25" s="1628"/>
      <c r="G25" s="1644"/>
      <c r="H25" s="247" t="s">
        <v>320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72" customFormat="1" ht="45.75" thickBot="1" x14ac:dyDescent="0.25">
      <c r="A26" s="1654" t="s">
        <v>238</v>
      </c>
      <c r="B26" s="1655"/>
      <c r="C26" s="1656"/>
      <c r="D26" s="253" t="s">
        <v>100</v>
      </c>
      <c r="E26" s="134" t="s">
        <v>91</v>
      </c>
      <c r="F26" s="135" t="s">
        <v>320</v>
      </c>
      <c r="G26" s="136" t="s">
        <v>51</v>
      </c>
      <c r="H26" s="137" t="s">
        <v>320</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100" customFormat="1" ht="16.5" customHeight="1" thickBot="1" x14ac:dyDescent="0.3">
      <c r="A27" s="1635" t="s">
        <v>22</v>
      </c>
      <c r="B27" s="1636"/>
      <c r="C27" s="1636"/>
      <c r="D27" s="1636"/>
      <c r="E27" s="1636"/>
      <c r="F27" s="1636"/>
      <c r="G27" s="1636"/>
      <c r="H27" s="126"/>
      <c r="I27" s="43"/>
      <c r="J27" s="44"/>
      <c r="K27" s="9"/>
      <c r="L27" s="34"/>
      <c r="M27" s="34"/>
      <c r="N27" s="34"/>
      <c r="O27" s="34"/>
      <c r="P27" s="34"/>
      <c r="Q27" s="34"/>
      <c r="R27" s="34"/>
      <c r="S27" s="34"/>
      <c r="T27" s="44"/>
      <c r="U27" s="44"/>
      <c r="V27" s="44"/>
      <c r="W27" s="47"/>
      <c r="X27" s="47"/>
      <c r="Y27" s="48"/>
      <c r="Z27" s="55"/>
      <c r="AA27"/>
    </row>
    <row r="28" spans="1:134" s="72" customFormat="1" x14ac:dyDescent="0.2">
      <c r="A28" s="1643" t="s">
        <v>223</v>
      </c>
      <c r="B28" s="1628"/>
      <c r="C28" s="1644"/>
      <c r="D28" s="1645" t="s">
        <v>144</v>
      </c>
      <c r="E28" s="1646"/>
      <c r="F28" s="138" t="s">
        <v>132</v>
      </c>
      <c r="G28" s="139" t="s">
        <v>145</v>
      </c>
      <c r="H28" s="127" t="s">
        <v>143</v>
      </c>
      <c r="I28" s="29"/>
      <c r="J28" s="27"/>
      <c r="K28" s="7">
        <f>B28</f>
        <v>0</v>
      </c>
      <c r="L28" s="22"/>
      <c r="M28" s="22"/>
      <c r="N28" s="22"/>
      <c r="O28" s="22"/>
      <c r="P28" s="22"/>
      <c r="Q28" s="22"/>
      <c r="R28" s="22"/>
      <c r="S28" s="22"/>
      <c r="T28" s="17"/>
      <c r="U28" s="17"/>
      <c r="V28" s="17"/>
      <c r="W28" s="45"/>
      <c r="X28" s="45"/>
      <c r="Y28" s="46"/>
      <c r="Z28" s="54"/>
      <c r="AA28"/>
    </row>
    <row r="29" spans="1:134" s="72" customFormat="1" ht="75" x14ac:dyDescent="0.2">
      <c r="A29" s="1647" t="s">
        <v>239</v>
      </c>
      <c r="B29" s="1633"/>
      <c r="C29" s="1633"/>
      <c r="D29" s="1633"/>
      <c r="E29" s="1633"/>
      <c r="F29" s="1634"/>
      <c r="G29" s="1648">
        <v>150000</v>
      </c>
      <c r="H29" s="1649"/>
      <c r="I29" s="10"/>
      <c r="J29" s="40">
        <f>G29</f>
        <v>150000</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72" customFormat="1" ht="73.5" x14ac:dyDescent="0.2">
      <c r="A30" s="1647" t="s">
        <v>240</v>
      </c>
      <c r="B30" s="1633"/>
      <c r="C30" s="1633"/>
      <c r="D30" s="1633"/>
      <c r="E30" s="252" t="s">
        <v>342</v>
      </c>
      <c r="F30" s="140" t="s">
        <v>241</v>
      </c>
      <c r="G30" s="1650" t="s">
        <v>339</v>
      </c>
      <c r="H30" s="1651"/>
      <c r="I30" s="10"/>
      <c r="J30" s="40" t="str">
        <f>G30</f>
        <v>UNFPA</v>
      </c>
      <c r="K30" s="7"/>
      <c r="L30" s="22"/>
      <c r="M30" s="38" t="str">
        <f>E30</f>
        <v>01/12 - 12/12</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c r="AB30" s="71"/>
    </row>
    <row r="31" spans="1:134" s="72" customFormat="1" ht="30" x14ac:dyDescent="0.2">
      <c r="A31" s="1647" t="s">
        <v>242</v>
      </c>
      <c r="B31" s="1633"/>
      <c r="C31" s="1633"/>
      <c r="D31" s="1633"/>
      <c r="E31" s="1633"/>
      <c r="F31" s="1633"/>
      <c r="G31" s="1634"/>
      <c r="H31" s="133" t="s">
        <v>100</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72" customFormat="1" ht="90" customHeight="1" x14ac:dyDescent="0.2">
      <c r="A32" s="1660" t="s">
        <v>331</v>
      </c>
      <c r="B32" s="1661"/>
      <c r="C32" s="1661"/>
      <c r="D32" s="1661"/>
      <c r="E32" s="1661"/>
      <c r="F32" s="1661"/>
      <c r="G32" s="1662"/>
      <c r="H32" s="133" t="s">
        <v>100</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72" customFormat="1" ht="15.75" customHeight="1" x14ac:dyDescent="0.2">
      <c r="A33" s="1647" t="s">
        <v>243</v>
      </c>
      <c r="B33" s="1633"/>
      <c r="C33" s="1633"/>
      <c r="D33" s="1633"/>
      <c r="E33" s="1633"/>
      <c r="F33" s="1633"/>
      <c r="G33" s="1633"/>
      <c r="H33" s="1657"/>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72" customFormat="1" ht="147" x14ac:dyDescent="0.2">
      <c r="A34" s="141"/>
      <c r="B34" s="1661" t="s">
        <v>322</v>
      </c>
      <c r="C34" s="1661"/>
      <c r="D34" s="1662"/>
      <c r="E34" s="143" t="s">
        <v>244</v>
      </c>
      <c r="F34" s="143" t="s">
        <v>245</v>
      </c>
      <c r="G34" s="144" t="s">
        <v>246</v>
      </c>
      <c r="H34" s="145"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72" customFormat="1" ht="30" x14ac:dyDescent="0.2">
      <c r="A35" s="131"/>
      <c r="B35" s="1661" t="s">
        <v>323</v>
      </c>
      <c r="C35" s="1661"/>
      <c r="D35" s="1662"/>
      <c r="E35" s="147">
        <v>0</v>
      </c>
      <c r="F35" s="200" t="s">
        <v>342</v>
      </c>
      <c r="G35" s="153"/>
      <c r="H35" s="150"/>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72" customFormat="1" ht="75" x14ac:dyDescent="0.2">
      <c r="A36" s="131"/>
      <c r="B36" s="1661" t="s">
        <v>324</v>
      </c>
      <c r="C36" s="1661"/>
      <c r="D36" s="1662"/>
      <c r="E36" s="147">
        <v>0</v>
      </c>
      <c r="F36" s="200" t="s">
        <v>342</v>
      </c>
      <c r="G36" s="153"/>
      <c r="H36" s="150"/>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72" customFormat="1" ht="45" customHeight="1" x14ac:dyDescent="0.2">
      <c r="A37" s="221"/>
      <c r="B37" s="1655" t="s">
        <v>295</v>
      </c>
      <c r="C37" s="1655"/>
      <c r="D37" s="1656"/>
      <c r="E37" s="222">
        <f>E35+E36</f>
        <v>0</v>
      </c>
      <c r="F37" s="223"/>
      <c r="G37" s="223"/>
      <c r="H37" s="224"/>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72" customFormat="1" ht="82.5" customHeight="1" x14ac:dyDescent="0.2">
      <c r="A38" s="1647" t="s">
        <v>294</v>
      </c>
      <c r="B38" s="1633"/>
      <c r="C38" s="1633"/>
      <c r="D38" s="1633"/>
      <c r="E38" s="1633"/>
      <c r="F38" s="1633"/>
      <c r="G38" s="1634"/>
      <c r="H38" s="133" t="s">
        <v>100</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72" customFormat="1" ht="74.25" customHeight="1" thickBot="1" x14ac:dyDescent="0.25">
      <c r="A39" s="1647" t="s">
        <v>247</v>
      </c>
      <c r="B39" s="1633"/>
      <c r="C39" s="1633"/>
      <c r="D39" s="1633"/>
      <c r="E39" s="1633"/>
      <c r="F39" s="1633"/>
      <c r="G39" s="1633"/>
      <c r="H39" s="1657"/>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72" customFormat="1" ht="129.75" x14ac:dyDescent="0.2">
      <c r="A40" s="141"/>
      <c r="B40" s="1658" t="s">
        <v>248</v>
      </c>
      <c r="C40" s="1659"/>
      <c r="D40" s="142" t="s">
        <v>249</v>
      </c>
      <c r="E40" s="143" t="s">
        <v>250</v>
      </c>
      <c r="F40" s="143" t="s">
        <v>251</v>
      </c>
      <c r="G40" s="144" t="s">
        <v>252</v>
      </c>
      <c r="H40" s="145" t="s">
        <v>92</v>
      </c>
      <c r="I40" s="201"/>
      <c r="J40" s="28"/>
      <c r="K40" s="7">
        <f>A40</f>
        <v>0</v>
      </c>
      <c r="L40" s="22"/>
      <c r="M40" s="22"/>
      <c r="N40" s="22"/>
      <c r="O40" s="22"/>
      <c r="P40" s="22"/>
      <c r="Q40" s="22"/>
      <c r="R40" s="22"/>
      <c r="S40" s="22"/>
      <c r="T40" s="17"/>
      <c r="U40" s="17"/>
      <c r="V40" s="17"/>
      <c r="W40" s="45"/>
      <c r="X40" s="45"/>
      <c r="Y40" s="46"/>
      <c r="Z40" s="54"/>
      <c r="AA40"/>
    </row>
    <row r="41" spans="1:27" s="72" customFormat="1" ht="30" x14ac:dyDescent="0.2">
      <c r="A41" s="141"/>
      <c r="B41" s="1633" t="s">
        <v>253</v>
      </c>
      <c r="C41" s="1634"/>
      <c r="D41" s="146" t="s">
        <v>100</v>
      </c>
      <c r="E41" s="147">
        <v>0</v>
      </c>
      <c r="F41" s="148" t="s">
        <v>343</v>
      </c>
      <c r="G41" s="149"/>
      <c r="H41" s="165"/>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72" customFormat="1" ht="30" x14ac:dyDescent="0.2">
      <c r="A42" s="141"/>
      <c r="B42" s="151"/>
      <c r="C42" s="152" t="s">
        <v>254</v>
      </c>
      <c r="D42" s="1640" t="s">
        <v>320</v>
      </c>
      <c r="E42" s="1641"/>
      <c r="F42" s="1641"/>
      <c r="G42" s="1641"/>
      <c r="H42" s="1642"/>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72" customFormat="1" ht="78.75" customHeight="1" x14ac:dyDescent="0.2">
      <c r="A43" s="141"/>
      <c r="B43" s="1633" t="s">
        <v>255</v>
      </c>
      <c r="C43" s="1634"/>
      <c r="D43" s="146" t="s">
        <v>100</v>
      </c>
      <c r="E43" s="147">
        <v>0</v>
      </c>
      <c r="F43" s="148" t="s">
        <v>343</v>
      </c>
      <c r="G43" s="149"/>
      <c r="H43" s="165"/>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72" customFormat="1" ht="30" x14ac:dyDescent="0.2">
      <c r="A44" s="141"/>
      <c r="B44" s="151"/>
      <c r="C44" s="152" t="s">
        <v>256</v>
      </c>
      <c r="D44" s="1640" t="s">
        <v>320</v>
      </c>
      <c r="E44" s="1641"/>
      <c r="F44" s="1641"/>
      <c r="G44" s="1641"/>
      <c r="H44" s="16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72" customFormat="1" ht="45" x14ac:dyDescent="0.2">
      <c r="A45" s="141"/>
      <c r="B45" s="1633" t="s">
        <v>257</v>
      </c>
      <c r="C45" s="1634"/>
      <c r="D45" s="154"/>
      <c r="E45" s="155">
        <f>E41+E43</f>
        <v>0</v>
      </c>
      <c r="F45" s="156"/>
      <c r="G45" s="156"/>
      <c r="H45" s="150"/>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101" customFormat="1" x14ac:dyDescent="0.2">
      <c r="A46" s="157"/>
      <c r="B46" s="158"/>
      <c r="C46" s="158"/>
      <c r="D46" s="159"/>
      <c r="E46" s="160"/>
      <c r="F46" s="160"/>
      <c r="G46" s="161"/>
      <c r="H46" s="162"/>
      <c r="I46" s="205"/>
      <c r="J46" s="27"/>
      <c r="K46" s="7">
        <f>A46</f>
        <v>0</v>
      </c>
      <c r="L46" s="22"/>
      <c r="M46" s="22"/>
      <c r="N46" s="22"/>
      <c r="O46" s="25"/>
      <c r="P46" s="22"/>
      <c r="Q46" s="22"/>
      <c r="R46" s="22"/>
      <c r="S46" s="22"/>
      <c r="T46" s="17"/>
      <c r="U46" s="17"/>
      <c r="V46" s="17"/>
      <c r="W46" s="45"/>
      <c r="X46" s="45"/>
      <c r="Y46" s="50"/>
      <c r="Z46" s="14"/>
      <c r="AA46"/>
    </row>
    <row r="47" spans="1:27" s="72" customFormat="1" ht="30" customHeight="1" x14ac:dyDescent="0.2">
      <c r="A47" s="1647" t="s">
        <v>258</v>
      </c>
      <c r="B47" s="1633"/>
      <c r="C47" s="1633"/>
      <c r="D47" s="1633"/>
      <c r="E47" s="1633"/>
      <c r="F47" s="1633"/>
      <c r="G47" s="1633"/>
      <c r="H47" s="1657"/>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72" customFormat="1" ht="129.75" x14ac:dyDescent="0.2">
      <c r="A48" s="141" t="s">
        <v>114</v>
      </c>
      <c r="B48" s="1658" t="s">
        <v>259</v>
      </c>
      <c r="C48" s="1634"/>
      <c r="D48" s="142" t="s">
        <v>260</v>
      </c>
      <c r="E48" s="143" t="s">
        <v>261</v>
      </c>
      <c r="F48" s="143" t="s">
        <v>262</v>
      </c>
      <c r="G48" s="144" t="s">
        <v>263</v>
      </c>
      <c r="H48" s="145" t="s">
        <v>92</v>
      </c>
      <c r="I48" s="206"/>
      <c r="J48" s="27"/>
      <c r="K48" s="7" t="str">
        <f>A48</f>
        <v xml:space="preserve">
</v>
      </c>
      <c r="L48" s="22"/>
      <c r="M48" s="22"/>
      <c r="N48" s="22"/>
      <c r="O48" s="25"/>
      <c r="P48" s="22"/>
      <c r="Q48" s="22"/>
      <c r="R48" s="22"/>
      <c r="S48" s="22"/>
      <c r="T48" s="17"/>
      <c r="U48" s="17"/>
      <c r="V48" s="17"/>
      <c r="W48" s="45"/>
      <c r="X48" s="45"/>
      <c r="Y48" s="46"/>
      <c r="Z48" s="54"/>
      <c r="AA48"/>
    </row>
    <row r="49" spans="1:27" s="72" customFormat="1" x14ac:dyDescent="0.2">
      <c r="A49" s="141"/>
      <c r="B49" s="1633" t="s">
        <v>146</v>
      </c>
      <c r="C49" s="1634"/>
      <c r="D49" s="146" t="s">
        <v>99</v>
      </c>
      <c r="E49" s="147">
        <v>22000</v>
      </c>
      <c r="F49" s="148" t="s">
        <v>343</v>
      </c>
      <c r="G49" s="163" t="s">
        <v>339</v>
      </c>
      <c r="H49" s="16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72" customFormat="1" x14ac:dyDescent="0.2">
      <c r="A50" s="141"/>
      <c r="B50" s="151"/>
      <c r="C50" s="152" t="s">
        <v>147</v>
      </c>
      <c r="D50" s="1663" t="s">
        <v>339</v>
      </c>
      <c r="E50" s="1664"/>
      <c r="F50" s="1664"/>
      <c r="G50" s="1664"/>
      <c r="H50" s="1665"/>
      <c r="I50" s="73"/>
      <c r="J50" s="27"/>
      <c r="K50" s="7" t="str">
        <f>C50</f>
        <v xml:space="preserve">i. Specify source(s) of in-kind donations </v>
      </c>
      <c r="L50" s="22"/>
      <c r="M50" s="22"/>
      <c r="N50" s="22"/>
      <c r="O50" s="25" t="str">
        <f>D50</f>
        <v>UNFPA</v>
      </c>
      <c r="P50" s="22"/>
      <c r="Q50" s="22"/>
      <c r="R50" s="22"/>
      <c r="S50" s="22"/>
      <c r="T50" s="17"/>
      <c r="U50" s="17"/>
      <c r="V50" s="17"/>
      <c r="W50" s="45"/>
      <c r="X50" s="45"/>
      <c r="Y50" s="46"/>
      <c r="Z50" s="54"/>
      <c r="AA50"/>
    </row>
    <row r="51" spans="1:27" s="72" customFormat="1" ht="105" x14ac:dyDescent="0.2">
      <c r="A51" s="141"/>
      <c r="B51" s="1633" t="s">
        <v>264</v>
      </c>
      <c r="C51" s="1634"/>
      <c r="D51" s="146" t="s">
        <v>99</v>
      </c>
      <c r="E51" s="147">
        <v>124555</v>
      </c>
      <c r="F51" s="148" t="s">
        <v>343</v>
      </c>
      <c r="G51" s="163" t="s">
        <v>344</v>
      </c>
      <c r="H51" s="164" t="s">
        <v>345</v>
      </c>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72" customFormat="1" ht="30" x14ac:dyDescent="0.2">
      <c r="A52" s="141"/>
      <c r="B52" s="1633" t="s">
        <v>265</v>
      </c>
      <c r="C52" s="1634"/>
      <c r="D52" s="146" t="s">
        <v>100</v>
      </c>
      <c r="E52" s="147">
        <v>0</v>
      </c>
      <c r="F52" s="148" t="s">
        <v>343</v>
      </c>
      <c r="G52" s="163"/>
      <c r="H52" s="16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72" customFormat="1" ht="45" x14ac:dyDescent="0.2">
      <c r="A53" s="141"/>
      <c r="B53" s="1633" t="s">
        <v>266</v>
      </c>
      <c r="C53" s="1634"/>
      <c r="D53" s="154"/>
      <c r="E53" s="155">
        <f>E49+E51+E52</f>
        <v>146555</v>
      </c>
      <c r="F53" s="156"/>
      <c r="G53" s="156"/>
      <c r="H53" s="16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101" customFormat="1" x14ac:dyDescent="0.2">
      <c r="A54" s="157"/>
      <c r="B54" s="158"/>
      <c r="C54" s="158"/>
      <c r="D54" s="159"/>
      <c r="E54" s="160"/>
      <c r="F54" s="160"/>
      <c r="G54" s="161"/>
      <c r="H54" s="162"/>
      <c r="I54" s="205"/>
      <c r="J54" s="27"/>
      <c r="K54" s="7">
        <f>A54</f>
        <v>0</v>
      </c>
      <c r="L54" s="22"/>
      <c r="M54" s="22"/>
      <c r="N54" s="22"/>
      <c r="O54" s="25"/>
      <c r="P54" s="22"/>
      <c r="Q54" s="22"/>
      <c r="R54" s="22"/>
      <c r="S54" s="22"/>
      <c r="T54" s="17"/>
      <c r="U54" s="17"/>
      <c r="V54" s="17"/>
      <c r="W54" s="45"/>
      <c r="X54" s="45"/>
      <c r="Y54" s="50"/>
      <c r="Z54" s="14"/>
      <c r="AA54"/>
    </row>
    <row r="55" spans="1:27" s="72" customFormat="1" ht="75" customHeight="1" x14ac:dyDescent="0.2">
      <c r="A55" s="1647" t="s">
        <v>330</v>
      </c>
      <c r="B55" s="1633"/>
      <c r="C55" s="1633"/>
      <c r="D55" s="1633"/>
      <c r="E55" s="1633"/>
      <c r="F55" s="1633"/>
      <c r="G55" s="1633"/>
      <c r="H55" s="1657"/>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72" customFormat="1" ht="150" x14ac:dyDescent="0.2">
      <c r="A56" s="1666" t="s">
        <v>267</v>
      </c>
      <c r="B56" s="1667"/>
      <c r="C56" s="1667"/>
      <c r="D56" s="1667"/>
      <c r="E56" s="1668"/>
      <c r="F56" s="166">
        <f>E45/(E45+E53)</f>
        <v>0</v>
      </c>
      <c r="G56" s="1669" t="s">
        <v>148</v>
      </c>
      <c r="H56" s="1670"/>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72" customFormat="1" ht="140.25" customHeight="1" x14ac:dyDescent="0.2">
      <c r="A57" s="1674" t="s">
        <v>325</v>
      </c>
      <c r="B57" s="1675"/>
      <c r="C57" s="1675"/>
      <c r="D57" s="1675"/>
      <c r="E57" s="1676"/>
      <c r="F57" s="166" t="s">
        <v>320</v>
      </c>
      <c r="G57" s="1669" t="s">
        <v>148</v>
      </c>
      <c r="H57" s="1670"/>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72" customFormat="1" ht="135" x14ac:dyDescent="0.2">
      <c r="A58" s="1666" t="s">
        <v>268</v>
      </c>
      <c r="B58" s="1677"/>
      <c r="C58" s="1677"/>
      <c r="D58" s="1677"/>
      <c r="E58" s="1678"/>
      <c r="F58" s="166">
        <f>(E45+E53)/G29</f>
        <v>0.97703333333333331</v>
      </c>
      <c r="G58" s="1669" t="s">
        <v>171</v>
      </c>
      <c r="H58" s="1670"/>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72" customFormat="1" ht="60" x14ac:dyDescent="0.2">
      <c r="A59" s="1679" t="s">
        <v>326</v>
      </c>
      <c r="B59" s="1680"/>
      <c r="C59" s="1680"/>
      <c r="D59" s="1680"/>
      <c r="E59" s="1681"/>
      <c r="F59" s="254" t="s">
        <v>100</v>
      </c>
      <c r="G59" s="1669" t="s">
        <v>148</v>
      </c>
      <c r="H59" s="1670"/>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101" customFormat="1" x14ac:dyDescent="0.2">
      <c r="A60" s="167"/>
      <c r="B60" s="168"/>
      <c r="C60" s="168"/>
      <c r="D60" s="169"/>
      <c r="E60" s="170"/>
      <c r="F60" s="170"/>
      <c r="G60" s="171"/>
      <c r="H60" s="172"/>
      <c r="I60" s="205"/>
      <c r="J60" s="27"/>
      <c r="K60" s="7">
        <f>A60</f>
        <v>0</v>
      </c>
      <c r="L60" s="22"/>
      <c r="M60" s="22"/>
      <c r="N60" s="22"/>
      <c r="O60" s="25"/>
      <c r="P60" s="22"/>
      <c r="Q60" s="22"/>
      <c r="R60" s="22"/>
      <c r="S60" s="22"/>
      <c r="T60" s="17"/>
      <c r="U60" s="17"/>
      <c r="V60" s="17"/>
      <c r="W60" s="45"/>
      <c r="X60" s="45"/>
      <c r="Y60" s="50"/>
      <c r="Z60" s="14"/>
      <c r="AA60"/>
    </row>
    <row r="61" spans="1:27" s="72" customFormat="1" ht="45" x14ac:dyDescent="0.2">
      <c r="A61" s="1647" t="s">
        <v>269</v>
      </c>
      <c r="B61" s="1633"/>
      <c r="C61" s="1633"/>
      <c r="D61" s="1633"/>
      <c r="E61" s="1634"/>
      <c r="F61" s="1671" t="s">
        <v>320</v>
      </c>
      <c r="G61" s="1672"/>
      <c r="H61" s="1673"/>
      <c r="I61" s="11"/>
      <c r="J61" s="27"/>
      <c r="K61" s="7"/>
      <c r="L61" s="22"/>
      <c r="M61" s="22"/>
      <c r="N61" s="22"/>
      <c r="O61" s="22"/>
      <c r="P61" s="22"/>
      <c r="Q61" s="7" t="str">
        <f>F61</f>
        <v>Not applicable</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72" customFormat="1" x14ac:dyDescent="0.2">
      <c r="A62" s="131"/>
      <c r="B62" s="1633" t="s">
        <v>48</v>
      </c>
      <c r="C62" s="1633"/>
      <c r="D62" s="1633"/>
      <c r="E62" s="1633"/>
      <c r="F62" s="1630" t="s">
        <v>320</v>
      </c>
      <c r="G62" s="1631"/>
      <c r="H62" s="1632"/>
      <c r="I62" s="10"/>
      <c r="J62" s="27"/>
      <c r="K62" s="7"/>
      <c r="L62" s="22"/>
      <c r="M62" s="39">
        <f>E62</f>
        <v>0</v>
      </c>
      <c r="N62" s="22"/>
      <c r="O62" s="22"/>
      <c r="P62" s="22"/>
      <c r="Q62" s="7" t="str">
        <f>F62</f>
        <v>Not applicable</v>
      </c>
      <c r="R62" s="25" t="str">
        <f>B62</f>
        <v>a. Specify entity</v>
      </c>
      <c r="S62" s="22"/>
      <c r="T62" s="17"/>
      <c r="U62" s="17"/>
      <c r="V62" s="17"/>
      <c r="W62" s="45"/>
      <c r="X62" s="45"/>
      <c r="Y62" s="46"/>
      <c r="Z62" s="54"/>
      <c r="AA62"/>
    </row>
    <row r="63" spans="1:27" s="72" customFormat="1" ht="30.75" customHeight="1" x14ac:dyDescent="0.2">
      <c r="A63" s="232"/>
      <c r="B63" s="231"/>
      <c r="C63" s="1633" t="s">
        <v>293</v>
      </c>
      <c r="D63" s="1633"/>
      <c r="E63" s="1634"/>
      <c r="F63" s="1671" t="s">
        <v>320</v>
      </c>
      <c r="G63" s="1672"/>
      <c r="H63" s="1673"/>
      <c r="I63" s="10"/>
      <c r="J63" s="27"/>
      <c r="K63" s="7"/>
      <c r="L63" s="22"/>
      <c r="M63" s="22"/>
      <c r="N63" s="22"/>
      <c r="O63" s="22"/>
      <c r="P63" s="22"/>
      <c r="Q63" s="7" t="str">
        <f>F63</f>
        <v>Not applicable</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72" customFormat="1" ht="45" x14ac:dyDescent="0.2">
      <c r="A64" s="1647" t="s">
        <v>270</v>
      </c>
      <c r="B64" s="1633"/>
      <c r="C64" s="1634"/>
      <c r="D64" s="1630"/>
      <c r="E64" s="1631"/>
      <c r="F64" s="1631"/>
      <c r="G64" s="1631"/>
      <c r="H64" s="1632"/>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72" customFormat="1" ht="16.5" customHeight="1" thickBot="1" x14ac:dyDescent="0.25">
      <c r="A65" s="1684" t="s">
        <v>23</v>
      </c>
      <c r="B65" s="1685"/>
      <c r="C65" s="1685"/>
      <c r="D65" s="1685"/>
      <c r="E65" s="1685"/>
      <c r="F65" s="1685"/>
      <c r="G65" s="1685"/>
      <c r="H65" s="225"/>
      <c r="I65" s="43"/>
      <c r="J65" s="27"/>
      <c r="K65" s="7"/>
      <c r="L65" s="22"/>
      <c r="M65" s="22"/>
      <c r="N65" s="22"/>
      <c r="O65" s="22"/>
      <c r="P65" s="22"/>
      <c r="Q65" s="22"/>
      <c r="R65" s="7"/>
      <c r="S65" s="22"/>
      <c r="T65" s="17"/>
      <c r="U65" s="17"/>
      <c r="V65" s="17"/>
      <c r="W65" s="45"/>
      <c r="X65" s="45"/>
      <c r="Y65" s="46"/>
      <c r="Z65" s="54"/>
      <c r="AA65"/>
    </row>
    <row r="66" spans="1:27" s="72" customFormat="1" ht="45" customHeight="1" x14ac:dyDescent="0.2">
      <c r="A66" s="1686" t="s">
        <v>271</v>
      </c>
      <c r="B66" s="1687"/>
      <c r="C66" s="1687"/>
      <c r="D66" s="1687"/>
      <c r="E66" s="1687"/>
      <c r="F66" s="1687"/>
      <c r="G66" s="1687"/>
      <c r="H66" s="1688"/>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102" customFormat="1" ht="15.75" x14ac:dyDescent="0.25">
      <c r="A67" s="1689" t="s">
        <v>18</v>
      </c>
      <c r="B67" s="1690"/>
      <c r="C67" s="1691"/>
      <c r="D67" s="1692" t="s">
        <v>131</v>
      </c>
      <c r="E67" s="1693"/>
      <c r="F67" s="174" t="s">
        <v>149</v>
      </c>
      <c r="G67" s="175" t="s">
        <v>150</v>
      </c>
      <c r="H67" s="176" t="s">
        <v>151</v>
      </c>
      <c r="I67" s="203"/>
      <c r="J67" s="33"/>
      <c r="K67" s="7" t="str">
        <f>A67</f>
        <v>Contraceptive Method</v>
      </c>
      <c r="L67" s="34"/>
      <c r="M67" s="34"/>
      <c r="N67" s="34"/>
      <c r="O67" s="34"/>
      <c r="P67" s="34"/>
      <c r="Q67" s="34"/>
      <c r="R67" s="9"/>
      <c r="S67" s="34"/>
      <c r="T67" s="35"/>
      <c r="U67" s="35"/>
      <c r="V67" s="35"/>
      <c r="W67" s="42"/>
      <c r="X67" s="42"/>
      <c r="Y67" s="3"/>
      <c r="Z67" s="56"/>
      <c r="AA67"/>
    </row>
    <row r="68" spans="1:27" s="72" customFormat="1" ht="30" x14ac:dyDescent="0.2">
      <c r="A68" s="177"/>
      <c r="B68" s="1682" t="s">
        <v>272</v>
      </c>
      <c r="C68" s="1683"/>
      <c r="D68" s="1746" t="s">
        <v>99</v>
      </c>
      <c r="E68" s="1747"/>
      <c r="F68" s="248" t="s">
        <v>100</v>
      </c>
      <c r="G68" s="248" t="s">
        <v>100</v>
      </c>
      <c r="H68" s="249" t="s">
        <v>104</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72" customFormat="1" x14ac:dyDescent="0.2">
      <c r="A69" s="178"/>
      <c r="B69" s="1682" t="s">
        <v>273</v>
      </c>
      <c r="C69" s="1683"/>
      <c r="D69" s="1746" t="s">
        <v>99</v>
      </c>
      <c r="E69" s="1747"/>
      <c r="F69" s="248" t="s">
        <v>100</v>
      </c>
      <c r="G69" s="248" t="s">
        <v>100</v>
      </c>
      <c r="H69" s="249" t="s">
        <v>104</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72" customFormat="1" x14ac:dyDescent="0.2">
      <c r="A70" s="178"/>
      <c r="B70" s="1682" t="s">
        <v>274</v>
      </c>
      <c r="C70" s="1683"/>
      <c r="D70" s="1746" t="s">
        <v>99</v>
      </c>
      <c r="E70" s="1747"/>
      <c r="F70" s="248" t="s">
        <v>100</v>
      </c>
      <c r="G70" s="248" t="s">
        <v>100</v>
      </c>
      <c r="H70" s="249" t="s">
        <v>104</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72" customFormat="1" x14ac:dyDescent="0.2">
      <c r="A71" s="178"/>
      <c r="B71" s="1682" t="s">
        <v>275</v>
      </c>
      <c r="C71" s="1683"/>
      <c r="D71" s="1746" t="s">
        <v>100</v>
      </c>
      <c r="E71" s="1747"/>
      <c r="F71" s="248" t="s">
        <v>100</v>
      </c>
      <c r="G71" s="248" t="s">
        <v>100</v>
      </c>
      <c r="H71" s="249" t="s">
        <v>104</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72" customFormat="1" x14ac:dyDescent="0.2">
      <c r="A72" s="178"/>
      <c r="B72" s="1682" t="s">
        <v>276</v>
      </c>
      <c r="C72" s="1683"/>
      <c r="D72" s="1746" t="s">
        <v>99</v>
      </c>
      <c r="E72" s="1747"/>
      <c r="F72" s="248" t="s">
        <v>99</v>
      </c>
      <c r="G72" s="248" t="s">
        <v>100</v>
      </c>
      <c r="H72" s="249" t="s">
        <v>104</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72" customFormat="1" x14ac:dyDescent="0.2">
      <c r="A73" s="178"/>
      <c r="B73" s="1682" t="s">
        <v>35</v>
      </c>
      <c r="C73" s="1683"/>
      <c r="D73" s="1746" t="s">
        <v>99</v>
      </c>
      <c r="E73" s="1747"/>
      <c r="F73" s="248" t="s">
        <v>99</v>
      </c>
      <c r="G73" s="248" t="s">
        <v>100</v>
      </c>
      <c r="H73" s="249" t="s">
        <v>104</v>
      </c>
      <c r="I73" s="6"/>
      <c r="J73" s="27"/>
      <c r="K73" s="7" t="str">
        <f t="shared" si="2"/>
        <v>f. Male condoms</v>
      </c>
      <c r="L73" s="22"/>
      <c r="M73" s="22"/>
      <c r="N73" s="22"/>
      <c r="O73" s="22"/>
      <c r="P73" s="22"/>
      <c r="Q73" s="22"/>
      <c r="R73" s="7"/>
      <c r="S73" s="22"/>
      <c r="T73" s="17"/>
      <c r="U73" s="17"/>
      <c r="V73" s="17"/>
      <c r="W73" s="45"/>
      <c r="X73" s="45"/>
      <c r="Y73" s="46"/>
      <c r="Z73" s="54"/>
      <c r="AA73"/>
    </row>
    <row r="74" spans="1:27" s="72" customFormat="1" x14ac:dyDescent="0.2">
      <c r="A74" s="178"/>
      <c r="B74" s="1682" t="s">
        <v>36</v>
      </c>
      <c r="C74" s="1683"/>
      <c r="D74" s="1746" t="s">
        <v>100</v>
      </c>
      <c r="E74" s="1747"/>
      <c r="F74" s="248" t="s">
        <v>100</v>
      </c>
      <c r="G74" s="248" t="s">
        <v>100</v>
      </c>
      <c r="H74" s="249" t="s">
        <v>104</v>
      </c>
      <c r="I74" s="6"/>
      <c r="J74" s="27"/>
      <c r="K74" s="7" t="str">
        <f t="shared" si="2"/>
        <v>g. Female condoms</v>
      </c>
      <c r="L74" s="22"/>
      <c r="M74" s="22"/>
      <c r="N74" s="22"/>
      <c r="O74" s="22"/>
      <c r="P74" s="22"/>
      <c r="Q74" s="22"/>
      <c r="R74" s="7"/>
      <c r="S74" s="22"/>
      <c r="T74" s="17"/>
      <c r="U74" s="17"/>
      <c r="V74" s="17"/>
      <c r="W74" s="45"/>
      <c r="X74" s="45"/>
      <c r="Y74" s="46"/>
      <c r="Z74" s="54"/>
      <c r="AA74"/>
    </row>
    <row r="75" spans="1:27" s="72" customFormat="1" x14ac:dyDescent="0.2">
      <c r="A75" s="178"/>
      <c r="B75" s="1682" t="s">
        <v>277</v>
      </c>
      <c r="C75" s="1683"/>
      <c r="D75" s="1746" t="s">
        <v>99</v>
      </c>
      <c r="E75" s="1747"/>
      <c r="F75" s="248" t="s">
        <v>100</v>
      </c>
      <c r="G75" s="248" t="s">
        <v>100</v>
      </c>
      <c r="H75" s="249" t="s">
        <v>104</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72" customFormat="1" x14ac:dyDescent="0.2">
      <c r="A76" s="178"/>
      <c r="B76" s="1682" t="s">
        <v>278</v>
      </c>
      <c r="C76" s="1683"/>
      <c r="D76" s="1746" t="s">
        <v>104</v>
      </c>
      <c r="E76" s="1747"/>
      <c r="F76" s="248" t="s">
        <v>100</v>
      </c>
      <c r="G76" s="248" t="s">
        <v>100</v>
      </c>
      <c r="H76" s="249" t="s">
        <v>104</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72" customFormat="1" x14ac:dyDescent="0.2">
      <c r="A77" s="178"/>
      <c r="B77" s="1682" t="s">
        <v>279</v>
      </c>
      <c r="C77" s="1683"/>
      <c r="D77" s="1746" t="s">
        <v>99</v>
      </c>
      <c r="E77" s="1747"/>
      <c r="F77" s="248" t="s">
        <v>100</v>
      </c>
      <c r="G77" s="248" t="s">
        <v>100</v>
      </c>
      <c r="H77" s="249" t="s">
        <v>104</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72" customFormat="1" x14ac:dyDescent="0.2">
      <c r="A78" s="178"/>
      <c r="B78" s="1682" t="s">
        <v>37</v>
      </c>
      <c r="C78" s="1683"/>
      <c r="D78" s="1746" t="s">
        <v>100</v>
      </c>
      <c r="E78" s="1747"/>
      <c r="F78" s="248" t="s">
        <v>100</v>
      </c>
      <c r="G78" s="248" t="s">
        <v>100</v>
      </c>
      <c r="H78" s="249" t="s">
        <v>104</v>
      </c>
      <c r="I78" s="6"/>
      <c r="J78" s="27"/>
      <c r="K78" s="7" t="str">
        <f t="shared" si="2"/>
        <v>k. CycleBeads</v>
      </c>
      <c r="L78" s="22"/>
      <c r="M78" s="22"/>
      <c r="N78" s="22"/>
      <c r="O78" s="22"/>
      <c r="P78" s="22"/>
      <c r="Q78" s="22"/>
      <c r="R78" s="7"/>
      <c r="S78" s="22"/>
      <c r="T78" s="17"/>
      <c r="U78" s="17"/>
      <c r="V78" s="17"/>
      <c r="W78" s="45"/>
      <c r="X78" s="45"/>
      <c r="Y78" s="46"/>
      <c r="Z78" s="54"/>
      <c r="AA78"/>
    </row>
    <row r="79" spans="1:27" s="72" customFormat="1" ht="45" x14ac:dyDescent="0.2">
      <c r="A79" s="179"/>
      <c r="B79" s="1694" t="s">
        <v>280</v>
      </c>
      <c r="C79" s="1695"/>
      <c r="D79" s="1746" t="s">
        <v>332</v>
      </c>
      <c r="E79" s="1747"/>
      <c r="F79" s="248"/>
      <c r="G79" s="248"/>
      <c r="H79" s="249"/>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72" customFormat="1" ht="90.75" thickBot="1" x14ac:dyDescent="0.25">
      <c r="A80" s="1654" t="s">
        <v>152</v>
      </c>
      <c r="B80" s="1655"/>
      <c r="C80" s="1656"/>
      <c r="D80" s="1699" t="s">
        <v>1450</v>
      </c>
      <c r="E80" s="1700"/>
      <c r="F80" s="1700"/>
      <c r="G80" s="1700"/>
      <c r="H80" s="1701"/>
      <c r="I80" s="6"/>
      <c r="J80" s="27"/>
      <c r="K80" s="7" t="str">
        <f>A80</f>
        <v>C2. Please note any comments about the commodities offered.</v>
      </c>
      <c r="L80" s="22"/>
      <c r="M80" s="22"/>
      <c r="N80" s="22"/>
      <c r="O80" s="7" t="str">
        <f>D80</f>
        <v xml:space="preserve">Last year, UNFPA stopped supplying combined oral contraceptives, progestin-only pills, and emergency contraceptives in order to persuade the government to buy these contraceptives themselves. However, the government has not done so. Because of this, these methods are currently not offered in public-sector facilities. Also, due to low demand, UNFPA stopped providing injectable contraceptives to the public sector. </v>
      </c>
      <c r="P80" s="22"/>
      <c r="Q80" s="22"/>
      <c r="R80" s="7"/>
      <c r="S80" s="22"/>
      <c r="T80" s="17"/>
      <c r="U80" s="17"/>
      <c r="V80" s="17"/>
      <c r="W80" s="45"/>
      <c r="X80" s="45"/>
      <c r="Y80" s="46"/>
      <c r="Z80" s="54"/>
      <c r="AA80"/>
    </row>
    <row r="81" spans="1:28" s="103" customFormat="1" ht="16.5" customHeight="1" thickBot="1" x14ac:dyDescent="0.3">
      <c r="A81" s="1702" t="s">
        <v>19</v>
      </c>
      <c r="B81" s="1703"/>
      <c r="C81" s="1703"/>
      <c r="D81" s="1703"/>
      <c r="E81" s="1703"/>
      <c r="F81" s="1703"/>
      <c r="G81" s="1703"/>
      <c r="H81" s="173"/>
      <c r="I81" s="43"/>
      <c r="J81" s="33"/>
      <c r="K81" s="7"/>
      <c r="L81" s="34"/>
      <c r="M81" s="34"/>
      <c r="N81" s="34"/>
      <c r="O81" s="34"/>
      <c r="P81" s="34"/>
      <c r="Q81" s="34"/>
      <c r="R81" s="9"/>
      <c r="S81" s="34"/>
      <c r="T81" s="35"/>
      <c r="U81" s="35"/>
      <c r="V81" s="35"/>
      <c r="W81" s="42"/>
      <c r="X81" s="42"/>
      <c r="Y81" s="52"/>
      <c r="Z81" s="57"/>
      <c r="AA81"/>
    </row>
    <row r="82" spans="1:28" s="72" customFormat="1" ht="30" customHeight="1" x14ac:dyDescent="0.2">
      <c r="A82" s="1643" t="s">
        <v>281</v>
      </c>
      <c r="B82" s="1628"/>
      <c r="C82" s="1628"/>
      <c r="D82" s="1628"/>
      <c r="E82" s="1628"/>
      <c r="F82" s="1628"/>
      <c r="G82" s="1644"/>
      <c r="H82" s="127" t="s">
        <v>99</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72" customFormat="1" ht="15.75" thickBot="1" x14ac:dyDescent="0.25">
      <c r="A83" s="1704" t="s">
        <v>117</v>
      </c>
      <c r="B83" s="1705"/>
      <c r="C83" s="1705"/>
      <c r="D83" s="180"/>
      <c r="E83" s="180"/>
      <c r="F83" s="180"/>
      <c r="G83" s="180"/>
      <c r="H83" s="181"/>
      <c r="I83" s="199"/>
      <c r="J83" s="27"/>
      <c r="K83" s="7"/>
      <c r="L83" s="22"/>
      <c r="M83" s="22"/>
      <c r="N83" s="22"/>
      <c r="O83" s="22"/>
      <c r="P83" s="22"/>
      <c r="Q83" s="22"/>
      <c r="R83" s="7"/>
      <c r="S83" s="22"/>
      <c r="T83" s="17"/>
      <c r="U83" s="17"/>
      <c r="V83" s="17"/>
      <c r="W83" s="45"/>
      <c r="X83" s="45"/>
      <c r="Y83" s="46"/>
      <c r="Z83" s="54"/>
      <c r="AA83"/>
    </row>
    <row r="84" spans="1:28" s="72" customFormat="1" ht="64.5" customHeight="1" x14ac:dyDescent="0.2">
      <c r="A84" s="1706"/>
      <c r="B84" s="1708" t="s">
        <v>54</v>
      </c>
      <c r="C84" s="1709"/>
      <c r="D84" s="1709" t="s">
        <v>282</v>
      </c>
      <c r="E84" s="1709"/>
      <c r="F84" s="234" t="s">
        <v>52</v>
      </c>
      <c r="G84" s="1709" t="s">
        <v>53</v>
      </c>
      <c r="H84" s="1710"/>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72" customFormat="1" ht="30.75" thickBot="1" x14ac:dyDescent="0.25">
      <c r="A85" s="1707"/>
      <c r="B85" s="182" t="s">
        <v>27</v>
      </c>
      <c r="C85" s="251" t="s">
        <v>333</v>
      </c>
      <c r="D85" s="1755" t="s">
        <v>334</v>
      </c>
      <c r="E85" s="1756"/>
      <c r="F85" s="246" t="s">
        <v>99</v>
      </c>
      <c r="G85" s="1351" t="s">
        <v>99</v>
      </c>
      <c r="H85" s="1757"/>
      <c r="I85" s="13"/>
      <c r="J85" s="31" t="str">
        <f>G85</f>
        <v>Yes</v>
      </c>
      <c r="K85" s="7" t="str">
        <f>B85</f>
        <v>a</v>
      </c>
      <c r="L85" s="22"/>
      <c r="M85" s="32">
        <f>E85</f>
        <v>0</v>
      </c>
      <c r="N85" s="22"/>
      <c r="O85" s="22"/>
      <c r="P85" s="22"/>
      <c r="Q85" s="22"/>
      <c r="R85" s="7"/>
      <c r="S85" s="7" t="str">
        <f>D85</f>
        <v>2007-2015</v>
      </c>
      <c r="T85" s="17"/>
      <c r="U85" s="17"/>
      <c r="V85" s="17"/>
      <c r="W85" s="45"/>
      <c r="X85" s="45"/>
      <c r="Y85" s="46"/>
      <c r="Z85" s="54"/>
      <c r="AA85"/>
    </row>
    <row r="86" spans="1:28" s="72" customFormat="1" ht="28.5" customHeight="1" x14ac:dyDescent="0.2">
      <c r="A86" s="1652" t="s">
        <v>118</v>
      </c>
      <c r="B86" s="1653"/>
      <c r="C86" s="1653"/>
      <c r="D86" s="1653"/>
      <c r="E86" s="1653"/>
      <c r="F86" s="1696" t="s">
        <v>100</v>
      </c>
      <c r="G86" s="1697"/>
      <c r="H86" s="1698"/>
      <c r="I86" s="13"/>
      <c r="J86" s="31"/>
      <c r="K86" s="7"/>
      <c r="L86" s="22"/>
      <c r="M86" s="22"/>
      <c r="N86" s="22"/>
      <c r="O86" s="22"/>
      <c r="P86" s="22"/>
      <c r="Q86" s="25" t="str">
        <f>F86</f>
        <v>No</v>
      </c>
      <c r="R86" s="7" t="str">
        <f>A86</f>
        <v>D2. Are any family planning commodities subject to duties, import taxes, or other fees?</v>
      </c>
      <c r="S86" s="22"/>
      <c r="T86" s="17"/>
      <c r="U86" s="17"/>
      <c r="V86" s="17"/>
      <c r="W86" s="45"/>
      <c r="X86" s="45"/>
      <c r="Y86" s="46"/>
      <c r="Z86" s="54"/>
      <c r="AA86"/>
    </row>
    <row r="87" spans="1:28" s="72" customFormat="1" ht="30" x14ac:dyDescent="0.2">
      <c r="A87" s="131"/>
      <c r="B87" s="1633" t="s">
        <v>153</v>
      </c>
      <c r="C87" s="1633"/>
      <c r="D87" s="1634"/>
      <c r="E87" s="1368" t="s">
        <v>320</v>
      </c>
      <c r="F87" s="1476"/>
      <c r="G87" s="1476"/>
      <c r="H87" s="1369"/>
      <c r="I87" s="13"/>
      <c r="J87" s="31"/>
      <c r="K87" s="7"/>
      <c r="L87" s="22"/>
      <c r="M87" s="32"/>
      <c r="N87" s="32" t="str">
        <f>E87</f>
        <v>Not applicable</v>
      </c>
      <c r="O87" s="22"/>
      <c r="P87" s="7" t="str">
        <f>B87</f>
        <v>a. If yes, for which sectors (public, NGO, social marketing, commercial)?</v>
      </c>
      <c r="Q87" s="22"/>
      <c r="R87" s="7"/>
      <c r="S87" s="22"/>
      <c r="T87" s="17"/>
      <c r="U87" s="17"/>
      <c r="V87" s="17"/>
      <c r="W87" s="45"/>
      <c r="X87" s="45"/>
      <c r="Y87" s="46"/>
      <c r="Z87" s="54"/>
      <c r="AA87"/>
    </row>
    <row r="88" spans="1:28" s="72" customFormat="1" x14ac:dyDescent="0.2">
      <c r="A88" s="131"/>
      <c r="B88" s="1633" t="s">
        <v>38</v>
      </c>
      <c r="C88" s="1633"/>
      <c r="D88" s="1634"/>
      <c r="E88" s="1368" t="s">
        <v>320</v>
      </c>
      <c r="F88" s="1476"/>
      <c r="G88" s="1476"/>
      <c r="H88" s="1369"/>
      <c r="I88" s="13"/>
      <c r="J88" s="31"/>
      <c r="K88" s="7"/>
      <c r="L88" s="22"/>
      <c r="M88" s="32"/>
      <c r="N88" s="32" t="str">
        <f>E88</f>
        <v>Not applicable</v>
      </c>
      <c r="O88" s="22"/>
      <c r="P88" s="7" t="str">
        <f>B88</f>
        <v>b. If yes, how much are the duties, taxes, or fees?</v>
      </c>
      <c r="Q88" s="22"/>
      <c r="R88" s="7"/>
      <c r="S88" s="22"/>
      <c r="T88" s="17"/>
      <c r="U88" s="17"/>
      <c r="V88" s="17"/>
      <c r="W88" s="45"/>
      <c r="X88" s="45"/>
      <c r="Y88" s="46"/>
      <c r="Z88" s="54"/>
      <c r="AA88"/>
    </row>
    <row r="89" spans="1:28" s="72" customFormat="1" ht="30" customHeight="1" x14ac:dyDescent="0.2">
      <c r="A89" s="1647" t="s">
        <v>283</v>
      </c>
      <c r="B89" s="1633"/>
      <c r="C89" s="1633"/>
      <c r="D89" s="1633"/>
      <c r="E89" s="1633"/>
      <c r="F89" s="1633"/>
      <c r="G89" s="1634"/>
      <c r="H89" s="133" t="s">
        <v>99</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72" customFormat="1" ht="60" x14ac:dyDescent="0.2">
      <c r="A90" s="131"/>
      <c r="B90" s="1633" t="s">
        <v>39</v>
      </c>
      <c r="C90" s="1633"/>
      <c r="D90" s="1368" t="s">
        <v>335</v>
      </c>
      <c r="E90" s="1476"/>
      <c r="F90" s="1476"/>
      <c r="G90" s="1476"/>
      <c r="H90" s="1369"/>
      <c r="I90" s="13"/>
      <c r="J90" s="31"/>
      <c r="K90" s="7" t="str">
        <f>B90</f>
        <v>a. If yes, describe the policies.</v>
      </c>
      <c r="L90" s="22"/>
      <c r="M90" s="22"/>
      <c r="N90" s="24"/>
      <c r="O90" s="25" t="str">
        <f>D90</f>
        <v>There are advertising ban policies. In particular, contraceptive pills and spermicides are not among the "over the counter" medicines and cannot be advertised. For the advertisement of other contraceptives, Ministry of Health approval is required.</v>
      </c>
      <c r="P90" s="7"/>
      <c r="Q90" s="22"/>
      <c r="R90" s="22"/>
      <c r="S90" s="22"/>
      <c r="T90" s="17"/>
      <c r="U90" s="17"/>
      <c r="V90" s="17"/>
      <c r="W90" s="45"/>
      <c r="X90" s="45"/>
      <c r="Y90" s="46"/>
      <c r="Z90" s="54"/>
      <c r="AA90"/>
    </row>
    <row r="91" spans="1:28" s="72" customFormat="1" ht="30" customHeight="1" x14ac:dyDescent="0.2">
      <c r="A91" s="1647" t="s">
        <v>284</v>
      </c>
      <c r="B91" s="1633"/>
      <c r="C91" s="1633"/>
      <c r="D91" s="1633"/>
      <c r="E91" s="1633"/>
      <c r="F91" s="1633"/>
      <c r="G91" s="1634"/>
      <c r="H91" s="133" t="s">
        <v>100</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72" customFormat="1" x14ac:dyDescent="0.2">
      <c r="A92" s="131"/>
      <c r="B92" s="1633" t="s">
        <v>39</v>
      </c>
      <c r="C92" s="1633"/>
      <c r="D92" s="1640" t="s">
        <v>320</v>
      </c>
      <c r="E92" s="1641"/>
      <c r="F92" s="1641"/>
      <c r="G92" s="1641"/>
      <c r="H92" s="1642"/>
      <c r="I92" s="13"/>
      <c r="J92" s="31"/>
      <c r="K92" s="7" t="str">
        <f>B92</f>
        <v>a. If yes, describe the policies.</v>
      </c>
      <c r="L92" s="22"/>
      <c r="M92" s="22"/>
      <c r="N92" s="24"/>
      <c r="O92" s="25" t="str">
        <f>D92</f>
        <v>Not applicable</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72" customFormat="1" ht="45" x14ac:dyDescent="0.2">
      <c r="A94" s="241"/>
      <c r="B94" s="1711" t="s">
        <v>90</v>
      </c>
      <c r="C94" s="1712"/>
      <c r="D94" s="1713" t="s">
        <v>328</v>
      </c>
      <c r="E94" s="1714"/>
      <c r="F94" s="1715"/>
      <c r="G94" s="1713" t="s">
        <v>329</v>
      </c>
      <c r="H94" s="1716"/>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72" customFormat="1" ht="15" customHeight="1" x14ac:dyDescent="0.2">
      <c r="A95" s="226"/>
      <c r="B95" s="227" t="s">
        <v>27</v>
      </c>
      <c r="C95" s="235" t="s">
        <v>296</v>
      </c>
      <c r="D95" s="1365" t="s">
        <v>320</v>
      </c>
      <c r="E95" s="1366"/>
      <c r="F95" s="1367"/>
      <c r="G95" s="1368" t="s">
        <v>318</v>
      </c>
      <c r="H95" s="1369"/>
      <c r="I95" s="12"/>
      <c r="J95" s="31" t="str">
        <f t="shared" si="3"/>
        <v>Doctor</v>
      </c>
      <c r="K95" s="7"/>
      <c r="L95" s="22"/>
      <c r="M95" s="32"/>
      <c r="N95" s="22"/>
      <c r="O95" s="7"/>
      <c r="P95" s="7"/>
      <c r="Q95" s="22"/>
      <c r="R95" s="22"/>
      <c r="S95" s="22"/>
      <c r="T95" s="219" t="str">
        <f>D95</f>
        <v>Not applicable</v>
      </c>
      <c r="U95" s="53"/>
      <c r="V95" s="17"/>
      <c r="W95" s="45"/>
      <c r="X95" s="45"/>
      <c r="Y95" s="46"/>
      <c r="Z95" s="54"/>
      <c r="AA95"/>
    </row>
    <row r="96" spans="1:28" s="72" customFormat="1" ht="15" customHeight="1" x14ac:dyDescent="0.2">
      <c r="A96" s="226"/>
      <c r="B96" s="227" t="s">
        <v>28</v>
      </c>
      <c r="C96" s="236" t="s">
        <v>303</v>
      </c>
      <c r="D96" s="1365" t="s">
        <v>320</v>
      </c>
      <c r="E96" s="1366"/>
      <c r="F96" s="1367"/>
      <c r="G96" s="1368" t="s">
        <v>315</v>
      </c>
      <c r="H96" s="1369"/>
      <c r="I96" s="12"/>
      <c r="J96" s="31" t="str">
        <f t="shared" si="3"/>
        <v>Auxiliary nurse</v>
      </c>
      <c r="K96" s="7"/>
      <c r="L96" s="22"/>
      <c r="M96" s="32"/>
      <c r="N96" s="22"/>
      <c r="O96" s="7"/>
      <c r="P96" s="7"/>
      <c r="Q96" s="22"/>
      <c r="R96" s="22"/>
      <c r="S96" s="22"/>
      <c r="T96" s="219" t="str">
        <f t="shared" ref="T96:T102" si="4">D96</f>
        <v>Not applicable</v>
      </c>
      <c r="U96" s="53"/>
      <c r="V96" s="17"/>
      <c r="W96" s="45"/>
      <c r="X96" s="45"/>
      <c r="Y96" s="46"/>
      <c r="Z96" s="54"/>
      <c r="AA96"/>
    </row>
    <row r="97" spans="1:27" s="72" customFormat="1" ht="15" customHeight="1" x14ac:dyDescent="0.2">
      <c r="A97" s="226"/>
      <c r="B97" s="227" t="s">
        <v>29</v>
      </c>
      <c r="C97" s="236" t="s">
        <v>304</v>
      </c>
      <c r="D97" s="1365" t="s">
        <v>320</v>
      </c>
      <c r="E97" s="1366"/>
      <c r="F97" s="1367"/>
      <c r="G97" s="1368" t="s">
        <v>320</v>
      </c>
      <c r="H97" s="1369"/>
      <c r="I97" s="12"/>
      <c r="J97" s="31" t="str">
        <f t="shared" si="3"/>
        <v>Not applicable</v>
      </c>
      <c r="K97" s="7"/>
      <c r="L97" s="22"/>
      <c r="M97" s="32"/>
      <c r="N97" s="22"/>
      <c r="O97" s="7"/>
      <c r="P97" s="7"/>
      <c r="Q97" s="22"/>
      <c r="R97" s="22"/>
      <c r="S97" s="22"/>
      <c r="T97" s="219" t="str">
        <f t="shared" si="4"/>
        <v>Not applicable</v>
      </c>
      <c r="U97" s="53"/>
      <c r="V97" s="17"/>
      <c r="W97" s="45"/>
      <c r="X97" s="45"/>
      <c r="Y97" s="46"/>
      <c r="Z97" s="54"/>
      <c r="AA97"/>
    </row>
    <row r="98" spans="1:27" s="72" customFormat="1" ht="15" customHeight="1" x14ac:dyDescent="0.2">
      <c r="A98" s="226"/>
      <c r="B98" s="238" t="s">
        <v>297</v>
      </c>
      <c r="C98" s="236" t="s">
        <v>305</v>
      </c>
      <c r="D98" s="1365" t="s">
        <v>318</v>
      </c>
      <c r="E98" s="1366"/>
      <c r="F98" s="1367"/>
      <c r="G98" s="1368" t="s">
        <v>318</v>
      </c>
      <c r="H98" s="1369"/>
      <c r="I98" s="12"/>
      <c r="J98" s="31" t="str">
        <f t="shared" si="3"/>
        <v>Doctor</v>
      </c>
      <c r="K98" s="7"/>
      <c r="L98" s="22"/>
      <c r="M98" s="32"/>
      <c r="N98" s="22"/>
      <c r="O98" s="7"/>
      <c r="P98" s="7"/>
      <c r="Q98" s="22"/>
      <c r="R98" s="22"/>
      <c r="S98" s="22"/>
      <c r="T98" s="219" t="str">
        <f t="shared" si="4"/>
        <v>Doctor</v>
      </c>
      <c r="U98" s="53"/>
      <c r="V98" s="17"/>
      <c r="W98" s="45"/>
      <c r="X98" s="45"/>
      <c r="Y98" s="46"/>
      <c r="Z98" s="54"/>
      <c r="AA98"/>
    </row>
    <row r="99" spans="1:27" s="72" customFormat="1" ht="15" customHeight="1" x14ac:dyDescent="0.2">
      <c r="A99" s="226"/>
      <c r="B99" s="239" t="s">
        <v>298</v>
      </c>
      <c r="C99" s="236" t="s">
        <v>306</v>
      </c>
      <c r="D99" s="1365" t="s">
        <v>314</v>
      </c>
      <c r="E99" s="1366"/>
      <c r="F99" s="1367"/>
      <c r="G99" s="1368" t="s">
        <v>314</v>
      </c>
      <c r="H99" s="1369"/>
      <c r="I99" s="12"/>
      <c r="J99" s="31" t="str">
        <f t="shared" si="3"/>
        <v>Community health worker</v>
      </c>
      <c r="K99" s="7"/>
      <c r="L99" s="22"/>
      <c r="M99" s="32"/>
      <c r="N99" s="22"/>
      <c r="O99" s="7"/>
      <c r="P99" s="7"/>
      <c r="Q99" s="22"/>
      <c r="R99" s="22"/>
      <c r="S99" s="22"/>
      <c r="T99" s="219" t="str">
        <f t="shared" si="4"/>
        <v>Community health worker</v>
      </c>
      <c r="U99" s="53"/>
      <c r="V99" s="17"/>
      <c r="W99" s="45"/>
      <c r="X99" s="45"/>
      <c r="Y99" s="46"/>
      <c r="Z99" s="54"/>
      <c r="AA99"/>
    </row>
    <row r="100" spans="1:27" s="72" customFormat="1" ht="15" customHeight="1" x14ac:dyDescent="0.2">
      <c r="A100" s="226"/>
      <c r="B100" s="239" t="s">
        <v>299</v>
      </c>
      <c r="C100" s="236" t="s">
        <v>307</v>
      </c>
      <c r="D100" s="1365" t="s">
        <v>320</v>
      </c>
      <c r="E100" s="1366"/>
      <c r="F100" s="1367"/>
      <c r="G100" s="1368" t="s">
        <v>318</v>
      </c>
      <c r="H100" s="1369"/>
      <c r="I100" s="12"/>
      <c r="J100" s="31" t="str">
        <f t="shared" si="3"/>
        <v>Doctor</v>
      </c>
      <c r="K100" s="7"/>
      <c r="L100" s="22"/>
      <c r="M100" s="32"/>
      <c r="N100" s="22"/>
      <c r="O100" s="7"/>
      <c r="P100" s="7"/>
      <c r="Q100" s="22"/>
      <c r="R100" s="22"/>
      <c r="S100" s="22"/>
      <c r="T100" s="219" t="str">
        <f t="shared" si="4"/>
        <v>Not applicable</v>
      </c>
      <c r="U100" s="53"/>
      <c r="V100" s="17"/>
      <c r="W100" s="45"/>
      <c r="X100" s="45"/>
      <c r="Y100" s="46"/>
      <c r="Z100" s="54"/>
      <c r="AA100"/>
    </row>
    <row r="101" spans="1:27" s="72" customFormat="1" ht="15" customHeight="1" x14ac:dyDescent="0.2">
      <c r="A101" s="226"/>
      <c r="B101" s="239" t="s">
        <v>300</v>
      </c>
      <c r="C101" s="236" t="s">
        <v>308</v>
      </c>
      <c r="D101" s="1365" t="s">
        <v>320</v>
      </c>
      <c r="E101" s="1366"/>
      <c r="F101" s="1367"/>
      <c r="G101" s="1368" t="s">
        <v>318</v>
      </c>
      <c r="H101" s="1369"/>
      <c r="I101" s="12"/>
      <c r="J101" s="31" t="str">
        <f t="shared" si="3"/>
        <v>Doctor</v>
      </c>
      <c r="K101" s="7"/>
      <c r="L101" s="22"/>
      <c r="M101" s="32"/>
      <c r="N101" s="22"/>
      <c r="O101" s="7"/>
      <c r="P101" s="7"/>
      <c r="Q101" s="22"/>
      <c r="R101" s="22"/>
      <c r="S101" s="22"/>
      <c r="T101" s="219" t="str">
        <f t="shared" si="4"/>
        <v>Not applicable</v>
      </c>
      <c r="U101" s="53"/>
      <c r="V101" s="17"/>
      <c r="W101" s="45"/>
      <c r="X101" s="45"/>
      <c r="Y101" s="46"/>
      <c r="Z101" s="54"/>
      <c r="AA101"/>
    </row>
    <row r="102" spans="1:27" s="72" customFormat="1" ht="15" customHeight="1" thickBot="1" x14ac:dyDescent="0.25">
      <c r="A102" s="226"/>
      <c r="B102" s="240" t="s">
        <v>301</v>
      </c>
      <c r="C102" s="237" t="s">
        <v>309</v>
      </c>
      <c r="D102" s="1351"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row>
    <row r="103" spans="1:27" s="72" customFormat="1" ht="75" x14ac:dyDescent="0.2">
      <c r="A103" s="1660" t="s">
        <v>321</v>
      </c>
      <c r="B103" s="1719"/>
      <c r="C103" s="1720"/>
      <c r="D103" s="1721" t="s">
        <v>1824</v>
      </c>
      <c r="E103" s="1722"/>
      <c r="F103" s="1722"/>
      <c r="G103" s="1722"/>
      <c r="H103" s="1723"/>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All hormonal contraceptives and IUDs can be prescribed by doctors only, but all of them are available in the pharmacies without prescription, and pharmacists can sell them.</v>
      </c>
      <c r="P103" s="22"/>
      <c r="Q103" s="22"/>
      <c r="R103" s="7"/>
      <c r="S103" s="22"/>
      <c r="T103" s="218"/>
      <c r="U103" s="17"/>
      <c r="V103" s="17"/>
      <c r="W103" s="45"/>
      <c r="X103" s="45"/>
      <c r="Y103" s="46"/>
      <c r="Z103" s="54"/>
      <c r="AA103"/>
    </row>
    <row r="104" spans="1:27" s="198" customFormat="1" ht="15.75" thickBot="1" x14ac:dyDescent="0.25">
      <c r="A104" s="1724"/>
      <c r="B104" s="1725"/>
      <c r="C104" s="1725"/>
      <c r="D104" s="1725"/>
      <c r="E104" s="1725"/>
      <c r="F104" s="1725"/>
      <c r="G104" s="1725"/>
      <c r="H104" s="1726"/>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72" customFormat="1" ht="45" customHeight="1" x14ac:dyDescent="0.2">
      <c r="A105" s="1637" t="s">
        <v>310</v>
      </c>
      <c r="B105" s="1638"/>
      <c r="C105" s="1638"/>
      <c r="D105" s="184" t="s">
        <v>49</v>
      </c>
      <c r="E105" s="1727" t="s">
        <v>55</v>
      </c>
      <c r="F105" s="1728"/>
      <c r="G105" s="1729"/>
      <c r="H105" s="185"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72" customFormat="1" x14ac:dyDescent="0.2">
      <c r="A106" s="131"/>
      <c r="B106" s="1633" t="s">
        <v>154</v>
      </c>
      <c r="C106" s="1633"/>
      <c r="D106" s="250" t="s">
        <v>100</v>
      </c>
      <c r="E106" s="1368"/>
      <c r="F106" s="1476"/>
      <c r="G106" s="1717"/>
      <c r="H106" s="247"/>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72" customFormat="1" x14ac:dyDescent="0.2">
      <c r="A107" s="131"/>
      <c r="B107" s="1633" t="s">
        <v>40</v>
      </c>
      <c r="C107" s="1633"/>
      <c r="D107" s="250" t="s">
        <v>100</v>
      </c>
      <c r="E107" s="1368"/>
      <c r="F107" s="1476"/>
      <c r="G107" s="1717"/>
      <c r="H107" s="247"/>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72" customFormat="1" ht="15.75" thickBot="1" x14ac:dyDescent="0.25">
      <c r="A108" s="183"/>
      <c r="B108" s="1718" t="s">
        <v>41</v>
      </c>
      <c r="C108" s="1718"/>
      <c r="D108" s="250" t="s">
        <v>100</v>
      </c>
      <c r="E108" s="1368"/>
      <c r="F108" s="1476"/>
      <c r="G108" s="1717"/>
      <c r="H108" s="247"/>
      <c r="I108" s="11"/>
      <c r="J108" s="31"/>
      <c r="K108" s="7" t="str">
        <f>B108</f>
        <v>c. Other</v>
      </c>
      <c r="L108" s="22"/>
      <c r="M108" s="32">
        <f>E108</f>
        <v>0</v>
      </c>
      <c r="N108" s="22"/>
      <c r="O108" s="7"/>
      <c r="P108" s="22"/>
      <c r="Q108" s="22"/>
      <c r="R108" s="22"/>
      <c r="S108" s="22"/>
      <c r="T108" s="17"/>
      <c r="U108" s="17"/>
      <c r="V108" s="53">
        <f>E108</f>
        <v>0</v>
      </c>
      <c r="W108" s="45"/>
      <c r="X108" s="45"/>
      <c r="Y108" s="46"/>
      <c r="Z108" s="54"/>
      <c r="AA108"/>
    </row>
    <row r="109" spans="1:27" s="71" customFormat="1" x14ac:dyDescent="0.2">
      <c r="A109" s="1724"/>
      <c r="B109" s="1725"/>
      <c r="C109" s="1725"/>
      <c r="D109" s="1725"/>
      <c r="E109" s="1725"/>
      <c r="F109" s="1725"/>
      <c r="G109" s="1725"/>
      <c r="H109" s="1726"/>
      <c r="I109" s="199"/>
      <c r="J109" s="31"/>
      <c r="K109" s="40">
        <f>C109</f>
        <v>0</v>
      </c>
      <c r="L109" s="26"/>
      <c r="M109" s="26"/>
      <c r="N109" s="26"/>
      <c r="O109" s="40"/>
      <c r="P109" s="26"/>
      <c r="Q109" s="26"/>
      <c r="R109" s="26"/>
      <c r="S109" s="26"/>
      <c r="T109" s="26"/>
      <c r="U109" s="26"/>
      <c r="V109" s="26"/>
      <c r="W109" s="66"/>
      <c r="X109" s="66"/>
      <c r="Y109" s="65"/>
      <c r="Z109" s="65"/>
      <c r="AA109" s="197"/>
    </row>
    <row r="110" spans="1:27" s="72" customFormat="1" ht="45" x14ac:dyDescent="0.2">
      <c r="A110" s="1647" t="s">
        <v>311</v>
      </c>
      <c r="B110" s="1633"/>
      <c r="C110" s="1633"/>
      <c r="D110" s="1633"/>
      <c r="E110" s="1633"/>
      <c r="F110" s="1633"/>
      <c r="G110" s="1633"/>
      <c r="H110" s="1657"/>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72" customFormat="1" ht="15" customHeight="1" x14ac:dyDescent="0.2">
      <c r="A111" s="131"/>
      <c r="B111" s="1633" t="s">
        <v>42</v>
      </c>
      <c r="C111" s="1633"/>
      <c r="D111" s="1633"/>
      <c r="E111" s="1633"/>
      <c r="F111" s="163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72" customFormat="1" ht="15" customHeight="1" x14ac:dyDescent="0.2">
      <c r="A112" s="131"/>
      <c r="B112" s="1633" t="s">
        <v>43</v>
      </c>
      <c r="C112" s="1633"/>
      <c r="D112" s="1633"/>
      <c r="E112" s="1633"/>
      <c r="F112" s="163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72" customFormat="1" ht="15" customHeight="1" x14ac:dyDescent="0.2">
      <c r="A113" s="131"/>
      <c r="B113" s="1633" t="s">
        <v>44</v>
      </c>
      <c r="C113" s="1633"/>
      <c r="D113" s="1633"/>
      <c r="E113" s="1633"/>
      <c r="F113" s="163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72" customFormat="1" x14ac:dyDescent="0.2">
      <c r="A114" s="131"/>
      <c r="B114" s="151"/>
      <c r="C114" s="152" t="s">
        <v>45</v>
      </c>
      <c r="D114" s="1640" t="s">
        <v>320</v>
      </c>
      <c r="E114" s="1641"/>
      <c r="F114" s="1641"/>
      <c r="G114" s="1641"/>
      <c r="H114" s="16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104" customFormat="1" ht="30" x14ac:dyDescent="0.2">
      <c r="A115" s="1647" t="s">
        <v>312</v>
      </c>
      <c r="B115" s="1633"/>
      <c r="C115" s="1633"/>
      <c r="D115" s="1633"/>
      <c r="E115" s="1633"/>
      <c r="F115" s="1633"/>
      <c r="G115" s="1633"/>
      <c r="H115" s="1657"/>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104" customFormat="1" ht="15.75" customHeight="1" x14ac:dyDescent="0.2">
      <c r="A116" s="186"/>
      <c r="B116" s="1633" t="s">
        <v>155</v>
      </c>
      <c r="C116" s="1633"/>
      <c r="D116" s="1633"/>
      <c r="E116" s="1633"/>
      <c r="F116" s="1634"/>
      <c r="G116" s="1365" t="s">
        <v>99</v>
      </c>
      <c r="H116" s="1477"/>
      <c r="I116" s="34"/>
      <c r="J116" s="31" t="str">
        <f t="shared" ref="J116:J127" si="5">G116</f>
        <v>Yes</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104" customFormat="1" ht="15.75" customHeight="1" x14ac:dyDescent="0.2">
      <c r="A117" s="186"/>
      <c r="B117" s="1633" t="s">
        <v>156</v>
      </c>
      <c r="C117" s="1633"/>
      <c r="D117" s="1633"/>
      <c r="E117" s="1633"/>
      <c r="F117" s="1634"/>
      <c r="G117" s="1365" t="s">
        <v>99</v>
      </c>
      <c r="H117" s="1477"/>
      <c r="I117" s="34"/>
      <c r="J117" s="31" t="str">
        <f t="shared" si="5"/>
        <v>Yes</v>
      </c>
      <c r="K117" s="7"/>
      <c r="L117" s="7"/>
      <c r="M117" s="22"/>
      <c r="N117" s="22"/>
      <c r="O117" s="7"/>
      <c r="P117" s="22"/>
      <c r="Q117" s="1"/>
      <c r="R117" s="22"/>
      <c r="S117" s="23"/>
      <c r="T117" s="2"/>
      <c r="U117" s="2"/>
      <c r="V117" s="2"/>
      <c r="W117" s="41"/>
      <c r="X117" s="41"/>
      <c r="Y117" s="49" t="str">
        <f t="shared" si="6"/>
        <v>b. Progestin-only pills</v>
      </c>
      <c r="Z117" s="58"/>
      <c r="AA117"/>
    </row>
    <row r="118" spans="1:27" s="104" customFormat="1" ht="15.75" customHeight="1" x14ac:dyDescent="0.2">
      <c r="A118" s="186"/>
      <c r="B118" s="1633" t="s">
        <v>285</v>
      </c>
      <c r="C118" s="1633"/>
      <c r="D118" s="1633"/>
      <c r="E118" s="1633"/>
      <c r="F118" s="1634"/>
      <c r="G118" s="1365" t="s">
        <v>99</v>
      </c>
      <c r="H118" s="1477"/>
      <c r="I118" s="34"/>
      <c r="J118" s="31" t="str">
        <f t="shared" si="5"/>
        <v>Yes</v>
      </c>
      <c r="K118" s="7"/>
      <c r="L118" s="7"/>
      <c r="M118" s="22"/>
      <c r="N118" s="22"/>
      <c r="O118" s="7"/>
      <c r="P118" s="22"/>
      <c r="Q118" s="1"/>
      <c r="R118" s="22"/>
      <c r="S118" s="23"/>
      <c r="T118" s="2"/>
      <c r="U118" s="2"/>
      <c r="V118" s="2"/>
      <c r="W118" s="41"/>
      <c r="X118" s="41"/>
      <c r="Y118" s="49" t="str">
        <f t="shared" si="6"/>
        <v>c. Injectables</v>
      </c>
      <c r="Z118" s="58"/>
      <c r="AA118"/>
    </row>
    <row r="119" spans="1:27" s="104" customFormat="1" ht="15.75" customHeight="1" x14ac:dyDescent="0.2">
      <c r="A119" s="186"/>
      <c r="B119" s="1633" t="s">
        <v>286</v>
      </c>
      <c r="C119" s="1633"/>
      <c r="D119" s="1633"/>
      <c r="E119" s="1633"/>
      <c r="F119" s="1634"/>
      <c r="G119" s="1365" t="s">
        <v>100</v>
      </c>
      <c r="H119" s="1477"/>
      <c r="I119" s="34"/>
      <c r="J119" s="31" t="str">
        <f t="shared" si="5"/>
        <v>No</v>
      </c>
      <c r="K119" s="7"/>
      <c r="L119" s="7"/>
      <c r="M119" s="22"/>
      <c r="N119" s="22"/>
      <c r="O119" s="7"/>
      <c r="P119" s="22"/>
      <c r="Q119" s="1"/>
      <c r="R119" s="22"/>
      <c r="S119" s="23"/>
      <c r="T119" s="2"/>
      <c r="U119" s="2"/>
      <c r="V119" s="2"/>
      <c r="W119" s="41"/>
      <c r="X119" s="41"/>
      <c r="Y119" s="49" t="str">
        <f t="shared" si="6"/>
        <v>d. Implants</v>
      </c>
      <c r="Z119" s="58"/>
      <c r="AA119"/>
    </row>
    <row r="120" spans="1:27" s="104" customFormat="1" ht="15.75" customHeight="1" x14ac:dyDescent="0.2">
      <c r="A120" s="186"/>
      <c r="B120" s="1633" t="s">
        <v>46</v>
      </c>
      <c r="C120" s="1633"/>
      <c r="D120" s="1633"/>
      <c r="E120" s="1633"/>
      <c r="F120" s="1634"/>
      <c r="G120" s="1365" t="s">
        <v>100</v>
      </c>
      <c r="H120" s="1477"/>
      <c r="I120" s="34"/>
      <c r="J120" s="31" t="str">
        <f t="shared" si="5"/>
        <v>No</v>
      </c>
      <c r="K120" s="7"/>
      <c r="L120" s="7"/>
      <c r="M120" s="22"/>
      <c r="N120" s="22"/>
      <c r="O120" s="7"/>
      <c r="P120" s="22"/>
      <c r="Q120" s="1"/>
      <c r="R120" s="22"/>
      <c r="S120" s="23"/>
      <c r="T120" s="2"/>
      <c r="U120" s="2"/>
      <c r="V120" s="2"/>
      <c r="W120" s="41"/>
      <c r="X120" s="41"/>
      <c r="Y120" s="49" t="str">
        <f t="shared" si="6"/>
        <v>e. Intrauterine devices (IUDs)</v>
      </c>
      <c r="Z120" s="58"/>
      <c r="AA120"/>
    </row>
    <row r="121" spans="1:27" s="104" customFormat="1" ht="15.75" customHeight="1" x14ac:dyDescent="0.2">
      <c r="A121" s="186"/>
      <c r="B121" s="1633" t="s">
        <v>35</v>
      </c>
      <c r="C121" s="1633"/>
      <c r="D121" s="1633"/>
      <c r="E121" s="1633"/>
      <c r="F121" s="1634"/>
      <c r="G121" s="1365" t="s">
        <v>100</v>
      </c>
      <c r="H121" s="1477"/>
      <c r="I121" s="34"/>
      <c r="J121" s="31" t="str">
        <f t="shared" si="5"/>
        <v>No</v>
      </c>
      <c r="K121" s="7"/>
      <c r="L121" s="7"/>
      <c r="M121" s="22"/>
      <c r="N121" s="22"/>
      <c r="O121" s="7"/>
      <c r="P121" s="22"/>
      <c r="Q121" s="1"/>
      <c r="R121" s="22"/>
      <c r="S121" s="23"/>
      <c r="T121" s="2"/>
      <c r="U121" s="2"/>
      <c r="V121" s="2"/>
      <c r="W121" s="41"/>
      <c r="X121" s="41"/>
      <c r="Y121" s="49" t="str">
        <f t="shared" si="6"/>
        <v>f. Male condoms</v>
      </c>
      <c r="Z121" s="58"/>
      <c r="AA121"/>
    </row>
    <row r="122" spans="1:27" s="104" customFormat="1" ht="15.75" customHeight="1" x14ac:dyDescent="0.2">
      <c r="A122" s="186"/>
      <c r="B122" s="1633" t="s">
        <v>36</v>
      </c>
      <c r="C122" s="1633"/>
      <c r="D122" s="1633"/>
      <c r="E122" s="1633"/>
      <c r="F122" s="163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104" customFormat="1" ht="15.75" customHeight="1" x14ac:dyDescent="0.2">
      <c r="A123" s="186"/>
      <c r="B123" s="1633" t="s">
        <v>157</v>
      </c>
      <c r="C123" s="1633"/>
      <c r="D123" s="1633"/>
      <c r="E123" s="1633"/>
      <c r="F123" s="1634"/>
      <c r="G123" s="1365" t="s">
        <v>100</v>
      </c>
      <c r="H123" s="1477"/>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104" customFormat="1" ht="15.75" customHeight="1" x14ac:dyDescent="0.2">
      <c r="A124" s="186"/>
      <c r="B124" s="1633" t="s">
        <v>119</v>
      </c>
      <c r="C124" s="1633"/>
      <c r="D124" s="1633"/>
      <c r="E124" s="1633"/>
      <c r="F124" s="163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104" customFormat="1" ht="15.75" customHeight="1" x14ac:dyDescent="0.2">
      <c r="A125" s="186"/>
      <c r="B125" s="1633" t="s">
        <v>158</v>
      </c>
      <c r="C125" s="1633"/>
      <c r="D125" s="1633"/>
      <c r="E125" s="1633"/>
      <c r="F125" s="163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104" customFormat="1" ht="15.75" x14ac:dyDescent="0.2">
      <c r="A126" s="186"/>
      <c r="B126" s="229"/>
      <c r="C126" s="1633" t="s">
        <v>159</v>
      </c>
      <c r="D126" s="1633"/>
      <c r="E126" s="163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104" customFormat="1" ht="15.75" x14ac:dyDescent="0.2">
      <c r="A127" s="1730" t="s">
        <v>313</v>
      </c>
      <c r="B127" s="1731"/>
      <c r="C127" s="1731"/>
      <c r="D127" s="1732"/>
      <c r="E127" s="1733"/>
      <c r="F127" s="1748">
        <v>2007</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104" customFormat="1" ht="30" x14ac:dyDescent="0.2">
      <c r="A128" s="1647" t="s">
        <v>751</v>
      </c>
      <c r="B128" s="1633"/>
      <c r="C128" s="1634"/>
      <c r="D128" s="1484" t="s">
        <v>340</v>
      </c>
      <c r="E128" s="1485"/>
      <c r="F128" s="1485"/>
      <c r="G128" s="1485"/>
      <c r="H128" s="1486"/>
      <c r="I128" s="34"/>
      <c r="J128" s="21"/>
      <c r="K128" s="7" t="str">
        <f>A128</f>
        <v xml:space="preserve">D11. Name of the list(s)
</v>
      </c>
      <c r="L128" s="7"/>
      <c r="M128" s="22"/>
      <c r="N128" s="22"/>
      <c r="O128" s="7" t="str">
        <f>D128</f>
        <v>Essential Medicine List of the Republic of Armenia</v>
      </c>
      <c r="P128" s="22"/>
      <c r="Q128" s="1"/>
      <c r="R128" s="22"/>
      <c r="S128" s="23"/>
      <c r="T128" s="2"/>
      <c r="U128" s="2"/>
      <c r="V128" s="2"/>
      <c r="W128" s="41"/>
      <c r="X128" s="41"/>
      <c r="Y128" s="1"/>
      <c r="Z128" s="58"/>
      <c r="AA128"/>
    </row>
    <row r="129" spans="1:27" s="104" customFormat="1" ht="30" x14ac:dyDescent="0.2">
      <c r="A129" s="1647" t="s">
        <v>862</v>
      </c>
      <c r="B129" s="1633"/>
      <c r="C129" s="1634"/>
      <c r="D129" s="1484" t="s">
        <v>336</v>
      </c>
      <c r="E129" s="1485"/>
      <c r="F129" s="1485"/>
      <c r="G129" s="1485"/>
      <c r="H129" s="1486"/>
      <c r="I129" s="34"/>
      <c r="J129" s="21"/>
      <c r="K129" s="7" t="str">
        <f>A129</f>
        <v xml:space="preserve">D12. Notes about the list(s)
</v>
      </c>
      <c r="L129" s="7"/>
      <c r="M129" s="22"/>
      <c r="N129" s="22"/>
      <c r="O129" s="7" t="str">
        <f>D129</f>
        <v>IUDs, condoms, and spermicides are not on the list because they are not drugs. Implants are not registered.</v>
      </c>
      <c r="P129" s="22"/>
      <c r="Q129" s="1"/>
      <c r="R129" s="22"/>
      <c r="S129" s="23"/>
      <c r="T129" s="2"/>
      <c r="U129" s="2"/>
      <c r="V129" s="2"/>
      <c r="W129" s="41"/>
      <c r="X129" s="41"/>
      <c r="Y129" s="1"/>
      <c r="Z129" s="58"/>
      <c r="AA129"/>
    </row>
    <row r="130" spans="1:27" s="72" customFormat="1" ht="21.75" customHeight="1" x14ac:dyDescent="0.2">
      <c r="A130" s="1647" t="s">
        <v>753</v>
      </c>
      <c r="B130" s="1633"/>
      <c r="C130" s="1633"/>
      <c r="D130" s="1633"/>
      <c r="E130" s="1633"/>
      <c r="F130" s="1633"/>
      <c r="G130" s="1633"/>
      <c r="H130" s="1657"/>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104" customFormat="1" ht="30.75" customHeight="1" x14ac:dyDescent="0.2">
      <c r="A131" s="187"/>
      <c r="B131" s="1734" t="s">
        <v>287</v>
      </c>
      <c r="C131" s="1735"/>
      <c r="D131" s="1735"/>
      <c r="E131" s="1736"/>
      <c r="F131" s="1737">
        <v>2008</v>
      </c>
      <c r="G131" s="1738"/>
      <c r="H131" s="173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104" customFormat="1" ht="15.75" customHeight="1" x14ac:dyDescent="0.2">
      <c r="A132" s="186"/>
      <c r="B132" s="1633" t="s">
        <v>112</v>
      </c>
      <c r="C132" s="1633"/>
      <c r="D132" s="1633"/>
      <c r="E132" s="1633"/>
      <c r="F132" s="1634"/>
      <c r="G132" s="1671" t="s">
        <v>99</v>
      </c>
      <c r="H132" s="1673"/>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104" customFormat="1" ht="15.75" customHeight="1" x14ac:dyDescent="0.2">
      <c r="A133" s="186"/>
      <c r="B133" s="1633" t="s">
        <v>113</v>
      </c>
      <c r="C133" s="1633"/>
      <c r="D133" s="1633"/>
      <c r="E133" s="1633"/>
      <c r="F133" s="1634"/>
      <c r="G133" s="1671" t="s">
        <v>100</v>
      </c>
      <c r="H133" s="1673"/>
      <c r="I133" s="34"/>
      <c r="J133" s="31" t="str">
        <f>G133</f>
        <v>No</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104" customFormat="1" ht="15.75" customHeight="1" x14ac:dyDescent="0.2">
      <c r="A134" s="186"/>
      <c r="B134" s="1633" t="s">
        <v>57</v>
      </c>
      <c r="C134" s="1633"/>
      <c r="D134" s="1633"/>
      <c r="E134" s="1633"/>
      <c r="F134" s="1634"/>
      <c r="G134" s="1671" t="s">
        <v>100</v>
      </c>
      <c r="H134" s="1673"/>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104" customFormat="1" ht="15.75" customHeight="1" x14ac:dyDescent="0.2">
      <c r="A135" s="186"/>
      <c r="B135" s="1633" t="s">
        <v>58</v>
      </c>
      <c r="C135" s="1633"/>
      <c r="D135" s="1633"/>
      <c r="E135" s="1633"/>
      <c r="F135" s="1634"/>
      <c r="G135" s="1671" t="s">
        <v>100</v>
      </c>
      <c r="H135" s="1673"/>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104" customFormat="1" ht="15.75" customHeight="1" thickBot="1" x14ac:dyDescent="0.25">
      <c r="A136" s="131" t="s">
        <v>59</v>
      </c>
      <c r="B136" s="1633" t="s">
        <v>60</v>
      </c>
      <c r="C136" s="1634"/>
      <c r="D136" s="1699"/>
      <c r="E136" s="1700"/>
      <c r="F136" s="1700"/>
      <c r="G136" s="1700"/>
      <c r="H136" s="1701"/>
      <c r="I136" s="34"/>
      <c r="J136" s="21"/>
      <c r="K136" s="7" t="str">
        <f>B136</f>
        <v>f. Notes about the Poverty Reduction Strategy Paper</v>
      </c>
      <c r="L136" s="7"/>
      <c r="M136" s="22"/>
      <c r="N136" s="22"/>
      <c r="O136" s="7">
        <f>D136</f>
        <v>0</v>
      </c>
      <c r="P136" s="22"/>
      <c r="Q136" s="1"/>
      <c r="R136" s="22"/>
      <c r="S136" s="23"/>
      <c r="T136" s="2"/>
      <c r="U136" s="2"/>
      <c r="V136" s="2"/>
      <c r="W136" s="41"/>
      <c r="X136" s="41"/>
      <c r="Y136" s="1"/>
      <c r="Z136" s="58"/>
      <c r="AA136"/>
    </row>
    <row r="137" spans="1:27" s="72" customFormat="1" ht="16.5" customHeight="1" thickBot="1" x14ac:dyDescent="0.25">
      <c r="A137" s="1740" t="s">
        <v>20</v>
      </c>
      <c r="B137" s="1741"/>
      <c r="C137" s="1741"/>
      <c r="D137" s="1741"/>
      <c r="E137" s="1741"/>
      <c r="F137" s="1741"/>
      <c r="G137" s="1741"/>
      <c r="H137" s="188"/>
      <c r="I137" s="8"/>
      <c r="J137" s="31"/>
      <c r="K137" s="7"/>
      <c r="L137" s="22"/>
      <c r="M137" s="22"/>
      <c r="N137" s="22"/>
      <c r="O137" s="7"/>
      <c r="P137" s="22"/>
      <c r="Q137" s="22"/>
      <c r="R137" s="22"/>
      <c r="S137" s="22"/>
      <c r="T137" s="17"/>
      <c r="U137" s="17"/>
      <c r="V137" s="17"/>
      <c r="W137" s="45"/>
      <c r="X137" s="45"/>
      <c r="Y137" s="46"/>
      <c r="Z137" s="54"/>
      <c r="AA137"/>
    </row>
    <row r="138" spans="1:27" s="72" customFormat="1" ht="30" customHeight="1" x14ac:dyDescent="0.2">
      <c r="A138" s="1637" t="s">
        <v>288</v>
      </c>
      <c r="B138" s="1638"/>
      <c r="C138" s="1638"/>
      <c r="D138" s="1638"/>
      <c r="E138" s="1638"/>
      <c r="F138" s="1639"/>
      <c r="G138" s="1742" t="s">
        <v>100</v>
      </c>
      <c r="H138" s="1743"/>
      <c r="I138" s="6"/>
      <c r="J138" s="31" t="str">
        <f>G138</f>
        <v>No</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72" customFormat="1" ht="45" x14ac:dyDescent="0.2">
      <c r="A139" s="1647" t="s">
        <v>1528</v>
      </c>
      <c r="B139" s="1633"/>
      <c r="C139" s="1633"/>
      <c r="D139" s="1633"/>
      <c r="E139" s="1633"/>
      <c r="F139" s="1633"/>
      <c r="G139" s="1633"/>
      <c r="H139" s="1657"/>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72" customFormat="1" ht="15" customHeight="1" x14ac:dyDescent="0.2">
      <c r="A140" s="230"/>
      <c r="B140" s="1633" t="s">
        <v>155</v>
      </c>
      <c r="C140" s="1633"/>
      <c r="D140" s="1633"/>
      <c r="E140" s="1633"/>
      <c r="F140" s="1634"/>
      <c r="G140" s="1671" t="s">
        <v>320</v>
      </c>
      <c r="H140" s="1673"/>
      <c r="I140" s="6"/>
      <c r="J140" s="31" t="str">
        <f t="shared" ref="J140:J148" si="7">G140</f>
        <v>Not applicable</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72" customFormat="1" ht="15" customHeight="1" x14ac:dyDescent="0.2">
      <c r="A141" s="233"/>
      <c r="B141" s="1633" t="s">
        <v>156</v>
      </c>
      <c r="C141" s="1633"/>
      <c r="D141" s="1633"/>
      <c r="E141" s="1633"/>
      <c r="F141" s="1634"/>
      <c r="G141" s="1671" t="s">
        <v>320</v>
      </c>
      <c r="H141" s="1673"/>
      <c r="I141" s="6"/>
      <c r="J141" s="31" t="str">
        <f t="shared" si="7"/>
        <v>Not applicable</v>
      </c>
      <c r="K141" s="7"/>
      <c r="L141" s="22"/>
      <c r="M141" s="22"/>
      <c r="N141" s="22"/>
      <c r="O141" s="22"/>
      <c r="P141" s="22"/>
      <c r="Q141" s="22"/>
      <c r="R141" s="22"/>
      <c r="S141" s="22"/>
      <c r="T141" s="17"/>
      <c r="U141" s="17"/>
      <c r="V141" s="17"/>
      <c r="W141" s="45"/>
      <c r="X141" s="45"/>
      <c r="Y141" s="49" t="str">
        <f t="shared" si="8"/>
        <v>b. Progestin-only pills</v>
      </c>
      <c r="Z141" s="54"/>
      <c r="AA141"/>
    </row>
    <row r="142" spans="1:27" s="72" customFormat="1" ht="15" customHeight="1" x14ac:dyDescent="0.2">
      <c r="A142" s="230"/>
      <c r="B142" s="1633" t="s">
        <v>285</v>
      </c>
      <c r="C142" s="1633"/>
      <c r="D142" s="1633"/>
      <c r="E142" s="1633"/>
      <c r="F142" s="1634"/>
      <c r="G142" s="1671" t="s">
        <v>320</v>
      </c>
      <c r="H142" s="1673"/>
      <c r="I142" s="6"/>
      <c r="J142" s="31" t="str">
        <f t="shared" si="7"/>
        <v>Not applicable</v>
      </c>
      <c r="K142" s="7"/>
      <c r="L142" s="22"/>
      <c r="M142" s="22"/>
      <c r="N142" s="22"/>
      <c r="O142" s="22"/>
      <c r="P142" s="22"/>
      <c r="Q142" s="22"/>
      <c r="R142" s="22"/>
      <c r="S142" s="22"/>
      <c r="T142" s="17"/>
      <c r="U142" s="17"/>
      <c r="V142" s="17"/>
      <c r="W142" s="45"/>
      <c r="X142" s="45"/>
      <c r="Y142" s="49" t="str">
        <f t="shared" si="8"/>
        <v>c. Injectables</v>
      </c>
      <c r="Z142" s="54"/>
      <c r="AA142"/>
    </row>
    <row r="143" spans="1:27" s="72" customFormat="1" ht="15" customHeight="1" x14ac:dyDescent="0.2">
      <c r="A143" s="230"/>
      <c r="B143" s="1633" t="s">
        <v>286</v>
      </c>
      <c r="C143" s="1633"/>
      <c r="D143" s="1633"/>
      <c r="E143" s="1633"/>
      <c r="F143" s="1634"/>
      <c r="G143" s="1671" t="s">
        <v>320</v>
      </c>
      <c r="H143" s="1673"/>
      <c r="I143" s="6"/>
      <c r="J143" s="31" t="str">
        <f t="shared" si="7"/>
        <v>Not applicable</v>
      </c>
      <c r="K143" s="7"/>
      <c r="L143" s="22"/>
      <c r="M143" s="22"/>
      <c r="N143" s="22"/>
      <c r="O143" s="22"/>
      <c r="P143" s="22"/>
      <c r="Q143" s="22"/>
      <c r="R143" s="22"/>
      <c r="S143" s="22"/>
      <c r="T143" s="17"/>
      <c r="U143" s="17"/>
      <c r="V143" s="17"/>
      <c r="W143" s="45"/>
      <c r="X143" s="45"/>
      <c r="Y143" s="49" t="str">
        <f t="shared" si="8"/>
        <v>d. Implants</v>
      </c>
      <c r="Z143" s="54"/>
      <c r="AA143"/>
    </row>
    <row r="144" spans="1:27" s="72" customFormat="1" ht="15" customHeight="1" x14ac:dyDescent="0.2">
      <c r="A144" s="230"/>
      <c r="B144" s="1633" t="s">
        <v>46</v>
      </c>
      <c r="C144" s="1633"/>
      <c r="D144" s="1633"/>
      <c r="E144" s="1633"/>
      <c r="F144" s="1634"/>
      <c r="G144" s="1671" t="s">
        <v>100</v>
      </c>
      <c r="H144" s="1673"/>
      <c r="I144" s="6"/>
      <c r="J144" s="31" t="str">
        <f t="shared" si="7"/>
        <v>No</v>
      </c>
      <c r="K144" s="7"/>
      <c r="L144" s="22"/>
      <c r="M144" s="22"/>
      <c r="N144" s="22"/>
      <c r="O144" s="22"/>
      <c r="P144" s="22"/>
      <c r="Q144" s="22"/>
      <c r="R144" s="22"/>
      <c r="S144" s="22"/>
      <c r="T144" s="17"/>
      <c r="U144" s="17"/>
      <c r="V144" s="17"/>
      <c r="W144" s="45"/>
      <c r="X144" s="45"/>
      <c r="Y144" s="49" t="str">
        <f t="shared" si="8"/>
        <v>e. Intrauterine devices (IUDs)</v>
      </c>
      <c r="Z144" s="54"/>
      <c r="AA144"/>
    </row>
    <row r="145" spans="1:27" s="72" customFormat="1" ht="15" customHeight="1" x14ac:dyDescent="0.2">
      <c r="A145" s="230"/>
      <c r="B145" s="1633" t="s">
        <v>35</v>
      </c>
      <c r="C145" s="1633"/>
      <c r="D145" s="1633"/>
      <c r="E145" s="1633"/>
      <c r="F145" s="1634"/>
      <c r="G145" s="1671" t="s">
        <v>100</v>
      </c>
      <c r="H145" s="1673"/>
      <c r="I145" s="6"/>
      <c r="J145" s="31" t="str">
        <f t="shared" si="7"/>
        <v>No</v>
      </c>
      <c r="K145" s="7"/>
      <c r="L145" s="22"/>
      <c r="M145" s="22"/>
      <c r="N145" s="22"/>
      <c r="O145" s="22"/>
      <c r="P145" s="22"/>
      <c r="Q145" s="22"/>
      <c r="R145" s="22"/>
      <c r="S145" s="22"/>
      <c r="T145" s="17"/>
      <c r="U145" s="17"/>
      <c r="V145" s="17"/>
      <c r="W145" s="45"/>
      <c r="X145" s="45"/>
      <c r="Y145" s="49" t="str">
        <f t="shared" si="8"/>
        <v>f. Male condoms</v>
      </c>
      <c r="Z145" s="54"/>
      <c r="AA145"/>
    </row>
    <row r="146" spans="1:27" s="72" customFormat="1" ht="15" customHeight="1" x14ac:dyDescent="0.2">
      <c r="A146" s="230"/>
      <c r="B146" s="1633" t="s">
        <v>36</v>
      </c>
      <c r="C146" s="1633"/>
      <c r="D146" s="1633"/>
      <c r="E146" s="1633"/>
      <c r="F146" s="1634"/>
      <c r="G146" s="1671" t="s">
        <v>320</v>
      </c>
      <c r="H146" s="1673"/>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72" customFormat="1" ht="15" customHeight="1" x14ac:dyDescent="0.2">
      <c r="A147" s="230"/>
      <c r="B147" s="1633" t="s">
        <v>157</v>
      </c>
      <c r="C147" s="1633"/>
      <c r="D147" s="1633"/>
      <c r="E147" s="1633"/>
      <c r="F147" s="1634"/>
      <c r="G147" s="1671" t="s">
        <v>320</v>
      </c>
      <c r="H147" s="1673"/>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72" customFormat="1" ht="15" customHeight="1" x14ac:dyDescent="0.2">
      <c r="A148" s="230"/>
      <c r="B148" s="1633" t="s">
        <v>119</v>
      </c>
      <c r="C148" s="1633"/>
      <c r="D148" s="1633"/>
      <c r="E148" s="1633"/>
      <c r="F148" s="1634"/>
      <c r="G148" s="1671" t="s">
        <v>320</v>
      </c>
      <c r="H148" s="1673"/>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72" customFormat="1" ht="30" x14ac:dyDescent="0.2">
      <c r="A149" s="230"/>
      <c r="B149" s="1633" t="s">
        <v>289</v>
      </c>
      <c r="C149" s="1633"/>
      <c r="D149" s="1633"/>
      <c r="E149" s="1633"/>
      <c r="F149" s="1630" t="s">
        <v>381</v>
      </c>
      <c r="G149" s="1631"/>
      <c r="H149" s="1632"/>
      <c r="I149" s="6"/>
      <c r="J149" s="31"/>
      <c r="K149" s="7"/>
      <c r="L149" s="22"/>
      <c r="M149" s="7"/>
      <c r="N149" s="22"/>
      <c r="O149" s="22"/>
      <c r="P149" s="22"/>
      <c r="Q149" s="7" t="str">
        <f>F149</f>
        <v>01/12-12/12</v>
      </c>
      <c r="R149" s="7" t="str">
        <f>B149</f>
        <v xml:space="preserve">j. Time period covered by reports reviewed
(mm/yy - mm/yy) (for example, reports from 01/12-12/12) </v>
      </c>
      <c r="S149" s="22"/>
      <c r="T149" s="17"/>
      <c r="U149" s="17"/>
      <c r="V149" s="17"/>
      <c r="W149" s="45"/>
      <c r="X149" s="45"/>
      <c r="Y149" s="46"/>
      <c r="Z149" s="54"/>
      <c r="AA149"/>
    </row>
    <row r="150" spans="1:27" s="72" customFormat="1" ht="45" x14ac:dyDescent="0.2">
      <c r="A150" s="131"/>
      <c r="B150" s="1633" t="s">
        <v>290</v>
      </c>
      <c r="C150" s="1633"/>
      <c r="D150" s="1633"/>
      <c r="E150" s="1633"/>
      <c r="F150" s="1630" t="s">
        <v>341</v>
      </c>
      <c r="G150" s="1631"/>
      <c r="H150" s="1632"/>
      <c r="I150" s="6"/>
      <c r="J150" s="31"/>
      <c r="K150" s="7"/>
      <c r="L150" s="7"/>
      <c r="M150" s="22"/>
      <c r="N150" s="22"/>
      <c r="O150" s="22"/>
      <c r="P150" s="22"/>
      <c r="Q150" s="7" t="str">
        <f>F150</f>
        <v>UNFPA LMIS</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72" customFormat="1" x14ac:dyDescent="0.2">
      <c r="A151" s="1647" t="s">
        <v>756</v>
      </c>
      <c r="B151" s="1633"/>
      <c r="C151" s="1633"/>
      <c r="D151" s="1633"/>
      <c r="E151" s="1633"/>
      <c r="F151" s="1633"/>
      <c r="G151" s="1633"/>
      <c r="H151" s="1657"/>
      <c r="I151" s="18"/>
      <c r="J151" s="27"/>
      <c r="K151" s="7"/>
      <c r="L151" s="22"/>
      <c r="M151" s="22"/>
      <c r="N151" s="22"/>
      <c r="O151" s="7"/>
      <c r="P151" s="22"/>
      <c r="Q151" s="22"/>
      <c r="R151" s="22"/>
      <c r="S151" s="22"/>
      <c r="T151" s="17"/>
      <c r="U151" s="17"/>
      <c r="V151" s="17"/>
      <c r="W151" s="45"/>
      <c r="X151" s="45"/>
      <c r="Y151" s="46"/>
      <c r="Z151" s="54"/>
      <c r="AA151"/>
    </row>
    <row r="152" spans="1:27" s="72" customFormat="1" ht="15" customHeight="1" x14ac:dyDescent="0.2">
      <c r="A152" s="232"/>
      <c r="B152" s="1655" t="s">
        <v>291</v>
      </c>
      <c r="C152" s="1655"/>
      <c r="D152" s="1655"/>
      <c r="E152" s="1655"/>
      <c r="F152" s="1656"/>
      <c r="G152" s="1744" t="s">
        <v>99</v>
      </c>
      <c r="H152" s="1745"/>
      <c r="I152" s="6"/>
      <c r="J152" s="31" t="str">
        <f>G152</f>
        <v>Yes</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72" customFormat="1" ht="15.75" customHeight="1" x14ac:dyDescent="0.2">
      <c r="A153" s="230"/>
      <c r="B153" s="1633" t="s">
        <v>292</v>
      </c>
      <c r="C153" s="1633"/>
      <c r="D153" s="1633"/>
      <c r="E153" s="1633"/>
      <c r="F153" s="1634"/>
      <c r="G153" s="1671" t="s">
        <v>100</v>
      </c>
      <c r="H153" s="1673"/>
      <c r="I153" s="6"/>
      <c r="J153" s="40" t="str">
        <f>G153</f>
        <v>No</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72" customFormat="1" ht="45.75" thickBot="1" x14ac:dyDescent="0.25">
      <c r="A154" s="1749" t="s">
        <v>864</v>
      </c>
      <c r="B154" s="1750"/>
      <c r="C154" s="1751"/>
      <c r="D154" s="1752" t="s">
        <v>1368</v>
      </c>
      <c r="E154" s="1753"/>
      <c r="F154" s="1753"/>
      <c r="G154" s="1753"/>
      <c r="H154" s="1754"/>
      <c r="I154" s="6"/>
      <c r="J154" s="31"/>
      <c r="K154" s="7" t="str">
        <f>A154</f>
        <v xml:space="preserve">F. Please note any overall comments about challenges and/or successes with contraceptive security in your country.
</v>
      </c>
      <c r="L154" s="22"/>
      <c r="M154" s="22"/>
      <c r="N154" s="22"/>
      <c r="O154" s="7" t="str">
        <f>D154</f>
        <v>No government share of contraceptive procurements. Constant stockouts at service delivery point level.</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16"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15"/>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105"/>
      <c r="B159" s="106"/>
      <c r="C159" s="106"/>
      <c r="D159" s="106"/>
      <c r="E159" s="106"/>
      <c r="F159" s="106"/>
      <c r="G159" s="107"/>
      <c r="H159" s="97"/>
      <c r="I159" s="22"/>
      <c r="O159" s="7"/>
    </row>
    <row r="160" spans="1:27" x14ac:dyDescent="0.2">
      <c r="A160" s="95"/>
      <c r="B160" s="95"/>
      <c r="G160" s="108"/>
      <c r="H160" s="109"/>
      <c r="I160" s="22"/>
    </row>
    <row r="161" spans="1:134" x14ac:dyDescent="0.2">
      <c r="A161" s="95"/>
      <c r="B161" s="95"/>
      <c r="G161" s="108"/>
      <c r="H161" s="109"/>
      <c r="I161" s="22"/>
    </row>
    <row r="162" spans="1:134" x14ac:dyDescent="0.2">
      <c r="A162" s="95"/>
      <c r="B162" s="95"/>
      <c r="G162" s="108"/>
      <c r="H162" s="109"/>
      <c r="I162" s="22"/>
    </row>
    <row r="163" spans="1:134" x14ac:dyDescent="0.2">
      <c r="A163" s="95"/>
      <c r="B163" s="95"/>
      <c r="G163" s="108"/>
      <c r="H163" s="109"/>
      <c r="I163" s="22"/>
    </row>
    <row r="164" spans="1:134" x14ac:dyDescent="0.2">
      <c r="A164" s="95"/>
      <c r="B164" s="95"/>
      <c r="G164" s="108"/>
      <c r="H164" s="109"/>
      <c r="I164" s="22"/>
    </row>
    <row r="165" spans="1:134" x14ac:dyDescent="0.2">
      <c r="A165" s="95"/>
      <c r="B165" s="95"/>
      <c r="G165" s="108"/>
      <c r="H165" s="109"/>
      <c r="I165" s="22"/>
    </row>
    <row r="166" spans="1:134" x14ac:dyDescent="0.2">
      <c r="A166" s="95"/>
      <c r="B166" s="95"/>
      <c r="G166" s="108"/>
      <c r="H166" s="109"/>
      <c r="I166" s="22"/>
    </row>
    <row r="167" spans="1:134" x14ac:dyDescent="0.2">
      <c r="A167" s="95"/>
      <c r="B167" s="95"/>
      <c r="G167" s="108"/>
      <c r="H167" s="109"/>
      <c r="I167" s="22"/>
    </row>
    <row r="168" spans="1:134" x14ac:dyDescent="0.2">
      <c r="A168" s="95"/>
      <c r="B168" s="95"/>
      <c r="G168" s="108"/>
      <c r="H168" s="109"/>
      <c r="I168" s="22"/>
    </row>
    <row r="169" spans="1:134" x14ac:dyDescent="0.2">
      <c r="A169" s="95"/>
      <c r="B169" s="95"/>
      <c r="G169" s="108"/>
      <c r="H169" s="109"/>
      <c r="I169" s="22"/>
    </row>
    <row r="170" spans="1:134" x14ac:dyDescent="0.2">
      <c r="A170" s="95"/>
      <c r="B170" s="95"/>
      <c r="G170" s="108"/>
      <c r="H170" s="109"/>
      <c r="I170" s="22"/>
    </row>
    <row r="171" spans="1:134" x14ac:dyDescent="0.2">
      <c r="A171" s="95"/>
      <c r="B171" s="95"/>
      <c r="G171" s="108"/>
      <c r="H171" s="109"/>
      <c r="I171" s="22"/>
    </row>
    <row r="172" spans="1:134" x14ac:dyDescent="0.2">
      <c r="A172" s="95"/>
      <c r="B172" s="95"/>
      <c r="G172" s="108"/>
      <c r="H172" s="109"/>
      <c r="I172" s="22"/>
    </row>
    <row r="173" spans="1:134" s="95" customFormat="1" x14ac:dyDescent="0.2">
      <c r="G173" s="108"/>
      <c r="H173" s="109"/>
      <c r="I173" s="22"/>
      <c r="J173" s="26"/>
      <c r="K173" s="7"/>
      <c r="L173" s="22"/>
      <c r="M173" s="22"/>
      <c r="N173" s="22"/>
      <c r="O173" s="22"/>
      <c r="P173" s="22"/>
      <c r="Q173" s="22"/>
      <c r="R173" s="22"/>
      <c r="S173" s="23"/>
      <c r="T173" s="2"/>
      <c r="U173" s="2"/>
      <c r="V173" s="2"/>
      <c r="W173" s="41"/>
      <c r="X173" s="41"/>
      <c r="Y173" s="16"/>
      <c r="Z173" s="15"/>
      <c r="AA173"/>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c r="BT173" s="96"/>
      <c r="BU173" s="96"/>
      <c r="BV173" s="96"/>
      <c r="BW173" s="96"/>
      <c r="BX173" s="96"/>
      <c r="BY173" s="96"/>
      <c r="BZ173" s="96"/>
      <c r="CA173" s="96"/>
      <c r="CB173" s="96"/>
      <c r="CC173" s="96"/>
      <c r="CD173" s="96"/>
      <c r="CE173" s="96"/>
      <c r="CF173" s="96"/>
      <c r="CG173" s="96"/>
      <c r="CH173" s="96"/>
      <c r="CI173" s="96"/>
      <c r="CJ173" s="96"/>
      <c r="CK173" s="96"/>
      <c r="CL173" s="96"/>
      <c r="CM173" s="96"/>
      <c r="CN173" s="96"/>
      <c r="CO173" s="96"/>
      <c r="CP173" s="96"/>
      <c r="CQ173" s="96"/>
      <c r="CR173" s="96"/>
      <c r="CS173" s="96"/>
      <c r="CT173" s="96"/>
      <c r="CU173" s="96"/>
      <c r="CV173" s="96"/>
      <c r="CW173" s="96"/>
      <c r="CX173" s="96"/>
      <c r="CY173" s="96"/>
      <c r="CZ173" s="96"/>
      <c r="DA173" s="96"/>
      <c r="DB173" s="96"/>
      <c r="DC173" s="96"/>
      <c r="DD173" s="96"/>
      <c r="DE173" s="96"/>
      <c r="DF173" s="96"/>
      <c r="DG173" s="96"/>
      <c r="DH173" s="96"/>
      <c r="DI173" s="96"/>
      <c r="DJ173" s="96"/>
      <c r="DK173" s="96"/>
      <c r="DL173" s="96"/>
      <c r="DM173" s="96"/>
      <c r="DN173" s="96"/>
      <c r="DO173" s="96"/>
      <c r="DP173" s="96"/>
      <c r="DQ173" s="96"/>
      <c r="DR173" s="96"/>
      <c r="DS173" s="96"/>
      <c r="DT173" s="96"/>
      <c r="DU173" s="96"/>
      <c r="DV173" s="96"/>
      <c r="DW173" s="96"/>
      <c r="DX173" s="96"/>
      <c r="DY173" s="96"/>
      <c r="DZ173" s="96"/>
      <c r="EA173" s="96"/>
      <c r="EB173" s="96"/>
      <c r="EC173" s="96"/>
      <c r="ED173" s="96"/>
    </row>
    <row r="174" spans="1:134" s="95" customFormat="1" x14ac:dyDescent="0.2">
      <c r="G174" s="108"/>
      <c r="H174" s="109"/>
      <c r="I174" s="22"/>
      <c r="J174" s="26"/>
      <c r="K174" s="7"/>
      <c r="L174" s="22"/>
      <c r="M174" s="22"/>
      <c r="N174" s="22"/>
      <c r="O174" s="22"/>
      <c r="P174" s="22"/>
      <c r="Q174" s="22"/>
      <c r="R174" s="22"/>
      <c r="S174" s="23"/>
      <c r="T174" s="2"/>
      <c r="U174" s="2"/>
      <c r="V174" s="2"/>
      <c r="W174" s="41"/>
      <c r="X174" s="41"/>
      <c r="Y174" s="16"/>
      <c r="Z174" s="15"/>
      <c r="AA174"/>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6"/>
      <c r="BM174" s="96"/>
      <c r="BN174" s="96"/>
      <c r="BO174" s="96"/>
      <c r="BP174" s="96"/>
      <c r="BQ174" s="96"/>
      <c r="BR174" s="96"/>
      <c r="BS174" s="96"/>
      <c r="BT174" s="96"/>
      <c r="BU174" s="96"/>
      <c r="BV174" s="96"/>
      <c r="BW174" s="96"/>
      <c r="BX174" s="96"/>
      <c r="BY174" s="96"/>
      <c r="BZ174" s="96"/>
      <c r="CA174" s="96"/>
      <c r="CB174" s="96"/>
      <c r="CC174" s="96"/>
      <c r="CD174" s="96"/>
      <c r="CE174" s="96"/>
      <c r="CF174" s="96"/>
      <c r="CG174" s="96"/>
      <c r="CH174" s="96"/>
      <c r="CI174" s="96"/>
      <c r="CJ174" s="96"/>
      <c r="CK174" s="96"/>
      <c r="CL174" s="96"/>
      <c r="CM174" s="96"/>
      <c r="CN174" s="96"/>
      <c r="CO174" s="96"/>
      <c r="CP174" s="96"/>
      <c r="CQ174" s="96"/>
      <c r="CR174" s="96"/>
      <c r="CS174" s="96"/>
      <c r="CT174" s="96"/>
      <c r="CU174" s="96"/>
      <c r="CV174" s="96"/>
      <c r="CW174" s="96"/>
      <c r="CX174" s="96"/>
      <c r="CY174" s="96"/>
      <c r="CZ174" s="96"/>
      <c r="DA174" s="96"/>
      <c r="DB174" s="96"/>
      <c r="DC174" s="96"/>
      <c r="DD174" s="96"/>
      <c r="DE174" s="96"/>
      <c r="DF174" s="96"/>
      <c r="DG174" s="96"/>
      <c r="DH174" s="96"/>
      <c r="DI174" s="96"/>
      <c r="DJ174" s="96"/>
      <c r="DK174" s="96"/>
      <c r="DL174" s="96"/>
      <c r="DM174" s="96"/>
      <c r="DN174" s="96"/>
      <c r="DO174" s="96"/>
      <c r="DP174" s="96"/>
      <c r="DQ174" s="96"/>
      <c r="DR174" s="96"/>
      <c r="DS174" s="96"/>
      <c r="DT174" s="96"/>
      <c r="DU174" s="96"/>
      <c r="DV174" s="96"/>
      <c r="DW174" s="96"/>
      <c r="DX174" s="96"/>
      <c r="DY174" s="96"/>
      <c r="DZ174" s="96"/>
      <c r="EA174" s="96"/>
      <c r="EB174" s="96"/>
      <c r="EC174" s="96"/>
      <c r="ED174" s="96"/>
    </row>
    <row r="175" spans="1:134" s="95" customFormat="1" x14ac:dyDescent="0.2">
      <c r="G175" s="108"/>
      <c r="H175" s="109"/>
      <c r="I175" s="22"/>
      <c r="J175" s="26"/>
      <c r="K175" s="7"/>
      <c r="L175" s="22"/>
      <c r="M175" s="22"/>
      <c r="N175" s="22"/>
      <c r="O175" s="22"/>
      <c r="P175" s="22"/>
      <c r="Q175" s="22"/>
      <c r="R175" s="22"/>
      <c r="S175" s="23"/>
      <c r="T175" s="2"/>
      <c r="U175" s="2"/>
      <c r="V175" s="2"/>
      <c r="W175" s="41"/>
      <c r="X175" s="41"/>
      <c r="Y175" s="16"/>
      <c r="Z175" s="15"/>
      <c r="AA175"/>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c r="DW175" s="96"/>
      <c r="DX175" s="96"/>
      <c r="DY175" s="96"/>
      <c r="DZ175" s="96"/>
      <c r="EA175" s="96"/>
      <c r="EB175" s="96"/>
      <c r="EC175" s="96"/>
      <c r="ED175" s="96"/>
    </row>
    <row r="176" spans="1:134" s="95" customFormat="1" x14ac:dyDescent="0.2">
      <c r="G176" s="108"/>
      <c r="H176" s="109"/>
      <c r="I176" s="22"/>
      <c r="J176" s="26"/>
      <c r="K176" s="7"/>
      <c r="L176" s="22"/>
      <c r="M176" s="22"/>
      <c r="N176" s="22"/>
      <c r="O176" s="22"/>
      <c r="P176" s="22"/>
      <c r="Q176" s="22"/>
      <c r="R176" s="22"/>
      <c r="S176" s="23"/>
      <c r="T176" s="2"/>
      <c r="U176" s="2"/>
      <c r="V176" s="2"/>
      <c r="W176" s="41"/>
      <c r="X176" s="41"/>
      <c r="Y176" s="16"/>
      <c r="Z176" s="15"/>
      <c r="AA17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c r="BM176" s="96"/>
      <c r="BN176" s="96"/>
      <c r="BO176" s="96"/>
      <c r="BP176" s="96"/>
      <c r="BQ176" s="96"/>
      <c r="BR176" s="96"/>
      <c r="BS176" s="96"/>
      <c r="BT176" s="96"/>
      <c r="BU176" s="96"/>
      <c r="BV176" s="96"/>
      <c r="BW176" s="96"/>
      <c r="BX176" s="96"/>
      <c r="BY176" s="96"/>
      <c r="BZ176" s="96"/>
      <c r="CA176" s="96"/>
      <c r="CB176" s="96"/>
      <c r="CC176" s="96"/>
      <c r="CD176" s="96"/>
      <c r="CE176" s="96"/>
      <c r="CF176" s="96"/>
      <c r="CG176" s="96"/>
      <c r="CH176" s="96"/>
      <c r="CI176" s="96"/>
      <c r="CJ176" s="96"/>
      <c r="CK176" s="96"/>
      <c r="CL176" s="96"/>
      <c r="CM176" s="96"/>
      <c r="CN176" s="96"/>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V176" s="96"/>
      <c r="DW176" s="96"/>
      <c r="DX176" s="96"/>
      <c r="DY176" s="96"/>
      <c r="DZ176" s="96"/>
      <c r="EA176" s="96"/>
      <c r="EB176" s="96"/>
      <c r="EC176" s="96"/>
      <c r="ED176" s="96"/>
    </row>
    <row r="177" spans="7:134" s="95" customFormat="1" x14ac:dyDescent="0.2">
      <c r="G177" s="108"/>
      <c r="H177" s="109"/>
      <c r="I177" s="22"/>
      <c r="J177" s="26"/>
      <c r="K177" s="7"/>
      <c r="L177" s="22"/>
      <c r="M177" s="22"/>
      <c r="N177" s="22"/>
      <c r="O177" s="22"/>
      <c r="P177" s="22"/>
      <c r="Q177" s="22"/>
      <c r="R177" s="22"/>
      <c r="S177" s="23"/>
      <c r="T177" s="2"/>
      <c r="U177" s="2"/>
      <c r="V177" s="2"/>
      <c r="W177" s="41"/>
      <c r="X177" s="41"/>
      <c r="Y177" s="16"/>
      <c r="Z177" s="15"/>
      <c r="AA177"/>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c r="BM177" s="96"/>
      <c r="BN177" s="96"/>
      <c r="BO177" s="96"/>
      <c r="BP177" s="96"/>
      <c r="BQ177" s="96"/>
      <c r="BR177" s="96"/>
      <c r="BS177" s="96"/>
      <c r="BT177" s="96"/>
      <c r="BU177" s="96"/>
      <c r="BV177" s="96"/>
      <c r="BW177" s="96"/>
      <c r="BX177" s="96"/>
      <c r="BY177" s="96"/>
      <c r="BZ177" s="96"/>
      <c r="CA177" s="96"/>
      <c r="CB177" s="96"/>
      <c r="CC177" s="96"/>
      <c r="CD177" s="96"/>
      <c r="CE177" s="96"/>
      <c r="CF177" s="96"/>
      <c r="CG177" s="96"/>
      <c r="CH177" s="96"/>
      <c r="CI177" s="96"/>
      <c r="CJ177" s="96"/>
      <c r="CK177" s="96"/>
      <c r="CL177" s="96"/>
      <c r="CM177" s="96"/>
      <c r="CN177" s="96"/>
      <c r="CO177" s="96"/>
      <c r="CP177" s="96"/>
      <c r="CQ177" s="96"/>
      <c r="CR177" s="96"/>
      <c r="CS177" s="96"/>
      <c r="CT177" s="96"/>
      <c r="CU177" s="96"/>
      <c r="CV177" s="96"/>
      <c r="CW177" s="96"/>
      <c r="CX177" s="96"/>
      <c r="CY177" s="96"/>
      <c r="CZ177" s="96"/>
      <c r="DA177" s="96"/>
      <c r="DB177" s="96"/>
      <c r="DC177" s="96"/>
      <c r="DD177" s="96"/>
      <c r="DE177" s="96"/>
      <c r="DF177" s="96"/>
      <c r="DG177" s="96"/>
      <c r="DH177" s="96"/>
      <c r="DI177" s="96"/>
      <c r="DJ177" s="96"/>
      <c r="DK177" s="96"/>
      <c r="DL177" s="96"/>
      <c r="DM177" s="96"/>
      <c r="DN177" s="96"/>
      <c r="DO177" s="96"/>
      <c r="DP177" s="96"/>
      <c r="DQ177" s="96"/>
      <c r="DR177" s="96"/>
      <c r="DS177" s="96"/>
      <c r="DT177" s="96"/>
      <c r="DU177" s="96"/>
      <c r="DV177" s="96"/>
      <c r="DW177" s="96"/>
      <c r="DX177" s="96"/>
      <c r="DY177" s="96"/>
      <c r="DZ177" s="96"/>
      <c r="EA177" s="96"/>
      <c r="EB177" s="96"/>
      <c r="EC177" s="96"/>
      <c r="ED177" s="96"/>
    </row>
    <row r="178" spans="7:134" s="95" customFormat="1" x14ac:dyDescent="0.2">
      <c r="G178" s="108"/>
      <c r="H178" s="109"/>
      <c r="I178" s="22"/>
      <c r="J178" s="26"/>
      <c r="K178" s="7"/>
      <c r="L178" s="22"/>
      <c r="M178" s="22"/>
      <c r="N178" s="22"/>
      <c r="O178" s="22"/>
      <c r="P178" s="22"/>
      <c r="Q178" s="22"/>
      <c r="R178" s="22"/>
      <c r="S178" s="23"/>
      <c r="T178" s="2"/>
      <c r="U178" s="2"/>
      <c r="V178" s="2"/>
      <c r="W178" s="41"/>
      <c r="X178" s="41"/>
      <c r="Y178" s="16"/>
      <c r="Z178" s="15"/>
      <c r="AA178"/>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c r="CJ178" s="96"/>
      <c r="CK178" s="96"/>
      <c r="CL178" s="96"/>
      <c r="CM178" s="96"/>
      <c r="CN178" s="96"/>
      <c r="CO178" s="96"/>
      <c r="CP178" s="96"/>
      <c r="CQ178" s="96"/>
      <c r="CR178" s="96"/>
      <c r="CS178" s="96"/>
      <c r="CT178" s="96"/>
      <c r="CU178" s="96"/>
      <c r="CV178" s="96"/>
      <c r="CW178" s="96"/>
      <c r="CX178" s="96"/>
      <c r="CY178" s="96"/>
      <c r="CZ178" s="96"/>
      <c r="DA178" s="96"/>
      <c r="DB178" s="96"/>
      <c r="DC178" s="96"/>
      <c r="DD178" s="96"/>
      <c r="DE178" s="96"/>
      <c r="DF178" s="96"/>
      <c r="DG178" s="96"/>
      <c r="DH178" s="96"/>
      <c r="DI178" s="96"/>
      <c r="DJ178" s="96"/>
      <c r="DK178" s="96"/>
      <c r="DL178" s="96"/>
      <c r="DM178" s="96"/>
      <c r="DN178" s="96"/>
      <c r="DO178" s="96"/>
      <c r="DP178" s="96"/>
      <c r="DQ178" s="96"/>
      <c r="DR178" s="96"/>
      <c r="DS178" s="96"/>
      <c r="DT178" s="96"/>
      <c r="DU178" s="96"/>
      <c r="DV178" s="96"/>
      <c r="DW178" s="96"/>
      <c r="DX178" s="96"/>
      <c r="DY178" s="96"/>
      <c r="DZ178" s="96"/>
      <c r="EA178" s="96"/>
      <c r="EB178" s="96"/>
      <c r="EC178" s="96"/>
      <c r="ED178" s="96"/>
    </row>
    <row r="179" spans="7:134" s="95" customFormat="1" x14ac:dyDescent="0.2">
      <c r="G179" s="108"/>
      <c r="H179" s="109"/>
      <c r="I179" s="22"/>
      <c r="J179" s="26"/>
      <c r="K179" s="7"/>
      <c r="L179" s="22"/>
      <c r="M179" s="22"/>
      <c r="N179" s="22"/>
      <c r="O179" s="22"/>
      <c r="P179" s="22"/>
      <c r="Q179" s="22"/>
      <c r="R179" s="22"/>
      <c r="S179" s="23"/>
      <c r="T179" s="2"/>
      <c r="U179" s="2"/>
      <c r="V179" s="2"/>
      <c r="W179" s="41"/>
      <c r="X179" s="41"/>
      <c r="Y179" s="16"/>
      <c r="Z179" s="15"/>
      <c r="AA179"/>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V179" s="96"/>
      <c r="DW179" s="96"/>
      <c r="DX179" s="96"/>
      <c r="DY179" s="96"/>
      <c r="DZ179" s="96"/>
      <c r="EA179" s="96"/>
      <c r="EB179" s="96"/>
      <c r="EC179" s="96"/>
      <c r="ED179" s="96"/>
    </row>
    <row r="180" spans="7:134" s="95" customFormat="1" x14ac:dyDescent="0.2">
      <c r="G180" s="108"/>
      <c r="H180" s="109"/>
      <c r="I180" s="22"/>
      <c r="J180" s="26"/>
      <c r="K180" s="7"/>
      <c r="L180" s="22"/>
      <c r="M180" s="22"/>
      <c r="N180" s="22"/>
      <c r="O180" s="22"/>
      <c r="P180" s="22"/>
      <c r="Q180" s="22"/>
      <c r="R180" s="22"/>
      <c r="S180" s="23"/>
      <c r="T180" s="2"/>
      <c r="U180" s="2"/>
      <c r="V180" s="2"/>
      <c r="W180" s="41"/>
      <c r="X180" s="41"/>
      <c r="Y180" s="16"/>
      <c r="Z180" s="15"/>
      <c r="AA180"/>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c r="BY180" s="96"/>
      <c r="BZ180" s="96"/>
      <c r="CA180" s="96"/>
      <c r="CB180" s="96"/>
      <c r="CC180" s="96"/>
      <c r="CD180" s="96"/>
      <c r="CE180" s="96"/>
      <c r="CF180" s="96"/>
      <c r="CG180" s="96"/>
      <c r="CH180" s="96"/>
      <c r="CI180" s="96"/>
      <c r="CJ180" s="96"/>
      <c r="CK180" s="96"/>
      <c r="CL180" s="96"/>
      <c r="CM180" s="96"/>
      <c r="CN180" s="96"/>
      <c r="CO180" s="96"/>
      <c r="CP180" s="96"/>
      <c r="CQ180" s="96"/>
      <c r="CR180" s="96"/>
      <c r="CS180" s="96"/>
      <c r="CT180" s="96"/>
      <c r="CU180" s="96"/>
      <c r="CV180" s="96"/>
      <c r="CW180" s="96"/>
      <c r="CX180" s="96"/>
      <c r="CY180" s="96"/>
      <c r="CZ180" s="96"/>
      <c r="DA180" s="96"/>
      <c r="DB180" s="96"/>
      <c r="DC180" s="96"/>
      <c r="DD180" s="96"/>
      <c r="DE180" s="96"/>
      <c r="DF180" s="96"/>
      <c r="DG180" s="96"/>
      <c r="DH180" s="96"/>
      <c r="DI180" s="96"/>
      <c r="DJ180" s="96"/>
      <c r="DK180" s="96"/>
      <c r="DL180" s="96"/>
      <c r="DM180" s="96"/>
      <c r="DN180" s="96"/>
      <c r="DO180" s="96"/>
      <c r="DP180" s="96"/>
      <c r="DQ180" s="96"/>
      <c r="DR180" s="96"/>
      <c r="DS180" s="96"/>
      <c r="DT180" s="96"/>
      <c r="DU180" s="96"/>
      <c r="DV180" s="96"/>
      <c r="DW180" s="96"/>
      <c r="DX180" s="96"/>
      <c r="DY180" s="96"/>
      <c r="DZ180" s="96"/>
      <c r="EA180" s="96"/>
      <c r="EB180" s="96"/>
      <c r="EC180" s="96"/>
      <c r="ED180" s="96"/>
    </row>
    <row r="181" spans="7:134" s="95" customFormat="1" x14ac:dyDescent="0.2">
      <c r="G181" s="108"/>
      <c r="H181" s="109"/>
      <c r="I181" s="22"/>
      <c r="J181" s="26"/>
      <c r="K181" s="7"/>
      <c r="L181" s="22"/>
      <c r="M181" s="22"/>
      <c r="N181" s="22"/>
      <c r="O181" s="22"/>
      <c r="P181" s="22"/>
      <c r="Q181" s="22"/>
      <c r="R181" s="22"/>
      <c r="S181" s="23"/>
      <c r="T181" s="2"/>
      <c r="U181" s="2"/>
      <c r="V181" s="2"/>
      <c r="W181" s="41"/>
      <c r="X181" s="41"/>
      <c r="Y181" s="16"/>
      <c r="Z181" s="15"/>
      <c r="AA181"/>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c r="CJ181" s="96"/>
      <c r="CK181" s="96"/>
      <c r="CL181" s="96"/>
      <c r="CM181" s="96"/>
      <c r="CN181" s="96"/>
      <c r="CO181" s="96"/>
      <c r="CP181" s="96"/>
      <c r="CQ181" s="96"/>
      <c r="CR181" s="96"/>
      <c r="CS181" s="96"/>
      <c r="CT181" s="96"/>
      <c r="CU181" s="96"/>
      <c r="CV181" s="96"/>
      <c r="CW181" s="96"/>
      <c r="CX181" s="96"/>
      <c r="CY181" s="96"/>
      <c r="CZ181" s="96"/>
      <c r="DA181" s="96"/>
      <c r="DB181" s="96"/>
      <c r="DC181" s="96"/>
      <c r="DD181" s="96"/>
      <c r="DE181" s="96"/>
      <c r="DF181" s="96"/>
      <c r="DG181" s="96"/>
      <c r="DH181" s="96"/>
      <c r="DI181" s="96"/>
      <c r="DJ181" s="96"/>
      <c r="DK181" s="96"/>
      <c r="DL181" s="96"/>
      <c r="DM181" s="96"/>
      <c r="DN181" s="96"/>
      <c r="DO181" s="96"/>
      <c r="DP181" s="96"/>
      <c r="DQ181" s="96"/>
      <c r="DR181" s="96"/>
      <c r="DS181" s="96"/>
      <c r="DT181" s="96"/>
      <c r="DU181" s="96"/>
      <c r="DV181" s="96"/>
      <c r="DW181" s="96"/>
      <c r="DX181" s="96"/>
      <c r="DY181" s="96"/>
      <c r="DZ181" s="96"/>
      <c r="EA181" s="96"/>
      <c r="EB181" s="96"/>
      <c r="EC181" s="96"/>
      <c r="ED181" s="96"/>
    </row>
    <row r="182" spans="7:134" s="95" customFormat="1" x14ac:dyDescent="0.2">
      <c r="G182" s="108"/>
      <c r="H182" s="109"/>
      <c r="I182" s="22"/>
      <c r="J182" s="26"/>
      <c r="K182" s="7"/>
      <c r="L182" s="22"/>
      <c r="M182" s="22"/>
      <c r="N182" s="22"/>
      <c r="O182" s="22"/>
      <c r="P182" s="22"/>
      <c r="Q182" s="22"/>
      <c r="R182" s="22"/>
      <c r="S182" s="23"/>
      <c r="T182" s="2"/>
      <c r="U182" s="2"/>
      <c r="V182" s="2"/>
      <c r="W182" s="41"/>
      <c r="X182" s="41"/>
      <c r="Y182" s="16"/>
      <c r="Z182" s="15"/>
      <c r="AA182"/>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c r="CJ182" s="96"/>
      <c r="CK182" s="96"/>
      <c r="CL182" s="96"/>
      <c r="CM182" s="96"/>
      <c r="CN182" s="96"/>
      <c r="CO182" s="96"/>
      <c r="CP182" s="96"/>
      <c r="CQ182" s="96"/>
      <c r="CR182" s="96"/>
      <c r="CS182" s="96"/>
      <c r="CT182" s="96"/>
      <c r="CU182" s="96"/>
      <c r="CV182" s="96"/>
      <c r="CW182" s="96"/>
      <c r="CX182" s="96"/>
      <c r="CY182" s="96"/>
      <c r="CZ182" s="96"/>
      <c r="DA182" s="96"/>
      <c r="DB182" s="96"/>
      <c r="DC182" s="96"/>
      <c r="DD182" s="96"/>
      <c r="DE182" s="96"/>
      <c r="DF182" s="96"/>
      <c r="DG182" s="96"/>
      <c r="DH182" s="96"/>
      <c r="DI182" s="96"/>
      <c r="DJ182" s="96"/>
      <c r="DK182" s="96"/>
      <c r="DL182" s="96"/>
      <c r="DM182" s="96"/>
      <c r="DN182" s="96"/>
      <c r="DO182" s="96"/>
      <c r="DP182" s="96"/>
      <c r="DQ182" s="96"/>
      <c r="DR182" s="96"/>
      <c r="DS182" s="96"/>
      <c r="DT182" s="96"/>
      <c r="DU182" s="96"/>
      <c r="DV182" s="96"/>
      <c r="DW182" s="96"/>
      <c r="DX182" s="96"/>
      <c r="DY182" s="96"/>
      <c r="DZ182" s="96"/>
      <c r="EA182" s="96"/>
      <c r="EB182" s="96"/>
      <c r="EC182" s="96"/>
      <c r="ED182" s="96"/>
    </row>
    <row r="183" spans="7:134" s="95" customFormat="1" x14ac:dyDescent="0.2">
      <c r="G183" s="108"/>
      <c r="H183" s="109"/>
      <c r="I183" s="22"/>
      <c r="J183" s="26"/>
      <c r="K183" s="7"/>
      <c r="L183" s="22"/>
      <c r="M183" s="22"/>
      <c r="N183" s="22"/>
      <c r="O183" s="22"/>
      <c r="P183" s="22"/>
      <c r="Q183" s="22"/>
      <c r="R183" s="22"/>
      <c r="S183" s="23"/>
      <c r="T183" s="2"/>
      <c r="U183" s="2"/>
      <c r="V183" s="2"/>
      <c r="W183" s="41"/>
      <c r="X183" s="41"/>
      <c r="Y183" s="16"/>
      <c r="Z183" s="15"/>
      <c r="AA183"/>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6"/>
      <c r="BV183" s="96"/>
      <c r="BW183" s="96"/>
      <c r="BX183" s="96"/>
      <c r="BY183" s="96"/>
      <c r="BZ183" s="96"/>
      <c r="CA183" s="96"/>
      <c r="CB183" s="96"/>
      <c r="CC183" s="96"/>
      <c r="CD183" s="96"/>
      <c r="CE183" s="96"/>
      <c r="CF183" s="96"/>
      <c r="CG183" s="96"/>
      <c r="CH183" s="96"/>
      <c r="CI183" s="96"/>
      <c r="CJ183" s="96"/>
      <c r="CK183" s="96"/>
      <c r="CL183" s="96"/>
      <c r="CM183" s="96"/>
      <c r="CN183" s="96"/>
      <c r="CO183" s="96"/>
      <c r="CP183" s="96"/>
      <c r="CQ183" s="96"/>
      <c r="CR183" s="96"/>
      <c r="CS183" s="96"/>
      <c r="CT183" s="96"/>
      <c r="CU183" s="96"/>
      <c r="CV183" s="96"/>
      <c r="CW183" s="96"/>
      <c r="CX183" s="96"/>
      <c r="CY183" s="96"/>
      <c r="CZ183" s="96"/>
      <c r="DA183" s="96"/>
      <c r="DB183" s="96"/>
      <c r="DC183" s="96"/>
      <c r="DD183" s="96"/>
      <c r="DE183" s="96"/>
      <c r="DF183" s="96"/>
      <c r="DG183" s="96"/>
      <c r="DH183" s="96"/>
      <c r="DI183" s="96"/>
      <c r="DJ183" s="96"/>
      <c r="DK183" s="96"/>
      <c r="DL183" s="96"/>
      <c r="DM183" s="96"/>
      <c r="DN183" s="96"/>
      <c r="DO183" s="96"/>
      <c r="DP183" s="96"/>
      <c r="DQ183" s="96"/>
      <c r="DR183" s="96"/>
      <c r="DS183" s="96"/>
      <c r="DT183" s="96"/>
      <c r="DU183" s="96"/>
      <c r="DV183" s="96"/>
      <c r="DW183" s="96"/>
      <c r="DX183" s="96"/>
      <c r="DY183" s="96"/>
      <c r="DZ183" s="96"/>
      <c r="EA183" s="96"/>
      <c r="EB183" s="96"/>
      <c r="EC183" s="96"/>
      <c r="ED183" s="96"/>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A9:H9"/>
    <mergeCell ref="A5:C5"/>
    <mergeCell ref="B153:F153"/>
    <mergeCell ref="G153:H153"/>
    <mergeCell ref="A154:C154"/>
    <mergeCell ref="D154:H154"/>
    <mergeCell ref="A155:H155"/>
    <mergeCell ref="D78:E78"/>
    <mergeCell ref="D79:E79"/>
    <mergeCell ref="D73:E73"/>
    <mergeCell ref="D74:E74"/>
    <mergeCell ref="D75:E75"/>
    <mergeCell ref="D76:E76"/>
    <mergeCell ref="D77:E77"/>
    <mergeCell ref="D85:E85"/>
    <mergeCell ref="G85:H85"/>
    <mergeCell ref="E88:H88"/>
    <mergeCell ref="E87:H87"/>
    <mergeCell ref="D90:H90"/>
    <mergeCell ref="G111:H111"/>
    <mergeCell ref="G112:H112"/>
    <mergeCell ref="G113:H113"/>
    <mergeCell ref="G125:H125"/>
    <mergeCell ref="G120:H120"/>
    <mergeCell ref="B149:E149"/>
    <mergeCell ref="F149:H149"/>
    <mergeCell ref="B150:E150"/>
    <mergeCell ref="F150:H150"/>
    <mergeCell ref="A151:H151"/>
    <mergeCell ref="B152:F152"/>
    <mergeCell ref="G152:H152"/>
    <mergeCell ref="D68:E68"/>
    <mergeCell ref="D69:E69"/>
    <mergeCell ref="D70:E70"/>
    <mergeCell ref="D71:E71"/>
    <mergeCell ref="D72:E72"/>
    <mergeCell ref="G121:H121"/>
    <mergeCell ref="G122:H122"/>
    <mergeCell ref="G123:H123"/>
    <mergeCell ref="G124:H124"/>
    <mergeCell ref="G116:H116"/>
    <mergeCell ref="G117:H117"/>
    <mergeCell ref="G118:H118"/>
    <mergeCell ref="G119:H119"/>
    <mergeCell ref="F126:H126"/>
    <mergeCell ref="F127:H127"/>
    <mergeCell ref="D128:H128"/>
    <mergeCell ref="D129:H129"/>
    <mergeCell ref="B146:F146"/>
    <mergeCell ref="G146:H146"/>
    <mergeCell ref="B147:F147"/>
    <mergeCell ref="G147:H147"/>
    <mergeCell ref="B148:F148"/>
    <mergeCell ref="G148:H148"/>
    <mergeCell ref="E106:G106"/>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A130:H130"/>
    <mergeCell ref="B131:E131"/>
    <mergeCell ref="F131:H131"/>
    <mergeCell ref="B132:F132"/>
    <mergeCell ref="G132:H132"/>
    <mergeCell ref="C126:E126"/>
    <mergeCell ref="A127:E127"/>
    <mergeCell ref="A128:C128"/>
    <mergeCell ref="B123:F123"/>
    <mergeCell ref="B124:F124"/>
    <mergeCell ref="B125:F125"/>
    <mergeCell ref="B120:F120"/>
    <mergeCell ref="B121:F121"/>
    <mergeCell ref="B122:F122"/>
    <mergeCell ref="B117:F117"/>
    <mergeCell ref="B118:F118"/>
    <mergeCell ref="B119:F119"/>
    <mergeCell ref="B113:F113"/>
    <mergeCell ref="D114:H114"/>
    <mergeCell ref="A115:H115"/>
    <mergeCell ref="B116:F116"/>
    <mergeCell ref="A109:H109"/>
    <mergeCell ref="A110:H110"/>
    <mergeCell ref="B111:F111"/>
    <mergeCell ref="B112:F112"/>
    <mergeCell ref="B106:C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A91:G91"/>
    <mergeCell ref="B92:C92"/>
    <mergeCell ref="D92:H92"/>
    <mergeCell ref="A86:E86"/>
    <mergeCell ref="F86:H86"/>
    <mergeCell ref="B87:D87"/>
    <mergeCell ref="B88:D88"/>
    <mergeCell ref="A80:C80"/>
    <mergeCell ref="D80:H80"/>
    <mergeCell ref="A81:G81"/>
    <mergeCell ref="A82:G82"/>
    <mergeCell ref="A83:C83"/>
    <mergeCell ref="A84:A85"/>
    <mergeCell ref="B84:C84"/>
    <mergeCell ref="D84:E84"/>
    <mergeCell ref="G84:H84"/>
    <mergeCell ref="B77:C77"/>
    <mergeCell ref="B78:C78"/>
    <mergeCell ref="B79:C79"/>
    <mergeCell ref="B74:C74"/>
    <mergeCell ref="B75:C75"/>
    <mergeCell ref="B76:C76"/>
    <mergeCell ref="B71:C71"/>
    <mergeCell ref="B72:C72"/>
    <mergeCell ref="B73:C73"/>
    <mergeCell ref="B68:C68"/>
    <mergeCell ref="B69:C69"/>
    <mergeCell ref="B70:C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1:C21"/>
    <mergeCell ref="F21:H21"/>
    <mergeCell ref="B22:C22"/>
    <mergeCell ref="F22:H22"/>
    <mergeCell ref="B17:C17"/>
    <mergeCell ref="F17:H17"/>
    <mergeCell ref="B18:C18"/>
    <mergeCell ref="F18:H18"/>
    <mergeCell ref="B19:C19"/>
    <mergeCell ref="F19:H19"/>
    <mergeCell ref="A10:H10"/>
    <mergeCell ref="A156:H156"/>
    <mergeCell ref="A8:C8"/>
    <mergeCell ref="G7:H7"/>
    <mergeCell ref="D8:E8"/>
    <mergeCell ref="G8:H8"/>
    <mergeCell ref="A1:H1"/>
    <mergeCell ref="A2:C2"/>
    <mergeCell ref="D2:E2"/>
    <mergeCell ref="A3:H3"/>
    <mergeCell ref="D4:E4"/>
    <mergeCell ref="F4:H4"/>
    <mergeCell ref="A14:C14"/>
    <mergeCell ref="D14:H14"/>
    <mergeCell ref="B15:C15"/>
    <mergeCell ref="F15:H15"/>
    <mergeCell ref="B16:C16"/>
    <mergeCell ref="F16:H16"/>
    <mergeCell ref="A11:G11"/>
    <mergeCell ref="A12:G12"/>
    <mergeCell ref="B13:C13"/>
    <mergeCell ref="D13:H13"/>
    <mergeCell ref="B20:C20"/>
    <mergeCell ref="F20:H20"/>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0"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ED183"/>
  <sheetViews>
    <sheetView showGridLines="0" view="pageBreakPreview" topLeftCell="B1" zoomScaleNormal="90" zoomScaleSheetLayoutView="100" workbookViewId="0">
      <selection activeCell="F4" sqref="F4:H4"/>
    </sheetView>
  </sheetViews>
  <sheetFormatPr defaultRowHeight="15" x14ac:dyDescent="0.2"/>
  <cols>
    <col min="1" max="2" width="2.140625" style="264" customWidth="1"/>
    <col min="3" max="3" width="63" style="264" customWidth="1"/>
    <col min="4" max="4" width="7.140625" style="264" customWidth="1"/>
    <col min="5" max="6" width="19" style="264" customWidth="1"/>
    <col min="7" max="7" width="19.7109375" style="294" customWidth="1"/>
    <col min="8" max="8" width="19.7109375" style="295" customWidth="1"/>
    <col min="9" max="9" width="127.7109375" style="26" hidden="1" customWidth="1"/>
    <col min="10" max="10" width="38.5703125" style="26" hidden="1" customWidth="1"/>
    <col min="11" max="11" width="64.42578125" style="7" hidden="1" customWidth="1"/>
    <col min="12" max="12" width="87.7109375" style="22" hidden="1" customWidth="1"/>
    <col min="13" max="13" width="37.28515625" style="22" hidden="1" customWidth="1"/>
    <col min="14" max="14" width="75.28515625" style="22" hidden="1" customWidth="1"/>
    <col min="15" max="15" width="81.7109375" style="22" hidden="1" customWidth="1"/>
    <col min="16" max="16" width="69.42578125" style="22" hidden="1" customWidth="1"/>
    <col min="17" max="17" width="57" style="22" hidden="1" customWidth="1"/>
    <col min="18" max="18" width="87.7109375" style="22" hidden="1" customWidth="1"/>
    <col min="19" max="19" width="25.42578125" style="23" hidden="1" customWidth="1"/>
    <col min="20" max="20" width="43.7109375" style="2" hidden="1" customWidth="1"/>
    <col min="21" max="21" width="37.28515625" style="2" hidden="1" customWidth="1"/>
    <col min="22" max="22" width="56.28515625" style="2" hidden="1" customWidth="1"/>
    <col min="23" max="23" width="11.7109375" style="41" hidden="1" customWidth="1"/>
    <col min="24" max="24" width="146.85546875" style="41" hidden="1" customWidth="1"/>
    <col min="25" max="25" width="107.42578125" style="262" hidden="1" customWidth="1"/>
    <col min="26" max="26" width="1.28515625" style="263" customWidth="1"/>
    <col min="27" max="27" width="13.42578125" customWidth="1"/>
    <col min="28" max="28" width="13.28515625" style="264" customWidth="1"/>
    <col min="29" max="29" width="15.85546875" style="264" customWidth="1"/>
    <col min="30" max="35" width="11.7109375" style="264" customWidth="1"/>
    <col min="36" max="36" width="24.7109375" style="264" customWidth="1"/>
    <col min="37" max="39" width="11.7109375" style="264" customWidth="1"/>
    <col min="40" max="40" width="20" style="264" customWidth="1"/>
    <col min="41" max="41" width="25.85546875" style="264" customWidth="1"/>
    <col min="42" max="42" width="23.85546875" style="264" customWidth="1"/>
    <col min="43" max="43" width="14.140625" style="264" customWidth="1"/>
    <col min="44" max="69" width="11.7109375" style="264" customWidth="1"/>
    <col min="70" max="70" width="12.42578125" style="264" customWidth="1"/>
    <col min="71" max="74" width="11.7109375" style="264" customWidth="1"/>
    <col min="75" max="75" width="20.7109375" style="264" customWidth="1"/>
    <col min="76" max="76" width="11.7109375" style="264" customWidth="1"/>
    <col min="77" max="77" width="17.42578125" style="264" customWidth="1"/>
    <col min="78" max="91" width="11.7109375" style="264" customWidth="1"/>
    <col min="92" max="92" width="13.42578125" style="264" customWidth="1"/>
    <col min="93" max="107" width="11.7109375" style="264" customWidth="1"/>
    <col min="108" max="108" width="16.28515625" style="264" customWidth="1"/>
    <col min="109" max="117" width="11.7109375" style="264" customWidth="1"/>
    <col min="118" max="118" width="13.42578125" style="264" customWidth="1"/>
    <col min="119" max="119" width="11.7109375" style="264" customWidth="1"/>
    <col min="120" max="120" width="15.140625" style="264" customWidth="1"/>
    <col min="121" max="121" width="13.42578125" style="264" customWidth="1"/>
    <col min="122" max="130" width="11.7109375" style="264" customWidth="1"/>
    <col min="131" max="131" width="13.7109375" style="264" customWidth="1"/>
    <col min="132" max="132" width="12" style="264" customWidth="1"/>
    <col min="133" max="16384" width="9.140625" style="264"/>
  </cols>
  <sheetData>
    <row r="1" spans="1:134" s="256" customFormat="1" ht="30" x14ac:dyDescent="0.2">
      <c r="A1" s="1453"/>
      <c r="B1" s="1453"/>
      <c r="C1" s="1453"/>
      <c r="D1" s="1453"/>
      <c r="E1" s="1453"/>
      <c r="F1" s="1453"/>
      <c r="G1" s="1453"/>
      <c r="H1" s="1453"/>
      <c r="I1" s="94" t="s">
        <v>170</v>
      </c>
      <c r="J1" s="22" t="s">
        <v>120</v>
      </c>
      <c r="K1" s="7"/>
      <c r="L1" s="22" t="s">
        <v>125</v>
      </c>
      <c r="M1" s="22" t="s">
        <v>50</v>
      </c>
      <c r="N1" s="7" t="s">
        <v>88</v>
      </c>
      <c r="O1" s="25" t="s">
        <v>25</v>
      </c>
      <c r="P1" s="22"/>
      <c r="Q1" s="217" t="s">
        <v>314</v>
      </c>
      <c r="R1" s="7" t="s">
        <v>17</v>
      </c>
      <c r="S1" s="22"/>
      <c r="T1" s="22"/>
      <c r="U1" s="22"/>
      <c r="V1" s="22"/>
      <c r="W1" s="67" t="s">
        <v>99</v>
      </c>
      <c r="X1" s="68" t="s">
        <v>87</v>
      </c>
      <c r="Y1" s="255" t="s">
        <v>132</v>
      </c>
      <c r="Z1" s="255"/>
      <c r="AA1" s="244"/>
    </row>
    <row r="2" spans="1:134" s="256" customFormat="1" ht="15.75" x14ac:dyDescent="0.2">
      <c r="A2" s="1454"/>
      <c r="B2" s="1454"/>
      <c r="C2" s="1454"/>
      <c r="D2" s="1455"/>
      <c r="E2" s="1455"/>
      <c r="F2" s="571"/>
      <c r="G2" s="291"/>
      <c r="H2" s="291"/>
      <c r="I2" s="40"/>
      <c r="J2" s="26"/>
      <c r="K2" s="7" t="s">
        <v>122</v>
      </c>
      <c r="L2" s="22"/>
      <c r="M2" s="22"/>
      <c r="N2" s="7"/>
      <c r="O2" s="25" t="s">
        <v>98</v>
      </c>
      <c r="P2" s="22" t="s">
        <v>123</v>
      </c>
      <c r="Q2" s="217" t="s">
        <v>315</v>
      </c>
      <c r="R2" s="7" t="s">
        <v>103</v>
      </c>
      <c r="S2" s="22" t="s">
        <v>127</v>
      </c>
      <c r="T2" s="51" t="s">
        <v>128</v>
      </c>
      <c r="U2" s="17"/>
      <c r="V2" s="17" t="s">
        <v>129</v>
      </c>
      <c r="W2" s="45" t="s">
        <v>100</v>
      </c>
      <c r="X2" s="45"/>
      <c r="Y2" s="258" t="s">
        <v>133</v>
      </c>
      <c r="Z2" s="255"/>
      <c r="AA2"/>
    </row>
    <row r="3" spans="1:134" s="256" customFormat="1" ht="15.75" customHeight="1" x14ac:dyDescent="0.2">
      <c r="A3" s="1456"/>
      <c r="B3" s="1456"/>
      <c r="C3" s="1456"/>
      <c r="D3" s="1456"/>
      <c r="E3" s="1456"/>
      <c r="F3" s="1456"/>
      <c r="G3" s="1456"/>
      <c r="H3" s="1456"/>
      <c r="I3" s="40"/>
      <c r="J3" s="26"/>
      <c r="K3" s="7"/>
      <c r="L3" s="22"/>
      <c r="M3" s="22"/>
      <c r="N3" s="7"/>
      <c r="O3" s="25" t="s">
        <v>102</v>
      </c>
      <c r="P3" s="22"/>
      <c r="Q3" s="217" t="s">
        <v>302</v>
      </c>
      <c r="R3" s="7" t="s">
        <v>85</v>
      </c>
      <c r="S3" s="22"/>
      <c r="T3" s="51"/>
      <c r="U3" s="17"/>
      <c r="V3" s="17"/>
      <c r="W3" s="45" t="s">
        <v>104</v>
      </c>
      <c r="X3" s="45"/>
      <c r="Y3" s="258" t="s">
        <v>134</v>
      </c>
      <c r="Z3" s="255"/>
      <c r="AA3"/>
    </row>
    <row r="4" spans="1:134" s="256" customFormat="1" ht="27.75" customHeight="1" x14ac:dyDescent="0.2">
      <c r="A4" s="301"/>
      <c r="B4" s="301"/>
      <c r="C4" s="301"/>
      <c r="D4" s="1457"/>
      <c r="E4" s="1457"/>
      <c r="F4" s="1458"/>
      <c r="G4" s="1458"/>
      <c r="H4" s="1458"/>
      <c r="I4" s="8"/>
      <c r="J4" s="26"/>
      <c r="K4" s="7"/>
      <c r="L4" s="22"/>
      <c r="M4" s="22"/>
      <c r="N4" s="7"/>
      <c r="O4" s="7" t="s">
        <v>101</v>
      </c>
      <c r="P4" s="22"/>
      <c r="Q4" s="217" t="s">
        <v>316</v>
      </c>
      <c r="R4" s="45" t="s">
        <v>86</v>
      </c>
      <c r="S4" s="22"/>
      <c r="T4" s="51"/>
      <c r="U4" s="17"/>
      <c r="V4" s="17"/>
      <c r="W4" s="45" t="s">
        <v>320</v>
      </c>
      <c r="X4" s="45"/>
      <c r="Y4" s="258" t="s">
        <v>135</v>
      </c>
      <c r="Z4" s="255"/>
      <c r="AA4"/>
    </row>
    <row r="5" spans="1:134" s="256" customFormat="1" ht="34.5" customHeight="1" x14ac:dyDescent="0.2">
      <c r="A5" s="1461" t="s">
        <v>105</v>
      </c>
      <c r="B5" s="1461"/>
      <c r="C5" s="1461"/>
      <c r="D5" s="950"/>
      <c r="E5" s="951"/>
      <c r="F5" s="950"/>
      <c r="G5" s="749"/>
      <c r="H5" s="952"/>
      <c r="I5" s="8"/>
      <c r="J5" s="26"/>
      <c r="K5" s="7"/>
      <c r="L5" s="22"/>
      <c r="M5" s="22"/>
      <c r="N5" s="7"/>
      <c r="O5" s="7" t="s">
        <v>104</v>
      </c>
      <c r="P5" s="22"/>
      <c r="Q5" s="217" t="s">
        <v>317</v>
      </c>
      <c r="R5" s="7" t="s">
        <v>104</v>
      </c>
      <c r="S5" s="22"/>
      <c r="T5" s="51"/>
      <c r="U5" s="17"/>
      <c r="V5" s="17"/>
      <c r="X5" s="45"/>
      <c r="Y5" s="258" t="s">
        <v>136</v>
      </c>
      <c r="Z5" s="255"/>
      <c r="AA5"/>
    </row>
    <row r="6" spans="1:134" ht="15.75" hidden="1" customHeight="1" x14ac:dyDescent="0.2">
      <c r="A6" s="303"/>
      <c r="B6" s="303"/>
      <c r="C6" s="303"/>
      <c r="D6" s="303"/>
      <c r="E6" s="303"/>
      <c r="F6" s="303"/>
      <c r="G6" s="304"/>
      <c r="H6" s="305"/>
      <c r="I6" s="43"/>
      <c r="O6" s="22" t="s">
        <v>320</v>
      </c>
      <c r="Q6" s="22" t="s">
        <v>319</v>
      </c>
      <c r="R6" s="7" t="s">
        <v>320</v>
      </c>
      <c r="Y6" s="262" t="s">
        <v>137</v>
      </c>
    </row>
    <row r="7" spans="1:134" ht="24.75" customHeight="1" x14ac:dyDescent="0.2">
      <c r="A7" s="750" t="s">
        <v>846</v>
      </c>
      <c r="D7" s="306"/>
      <c r="E7" s="306"/>
      <c r="F7" s="306"/>
      <c r="G7" s="1452"/>
      <c r="H7" s="1452"/>
      <c r="I7" s="8"/>
      <c r="J7" s="40"/>
      <c r="N7" s="7"/>
      <c r="Q7" s="217" t="s">
        <v>318</v>
      </c>
      <c r="T7" s="70"/>
      <c r="X7" s="751" t="str">
        <f>A7</f>
        <v>Contraceptive Security (CS) Indicators Data, 2013</v>
      </c>
      <c r="Y7" s="262" t="s">
        <v>138</v>
      </c>
    </row>
    <row r="8" spans="1:134" ht="37.5" customHeight="1" x14ac:dyDescent="0.2">
      <c r="A8" s="1758" t="s">
        <v>1328</v>
      </c>
      <c r="B8" s="1451"/>
      <c r="C8" s="1451"/>
      <c r="D8" s="1452"/>
      <c r="E8" s="1452"/>
      <c r="F8" s="306"/>
      <c r="G8" s="1452"/>
      <c r="H8" s="1452"/>
      <c r="I8" s="6"/>
      <c r="J8" s="40"/>
      <c r="K8" s="755" t="str">
        <f>A8</f>
        <v>Country: Azerbaijan</v>
      </c>
      <c r="N8" s="7"/>
      <c r="P8" s="22" t="s">
        <v>124</v>
      </c>
      <c r="Q8" s="217" t="s">
        <v>104</v>
      </c>
      <c r="S8" s="36"/>
      <c r="Y8" s="262" t="s">
        <v>139</v>
      </c>
    </row>
    <row r="9" spans="1:134" s="307" customFormat="1" ht="45" x14ac:dyDescent="0.2">
      <c r="A9" s="1469" t="s">
        <v>1817</v>
      </c>
      <c r="B9" s="1469"/>
      <c r="C9" s="1469"/>
      <c r="D9" s="1469"/>
      <c r="E9" s="1469"/>
      <c r="F9" s="1469"/>
      <c r="G9" s="1469"/>
      <c r="H9" s="1469"/>
      <c r="I9" s="59" t="s">
        <v>121</v>
      </c>
      <c r="J9" s="22"/>
      <c r="K9" s="7"/>
      <c r="L9" s="22"/>
      <c r="M9" s="22"/>
      <c r="N9" s="22"/>
      <c r="O9" s="7"/>
      <c r="P9" s="22"/>
      <c r="Q9" s="217" t="s">
        <v>320</v>
      </c>
      <c r="R9" s="22" t="s">
        <v>125</v>
      </c>
      <c r="S9" s="22"/>
      <c r="T9" s="22"/>
      <c r="U9" s="22"/>
      <c r="V9" s="22"/>
      <c r="W9" s="22"/>
      <c r="X9" s="267" t="str">
        <f>A9</f>
        <v>The CS Indicators are presented in the following sections:
               A. leadership &amp; coordination               B. finance &amp; procurement               C. commodities               D. policies               E. supply chain</v>
      </c>
      <c r="Y9" s="308" t="s">
        <v>140</v>
      </c>
      <c r="Z9" s="308"/>
      <c r="AA9"/>
      <c r="AB9" s="309"/>
      <c r="AC9" s="309"/>
      <c r="AD9" s="309"/>
      <c r="AE9" s="309"/>
      <c r="AF9" s="309"/>
      <c r="AG9" s="309"/>
      <c r="AH9" s="309"/>
    </row>
    <row r="10" spans="1:134" ht="150.75" thickBot="1" x14ac:dyDescent="0.25">
      <c r="A10" s="1470" t="s">
        <v>1531</v>
      </c>
      <c r="B10" s="1471"/>
      <c r="C10" s="1471"/>
      <c r="D10" s="1471"/>
      <c r="E10" s="1471"/>
      <c r="F10" s="1471"/>
      <c r="G10" s="1471"/>
      <c r="H10" s="1471"/>
      <c r="O10" s="7" t="s">
        <v>89</v>
      </c>
      <c r="Q10" s="264"/>
      <c r="X10" s="36"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262" t="s">
        <v>141</v>
      </c>
    </row>
    <row r="11" spans="1:134" s="256" customFormat="1" ht="16.5" customHeight="1" thickBot="1" x14ac:dyDescent="0.25">
      <c r="A11" s="1444" t="s">
        <v>21</v>
      </c>
      <c r="B11" s="1445"/>
      <c r="C11" s="1445"/>
      <c r="D11" s="1445"/>
      <c r="E11" s="1445"/>
      <c r="F11" s="1445"/>
      <c r="G11" s="1445"/>
      <c r="H11" s="310"/>
      <c r="I11" s="43"/>
      <c r="J11" s="26"/>
      <c r="K11" s="7"/>
      <c r="L11" s="22"/>
      <c r="M11" s="22"/>
      <c r="N11" s="22"/>
      <c r="O11" s="22"/>
      <c r="P11" s="22"/>
      <c r="Q11" s="34" t="s">
        <v>126</v>
      </c>
      <c r="R11" s="22"/>
      <c r="S11" s="22"/>
      <c r="T11" s="17"/>
      <c r="U11" s="17"/>
      <c r="V11" s="17"/>
      <c r="W11" s="45"/>
      <c r="X11" s="45"/>
      <c r="Y11" s="258" t="s">
        <v>142</v>
      </c>
      <c r="Z11" s="255"/>
      <c r="AA11"/>
    </row>
    <row r="12" spans="1:134" s="266" customFormat="1" ht="45" x14ac:dyDescent="0.2">
      <c r="A12" s="1319" t="s">
        <v>231</v>
      </c>
      <c r="B12" s="1320"/>
      <c r="C12" s="1320"/>
      <c r="D12" s="1320"/>
      <c r="E12" s="1320"/>
      <c r="F12" s="1320"/>
      <c r="G12" s="1321"/>
      <c r="H12" s="322" t="s">
        <v>100</v>
      </c>
      <c r="I12" s="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6"/>
      <c r="K12" s="7"/>
      <c r="L12" s="22"/>
      <c r="M12" s="22"/>
      <c r="N12" s="22"/>
      <c r="O12" s="22"/>
      <c r="P12" s="22"/>
      <c r="Q12" s="22"/>
      <c r="R12" s="22"/>
      <c r="S12" s="22"/>
      <c r="T12" s="17"/>
      <c r="U12" s="17"/>
      <c r="V12" s="17"/>
      <c r="W12" s="45"/>
      <c r="X12" s="45"/>
      <c r="Y12" s="46" t="s">
        <v>143</v>
      </c>
      <c r="Z12" s="54"/>
      <c r="AA12"/>
      <c r="DS12" s="267"/>
      <c r="DT12" s="267"/>
      <c r="DU12" s="267"/>
      <c r="DV12" s="267"/>
      <c r="DW12" s="267"/>
      <c r="DX12" s="267"/>
      <c r="DY12" s="267"/>
      <c r="DZ12" s="267"/>
      <c r="EA12" s="267"/>
      <c r="EB12" s="267"/>
      <c r="EC12" s="268"/>
      <c r="ED12" s="268"/>
    </row>
    <row r="13" spans="1:134" s="266" customFormat="1" x14ac:dyDescent="0.2">
      <c r="A13" s="311"/>
      <c r="B13" s="1293" t="s">
        <v>30</v>
      </c>
      <c r="C13" s="1294"/>
      <c r="D13" s="1340" t="s">
        <v>320</v>
      </c>
      <c r="E13" s="1341"/>
      <c r="F13" s="1341"/>
      <c r="G13" s="1341"/>
      <c r="H13" s="1342"/>
      <c r="I13" s="6"/>
      <c r="J13" s="26"/>
      <c r="K13" s="7" t="str">
        <f>B13</f>
        <v>a. What is the name of the committee?</v>
      </c>
      <c r="L13" s="32" t="str">
        <f>D13</f>
        <v>Not applicable</v>
      </c>
      <c r="M13" s="22"/>
      <c r="N13" s="22"/>
      <c r="O13" s="25" t="str">
        <f>D13</f>
        <v>Not applicable</v>
      </c>
      <c r="P13" s="22"/>
      <c r="Q13" s="22"/>
      <c r="R13" s="22"/>
      <c r="S13" s="22"/>
      <c r="T13" s="17"/>
      <c r="U13" s="17"/>
      <c r="V13" s="17"/>
      <c r="W13" s="45"/>
      <c r="X13" s="45"/>
      <c r="Y13" s="46" t="s">
        <v>104</v>
      </c>
      <c r="Z13" s="54"/>
      <c r="AA13"/>
      <c r="DS13" s="267"/>
      <c r="DT13" s="267"/>
      <c r="DU13" s="267"/>
      <c r="DV13" s="268"/>
      <c r="DW13" s="268"/>
      <c r="DX13" s="268"/>
      <c r="DY13" s="268"/>
      <c r="DZ13" s="268"/>
      <c r="EA13" s="268"/>
      <c r="EB13" s="268"/>
      <c r="EC13" s="268"/>
      <c r="ED13" s="268"/>
    </row>
    <row r="14" spans="1:134" s="266" customFormat="1" ht="30" customHeight="1" x14ac:dyDescent="0.2">
      <c r="A14" s="1446" t="s">
        <v>24</v>
      </c>
      <c r="B14" s="1447"/>
      <c r="C14" s="1447"/>
      <c r="D14" s="1448" t="s">
        <v>130</v>
      </c>
      <c r="E14" s="1448"/>
      <c r="F14" s="1448"/>
      <c r="G14" s="1448"/>
      <c r="H14" s="1449"/>
      <c r="I14" s="20"/>
      <c r="J14" s="26"/>
      <c r="K14" s="7" t="str">
        <f>A14</f>
        <v>A2. Are the following organizations represented on the committee?</v>
      </c>
      <c r="L14" s="22"/>
      <c r="M14" s="22"/>
      <c r="N14" s="22"/>
      <c r="O14" s="7"/>
      <c r="P14" s="22"/>
      <c r="Q14" s="22"/>
      <c r="R14" s="22"/>
      <c r="S14" s="22"/>
      <c r="T14" s="17"/>
      <c r="U14" s="17"/>
      <c r="V14" s="17"/>
      <c r="W14" s="45"/>
      <c r="X14" s="45"/>
      <c r="Z14" s="54"/>
      <c r="AA14"/>
      <c r="DS14" s="267"/>
      <c r="DT14" s="267"/>
      <c r="DU14" s="267"/>
      <c r="DV14" s="268"/>
      <c r="DW14" s="268"/>
      <c r="DX14" s="268"/>
      <c r="DY14" s="268"/>
      <c r="DZ14" s="268"/>
      <c r="EA14" s="268"/>
      <c r="EB14" s="268"/>
      <c r="EC14" s="268"/>
      <c r="ED14" s="268"/>
    </row>
    <row r="15" spans="1:134" s="266" customFormat="1" ht="45" x14ac:dyDescent="0.2">
      <c r="A15" s="312"/>
      <c r="B15" s="1390" t="s">
        <v>31</v>
      </c>
      <c r="C15" s="1450"/>
      <c r="D15" s="561" t="s">
        <v>320</v>
      </c>
      <c r="E15" s="313" t="s">
        <v>93</v>
      </c>
      <c r="F15" s="1305"/>
      <c r="G15" s="1306"/>
      <c r="H15" s="1307"/>
      <c r="I15" s="6"/>
      <c r="J15" s="26"/>
      <c r="K15" s="7" t="str">
        <f t="shared" ref="K15:K23" si="0">B15</f>
        <v>a. Social marketing</v>
      </c>
      <c r="L15" s="22"/>
      <c r="M15" s="22"/>
      <c r="N15" s="22"/>
      <c r="O15" s="7"/>
      <c r="P15" s="22"/>
      <c r="Q15" s="7">
        <f t="shared" ref="Q15:Q23" si="1">F15</f>
        <v>0</v>
      </c>
      <c r="R15" s="22"/>
      <c r="S15" s="22"/>
      <c r="T15" s="17"/>
      <c r="U15" s="17"/>
      <c r="V15" s="17"/>
      <c r="W15" s="45"/>
      <c r="X15" s="45"/>
      <c r="Y15" s="46"/>
      <c r="Z15" s="54"/>
      <c r="AA15"/>
      <c r="DS15" s="267"/>
      <c r="DT15" s="267"/>
      <c r="DU15" s="267"/>
      <c r="DV15" s="267"/>
      <c r="DW15" s="267"/>
      <c r="DX15" s="267"/>
      <c r="DY15" s="267"/>
      <c r="DZ15" s="267"/>
      <c r="EA15" s="267"/>
      <c r="EB15" s="267"/>
      <c r="EC15" s="268"/>
      <c r="ED15" s="268"/>
    </row>
    <row r="16" spans="1:134" s="266" customFormat="1" ht="45" x14ac:dyDescent="0.2">
      <c r="A16" s="314"/>
      <c r="B16" s="1293" t="s">
        <v>232</v>
      </c>
      <c r="C16" s="1294"/>
      <c r="D16" s="561" t="s">
        <v>320</v>
      </c>
      <c r="E16" s="315" t="s">
        <v>93</v>
      </c>
      <c r="F16" s="1305"/>
      <c r="G16" s="1306"/>
      <c r="H16" s="1307"/>
      <c r="I16" s="6"/>
      <c r="J16" s="26"/>
      <c r="K16" s="7" t="str">
        <f t="shared" si="0"/>
        <v>b. NGO (for example: service delivery, advocacy, Planned Parenthood affiliate, Marie Stopes affiliate, faith-based organizations, etc.)</v>
      </c>
      <c r="L16" s="22"/>
      <c r="M16" s="22"/>
      <c r="N16" s="22"/>
      <c r="O16" s="7"/>
      <c r="P16" s="22"/>
      <c r="Q16" s="7">
        <f t="shared" si="1"/>
        <v>0</v>
      </c>
      <c r="R16" s="22"/>
      <c r="S16" s="22"/>
      <c r="T16" s="17"/>
      <c r="U16" s="17"/>
      <c r="V16" s="17"/>
      <c r="W16" s="45"/>
      <c r="X16" s="45"/>
      <c r="Y16" s="46"/>
      <c r="Z16" s="54"/>
      <c r="AA16"/>
      <c r="DS16" s="267"/>
      <c r="DT16" s="267"/>
      <c r="DU16" s="267"/>
      <c r="DV16" s="267"/>
      <c r="DW16" s="267"/>
      <c r="DX16" s="267"/>
      <c r="DY16" s="267"/>
      <c r="DZ16" s="267"/>
      <c r="EA16" s="267"/>
      <c r="EB16" s="267"/>
      <c r="EC16" s="268"/>
      <c r="ED16" s="268"/>
    </row>
    <row r="17" spans="1:134" s="266" customFormat="1" ht="45" x14ac:dyDescent="0.2">
      <c r="A17" s="314"/>
      <c r="B17" s="1293" t="s">
        <v>233</v>
      </c>
      <c r="C17" s="1294"/>
      <c r="D17" s="561" t="s">
        <v>320</v>
      </c>
      <c r="E17" s="315" t="s">
        <v>93</v>
      </c>
      <c r="F17" s="1305"/>
      <c r="G17" s="1306"/>
      <c r="H17" s="1307"/>
      <c r="I17" s="6"/>
      <c r="J17" s="26"/>
      <c r="K17" s="7" t="str">
        <f t="shared" si="0"/>
        <v>c. Commercial sector (for example: pharmacy associations, manufacturers, etc.)</v>
      </c>
      <c r="L17" s="22"/>
      <c r="M17" s="22"/>
      <c r="N17" s="22"/>
      <c r="O17" s="7"/>
      <c r="P17" s="22"/>
      <c r="Q17" s="7">
        <f t="shared" si="1"/>
        <v>0</v>
      </c>
      <c r="R17" s="22"/>
      <c r="S17" s="22"/>
      <c r="T17" s="17"/>
      <c r="U17" s="17"/>
      <c r="V17" s="17"/>
      <c r="W17" s="45"/>
      <c r="X17" s="45"/>
      <c r="Y17" s="46"/>
      <c r="Z17" s="54"/>
      <c r="AA17"/>
      <c r="DS17" s="267"/>
      <c r="DT17" s="267"/>
      <c r="DU17" s="267"/>
      <c r="DV17" s="267"/>
      <c r="DW17" s="267"/>
      <c r="DX17" s="267"/>
      <c r="DY17" s="267"/>
      <c r="DZ17" s="267"/>
      <c r="EA17" s="267"/>
      <c r="EB17" s="267"/>
      <c r="EC17" s="267"/>
      <c r="ED17" s="268"/>
    </row>
    <row r="18" spans="1:134" s="266" customFormat="1" ht="45" x14ac:dyDescent="0.2">
      <c r="A18" s="314"/>
      <c r="B18" s="1293" t="s">
        <v>32</v>
      </c>
      <c r="C18" s="1294"/>
      <c r="D18" s="561" t="s">
        <v>320</v>
      </c>
      <c r="E18" s="315" t="s">
        <v>94</v>
      </c>
      <c r="F18" s="1305"/>
      <c r="G18" s="1306"/>
      <c r="H18" s="1307"/>
      <c r="I18" s="6"/>
      <c r="J18" s="26"/>
      <c r="K18" s="7" t="str">
        <f t="shared" si="0"/>
        <v>d. Donors</v>
      </c>
      <c r="L18" s="22"/>
      <c r="M18" s="22"/>
      <c r="N18" s="22"/>
      <c r="O18" s="7"/>
      <c r="P18" s="22"/>
      <c r="Q18" s="7">
        <f t="shared" si="1"/>
        <v>0</v>
      </c>
      <c r="R18" s="22"/>
      <c r="S18" s="22"/>
      <c r="T18" s="17"/>
      <c r="U18" s="17"/>
      <c r="V18" s="17"/>
      <c r="W18" s="45"/>
      <c r="X18" s="45"/>
      <c r="Y18" s="46"/>
      <c r="Z18" s="54"/>
      <c r="AA18"/>
      <c r="DS18" s="267"/>
      <c r="DT18" s="267"/>
      <c r="DU18" s="267"/>
      <c r="DV18" s="267"/>
      <c r="DW18" s="267"/>
      <c r="DX18" s="267"/>
      <c r="DY18" s="267"/>
      <c r="DZ18" s="267"/>
      <c r="EA18" s="267"/>
      <c r="EB18" s="267"/>
      <c r="EC18" s="267"/>
      <c r="ED18" s="268"/>
    </row>
    <row r="19" spans="1:134" s="266" customFormat="1" ht="45" x14ac:dyDescent="0.2">
      <c r="A19" s="314"/>
      <c r="B19" s="1293" t="s">
        <v>33</v>
      </c>
      <c r="C19" s="1294"/>
      <c r="D19" s="561" t="s">
        <v>320</v>
      </c>
      <c r="E19" s="315" t="s">
        <v>95</v>
      </c>
      <c r="F19" s="1305"/>
      <c r="G19" s="1306"/>
      <c r="H19" s="1307"/>
      <c r="I19" s="6"/>
      <c r="J19" s="26"/>
      <c r="K19" s="7" t="str">
        <f t="shared" si="0"/>
        <v>e. UN agencies</v>
      </c>
      <c r="L19" s="22"/>
      <c r="M19" s="22"/>
      <c r="N19" s="22"/>
      <c r="O19" s="7"/>
      <c r="P19" s="22"/>
      <c r="Q19" s="7">
        <f t="shared" si="1"/>
        <v>0</v>
      </c>
      <c r="R19" s="22"/>
      <c r="S19" s="22"/>
      <c r="T19" s="17"/>
      <c r="U19" s="17"/>
      <c r="V19" s="17"/>
      <c r="W19" s="45"/>
      <c r="X19" s="45"/>
      <c r="Y19" s="46"/>
      <c r="Z19" s="54"/>
      <c r="AA19"/>
      <c r="DS19" s="267"/>
      <c r="DT19" s="267"/>
      <c r="DU19" s="267"/>
      <c r="DV19" s="268"/>
      <c r="DW19" s="268"/>
      <c r="DX19" s="268"/>
      <c r="DY19" s="268"/>
      <c r="DZ19" s="268"/>
      <c r="EA19" s="268"/>
      <c r="EB19" s="268"/>
      <c r="EC19" s="268"/>
      <c r="ED19" s="268"/>
    </row>
    <row r="20" spans="1:134" s="266" customFormat="1" ht="45" x14ac:dyDescent="0.2">
      <c r="A20" s="314"/>
      <c r="B20" s="1293" t="s">
        <v>234</v>
      </c>
      <c r="C20" s="1294"/>
      <c r="D20" s="561" t="s">
        <v>320</v>
      </c>
      <c r="E20" s="315" t="s">
        <v>96</v>
      </c>
      <c r="F20" s="1305"/>
      <c r="G20" s="1306"/>
      <c r="H20" s="1307"/>
      <c r="I20" s="6"/>
      <c r="J20" s="26"/>
      <c r="K20" s="7" t="str">
        <f t="shared" si="0"/>
        <v>f. Ministry of Health (for example: logistics, reproductive health, family planning, maternal and child health, HIV/AIDS, pharmacy units, etc.)</v>
      </c>
      <c r="L20" s="22"/>
      <c r="M20" s="22"/>
      <c r="N20" s="22"/>
      <c r="O20" s="7"/>
      <c r="P20" s="22"/>
      <c r="Q20" s="19">
        <f t="shared" si="1"/>
        <v>0</v>
      </c>
      <c r="R20" s="22"/>
      <c r="S20" s="22"/>
      <c r="T20" s="17"/>
      <c r="U20" s="17"/>
      <c r="V20" s="17"/>
      <c r="W20" s="45"/>
      <c r="X20" s="45"/>
      <c r="Y20" s="46"/>
      <c r="Z20" s="54"/>
      <c r="AA20"/>
      <c r="DS20" s="267"/>
      <c r="DT20" s="267"/>
      <c r="DU20" s="267"/>
      <c r="DV20" s="268"/>
      <c r="DW20" s="268"/>
      <c r="DX20" s="268"/>
      <c r="DY20" s="268"/>
      <c r="DZ20" s="268"/>
      <c r="EA20" s="268"/>
      <c r="ED20" s="268"/>
    </row>
    <row r="21" spans="1:134" s="266" customFormat="1" ht="45" x14ac:dyDescent="0.2">
      <c r="A21" s="314"/>
      <c r="B21" s="1390" t="s">
        <v>34</v>
      </c>
      <c r="C21" s="1390"/>
      <c r="D21" s="561" t="s">
        <v>320</v>
      </c>
      <c r="E21" s="315" t="s">
        <v>97</v>
      </c>
      <c r="F21" s="1305"/>
      <c r="G21" s="1306"/>
      <c r="H21" s="1307"/>
      <c r="I21" s="6"/>
      <c r="J21" s="26"/>
      <c r="K21" s="7" t="str">
        <f t="shared" si="0"/>
        <v>g. Central Medical Store or Central Warehouse</v>
      </c>
      <c r="L21" s="22"/>
      <c r="M21" s="22"/>
      <c r="N21" s="22"/>
      <c r="O21" s="7"/>
      <c r="P21" s="22"/>
      <c r="Q21" s="7">
        <f t="shared" si="1"/>
        <v>0</v>
      </c>
      <c r="R21" s="22"/>
      <c r="S21" s="22"/>
      <c r="T21" s="17"/>
      <c r="U21" s="17"/>
      <c r="V21" s="17"/>
      <c r="W21" s="45"/>
      <c r="X21" s="45"/>
      <c r="Y21" s="46"/>
      <c r="Z21" s="54"/>
      <c r="AA21"/>
    </row>
    <row r="22" spans="1:134" s="266" customFormat="1" ht="45" x14ac:dyDescent="0.2">
      <c r="A22" s="314"/>
      <c r="B22" s="1390" t="s">
        <v>56</v>
      </c>
      <c r="C22" s="1390"/>
      <c r="D22" s="561" t="s">
        <v>320</v>
      </c>
      <c r="E22" s="315" t="s">
        <v>97</v>
      </c>
      <c r="F22" s="1305"/>
      <c r="G22" s="1306"/>
      <c r="H22" s="1307"/>
      <c r="I22" s="6"/>
      <c r="J22" s="26"/>
      <c r="K22" s="7" t="str">
        <f t="shared" si="0"/>
        <v xml:space="preserve">h. Ministry of Finance or Ministry of Planning </v>
      </c>
      <c r="L22" s="22"/>
      <c r="M22" s="22"/>
      <c r="N22" s="22"/>
      <c r="O22" s="7"/>
      <c r="P22" s="22"/>
      <c r="Q22" s="7">
        <f t="shared" si="1"/>
        <v>0</v>
      </c>
      <c r="R22" s="22"/>
      <c r="S22" s="22"/>
      <c r="T22" s="17"/>
      <c r="U22" s="17"/>
      <c r="V22" s="17"/>
      <c r="W22" s="45"/>
      <c r="X22" s="45"/>
      <c r="Y22" s="46"/>
      <c r="Z22" s="54"/>
      <c r="AA22"/>
    </row>
    <row r="23" spans="1:134" s="269" customFormat="1" ht="45" x14ac:dyDescent="0.2">
      <c r="A23" s="314"/>
      <c r="B23" s="1390" t="s">
        <v>235</v>
      </c>
      <c r="C23" s="1390"/>
      <c r="D23" s="561" t="s">
        <v>320</v>
      </c>
      <c r="E23" s="315" t="s">
        <v>97</v>
      </c>
      <c r="F23" s="1305"/>
      <c r="G23" s="1306"/>
      <c r="H23" s="1307"/>
      <c r="I23" s="6"/>
      <c r="J23" s="26"/>
      <c r="K23" s="40" t="str">
        <f t="shared" si="0"/>
        <v>i. Other (for example: partners)</v>
      </c>
      <c r="L23" s="26"/>
      <c r="M23" s="26"/>
      <c r="N23" s="26"/>
      <c r="O23" s="40"/>
      <c r="P23" s="26"/>
      <c r="Q23" s="40">
        <f t="shared" si="1"/>
        <v>0</v>
      </c>
      <c r="R23" s="26"/>
      <c r="S23" s="26"/>
      <c r="T23" s="26"/>
      <c r="U23" s="26"/>
      <c r="V23" s="26"/>
      <c r="W23" s="66"/>
      <c r="X23" s="66"/>
      <c r="Y23" s="65"/>
      <c r="Z23" s="65"/>
      <c r="AA23"/>
    </row>
    <row r="24" spans="1:134" s="266" customFormat="1" x14ac:dyDescent="0.2">
      <c r="A24" s="1308" t="s">
        <v>236</v>
      </c>
      <c r="B24" s="1293"/>
      <c r="C24" s="1293"/>
      <c r="D24" s="1293"/>
      <c r="E24" s="1293"/>
      <c r="F24" s="1293"/>
      <c r="G24" s="1293"/>
      <c r="H24" s="247" t="s">
        <v>320</v>
      </c>
      <c r="I24" s="18" t="str">
        <f>A24</f>
        <v>A3. How many times did the committee meet during the last year? (0, 1-2, 3-5, or 6+)  (Please select from the dropdown.)</v>
      </c>
      <c r="J24" s="26"/>
      <c r="K24" s="7"/>
      <c r="L24" s="22"/>
      <c r="M24" s="22"/>
      <c r="N24" s="22"/>
      <c r="O24" s="7"/>
      <c r="P24" s="22"/>
      <c r="Q24" s="22"/>
      <c r="R24" s="22"/>
      <c r="S24" s="22"/>
      <c r="T24" s="17"/>
      <c r="U24" s="17"/>
      <c r="V24" s="17"/>
      <c r="W24" s="45"/>
      <c r="X24" s="45"/>
      <c r="Y24" s="46"/>
      <c r="Z24" s="54"/>
      <c r="AA24"/>
    </row>
    <row r="25" spans="1:134" s="266" customFormat="1" x14ac:dyDescent="0.2">
      <c r="A25" s="1381" t="s">
        <v>237</v>
      </c>
      <c r="B25" s="1382"/>
      <c r="C25" s="1382"/>
      <c r="D25" s="1390"/>
      <c r="E25" s="1390"/>
      <c r="F25" s="1390"/>
      <c r="G25" s="1391"/>
      <c r="H25" s="247" t="s">
        <v>320</v>
      </c>
      <c r="I25" s="18" t="str">
        <f>A25</f>
        <v xml:space="preserve">A4. Does the committee have legal status?  (Please select from the dropdown.)                                  </v>
      </c>
      <c r="J25" s="26"/>
      <c r="K25" s="7"/>
      <c r="L25" s="22"/>
      <c r="M25" s="22"/>
      <c r="N25" s="22"/>
      <c r="O25" s="7"/>
      <c r="P25" s="22"/>
      <c r="Q25" s="22"/>
      <c r="R25" s="22"/>
      <c r="S25" s="22"/>
      <c r="T25" s="17"/>
      <c r="U25" s="17"/>
      <c r="V25" s="17"/>
      <c r="W25" s="45"/>
      <c r="X25" s="45"/>
      <c r="Y25" s="46"/>
      <c r="Z25" s="54"/>
      <c r="AA25"/>
    </row>
    <row r="26" spans="1:134" s="266" customFormat="1" ht="75.75" thickBot="1" x14ac:dyDescent="0.25">
      <c r="A26" s="1386" t="s">
        <v>238</v>
      </c>
      <c r="B26" s="1310"/>
      <c r="C26" s="1311"/>
      <c r="D26" s="316" t="s">
        <v>99</v>
      </c>
      <c r="E26" s="317" t="s">
        <v>91</v>
      </c>
      <c r="F26" s="318" t="s">
        <v>348</v>
      </c>
      <c r="G26" s="319" t="s">
        <v>51</v>
      </c>
      <c r="H26" s="272" t="s">
        <v>349</v>
      </c>
      <c r="I26" s="18"/>
      <c r="J26" s="26"/>
      <c r="K26" s="7" t="str">
        <f>A26</f>
        <v>A5. Is there a Contraceptive Security "champion"? (someone who consistently brings up and advocates for contraceptive supplies)</v>
      </c>
      <c r="L26" s="22"/>
      <c r="M26" s="22"/>
      <c r="N26" s="22"/>
      <c r="O26" s="7"/>
      <c r="P26" s="22"/>
      <c r="Q26" s="22"/>
      <c r="R26" s="22"/>
      <c r="S26" s="22"/>
      <c r="T26" s="17"/>
      <c r="U26" s="17"/>
      <c r="V26" s="17"/>
      <c r="W26" s="45"/>
      <c r="X26" s="45"/>
      <c r="Y26" s="46"/>
      <c r="Z26" s="54"/>
      <c r="AA26"/>
    </row>
    <row r="27" spans="1:134" s="273" customFormat="1" ht="16.5" customHeight="1" thickBot="1" x14ac:dyDescent="0.3">
      <c r="A27" s="1444" t="s">
        <v>22</v>
      </c>
      <c r="B27" s="1445"/>
      <c r="C27" s="1445"/>
      <c r="D27" s="1445"/>
      <c r="E27" s="1445"/>
      <c r="F27" s="1445"/>
      <c r="G27" s="1445"/>
      <c r="H27" s="310"/>
      <c r="I27" s="43"/>
      <c r="J27" s="44"/>
      <c r="K27" s="9"/>
      <c r="L27" s="34"/>
      <c r="M27" s="34"/>
      <c r="N27" s="34"/>
      <c r="O27" s="34"/>
      <c r="P27" s="34"/>
      <c r="Q27" s="34"/>
      <c r="R27" s="34"/>
      <c r="S27" s="34"/>
      <c r="T27" s="44"/>
      <c r="U27" s="44"/>
      <c r="V27" s="44"/>
      <c r="W27" s="47"/>
      <c r="X27" s="47"/>
      <c r="Y27" s="48"/>
      <c r="Z27" s="55"/>
      <c r="AA27"/>
    </row>
    <row r="28" spans="1:134" s="266" customFormat="1" x14ac:dyDescent="0.2">
      <c r="A28" s="1389" t="s">
        <v>223</v>
      </c>
      <c r="B28" s="1390"/>
      <c r="C28" s="1391"/>
      <c r="D28" s="1438" t="s">
        <v>144</v>
      </c>
      <c r="E28" s="1439"/>
      <c r="F28" s="320" t="s">
        <v>132</v>
      </c>
      <c r="G28" s="321" t="s">
        <v>145</v>
      </c>
      <c r="H28" s="322" t="s">
        <v>143</v>
      </c>
      <c r="I28" s="29"/>
      <c r="J28" s="27"/>
      <c r="K28" s="7">
        <f>B28</f>
        <v>0</v>
      </c>
      <c r="L28" s="22"/>
      <c r="M28" s="22"/>
      <c r="N28" s="22"/>
      <c r="O28" s="22"/>
      <c r="P28" s="22"/>
      <c r="Q28" s="22"/>
      <c r="R28" s="22"/>
      <c r="S28" s="22"/>
      <c r="T28" s="17"/>
      <c r="U28" s="17"/>
      <c r="V28" s="17"/>
      <c r="W28" s="45"/>
      <c r="X28" s="45"/>
      <c r="Y28" s="46"/>
      <c r="Z28" s="54"/>
      <c r="AA28"/>
    </row>
    <row r="29" spans="1:134" s="266" customFormat="1" ht="75" x14ac:dyDescent="0.2">
      <c r="A29" s="1308" t="s">
        <v>239</v>
      </c>
      <c r="B29" s="1293"/>
      <c r="C29" s="1293"/>
      <c r="D29" s="1293"/>
      <c r="E29" s="1293"/>
      <c r="F29" s="1294"/>
      <c r="G29" s="1440" t="s">
        <v>320</v>
      </c>
      <c r="H29" s="1441"/>
      <c r="I29" s="10"/>
      <c r="J29" s="40" t="str">
        <f>G29</f>
        <v>Not applicable</v>
      </c>
      <c r="K29" s="7"/>
      <c r="L29" s="22"/>
      <c r="M29" s="38">
        <f>E29</f>
        <v>0</v>
      </c>
      <c r="N29" s="22"/>
      <c r="O29" s="22"/>
      <c r="P29" s="22"/>
      <c r="Q29" s="22"/>
      <c r="R29" s="22"/>
      <c r="S29" s="22"/>
      <c r="T29" s="17"/>
      <c r="U29" s="17"/>
      <c r="V29" s="17"/>
      <c r="W29" s="45"/>
      <c r="X29" s="45"/>
      <c r="Y29" s="49"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54"/>
      <c r="AA29"/>
    </row>
    <row r="30" spans="1:134" s="266" customFormat="1" ht="73.5" x14ac:dyDescent="0.2">
      <c r="A30" s="1308" t="s">
        <v>240</v>
      </c>
      <c r="B30" s="1293"/>
      <c r="C30" s="1293"/>
      <c r="D30" s="1293"/>
      <c r="E30" s="323" t="s">
        <v>320</v>
      </c>
      <c r="F30" s="324" t="s">
        <v>241</v>
      </c>
      <c r="G30" s="1442" t="s">
        <v>320</v>
      </c>
      <c r="H30" s="1443"/>
      <c r="I30" s="10"/>
      <c r="J30" s="40" t="str">
        <f>G30</f>
        <v>Not applicable</v>
      </c>
      <c r="K30" s="7"/>
      <c r="L30" s="22"/>
      <c r="M30" s="38" t="str">
        <f>E30</f>
        <v>Not applicable</v>
      </c>
      <c r="N30" s="22"/>
      <c r="O30" s="22"/>
      <c r="P30" s="22"/>
      <c r="Q30" s="22"/>
      <c r="R30" s="22"/>
      <c r="S30" s="22"/>
      <c r="T30" s="17"/>
      <c r="U30" s="17"/>
      <c r="V30" s="17"/>
      <c r="W30" s="45"/>
      <c r="X30" s="45"/>
      <c r="Y30" s="49" t="str">
        <f>A30</f>
        <v>B3. One-year time period covered by the forecast/quantification amount noted in B2 (mm/yy-mm/yy)
(should ideally be FY '11-'12)</v>
      </c>
      <c r="Z30" s="54"/>
      <c r="AA30"/>
    </row>
    <row r="31" spans="1:134" s="266" customFormat="1" ht="30" x14ac:dyDescent="0.2">
      <c r="A31" s="1308" t="s">
        <v>242</v>
      </c>
      <c r="B31" s="1293"/>
      <c r="C31" s="1293"/>
      <c r="D31" s="1293"/>
      <c r="E31" s="1293"/>
      <c r="F31" s="1293"/>
      <c r="G31" s="1294"/>
      <c r="H31" s="325" t="s">
        <v>100</v>
      </c>
      <c r="I31" s="18" t="str">
        <f>A31</f>
        <v>B4. Is there a government budget line item specifically for the procurement of contraceptives?  (Please select from the dropdown list.)</v>
      </c>
      <c r="J31" s="27"/>
      <c r="K31" s="7"/>
      <c r="L31" s="22"/>
      <c r="M31" s="22"/>
      <c r="N31" s="22"/>
      <c r="O31" s="22"/>
      <c r="P31" s="22"/>
      <c r="Q31" s="22"/>
      <c r="R31" s="22"/>
      <c r="S31" s="22"/>
      <c r="T31" s="17"/>
      <c r="U31" s="17"/>
      <c r="V31" s="17"/>
      <c r="W31" s="45"/>
      <c r="X31" s="45"/>
      <c r="Y31" s="46"/>
      <c r="Z31" s="54"/>
      <c r="AA31"/>
    </row>
    <row r="32" spans="1:134" s="266" customFormat="1" ht="90" customHeight="1" x14ac:dyDescent="0.2">
      <c r="A32" s="1356" t="s">
        <v>331</v>
      </c>
      <c r="B32" s="1435"/>
      <c r="C32" s="1435"/>
      <c r="D32" s="1435"/>
      <c r="E32" s="1435"/>
      <c r="F32" s="1435"/>
      <c r="G32" s="1436"/>
      <c r="H32" s="325" t="s">
        <v>100</v>
      </c>
      <c r="I32" s="18"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7"/>
      <c r="K32" s="7"/>
      <c r="L32" s="22"/>
      <c r="M32" s="22"/>
      <c r="N32" s="22"/>
      <c r="O32" s="22"/>
      <c r="P32" s="22"/>
      <c r="Q32" s="22"/>
      <c r="R32" s="22"/>
      <c r="S32" s="22"/>
      <c r="T32" s="17"/>
      <c r="U32" s="17"/>
      <c r="V32" s="17"/>
      <c r="W32" s="45"/>
      <c r="X32" s="45"/>
      <c r="Y32" s="46"/>
      <c r="Z32" s="54"/>
      <c r="AA32"/>
    </row>
    <row r="33" spans="1:27" s="266" customFormat="1" ht="15.75" customHeight="1" x14ac:dyDescent="0.2">
      <c r="A33" s="1308" t="s">
        <v>243</v>
      </c>
      <c r="B33" s="1293"/>
      <c r="C33" s="1293"/>
      <c r="D33" s="1293"/>
      <c r="E33" s="1293"/>
      <c r="F33" s="1293"/>
      <c r="G33" s="1293"/>
      <c r="H33" s="1309"/>
      <c r="I33" s="18"/>
      <c r="J33" s="26"/>
      <c r="K33" s="7"/>
      <c r="L33" s="22"/>
      <c r="M33" s="22"/>
      <c r="N33" s="22"/>
      <c r="O33" s="22"/>
      <c r="P33" s="22"/>
      <c r="Q33" s="22"/>
      <c r="R33" s="22"/>
      <c r="S33" s="22"/>
      <c r="T33" s="17"/>
      <c r="U33" s="17"/>
      <c r="V33" s="17"/>
      <c r="W33" s="45"/>
      <c r="X33" s="49" t="str">
        <f>A33</f>
        <v>B6. Please complete the table below regarding government allocations for contraceptive procurement.</v>
      </c>
      <c r="Y33" s="46"/>
      <c r="Z33" s="54"/>
      <c r="AA33"/>
    </row>
    <row r="34" spans="1:27" s="266" customFormat="1" ht="147" x14ac:dyDescent="0.2">
      <c r="A34" s="326"/>
      <c r="B34" s="1435" t="s">
        <v>322</v>
      </c>
      <c r="C34" s="1435"/>
      <c r="D34" s="1436"/>
      <c r="E34" s="327" t="s">
        <v>244</v>
      </c>
      <c r="F34" s="327" t="s">
        <v>245</v>
      </c>
      <c r="G34" s="328" t="s">
        <v>246</v>
      </c>
      <c r="H34" s="329" t="s">
        <v>92</v>
      </c>
      <c r="I34" s="206"/>
      <c r="J34" s="27"/>
      <c r="K34" s="7" t="str">
        <f>B34</f>
        <v>Source of government funds allocated for contraceptive procurement
(funds originally designated for contraceptives, whether or not they ended up being spent on them)</v>
      </c>
      <c r="L34" s="22"/>
      <c r="M34" s="22"/>
      <c r="N34" s="22"/>
      <c r="O34" s="22"/>
      <c r="P34" s="22"/>
      <c r="Q34" s="22"/>
      <c r="R34" s="22"/>
      <c r="S34" s="22"/>
      <c r="T34" s="17"/>
      <c r="U34" s="17"/>
      <c r="V34" s="17"/>
      <c r="W34" s="45"/>
      <c r="X34" s="45"/>
      <c r="Y34" s="46"/>
      <c r="Z34" s="54"/>
      <c r="AA34"/>
    </row>
    <row r="35" spans="1:27" s="266" customFormat="1" ht="30" x14ac:dyDescent="0.2">
      <c r="A35" s="314"/>
      <c r="B35" s="1435" t="s">
        <v>323</v>
      </c>
      <c r="C35" s="1435"/>
      <c r="D35" s="1436"/>
      <c r="E35" s="330">
        <v>0</v>
      </c>
      <c r="F35" s="331" t="s">
        <v>381</v>
      </c>
      <c r="G35" s="332"/>
      <c r="H35" s="333"/>
      <c r="I35" s="29"/>
      <c r="J35" s="27"/>
      <c r="K35" s="7" t="str">
        <f>B35</f>
        <v>a. Internally generated funds allocated for contraceptive procurement</v>
      </c>
      <c r="L35" s="22"/>
      <c r="M35" s="22"/>
      <c r="N35" s="22"/>
      <c r="O35" s="22"/>
      <c r="P35" s="22"/>
      <c r="Q35" s="22"/>
      <c r="R35" s="22"/>
      <c r="S35" s="22"/>
      <c r="T35" s="17"/>
      <c r="U35" s="17"/>
      <c r="V35" s="17"/>
      <c r="W35" s="45"/>
      <c r="X35" s="45"/>
      <c r="Y35" s="46"/>
      <c r="Z35" s="54"/>
      <c r="AA35"/>
    </row>
    <row r="36" spans="1:27" s="266" customFormat="1" ht="75" x14ac:dyDescent="0.2">
      <c r="A36" s="314"/>
      <c r="B36" s="1435" t="s">
        <v>324</v>
      </c>
      <c r="C36" s="1435"/>
      <c r="D36" s="1436"/>
      <c r="E36" s="330">
        <v>0</v>
      </c>
      <c r="F36" s="331" t="s">
        <v>381</v>
      </c>
      <c r="G36" s="332"/>
      <c r="H36" s="333"/>
      <c r="I36" s="29"/>
      <c r="J36" s="27"/>
      <c r="K36" s="7" t="str">
        <f>B36</f>
        <v>b. Total of all other government funds allocated for contraceptive procurement. (For example, these other government funds could include basket funds, World Bank credits or loans, and other funds donors give to the government [e.g., direct budget support])</v>
      </c>
      <c r="L36" s="22"/>
      <c r="M36" s="22"/>
      <c r="N36" s="22"/>
      <c r="O36" s="22"/>
      <c r="P36" s="22"/>
      <c r="Q36" s="22"/>
      <c r="R36" s="22"/>
      <c r="S36" s="22"/>
      <c r="T36" s="17"/>
      <c r="U36" s="17"/>
      <c r="V36" s="17"/>
      <c r="W36" s="45"/>
      <c r="X36" s="45"/>
      <c r="Y36" s="46"/>
      <c r="Z36" s="54"/>
      <c r="AA36"/>
    </row>
    <row r="37" spans="1:27" s="266" customFormat="1" ht="45" customHeight="1" x14ac:dyDescent="0.2">
      <c r="A37" s="334"/>
      <c r="B37" s="1310" t="s">
        <v>295</v>
      </c>
      <c r="C37" s="1310"/>
      <c r="D37" s="1311"/>
      <c r="E37" s="335">
        <f>E35+E36</f>
        <v>0</v>
      </c>
      <c r="F37" s="336"/>
      <c r="G37" s="336"/>
      <c r="H37" s="337"/>
      <c r="I37" s="29"/>
      <c r="J37" s="27"/>
      <c r="K37" s="7" t="str">
        <f>B37</f>
        <v>c. TOTAL government funds allocated for contraceptive procurement
This will auto-calculate.  (It will sum a &amp; b above.)</v>
      </c>
      <c r="L37" s="22"/>
      <c r="M37" s="22"/>
      <c r="N37" s="22"/>
      <c r="O37" s="25"/>
      <c r="P37" s="22"/>
      <c r="Q37" s="22"/>
      <c r="R37" s="22"/>
      <c r="S37" s="22"/>
      <c r="T37" s="17"/>
      <c r="U37" s="17"/>
      <c r="V37" s="17"/>
      <c r="W37" s="45"/>
      <c r="X37" s="45"/>
      <c r="Y37" s="46"/>
      <c r="Z37" s="54"/>
      <c r="AA37"/>
    </row>
    <row r="38" spans="1:27" s="266" customFormat="1" ht="82.5" customHeight="1" x14ac:dyDescent="0.2">
      <c r="A38" s="1308" t="s">
        <v>294</v>
      </c>
      <c r="B38" s="1293"/>
      <c r="C38" s="1293"/>
      <c r="D38" s="1293"/>
      <c r="E38" s="1293"/>
      <c r="F38" s="1293"/>
      <c r="G38" s="1294"/>
      <c r="H38" s="325" t="s">
        <v>100</v>
      </c>
      <c r="I38" s="18"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7"/>
      <c r="K38" s="7"/>
      <c r="L38" s="22"/>
      <c r="M38" s="22"/>
      <c r="N38" s="22"/>
      <c r="O38" s="22"/>
      <c r="P38" s="22"/>
      <c r="Q38" s="22"/>
      <c r="R38" s="22"/>
      <c r="S38" s="22"/>
      <c r="T38" s="17"/>
      <c r="U38" s="17"/>
      <c r="V38" s="17"/>
      <c r="W38" s="45"/>
      <c r="X38" s="45"/>
      <c r="Y38" s="46"/>
      <c r="Z38" s="54"/>
      <c r="AA38"/>
    </row>
    <row r="39" spans="1:27" s="266" customFormat="1" ht="74.25" customHeight="1" thickBot="1" x14ac:dyDescent="0.25">
      <c r="A39" s="1308" t="s">
        <v>247</v>
      </c>
      <c r="B39" s="1293"/>
      <c r="C39" s="1293"/>
      <c r="D39" s="1293"/>
      <c r="E39" s="1293"/>
      <c r="F39" s="1293"/>
      <c r="G39" s="1293"/>
      <c r="H39" s="1309"/>
      <c r="I39" s="18"/>
      <c r="J39" s="27"/>
      <c r="K39" s="7"/>
      <c r="L39" s="22"/>
      <c r="M39" s="22"/>
      <c r="N39" s="22"/>
      <c r="O39" s="22"/>
      <c r="P39" s="22"/>
      <c r="Q39" s="22"/>
      <c r="R39" s="22"/>
      <c r="S39" s="22"/>
      <c r="T39" s="17"/>
      <c r="U39" s="17"/>
      <c r="V39" s="17"/>
      <c r="W39" s="45"/>
      <c r="X39" s="49"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6"/>
      <c r="Z39" s="54"/>
      <c r="AA39"/>
    </row>
    <row r="40" spans="1:27" s="266" customFormat="1" ht="129.75" x14ac:dyDescent="0.2">
      <c r="A40" s="326"/>
      <c r="B40" s="1433" t="s">
        <v>248</v>
      </c>
      <c r="C40" s="1434"/>
      <c r="D40" s="338" t="s">
        <v>249</v>
      </c>
      <c r="E40" s="327" t="s">
        <v>250</v>
      </c>
      <c r="F40" s="327" t="s">
        <v>251</v>
      </c>
      <c r="G40" s="328" t="s">
        <v>252</v>
      </c>
      <c r="H40" s="329" t="s">
        <v>92</v>
      </c>
      <c r="I40" s="201"/>
      <c r="J40" s="28"/>
      <c r="K40" s="7">
        <f>A40</f>
        <v>0</v>
      </c>
      <c r="L40" s="22"/>
      <c r="M40" s="22"/>
      <c r="N40" s="22"/>
      <c r="O40" s="22"/>
      <c r="P40" s="22"/>
      <c r="Q40" s="22"/>
      <c r="R40" s="22"/>
      <c r="S40" s="22"/>
      <c r="T40" s="17"/>
      <c r="U40" s="17"/>
      <c r="V40" s="17"/>
      <c r="W40" s="45"/>
      <c r="X40" s="45"/>
      <c r="Y40" s="46"/>
      <c r="Z40" s="54"/>
      <c r="AA40"/>
    </row>
    <row r="41" spans="1:27" s="266" customFormat="1" ht="30" x14ac:dyDescent="0.2">
      <c r="A41" s="326"/>
      <c r="B41" s="1293" t="s">
        <v>253</v>
      </c>
      <c r="C41" s="1294"/>
      <c r="D41" s="339" t="s">
        <v>100</v>
      </c>
      <c r="E41" s="330">
        <v>0</v>
      </c>
      <c r="F41" s="331" t="s">
        <v>381</v>
      </c>
      <c r="G41" s="341"/>
      <c r="H41" s="333"/>
      <c r="I41" s="29"/>
      <c r="J41" s="27"/>
      <c r="K41" s="7" t="str">
        <f>B41</f>
        <v>a. Internally generated funds spent on contraceptive procurement</v>
      </c>
      <c r="L41" s="22"/>
      <c r="M41" s="22"/>
      <c r="N41" s="22"/>
      <c r="O41" s="22"/>
      <c r="P41" s="22"/>
      <c r="Q41" s="22"/>
      <c r="R41" s="22"/>
      <c r="S41" s="22"/>
      <c r="T41" s="17"/>
      <c r="U41" s="17"/>
      <c r="V41" s="17"/>
      <c r="W41" s="45"/>
      <c r="X41" s="45"/>
      <c r="Y41" s="46"/>
      <c r="Z41" s="54"/>
      <c r="AA41"/>
    </row>
    <row r="42" spans="1:27" s="266" customFormat="1" ht="30" x14ac:dyDescent="0.2">
      <c r="A42" s="326"/>
      <c r="B42" s="342"/>
      <c r="C42" s="343" t="s">
        <v>254</v>
      </c>
      <c r="D42" s="1340" t="s">
        <v>320</v>
      </c>
      <c r="E42" s="1341"/>
      <c r="F42" s="1341"/>
      <c r="G42" s="1341"/>
      <c r="H42" s="1342"/>
      <c r="I42" s="30"/>
      <c r="J42" s="27"/>
      <c r="K42" s="7" t="str">
        <f>C42</f>
        <v>i. Specify source(s) of internally generated funds spent (for example, from taxes)</v>
      </c>
      <c r="L42" s="22"/>
      <c r="M42" s="22"/>
      <c r="N42" s="22"/>
      <c r="O42" s="25" t="str">
        <f>D42</f>
        <v>Not applicable</v>
      </c>
      <c r="P42" s="22"/>
      <c r="Q42" s="22"/>
      <c r="R42" s="22"/>
      <c r="S42" s="22"/>
      <c r="T42" s="17"/>
      <c r="U42" s="17"/>
      <c r="V42" s="17"/>
      <c r="W42" s="45"/>
      <c r="X42" s="45"/>
      <c r="Y42" s="46"/>
      <c r="Z42" s="54"/>
      <c r="AA42"/>
    </row>
    <row r="43" spans="1:27" s="266" customFormat="1" ht="78.75" customHeight="1" x14ac:dyDescent="0.2">
      <c r="A43" s="326"/>
      <c r="B43" s="1293" t="s">
        <v>255</v>
      </c>
      <c r="C43" s="1294"/>
      <c r="D43" s="339" t="s">
        <v>100</v>
      </c>
      <c r="E43" s="330">
        <v>0</v>
      </c>
      <c r="F43" s="331" t="s">
        <v>381</v>
      </c>
      <c r="G43" s="332"/>
      <c r="H43" s="333"/>
      <c r="I43" s="29"/>
      <c r="J43" s="27"/>
      <c r="K43" s="7" t="str">
        <f>B43</f>
        <v>b. Total of all other government funds spent on contraceptive procurement. (For example, these other government funds could include basket funds, World Bank credits or loans, and other funds donors gave to the government [e.g., direct budget support])</v>
      </c>
      <c r="L43" s="22"/>
      <c r="M43" s="22"/>
      <c r="N43" s="22"/>
      <c r="O43" s="22"/>
      <c r="P43" s="22"/>
      <c r="Q43" s="22"/>
      <c r="R43" s="22"/>
      <c r="S43" s="22"/>
      <c r="T43" s="17"/>
      <c r="U43" s="17"/>
      <c r="V43" s="17"/>
      <c r="W43" s="45"/>
      <c r="X43" s="45"/>
      <c r="Y43" s="46"/>
      <c r="Z43" s="54"/>
      <c r="AA43"/>
    </row>
    <row r="44" spans="1:27" s="266" customFormat="1" ht="30" x14ac:dyDescent="0.2">
      <c r="A44" s="326"/>
      <c r="B44" s="342"/>
      <c r="C44" s="343" t="s">
        <v>256</v>
      </c>
      <c r="D44" s="1340" t="s">
        <v>320</v>
      </c>
      <c r="E44" s="1341"/>
      <c r="F44" s="1341"/>
      <c r="G44" s="1341"/>
      <c r="H44" s="1342"/>
      <c r="I44" s="30"/>
      <c r="J44" s="27"/>
      <c r="K44" s="7" t="str">
        <f>C44</f>
        <v>i. Specify source(s) of other government funds spent (for example: basket funding or specific donor)</v>
      </c>
      <c r="L44" s="22"/>
      <c r="M44" s="22"/>
      <c r="N44" s="22"/>
      <c r="O44" s="25" t="str">
        <f>D44</f>
        <v>Not applicable</v>
      </c>
      <c r="P44" s="22"/>
      <c r="Q44" s="22"/>
      <c r="R44" s="22"/>
      <c r="S44" s="22"/>
      <c r="T44" s="17"/>
      <c r="U44" s="17"/>
      <c r="V44" s="17"/>
      <c r="W44" s="45"/>
      <c r="X44" s="45"/>
      <c r="Y44" s="46"/>
      <c r="Z44" s="54"/>
      <c r="AA44"/>
    </row>
    <row r="45" spans="1:27" s="266" customFormat="1" ht="45" x14ac:dyDescent="0.2">
      <c r="A45" s="326"/>
      <c r="B45" s="1293" t="s">
        <v>257</v>
      </c>
      <c r="C45" s="1294"/>
      <c r="D45" s="344"/>
      <c r="E45" s="345">
        <f>E41+E43</f>
        <v>0</v>
      </c>
      <c r="F45" s="346"/>
      <c r="G45" s="346"/>
      <c r="H45" s="333"/>
      <c r="I45" s="29"/>
      <c r="J45" s="27"/>
      <c r="K45" s="7" t="str">
        <f>B45</f>
        <v>c. TOTAL government funds spent on contraceptive procurement
This will auto-calculate.  (It will sum a &amp; b above.)</v>
      </c>
      <c r="L45" s="22"/>
      <c r="M45" s="22"/>
      <c r="N45" s="22"/>
      <c r="O45" s="25"/>
      <c r="P45" s="22"/>
      <c r="Q45" s="22"/>
      <c r="R45" s="22"/>
      <c r="S45" s="22"/>
      <c r="T45" s="17"/>
      <c r="U45" s="17"/>
      <c r="V45" s="17"/>
      <c r="W45" s="45"/>
      <c r="X45" s="45"/>
      <c r="Y45" s="46"/>
      <c r="Z45" s="54"/>
      <c r="AA45"/>
    </row>
    <row r="46" spans="1:27" s="256" customFormat="1" x14ac:dyDescent="0.2">
      <c r="A46" s="347"/>
      <c r="B46" s="348"/>
      <c r="C46" s="348"/>
      <c r="D46" s="349"/>
      <c r="E46" s="350"/>
      <c r="F46" s="350"/>
      <c r="G46" s="351"/>
      <c r="H46" s="352"/>
      <c r="I46" s="205"/>
      <c r="J46" s="27"/>
      <c r="K46" s="7">
        <f>A46</f>
        <v>0</v>
      </c>
      <c r="L46" s="22"/>
      <c r="M46" s="22"/>
      <c r="N46" s="22"/>
      <c r="O46" s="25"/>
      <c r="P46" s="22"/>
      <c r="Q46" s="22"/>
      <c r="R46" s="22"/>
      <c r="S46" s="22"/>
      <c r="T46" s="17"/>
      <c r="U46" s="17"/>
      <c r="V46" s="17"/>
      <c r="W46" s="45"/>
      <c r="X46" s="45"/>
      <c r="Y46" s="258"/>
      <c r="Z46" s="255"/>
      <c r="AA46"/>
    </row>
    <row r="47" spans="1:27" s="266" customFormat="1" ht="30" customHeight="1" x14ac:dyDescent="0.2">
      <c r="A47" s="1308" t="s">
        <v>258</v>
      </c>
      <c r="B47" s="1293"/>
      <c r="C47" s="1293"/>
      <c r="D47" s="1293"/>
      <c r="E47" s="1293"/>
      <c r="F47" s="1293"/>
      <c r="G47" s="1293"/>
      <c r="H47" s="1309"/>
      <c r="I47" s="18"/>
      <c r="J47" s="27"/>
      <c r="K47" s="7"/>
      <c r="L47" s="22"/>
      <c r="M47" s="22"/>
      <c r="N47" s="22"/>
      <c r="O47" s="22"/>
      <c r="P47" s="22"/>
      <c r="Q47" s="22"/>
      <c r="R47" s="22"/>
      <c r="S47" s="22"/>
      <c r="T47" s="17"/>
      <c r="U47" s="17"/>
      <c r="V47" s="17"/>
      <c r="W47" s="45"/>
      <c r="X47" s="49" t="str">
        <f>A47</f>
        <v xml:space="preserve">B9. Please complete the table below to indicate in-kind donations and Global Fund expenditures on contraceptive procurement in the most recent complete fiscal year (FY '11-'12).
</v>
      </c>
      <c r="Y47" s="46"/>
      <c r="Z47" s="54"/>
      <c r="AA47"/>
    </row>
    <row r="48" spans="1:27" s="266" customFormat="1" ht="129.75" x14ac:dyDescent="0.2">
      <c r="A48" s="326" t="s">
        <v>114</v>
      </c>
      <c r="B48" s="1433" t="s">
        <v>259</v>
      </c>
      <c r="C48" s="1294"/>
      <c r="D48" s="338" t="s">
        <v>260</v>
      </c>
      <c r="E48" s="327" t="s">
        <v>261</v>
      </c>
      <c r="F48" s="327" t="s">
        <v>262</v>
      </c>
      <c r="G48" s="328" t="s">
        <v>263</v>
      </c>
      <c r="H48" s="329" t="s">
        <v>92</v>
      </c>
      <c r="I48" s="206"/>
      <c r="J48" s="27"/>
      <c r="K48" s="7" t="str">
        <f>A48</f>
        <v xml:space="preserve">
</v>
      </c>
      <c r="L48" s="22"/>
      <c r="M48" s="22"/>
      <c r="N48" s="22"/>
      <c r="O48" s="25"/>
      <c r="P48" s="22"/>
      <c r="Q48" s="22"/>
      <c r="R48" s="22"/>
      <c r="S48" s="22"/>
      <c r="T48" s="17"/>
      <c r="U48" s="17"/>
      <c r="V48" s="17"/>
      <c r="W48" s="45"/>
      <c r="X48" s="45"/>
      <c r="Y48" s="46"/>
      <c r="Z48" s="54"/>
      <c r="AA48"/>
    </row>
    <row r="49" spans="1:27" s="266" customFormat="1" x14ac:dyDescent="0.2">
      <c r="A49" s="326"/>
      <c r="B49" s="1293" t="s">
        <v>146</v>
      </c>
      <c r="C49" s="1294"/>
      <c r="D49" s="339" t="s">
        <v>100</v>
      </c>
      <c r="E49" s="330">
        <v>0</v>
      </c>
      <c r="F49" s="331" t="s">
        <v>381</v>
      </c>
      <c r="G49" s="353"/>
      <c r="H49" s="354"/>
      <c r="I49" s="10"/>
      <c r="J49" s="27"/>
      <c r="K49" s="7" t="str">
        <f>B49</f>
        <v>a. In-kind donations of contraceptives</v>
      </c>
      <c r="L49" s="22"/>
      <c r="M49" s="22"/>
      <c r="N49" s="22"/>
      <c r="O49" s="25"/>
      <c r="P49" s="22"/>
      <c r="Q49" s="22"/>
      <c r="R49" s="22"/>
      <c r="S49" s="22"/>
      <c r="T49" s="17"/>
      <c r="U49" s="17"/>
      <c r="V49" s="17"/>
      <c r="W49" s="45"/>
      <c r="X49" s="45"/>
      <c r="Y49" s="46"/>
      <c r="Z49" s="54"/>
      <c r="AA49"/>
    </row>
    <row r="50" spans="1:27" s="266" customFormat="1" x14ac:dyDescent="0.2">
      <c r="A50" s="326"/>
      <c r="B50" s="342"/>
      <c r="C50" s="343" t="s">
        <v>147</v>
      </c>
      <c r="D50" s="1428" t="s">
        <v>320</v>
      </c>
      <c r="E50" s="1429"/>
      <c r="F50" s="1429"/>
      <c r="G50" s="1429"/>
      <c r="H50" s="1430"/>
      <c r="I50" s="282"/>
      <c r="J50" s="27"/>
      <c r="K50" s="7" t="str">
        <f>C50</f>
        <v xml:space="preserve">i. Specify source(s) of in-kind donations </v>
      </c>
      <c r="L50" s="22"/>
      <c r="M50" s="22"/>
      <c r="N50" s="22"/>
      <c r="O50" s="25" t="str">
        <f>D50</f>
        <v>Not applicable</v>
      </c>
      <c r="P50" s="22"/>
      <c r="Q50" s="22"/>
      <c r="R50" s="22"/>
      <c r="S50" s="22"/>
      <c r="T50" s="17"/>
      <c r="U50" s="17"/>
      <c r="V50" s="17"/>
      <c r="W50" s="45"/>
      <c r="X50" s="45"/>
      <c r="Y50" s="46"/>
      <c r="Z50" s="54"/>
      <c r="AA50"/>
    </row>
    <row r="51" spans="1:27" s="266" customFormat="1" ht="135" x14ac:dyDescent="0.2">
      <c r="A51" s="326"/>
      <c r="B51" s="1293" t="s">
        <v>264</v>
      </c>
      <c r="C51" s="1294"/>
      <c r="D51" s="339" t="s">
        <v>99</v>
      </c>
      <c r="E51" s="330">
        <v>71761.83</v>
      </c>
      <c r="F51" s="340" t="s">
        <v>381</v>
      </c>
      <c r="G51" s="353" t="s">
        <v>350</v>
      </c>
      <c r="H51" s="354" t="s">
        <v>1369</v>
      </c>
      <c r="I51" s="10"/>
      <c r="J51" s="27"/>
      <c r="K51" s="7" t="str">
        <f>B51</f>
        <v>b. Global Fund grants used to procure condoms</v>
      </c>
      <c r="L51" s="22"/>
      <c r="M51" s="22"/>
      <c r="N51" s="22"/>
      <c r="O51" s="25"/>
      <c r="P51" s="22"/>
      <c r="Q51" s="22"/>
      <c r="R51" s="22"/>
      <c r="S51" s="22"/>
      <c r="T51" s="17"/>
      <c r="U51" s="17"/>
      <c r="V51" s="17"/>
      <c r="W51" s="45"/>
      <c r="X51" s="45"/>
      <c r="Y51" s="46"/>
      <c r="Z51" s="54"/>
      <c r="AA51"/>
    </row>
    <row r="52" spans="1:27" s="266" customFormat="1" ht="30" x14ac:dyDescent="0.2">
      <c r="A52" s="326"/>
      <c r="B52" s="1293" t="s">
        <v>265</v>
      </c>
      <c r="C52" s="1294"/>
      <c r="D52" s="339" t="s">
        <v>100</v>
      </c>
      <c r="E52" s="330">
        <v>0</v>
      </c>
      <c r="F52" s="331" t="s">
        <v>381</v>
      </c>
      <c r="G52" s="353"/>
      <c r="H52" s="354"/>
      <c r="I52" s="10"/>
      <c r="J52" s="27"/>
      <c r="K52" s="7" t="str">
        <f>B52</f>
        <v>c. Global Fund grants used to procure contraceptives besides condoms</v>
      </c>
      <c r="L52" s="22"/>
      <c r="M52" s="22"/>
      <c r="N52" s="22"/>
      <c r="O52" s="25"/>
      <c r="P52" s="22"/>
      <c r="Q52" s="22"/>
      <c r="R52" s="22"/>
      <c r="S52" s="22"/>
      <c r="T52" s="17"/>
      <c r="U52" s="17"/>
      <c r="V52" s="17"/>
      <c r="W52" s="45"/>
      <c r="X52" s="45"/>
      <c r="Y52" s="46"/>
      <c r="Z52" s="54"/>
      <c r="AA52"/>
    </row>
    <row r="53" spans="1:27" s="266" customFormat="1" ht="45" x14ac:dyDescent="0.2">
      <c r="A53" s="326"/>
      <c r="B53" s="1293" t="s">
        <v>266</v>
      </c>
      <c r="C53" s="1294"/>
      <c r="D53" s="344"/>
      <c r="E53" s="345">
        <f>E49+E51+E52</f>
        <v>71761.83</v>
      </c>
      <c r="F53" s="346"/>
      <c r="G53" s="346"/>
      <c r="H53" s="355"/>
      <c r="I53" s="29"/>
      <c r="J53" s="27"/>
      <c r="K53" s="7" t="str">
        <f>B53</f>
        <v>d. TOTAL value of in-kind donations and Global Fund grants spent on contraceptive procurement
This will auto-calculate.  (It will sum a-c above.)</v>
      </c>
      <c r="L53" s="22"/>
      <c r="M53" s="22"/>
      <c r="N53" s="22"/>
      <c r="O53" s="25"/>
      <c r="P53" s="22"/>
      <c r="Q53" s="22"/>
      <c r="R53" s="22"/>
      <c r="S53" s="22"/>
      <c r="T53" s="17"/>
      <c r="U53" s="17"/>
      <c r="V53" s="17"/>
      <c r="W53" s="45"/>
      <c r="X53" s="45"/>
      <c r="Y53" s="46"/>
      <c r="Z53" s="54"/>
      <c r="AA53"/>
    </row>
    <row r="54" spans="1:27" s="256" customFormat="1" x14ac:dyDescent="0.2">
      <c r="A54" s="347"/>
      <c r="B54" s="348"/>
      <c r="C54" s="348"/>
      <c r="D54" s="349"/>
      <c r="E54" s="350"/>
      <c r="F54" s="350"/>
      <c r="G54" s="351"/>
      <c r="H54" s="352"/>
      <c r="I54" s="205"/>
      <c r="J54" s="27"/>
      <c r="K54" s="7">
        <f>A54</f>
        <v>0</v>
      </c>
      <c r="L54" s="22"/>
      <c r="M54" s="22"/>
      <c r="N54" s="22"/>
      <c r="O54" s="25"/>
      <c r="P54" s="22"/>
      <c r="Q54" s="22"/>
      <c r="R54" s="22"/>
      <c r="S54" s="22"/>
      <c r="T54" s="17"/>
      <c r="U54" s="17"/>
      <c r="V54" s="17"/>
      <c r="W54" s="45"/>
      <c r="X54" s="45"/>
      <c r="Y54" s="258"/>
      <c r="Z54" s="255"/>
      <c r="AA54"/>
    </row>
    <row r="55" spans="1:27" s="266" customFormat="1" ht="75" customHeight="1" x14ac:dyDescent="0.2">
      <c r="A55" s="1308" t="s">
        <v>330</v>
      </c>
      <c r="B55" s="1293"/>
      <c r="C55" s="1293"/>
      <c r="D55" s="1293"/>
      <c r="E55" s="1293"/>
      <c r="F55" s="1293"/>
      <c r="G55" s="1293"/>
      <c r="H55" s="1309"/>
      <c r="I55" s="18"/>
      <c r="J55" s="27"/>
      <c r="K55" s="7"/>
      <c r="L55" s="22"/>
      <c r="M55" s="22"/>
      <c r="N55" s="22"/>
      <c r="O55" s="22"/>
      <c r="P55" s="22"/>
      <c r="Q55" s="22"/>
      <c r="R55" s="22"/>
      <c r="S55" s="22"/>
      <c r="T55" s="17"/>
      <c r="U55" s="17"/>
      <c r="V55" s="17"/>
      <c r="W55" s="45"/>
      <c r="X55" s="4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6"/>
      <c r="Z55" s="54"/>
      <c r="AA55"/>
    </row>
    <row r="56" spans="1:27" s="266" customFormat="1" ht="150" x14ac:dyDescent="0.2">
      <c r="A56" s="1422" t="s">
        <v>267</v>
      </c>
      <c r="B56" s="1431"/>
      <c r="C56" s="1431"/>
      <c r="D56" s="1431"/>
      <c r="E56" s="1432"/>
      <c r="F56" s="356">
        <f>E45/(E45+E53)</f>
        <v>0</v>
      </c>
      <c r="G56" s="1420" t="s">
        <v>148</v>
      </c>
      <c r="H56" s="1421"/>
      <c r="I56" s="10"/>
      <c r="J56" s="31" t="str">
        <f>G56</f>
        <v xml:space="preserve">Comments:
</v>
      </c>
      <c r="K56" s="7"/>
      <c r="L56" s="22"/>
      <c r="M56" s="22"/>
      <c r="N56" s="22"/>
      <c r="O56" s="25"/>
      <c r="P56" s="22"/>
      <c r="Q56" s="22"/>
      <c r="R56" s="3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2"/>
      <c r="T56" s="17"/>
      <c r="U56" s="17"/>
      <c r="V56" s="17"/>
      <c r="W56" s="45"/>
      <c r="X56" s="45"/>
      <c r="Y56" s="46"/>
      <c r="Z56" s="54"/>
      <c r="AA56"/>
    </row>
    <row r="57" spans="1:27" s="266" customFormat="1" ht="140.25" customHeight="1" x14ac:dyDescent="0.2">
      <c r="A57" s="1417" t="s">
        <v>325</v>
      </c>
      <c r="B57" s="1418"/>
      <c r="C57" s="1418"/>
      <c r="D57" s="1418"/>
      <c r="E57" s="1419"/>
      <c r="F57" s="356" t="s">
        <v>320</v>
      </c>
      <c r="G57" s="1420" t="s">
        <v>148</v>
      </c>
      <c r="H57" s="1421"/>
      <c r="I57" s="10"/>
      <c r="J57" s="31" t="str">
        <f>G57</f>
        <v xml:space="preserve">Comments:
</v>
      </c>
      <c r="K57" s="7"/>
      <c r="L57" s="22"/>
      <c r="M57" s="22"/>
      <c r="N57" s="22"/>
      <c r="O57" s="25"/>
      <c r="P57" s="22"/>
      <c r="Q57" s="22"/>
      <c r="R57" s="3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2"/>
      <c r="T57" s="17"/>
      <c r="U57" s="17"/>
      <c r="V57" s="17"/>
      <c r="W57" s="45"/>
      <c r="X57" s="45"/>
      <c r="Y57" s="46"/>
      <c r="Z57" s="54"/>
      <c r="AA57"/>
    </row>
    <row r="58" spans="1:27" s="266" customFormat="1" ht="135" x14ac:dyDescent="0.2">
      <c r="A58" s="1422" t="s">
        <v>268</v>
      </c>
      <c r="B58" s="1423"/>
      <c r="C58" s="1423"/>
      <c r="D58" s="1423"/>
      <c r="E58" s="1424"/>
      <c r="F58" s="356" t="s">
        <v>104</v>
      </c>
      <c r="G58" s="1420" t="s">
        <v>171</v>
      </c>
      <c r="H58" s="1421"/>
      <c r="I58" s="10"/>
      <c r="J58" s="31" t="str">
        <f>G58</f>
        <v xml:space="preserve">Comments: </v>
      </c>
      <c r="K58" s="7"/>
      <c r="L58" s="22"/>
      <c r="M58" s="22"/>
      <c r="N58" s="22"/>
      <c r="O58" s="25"/>
      <c r="P58" s="22"/>
      <c r="Q58" s="22"/>
      <c r="R58" s="3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2"/>
      <c r="T58" s="17"/>
      <c r="U58" s="17"/>
      <c r="V58" s="17"/>
      <c r="W58" s="45"/>
      <c r="X58" s="45"/>
      <c r="Y58" s="46"/>
      <c r="Z58" s="54"/>
      <c r="AA58"/>
    </row>
    <row r="59" spans="1:27" s="266" customFormat="1" ht="60" x14ac:dyDescent="0.2">
      <c r="A59" s="1425" t="s">
        <v>326</v>
      </c>
      <c r="B59" s="1426"/>
      <c r="C59" s="1426"/>
      <c r="D59" s="1426"/>
      <c r="E59" s="1427"/>
      <c r="F59" s="357"/>
      <c r="G59" s="1420" t="s">
        <v>148</v>
      </c>
      <c r="H59" s="1421"/>
      <c r="I59" s="10"/>
      <c r="J59" s="31" t="str">
        <f>G59</f>
        <v xml:space="preserve">Comments:
</v>
      </c>
      <c r="K59" s="7"/>
      <c r="L59" s="22"/>
      <c r="M59" s="22"/>
      <c r="N59" s="22"/>
      <c r="O59" s="25"/>
      <c r="P59" s="22"/>
      <c r="Q59" s="22"/>
      <c r="R59" s="32" t="str">
        <f>A59</f>
        <v>B13. If B12 did not calculate automatically, please answer the following question:
Was there a funding gap for public sector contraceptives in the last complete fiscal year?
(Please select from the dropdown list.)</v>
      </c>
      <c r="S59" s="22"/>
      <c r="T59" s="17"/>
      <c r="U59" s="17"/>
      <c r="V59" s="17"/>
      <c r="W59" s="45"/>
      <c r="X59" s="45"/>
      <c r="Y59" s="46"/>
      <c r="Z59" s="54"/>
      <c r="AA59"/>
    </row>
    <row r="60" spans="1:27" s="256" customFormat="1" x14ac:dyDescent="0.2">
      <c r="A60" s="358"/>
      <c r="B60" s="359"/>
      <c r="C60" s="359"/>
      <c r="D60" s="360"/>
      <c r="E60" s="361"/>
      <c r="F60" s="361"/>
      <c r="G60" s="362"/>
      <c r="H60" s="363"/>
      <c r="I60" s="205"/>
      <c r="J60" s="27"/>
      <c r="K60" s="7">
        <f>A60</f>
        <v>0</v>
      </c>
      <c r="L60" s="22"/>
      <c r="M60" s="22"/>
      <c r="N60" s="22"/>
      <c r="O60" s="25"/>
      <c r="P60" s="22"/>
      <c r="Q60" s="22"/>
      <c r="R60" s="22"/>
      <c r="S60" s="22"/>
      <c r="T60" s="17"/>
      <c r="U60" s="17"/>
      <c r="V60" s="17"/>
      <c r="W60" s="45"/>
      <c r="X60" s="45"/>
      <c r="Y60" s="258"/>
      <c r="Z60" s="255"/>
      <c r="AA60"/>
    </row>
    <row r="61" spans="1:27" s="266" customFormat="1" ht="45" x14ac:dyDescent="0.2">
      <c r="A61" s="1308" t="s">
        <v>269</v>
      </c>
      <c r="B61" s="1293"/>
      <c r="C61" s="1293"/>
      <c r="D61" s="1293"/>
      <c r="E61" s="1294"/>
      <c r="F61" s="1295" t="s">
        <v>320</v>
      </c>
      <c r="G61" s="1416"/>
      <c r="H61" s="1296"/>
      <c r="I61" s="11"/>
      <c r="J61" s="27"/>
      <c r="K61" s="7"/>
      <c r="L61" s="22"/>
      <c r="M61" s="22"/>
      <c r="N61" s="22"/>
      <c r="O61" s="22"/>
      <c r="P61" s="22"/>
      <c r="Q61" s="7" t="str">
        <f>F61</f>
        <v>Not applicable</v>
      </c>
      <c r="R61" s="32" t="str">
        <f>A61</f>
        <v>B14. If the government financed any contraceptive procurement in the most recent complete fiscal year, which entity conducted the procurement(s)? (Please select from the dropdown.)</v>
      </c>
      <c r="S61" s="22"/>
      <c r="T61" s="17"/>
      <c r="U61" s="17"/>
      <c r="V61" s="17"/>
      <c r="W61" s="45"/>
      <c r="X61" s="45"/>
      <c r="Y61" s="46"/>
      <c r="Z61" s="54"/>
      <c r="AA61"/>
    </row>
    <row r="62" spans="1:27" s="266" customFormat="1" x14ac:dyDescent="0.2">
      <c r="A62" s="314"/>
      <c r="B62" s="1293" t="s">
        <v>48</v>
      </c>
      <c r="C62" s="1293"/>
      <c r="D62" s="1293"/>
      <c r="E62" s="1293"/>
      <c r="F62" s="1305" t="s">
        <v>320</v>
      </c>
      <c r="G62" s="1306"/>
      <c r="H62" s="1307"/>
      <c r="I62" s="10"/>
      <c r="J62" s="27"/>
      <c r="K62" s="7"/>
      <c r="L62" s="22"/>
      <c r="M62" s="39">
        <f>E62</f>
        <v>0</v>
      </c>
      <c r="N62" s="22"/>
      <c r="O62" s="22"/>
      <c r="P62" s="22"/>
      <c r="Q62" s="7" t="str">
        <f>F62</f>
        <v>Not applicable</v>
      </c>
      <c r="R62" s="25" t="str">
        <f>B62</f>
        <v>a. Specify entity</v>
      </c>
      <c r="S62" s="22"/>
      <c r="T62" s="17"/>
      <c r="U62" s="17"/>
      <c r="V62" s="17"/>
      <c r="W62" s="45"/>
      <c r="X62" s="45"/>
      <c r="Y62" s="46"/>
      <c r="Z62" s="54"/>
      <c r="AA62"/>
    </row>
    <row r="63" spans="1:27" s="266" customFormat="1" ht="30.75" customHeight="1" x14ac:dyDescent="0.2">
      <c r="A63" s="567"/>
      <c r="B63" s="566"/>
      <c r="C63" s="1293" t="s">
        <v>293</v>
      </c>
      <c r="D63" s="1293"/>
      <c r="E63" s="1294"/>
      <c r="F63" s="1295" t="s">
        <v>320</v>
      </c>
      <c r="G63" s="1416"/>
      <c r="H63" s="1296"/>
      <c r="I63" s="10"/>
      <c r="J63" s="27"/>
      <c r="K63" s="7"/>
      <c r="L63" s="22"/>
      <c r="M63" s="22"/>
      <c r="N63" s="22"/>
      <c r="O63" s="22"/>
      <c r="P63" s="22"/>
      <c r="Q63" s="7" t="str">
        <f>F63</f>
        <v>Not applicable</v>
      </c>
      <c r="R63" s="25" t="str">
        <f>C63</f>
        <v>i. Is this a parastatal? (i.e., a company established and contracted by the government to undertake commercial activities on behalf of the government)</v>
      </c>
      <c r="S63" s="22"/>
      <c r="T63" s="17"/>
      <c r="U63" s="17"/>
      <c r="V63" s="17"/>
      <c r="W63" s="45"/>
      <c r="X63" s="45"/>
      <c r="Y63" s="46"/>
      <c r="Z63" s="54"/>
      <c r="AA63"/>
    </row>
    <row r="64" spans="1:27" s="266" customFormat="1" ht="45" x14ac:dyDescent="0.2">
      <c r="A64" s="1308" t="s">
        <v>270</v>
      </c>
      <c r="B64" s="1293"/>
      <c r="C64" s="1294"/>
      <c r="D64" s="1305"/>
      <c r="E64" s="1306"/>
      <c r="F64" s="1306"/>
      <c r="G64" s="1306"/>
      <c r="H64" s="1307"/>
      <c r="I64" s="6"/>
      <c r="J64" s="27"/>
      <c r="K64" s="7" t="str">
        <f>A64</f>
        <v xml:space="preserve">B15. Please note any additional comments about finance and procurement.
</v>
      </c>
      <c r="L64" s="22"/>
      <c r="M64" s="22"/>
      <c r="N64" s="22"/>
      <c r="O64" s="7">
        <f>D64</f>
        <v>0</v>
      </c>
      <c r="P64" s="22"/>
      <c r="Q64" s="22"/>
      <c r="R64" s="7"/>
      <c r="S64" s="22"/>
      <c r="T64" s="17"/>
      <c r="U64" s="17"/>
      <c r="V64" s="17"/>
      <c r="W64" s="45"/>
      <c r="X64" s="45"/>
      <c r="Y64" s="46"/>
      <c r="Z64" s="54"/>
      <c r="AA64"/>
    </row>
    <row r="65" spans="1:27" s="266" customFormat="1" ht="16.5" customHeight="1" thickBot="1" x14ac:dyDescent="0.25">
      <c r="A65" s="1406" t="s">
        <v>23</v>
      </c>
      <c r="B65" s="1407"/>
      <c r="C65" s="1407"/>
      <c r="D65" s="1407"/>
      <c r="E65" s="1407"/>
      <c r="F65" s="1407"/>
      <c r="G65" s="1407"/>
      <c r="H65" s="366"/>
      <c r="I65" s="43"/>
      <c r="J65" s="27"/>
      <c r="K65" s="7"/>
      <c r="L65" s="22"/>
      <c r="M65" s="22"/>
      <c r="N65" s="22"/>
      <c r="O65" s="22"/>
      <c r="P65" s="22"/>
      <c r="Q65" s="22"/>
      <c r="R65" s="7"/>
      <c r="S65" s="22"/>
      <c r="T65" s="17"/>
      <c r="U65" s="17"/>
      <c r="V65" s="17"/>
      <c r="W65" s="45"/>
      <c r="X65" s="45"/>
      <c r="Y65" s="46"/>
      <c r="Z65" s="54"/>
      <c r="AA65"/>
    </row>
    <row r="66" spans="1:27" s="266" customFormat="1" ht="45" customHeight="1" x14ac:dyDescent="0.2">
      <c r="A66" s="1408" t="s">
        <v>271</v>
      </c>
      <c r="B66" s="1409"/>
      <c r="C66" s="1409"/>
      <c r="D66" s="1409"/>
      <c r="E66" s="1409"/>
      <c r="F66" s="1409"/>
      <c r="G66" s="1409"/>
      <c r="H66" s="1410"/>
      <c r="I66" s="204"/>
      <c r="J66" s="27"/>
      <c r="K66" s="7"/>
      <c r="L66" s="22"/>
      <c r="M66" s="22"/>
      <c r="N66" s="22"/>
      <c r="O66" s="22"/>
      <c r="P66" s="22"/>
      <c r="Q66" s="22"/>
      <c r="R66" s="7"/>
      <c r="S66" s="22"/>
      <c r="T66" s="17"/>
      <c r="U66" s="17"/>
      <c r="V66" s="17"/>
      <c r="W66" s="45"/>
      <c r="X66" s="49"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6"/>
      <c r="Z66" s="54"/>
      <c r="AA66"/>
    </row>
    <row r="67" spans="1:27" s="283" customFormat="1" ht="15.75" x14ac:dyDescent="0.25">
      <c r="A67" s="1411" t="s">
        <v>18</v>
      </c>
      <c r="B67" s="1412"/>
      <c r="C67" s="1413"/>
      <c r="D67" s="1414" t="s">
        <v>131</v>
      </c>
      <c r="E67" s="1415"/>
      <c r="F67" s="367" t="s">
        <v>149</v>
      </c>
      <c r="G67" s="368" t="s">
        <v>150</v>
      </c>
      <c r="H67" s="369" t="s">
        <v>151</v>
      </c>
      <c r="I67" s="203"/>
      <c r="J67" s="33"/>
      <c r="K67" s="7" t="str">
        <f>A67</f>
        <v>Contraceptive Method</v>
      </c>
      <c r="L67" s="34"/>
      <c r="M67" s="34"/>
      <c r="N67" s="34"/>
      <c r="O67" s="34"/>
      <c r="P67" s="34"/>
      <c r="Q67" s="34"/>
      <c r="R67" s="9"/>
      <c r="S67" s="34"/>
      <c r="T67" s="35"/>
      <c r="U67" s="35"/>
      <c r="V67" s="35"/>
      <c r="W67" s="42"/>
      <c r="X67" s="42"/>
      <c r="Y67" s="3"/>
      <c r="Z67" s="56"/>
      <c r="AA67"/>
    </row>
    <row r="68" spans="1:27" s="266" customFormat="1" ht="30" x14ac:dyDescent="0.2">
      <c r="A68" s="370"/>
      <c r="B68" s="1401" t="s">
        <v>272</v>
      </c>
      <c r="C68" s="1402"/>
      <c r="D68" s="1475" t="s">
        <v>99</v>
      </c>
      <c r="E68" s="1475"/>
      <c r="F68" s="574" t="s">
        <v>100</v>
      </c>
      <c r="G68" s="574" t="s">
        <v>100</v>
      </c>
      <c r="H68" s="574" t="s">
        <v>100</v>
      </c>
      <c r="I68" s="6"/>
      <c r="J68" s="27"/>
      <c r="K68" s="7" t="str">
        <f t="shared" ref="K68:K79" si="2">B68</f>
        <v>a. Combined oral contraceptives (estrogen + progestin - for  example, LoFemenol, Microgynon)</v>
      </c>
      <c r="L68" s="22"/>
      <c r="M68" s="22"/>
      <c r="N68" s="22"/>
      <c r="O68" s="22"/>
      <c r="P68" s="22"/>
      <c r="Q68" s="22"/>
      <c r="R68" s="7"/>
      <c r="S68" s="22"/>
      <c r="T68" s="17"/>
      <c r="U68" s="17"/>
      <c r="V68" s="17"/>
      <c r="W68" s="45"/>
      <c r="X68" s="45"/>
      <c r="Y68" s="46"/>
      <c r="Z68" s="54"/>
      <c r="AA68"/>
    </row>
    <row r="69" spans="1:27" s="266" customFormat="1" x14ac:dyDescent="0.2">
      <c r="A69" s="371"/>
      <c r="B69" s="1401" t="s">
        <v>273</v>
      </c>
      <c r="C69" s="1402"/>
      <c r="D69" s="1475" t="s">
        <v>99</v>
      </c>
      <c r="E69" s="1475"/>
      <c r="F69" s="574" t="s">
        <v>100</v>
      </c>
      <c r="G69" s="574" t="s">
        <v>100</v>
      </c>
      <c r="H69" s="574" t="s">
        <v>100</v>
      </c>
      <c r="I69" s="6"/>
      <c r="J69" s="27"/>
      <c r="K69" s="7" t="str">
        <f t="shared" si="2"/>
        <v>b. Progestin-only pills (for example, Ovrette, Microlut)</v>
      </c>
      <c r="L69" s="22"/>
      <c r="M69" s="22"/>
      <c r="N69" s="22"/>
      <c r="O69" s="22"/>
      <c r="P69" s="22"/>
      <c r="Q69" s="22"/>
      <c r="R69" s="7"/>
      <c r="S69" s="22"/>
      <c r="T69" s="17"/>
      <c r="U69" s="17"/>
      <c r="V69" s="17"/>
      <c r="W69" s="45"/>
      <c r="X69" s="45"/>
      <c r="Y69" s="46"/>
      <c r="Z69" s="54"/>
      <c r="AA69"/>
    </row>
    <row r="70" spans="1:27" s="266" customFormat="1" x14ac:dyDescent="0.2">
      <c r="A70" s="371"/>
      <c r="B70" s="1401" t="s">
        <v>274</v>
      </c>
      <c r="C70" s="1402"/>
      <c r="D70" s="1475" t="s">
        <v>99</v>
      </c>
      <c r="E70" s="1475"/>
      <c r="F70" s="574" t="s">
        <v>100</v>
      </c>
      <c r="G70" s="574" t="s">
        <v>100</v>
      </c>
      <c r="H70" s="574" t="s">
        <v>100</v>
      </c>
      <c r="I70" s="6"/>
      <c r="J70" s="27"/>
      <c r="K70" s="7" t="str">
        <f t="shared" si="2"/>
        <v>c. Injectables (for example, DepoProvera, Noristerat)</v>
      </c>
      <c r="L70" s="22"/>
      <c r="M70" s="22"/>
      <c r="N70" s="22"/>
      <c r="O70" s="22"/>
      <c r="P70" s="22"/>
      <c r="Q70" s="22"/>
      <c r="R70" s="7"/>
      <c r="S70" s="22"/>
      <c r="T70" s="17"/>
      <c r="U70" s="17"/>
      <c r="V70" s="17"/>
      <c r="W70" s="45"/>
      <c r="X70" s="45"/>
      <c r="Y70" s="46"/>
      <c r="Z70" s="54"/>
      <c r="AA70"/>
    </row>
    <row r="71" spans="1:27" s="266" customFormat="1" x14ac:dyDescent="0.2">
      <c r="A71" s="371"/>
      <c r="B71" s="1401" t="s">
        <v>275</v>
      </c>
      <c r="C71" s="1402"/>
      <c r="D71" s="1475" t="s">
        <v>100</v>
      </c>
      <c r="E71" s="1475"/>
      <c r="F71" s="574" t="s">
        <v>100</v>
      </c>
      <c r="G71" s="574" t="s">
        <v>100</v>
      </c>
      <c r="H71" s="574" t="s">
        <v>100</v>
      </c>
      <c r="I71" s="6"/>
      <c r="J71" s="27"/>
      <c r="K71" s="7" t="str">
        <f t="shared" si="2"/>
        <v>d. Implants (for example, Jadelle, Implanon)</v>
      </c>
      <c r="L71" s="22"/>
      <c r="M71" s="22"/>
      <c r="N71" s="22"/>
      <c r="O71" s="22"/>
      <c r="P71" s="22"/>
      <c r="Q71" s="22"/>
      <c r="R71" s="7"/>
      <c r="S71" s="22"/>
      <c r="T71" s="17"/>
      <c r="U71" s="17"/>
      <c r="V71" s="17"/>
      <c r="W71" s="45"/>
      <c r="X71" s="45"/>
      <c r="Y71" s="46"/>
      <c r="Z71" s="54"/>
      <c r="AA71"/>
    </row>
    <row r="72" spans="1:27" s="266" customFormat="1" x14ac:dyDescent="0.2">
      <c r="A72" s="371"/>
      <c r="B72" s="1401" t="s">
        <v>276</v>
      </c>
      <c r="C72" s="1402"/>
      <c r="D72" s="1475" t="s">
        <v>99</v>
      </c>
      <c r="E72" s="1475"/>
      <c r="F72" s="574" t="s">
        <v>100</v>
      </c>
      <c r="G72" s="574" t="s">
        <v>100</v>
      </c>
      <c r="H72" s="574" t="s">
        <v>100</v>
      </c>
      <c r="I72" s="6"/>
      <c r="J72" s="27"/>
      <c r="K72" s="7" t="str">
        <f t="shared" si="2"/>
        <v>e. Intrauterine devices (IUDs) (for example, Optima Copper T)</v>
      </c>
      <c r="L72" s="22"/>
      <c r="M72" s="22"/>
      <c r="N72" s="22"/>
      <c r="O72" s="22"/>
      <c r="P72" s="22"/>
      <c r="Q72" s="22"/>
      <c r="R72" s="7"/>
      <c r="S72" s="22"/>
      <c r="T72" s="17"/>
      <c r="U72" s="17"/>
      <c r="V72" s="17"/>
      <c r="W72" s="45"/>
      <c r="X72" s="45"/>
      <c r="Y72" s="46"/>
      <c r="Z72" s="54"/>
      <c r="AA72"/>
    </row>
    <row r="73" spans="1:27" s="266" customFormat="1" x14ac:dyDescent="0.2">
      <c r="A73" s="371"/>
      <c r="B73" s="1401" t="s">
        <v>35</v>
      </c>
      <c r="C73" s="1402"/>
      <c r="D73" s="1475" t="s">
        <v>99</v>
      </c>
      <c r="E73" s="1475"/>
      <c r="F73" s="574" t="s">
        <v>100</v>
      </c>
      <c r="G73" s="574" t="s">
        <v>100</v>
      </c>
      <c r="H73" s="574" t="s">
        <v>99</v>
      </c>
      <c r="I73" s="6"/>
      <c r="J73" s="27"/>
      <c r="K73" s="7" t="str">
        <f t="shared" si="2"/>
        <v>f. Male condoms</v>
      </c>
      <c r="L73" s="22"/>
      <c r="M73" s="22"/>
      <c r="N73" s="22"/>
      <c r="O73" s="22"/>
      <c r="P73" s="22"/>
      <c r="Q73" s="22"/>
      <c r="R73" s="7"/>
      <c r="S73" s="22"/>
      <c r="T73" s="17"/>
      <c r="U73" s="17"/>
      <c r="V73" s="17"/>
      <c r="W73" s="45"/>
      <c r="X73" s="45"/>
      <c r="Y73" s="46"/>
      <c r="Z73" s="54"/>
      <c r="AA73"/>
    </row>
    <row r="74" spans="1:27" s="266" customFormat="1" x14ac:dyDescent="0.2">
      <c r="A74" s="371"/>
      <c r="B74" s="1401" t="s">
        <v>36</v>
      </c>
      <c r="C74" s="1402"/>
      <c r="D74" s="1475" t="s">
        <v>100</v>
      </c>
      <c r="E74" s="1475"/>
      <c r="F74" s="574" t="s">
        <v>100</v>
      </c>
      <c r="G74" s="574" t="s">
        <v>100</v>
      </c>
      <c r="H74" s="574" t="s">
        <v>100</v>
      </c>
      <c r="I74" s="6"/>
      <c r="J74" s="27"/>
      <c r="K74" s="7" t="str">
        <f t="shared" si="2"/>
        <v>g. Female condoms</v>
      </c>
      <c r="L74" s="22"/>
      <c r="M74" s="22"/>
      <c r="N74" s="22"/>
      <c r="O74" s="22"/>
      <c r="P74" s="22"/>
      <c r="Q74" s="22"/>
      <c r="R74" s="7"/>
      <c r="S74" s="22"/>
      <c r="T74" s="17"/>
      <c r="U74" s="17"/>
      <c r="V74" s="17"/>
      <c r="W74" s="45"/>
      <c r="X74" s="45"/>
      <c r="Y74" s="46"/>
      <c r="Z74" s="54"/>
      <c r="AA74"/>
    </row>
    <row r="75" spans="1:27" s="266" customFormat="1" x14ac:dyDescent="0.2">
      <c r="A75" s="371"/>
      <c r="B75" s="1401" t="s">
        <v>277</v>
      </c>
      <c r="C75" s="1402"/>
      <c r="D75" s="1475" t="s">
        <v>99</v>
      </c>
      <c r="E75" s="1475"/>
      <c r="F75" s="574" t="s">
        <v>100</v>
      </c>
      <c r="G75" s="574" t="s">
        <v>100</v>
      </c>
      <c r="H75" s="574" t="s">
        <v>100</v>
      </c>
      <c r="I75" s="6"/>
      <c r="J75" s="27"/>
      <c r="K75" s="7" t="str">
        <f t="shared" si="2"/>
        <v>h. Emergency contraceptive pills (for example, Postinor)</v>
      </c>
      <c r="L75" s="22"/>
      <c r="M75" s="22"/>
      <c r="N75" s="22"/>
      <c r="O75" s="22"/>
      <c r="P75" s="22"/>
      <c r="Q75" s="22"/>
      <c r="R75" s="7"/>
      <c r="S75" s="22"/>
      <c r="T75" s="17"/>
      <c r="U75" s="17"/>
      <c r="V75" s="17"/>
      <c r="W75" s="45"/>
      <c r="X75" s="45"/>
      <c r="Y75" s="46"/>
      <c r="Z75" s="54"/>
      <c r="AA75"/>
    </row>
    <row r="76" spans="1:27" s="266" customFormat="1" x14ac:dyDescent="0.2">
      <c r="A76" s="371"/>
      <c r="B76" s="1401" t="s">
        <v>278</v>
      </c>
      <c r="C76" s="1402"/>
      <c r="D76" s="1475" t="s">
        <v>99</v>
      </c>
      <c r="E76" s="1475"/>
      <c r="F76" s="574" t="s">
        <v>99</v>
      </c>
      <c r="G76" s="574" t="s">
        <v>100</v>
      </c>
      <c r="H76" s="574" t="s">
        <v>100</v>
      </c>
      <c r="I76" s="6"/>
      <c r="J76" s="27"/>
      <c r="K76" s="7" t="str">
        <f t="shared" si="2"/>
        <v>i. Long-acting permanent method for males (vasectomy)</v>
      </c>
      <c r="L76" s="22"/>
      <c r="M76" s="22"/>
      <c r="N76" s="22"/>
      <c r="O76" s="22"/>
      <c r="P76" s="22"/>
      <c r="Q76" s="22"/>
      <c r="R76" s="7"/>
      <c r="S76" s="22"/>
      <c r="T76" s="17"/>
      <c r="U76" s="17"/>
      <c r="V76" s="17"/>
      <c r="W76" s="45"/>
      <c r="X76" s="45"/>
      <c r="Y76" s="46"/>
      <c r="Z76" s="54"/>
      <c r="AA76"/>
    </row>
    <row r="77" spans="1:27" s="266" customFormat="1" x14ac:dyDescent="0.2">
      <c r="A77" s="371"/>
      <c r="B77" s="1401" t="s">
        <v>279</v>
      </c>
      <c r="C77" s="1402"/>
      <c r="D77" s="1475" t="s">
        <v>99</v>
      </c>
      <c r="E77" s="1475"/>
      <c r="F77" s="574" t="s">
        <v>99</v>
      </c>
      <c r="G77" s="574" t="s">
        <v>100</v>
      </c>
      <c r="H77" s="574" t="s">
        <v>100</v>
      </c>
      <c r="I77" s="6"/>
      <c r="J77" s="27"/>
      <c r="K77" s="7" t="str">
        <f t="shared" si="2"/>
        <v>j. Long-acting permanent method for females (tubal ligation)</v>
      </c>
      <c r="L77" s="22"/>
      <c r="M77" s="22"/>
      <c r="N77" s="22"/>
      <c r="O77" s="22"/>
      <c r="P77" s="22"/>
      <c r="Q77" s="22"/>
      <c r="R77" s="7"/>
      <c r="S77" s="22"/>
      <c r="T77" s="17"/>
      <c r="U77" s="17"/>
      <c r="V77" s="17"/>
      <c r="W77" s="45"/>
      <c r="X77" s="45"/>
      <c r="Y77" s="46"/>
      <c r="Z77" s="54"/>
      <c r="AA77"/>
    </row>
    <row r="78" spans="1:27" s="266" customFormat="1" x14ac:dyDescent="0.2">
      <c r="A78" s="371"/>
      <c r="B78" s="1401" t="s">
        <v>37</v>
      </c>
      <c r="C78" s="1402"/>
      <c r="D78" s="1475" t="s">
        <v>100</v>
      </c>
      <c r="E78" s="1475"/>
      <c r="F78" s="574" t="s">
        <v>100</v>
      </c>
      <c r="G78" s="574" t="s">
        <v>100</v>
      </c>
      <c r="H78" s="574" t="s">
        <v>100</v>
      </c>
      <c r="I78" s="6"/>
      <c r="J78" s="27"/>
      <c r="K78" s="7" t="str">
        <f t="shared" si="2"/>
        <v>k. CycleBeads</v>
      </c>
      <c r="L78" s="22"/>
      <c r="M78" s="22"/>
      <c r="N78" s="22"/>
      <c r="O78" s="22"/>
      <c r="P78" s="22"/>
      <c r="Q78" s="22"/>
      <c r="R78" s="7"/>
      <c r="S78" s="22"/>
      <c r="T78" s="17"/>
      <c r="U78" s="17"/>
      <c r="V78" s="17"/>
      <c r="W78" s="45"/>
      <c r="X78" s="45"/>
      <c r="Y78" s="46"/>
      <c r="Z78" s="54"/>
      <c r="AA78"/>
    </row>
    <row r="79" spans="1:27" s="266" customFormat="1" ht="45" x14ac:dyDescent="0.2">
      <c r="A79" s="372"/>
      <c r="B79" s="1404" t="s">
        <v>280</v>
      </c>
      <c r="C79" s="1405"/>
      <c r="D79" s="1475" t="s">
        <v>351</v>
      </c>
      <c r="E79" s="1475"/>
      <c r="F79" s="574"/>
      <c r="G79" s="574"/>
      <c r="H79" s="574"/>
      <c r="I79" s="6"/>
      <c r="J79" s="27"/>
      <c r="K79" s="7" t="str">
        <f t="shared" si="2"/>
        <v>l. Other contraceptive methods - specify 
(Please provide the name of the other contraceptive(s) offered, by sector.)</v>
      </c>
      <c r="L79" s="22"/>
      <c r="M79" s="22"/>
      <c r="N79" s="22"/>
      <c r="O79" s="22"/>
      <c r="P79" s="22"/>
      <c r="Q79" s="22"/>
      <c r="R79" s="7"/>
      <c r="S79" s="22"/>
      <c r="T79" s="17"/>
      <c r="U79" s="17"/>
      <c r="V79" s="17"/>
      <c r="W79" s="45"/>
      <c r="X79" s="45"/>
      <c r="Y79" s="46"/>
      <c r="Z79" s="54"/>
      <c r="AA79"/>
    </row>
    <row r="80" spans="1:27" s="266" customFormat="1" ht="30.75" thickBot="1" x14ac:dyDescent="0.25">
      <c r="A80" s="1386" t="s">
        <v>152</v>
      </c>
      <c r="B80" s="1310"/>
      <c r="C80" s="1311"/>
      <c r="D80" s="1314"/>
      <c r="E80" s="1315"/>
      <c r="F80" s="1315"/>
      <c r="G80" s="1315"/>
      <c r="H80" s="1316"/>
      <c r="I80" s="6"/>
      <c r="J80" s="27"/>
      <c r="K80" s="7" t="str">
        <f>A80</f>
        <v>C2. Please note any comments about the commodities offered.</v>
      </c>
      <c r="L80" s="22"/>
      <c r="M80" s="22"/>
      <c r="N80" s="22"/>
      <c r="O80" s="7">
        <f>D80</f>
        <v>0</v>
      </c>
      <c r="P80" s="22"/>
      <c r="Q80" s="22"/>
      <c r="R80" s="7"/>
      <c r="S80" s="22"/>
      <c r="T80" s="17"/>
      <c r="U80" s="17"/>
      <c r="V80" s="17"/>
      <c r="W80" s="45"/>
      <c r="X80" s="45"/>
      <c r="Y80" s="46"/>
      <c r="Z80" s="54"/>
      <c r="AA80"/>
    </row>
    <row r="81" spans="1:28" s="284" customFormat="1" ht="16.5" customHeight="1" thickBot="1" x14ac:dyDescent="0.3">
      <c r="A81" s="1387" t="s">
        <v>19</v>
      </c>
      <c r="B81" s="1388"/>
      <c r="C81" s="1388"/>
      <c r="D81" s="1388"/>
      <c r="E81" s="1388"/>
      <c r="F81" s="1388"/>
      <c r="G81" s="1388"/>
      <c r="H81" s="373"/>
      <c r="I81" s="43"/>
      <c r="J81" s="33"/>
      <c r="K81" s="7"/>
      <c r="L81" s="34"/>
      <c r="M81" s="34"/>
      <c r="N81" s="34"/>
      <c r="O81" s="34"/>
      <c r="P81" s="34"/>
      <c r="Q81" s="34"/>
      <c r="R81" s="9"/>
      <c r="S81" s="34"/>
      <c r="T81" s="35"/>
      <c r="U81" s="35"/>
      <c r="V81" s="35"/>
      <c r="W81" s="42"/>
      <c r="X81" s="42"/>
      <c r="Y81" s="52"/>
      <c r="Z81" s="57"/>
      <c r="AA81"/>
    </row>
    <row r="82" spans="1:28" s="266" customFormat="1" ht="30" customHeight="1" x14ac:dyDescent="0.2">
      <c r="A82" s="1389" t="s">
        <v>281</v>
      </c>
      <c r="B82" s="1390"/>
      <c r="C82" s="1390"/>
      <c r="D82" s="1390"/>
      <c r="E82" s="1390"/>
      <c r="F82" s="1390"/>
      <c r="G82" s="1391"/>
      <c r="H82" s="322" t="s">
        <v>100</v>
      </c>
      <c r="I82" s="13" t="str">
        <f>A82</f>
        <v>D1. Is there a contraceptive security or reproductive health commodity security strategy or is contraceptive security explicitly included in a country strategy? (Please select from the dropdown list.)</v>
      </c>
      <c r="J82" s="27"/>
      <c r="K82" s="7"/>
      <c r="L82" s="22"/>
      <c r="M82" s="22"/>
      <c r="N82" s="22"/>
      <c r="O82" s="22"/>
      <c r="P82" s="22"/>
      <c r="Q82" s="22"/>
      <c r="R82" s="7"/>
      <c r="S82" s="22"/>
      <c r="T82" s="17"/>
      <c r="U82" s="17"/>
      <c r="V82" s="17"/>
      <c r="W82" s="45"/>
      <c r="X82" s="45"/>
      <c r="Y82" s="46"/>
      <c r="Z82" s="54"/>
      <c r="AA82"/>
    </row>
    <row r="83" spans="1:28" s="266" customFormat="1" ht="15.75" thickBot="1" x14ac:dyDescent="0.25">
      <c r="A83" s="1392" t="s">
        <v>117</v>
      </c>
      <c r="B83" s="1393"/>
      <c r="C83" s="1393"/>
      <c r="D83" s="374"/>
      <c r="E83" s="374"/>
      <c r="F83" s="374"/>
      <c r="G83" s="374"/>
      <c r="H83" s="375"/>
      <c r="I83" s="199"/>
      <c r="J83" s="27"/>
      <c r="K83" s="7"/>
      <c r="L83" s="22"/>
      <c r="M83" s="22"/>
      <c r="N83" s="22"/>
      <c r="O83" s="22"/>
      <c r="P83" s="22"/>
      <c r="Q83" s="22"/>
      <c r="R83" s="7"/>
      <c r="S83" s="22"/>
      <c r="T83" s="17"/>
      <c r="U83" s="17"/>
      <c r="V83" s="17"/>
      <c r="W83" s="45"/>
      <c r="X83" s="45"/>
      <c r="Y83" s="46"/>
      <c r="Z83" s="54"/>
      <c r="AA83"/>
    </row>
    <row r="84" spans="1:28" s="266" customFormat="1" ht="64.5" customHeight="1" x14ac:dyDescent="0.2">
      <c r="A84" s="1394"/>
      <c r="B84" s="1396" t="s">
        <v>54</v>
      </c>
      <c r="C84" s="1397"/>
      <c r="D84" s="1397" t="s">
        <v>282</v>
      </c>
      <c r="E84" s="1397"/>
      <c r="F84" s="569" t="s">
        <v>52</v>
      </c>
      <c r="G84" s="1397" t="s">
        <v>53</v>
      </c>
      <c r="H84" s="1398"/>
      <c r="I84" s="13"/>
      <c r="J84" s="31" t="str">
        <f>G84</f>
        <v>Is the contraceptive security strategy being implemented?</v>
      </c>
      <c r="K84" s="7" t="str">
        <f>B84</f>
        <v>Strategy name</v>
      </c>
      <c r="L84" s="22"/>
      <c r="M84" s="32">
        <f>E84</f>
        <v>0</v>
      </c>
      <c r="N84" s="22"/>
      <c r="O84" s="22"/>
      <c r="P84" s="22"/>
      <c r="Q84" s="22"/>
      <c r="R84" s="7"/>
      <c r="S84" s="7" t="str">
        <f>D84</f>
        <v>Years Covered (including strategy updates)</v>
      </c>
      <c r="T84" s="17"/>
      <c r="U84" s="17"/>
      <c r="V84" s="17"/>
      <c r="W84" s="45"/>
      <c r="X84" s="45"/>
      <c r="Y84" s="46"/>
      <c r="Z84" s="54"/>
      <c r="AA84"/>
    </row>
    <row r="85" spans="1:28" s="266" customFormat="1" ht="15.75" thickBot="1" x14ac:dyDescent="0.25">
      <c r="A85" s="1395"/>
      <c r="B85" s="377" t="s">
        <v>27</v>
      </c>
      <c r="C85" s="570"/>
      <c r="D85" s="1399"/>
      <c r="E85" s="1400"/>
      <c r="F85" s="565"/>
      <c r="G85" s="1379"/>
      <c r="H85" s="1380"/>
      <c r="I85" s="13"/>
      <c r="J85" s="31">
        <f>G85</f>
        <v>0</v>
      </c>
      <c r="K85" s="7" t="str">
        <f>B85</f>
        <v>a</v>
      </c>
      <c r="L85" s="22"/>
      <c r="M85" s="32">
        <f>E85</f>
        <v>0</v>
      </c>
      <c r="N85" s="22"/>
      <c r="O85" s="22"/>
      <c r="P85" s="22"/>
      <c r="Q85" s="22"/>
      <c r="R85" s="7"/>
      <c r="S85" s="7">
        <f>D85</f>
        <v>0</v>
      </c>
      <c r="T85" s="17"/>
      <c r="U85" s="17"/>
      <c r="V85" s="17"/>
      <c r="W85" s="45"/>
      <c r="X85" s="45"/>
      <c r="Y85" s="46"/>
      <c r="Z85" s="54"/>
      <c r="AA85"/>
    </row>
    <row r="86" spans="1:28" s="266" customFormat="1" ht="28.5" customHeight="1" x14ac:dyDescent="0.2">
      <c r="A86" s="1381" t="s">
        <v>118</v>
      </c>
      <c r="B86" s="1382"/>
      <c r="C86" s="1382"/>
      <c r="D86" s="1382"/>
      <c r="E86" s="1382"/>
      <c r="F86" s="1383" t="s">
        <v>99</v>
      </c>
      <c r="G86" s="1384"/>
      <c r="H86" s="1385"/>
      <c r="I86" s="13"/>
      <c r="J86" s="31"/>
      <c r="K86" s="7"/>
      <c r="L86" s="22"/>
      <c r="M86" s="22"/>
      <c r="N86" s="22"/>
      <c r="O86" s="22"/>
      <c r="P86" s="22"/>
      <c r="Q86" s="25" t="str">
        <f>F86</f>
        <v>Yes</v>
      </c>
      <c r="R86" s="7" t="str">
        <f>A86</f>
        <v>D2. Are any family planning commodities subject to duties, import taxes, or other fees?</v>
      </c>
      <c r="S86" s="22"/>
      <c r="T86" s="17"/>
      <c r="U86" s="17"/>
      <c r="V86" s="17"/>
      <c r="W86" s="45"/>
      <c r="X86" s="45"/>
      <c r="Y86" s="46"/>
      <c r="Z86" s="54"/>
      <c r="AA86"/>
    </row>
    <row r="87" spans="1:28" s="266" customFormat="1" ht="30" x14ac:dyDescent="0.2">
      <c r="A87" s="314"/>
      <c r="B87" s="1293" t="s">
        <v>153</v>
      </c>
      <c r="C87" s="1293"/>
      <c r="D87" s="1294"/>
      <c r="E87" s="1368" t="s">
        <v>352</v>
      </c>
      <c r="F87" s="1476"/>
      <c r="G87" s="1476"/>
      <c r="H87" s="1369"/>
      <c r="I87" s="13"/>
      <c r="J87" s="31"/>
      <c r="K87" s="7"/>
      <c r="L87" s="22"/>
      <c r="M87" s="32"/>
      <c r="N87" s="32" t="str">
        <f>E87</f>
        <v>Commercial sector (no information regarding other sectors)</v>
      </c>
      <c r="O87" s="22"/>
      <c r="P87" s="7" t="str">
        <f>B87</f>
        <v>a. If yes, for which sectors (public, NGO, social marketing, commercial)?</v>
      </c>
      <c r="Q87" s="22"/>
      <c r="R87" s="7"/>
      <c r="S87" s="22"/>
      <c r="T87" s="17"/>
      <c r="U87" s="17"/>
      <c r="V87" s="17"/>
      <c r="W87" s="45"/>
      <c r="X87" s="45"/>
      <c r="Y87" s="46"/>
      <c r="Z87" s="54"/>
      <c r="AA87"/>
    </row>
    <row r="88" spans="1:28" s="266" customFormat="1" ht="30" x14ac:dyDescent="0.2">
      <c r="A88" s="314"/>
      <c r="B88" s="1293" t="s">
        <v>38</v>
      </c>
      <c r="C88" s="1293"/>
      <c r="D88" s="1294"/>
      <c r="E88" s="1368" t="s">
        <v>353</v>
      </c>
      <c r="F88" s="1476"/>
      <c r="G88" s="1476"/>
      <c r="H88" s="1369"/>
      <c r="I88" s="13"/>
      <c r="J88" s="31"/>
      <c r="K88" s="7"/>
      <c r="L88" s="22"/>
      <c r="M88" s="32"/>
      <c r="N88" s="32" t="str">
        <f>E88</f>
        <v>For oral pills - 18% VAT + 1% other fees; for medical devices (condom, IUD) - up to 36% VAT</v>
      </c>
      <c r="O88" s="22"/>
      <c r="P88" s="7" t="str">
        <f>B88</f>
        <v>b. If yes, how much are the duties, taxes, or fees?</v>
      </c>
      <c r="Q88" s="22"/>
      <c r="R88" s="7"/>
      <c r="S88" s="22"/>
      <c r="T88" s="17"/>
      <c r="U88" s="17"/>
      <c r="V88" s="17"/>
      <c r="W88" s="45"/>
      <c r="X88" s="45"/>
      <c r="Y88" s="46"/>
      <c r="Z88" s="54"/>
      <c r="AA88"/>
    </row>
    <row r="89" spans="1:28" s="266" customFormat="1" ht="30" customHeight="1" x14ac:dyDescent="0.2">
      <c r="A89" s="1308" t="s">
        <v>283</v>
      </c>
      <c r="B89" s="1293"/>
      <c r="C89" s="1293"/>
      <c r="D89" s="1293"/>
      <c r="E89" s="1293"/>
      <c r="F89" s="1293"/>
      <c r="G89" s="1294"/>
      <c r="H89" s="378" t="s">
        <v>100</v>
      </c>
      <c r="I89" s="13" t="str">
        <f>A89</f>
        <v>D3. Are there policies that hinder the ability of the private sector (commercial sector, NGOs, or social marketing) to provide contraceptive methods (for example: price controls, distribution limitations, taxes/duties, advertising bans, etc.)?</v>
      </c>
      <c r="J89" s="31"/>
      <c r="K89" s="7"/>
      <c r="L89" s="22"/>
      <c r="M89" s="22"/>
      <c r="N89" s="22"/>
      <c r="O89" s="22"/>
      <c r="P89" s="7"/>
      <c r="Q89" s="22"/>
      <c r="R89" s="7"/>
      <c r="S89" s="22"/>
      <c r="T89" s="17"/>
      <c r="U89" s="17"/>
      <c r="V89" s="17"/>
      <c r="W89" s="45"/>
      <c r="X89" s="45"/>
      <c r="Y89" s="46"/>
      <c r="Z89" s="54"/>
      <c r="AA89"/>
    </row>
    <row r="90" spans="1:28" s="266" customFormat="1" x14ac:dyDescent="0.2">
      <c r="A90" s="314"/>
      <c r="B90" s="1293" t="s">
        <v>39</v>
      </c>
      <c r="C90" s="1293"/>
      <c r="D90" s="1759" t="s">
        <v>320</v>
      </c>
      <c r="E90" s="1760"/>
      <c r="F90" s="1760"/>
      <c r="G90" s="1760"/>
      <c r="H90" s="1761"/>
      <c r="I90" s="13"/>
      <c r="J90" s="31"/>
      <c r="K90" s="7" t="str">
        <f>B90</f>
        <v>a. If yes, describe the policies.</v>
      </c>
      <c r="L90" s="22"/>
      <c r="M90" s="22"/>
      <c r="N90" s="24"/>
      <c r="O90" s="25" t="str">
        <f>D90</f>
        <v>Not applicable</v>
      </c>
      <c r="P90" s="7"/>
      <c r="Q90" s="22"/>
      <c r="R90" s="22"/>
      <c r="S90" s="22"/>
      <c r="T90" s="17"/>
      <c r="U90" s="17"/>
      <c r="V90" s="17"/>
      <c r="W90" s="45"/>
      <c r="X90" s="45"/>
      <c r="Y90" s="46"/>
      <c r="Z90" s="54"/>
      <c r="AA90"/>
    </row>
    <row r="91" spans="1:28" s="266" customFormat="1" ht="30" customHeight="1" x14ac:dyDescent="0.2">
      <c r="A91" s="1308" t="s">
        <v>284</v>
      </c>
      <c r="B91" s="1293"/>
      <c r="C91" s="1293"/>
      <c r="D91" s="1293"/>
      <c r="E91" s="1293"/>
      <c r="F91" s="1293"/>
      <c r="G91" s="1294"/>
      <c r="H91" s="325" t="s">
        <v>99</v>
      </c>
      <c r="I91" s="13" t="str">
        <f>A91</f>
        <v>D4. Are there policies that enable the private sector (commercial sector, NGOs, or social marketing) to provide contraceptive methods?</v>
      </c>
      <c r="J91" s="31"/>
      <c r="K91" s="7"/>
      <c r="L91" s="22"/>
      <c r="M91" s="22"/>
      <c r="N91" s="22"/>
      <c r="O91" s="22"/>
      <c r="P91" s="7"/>
      <c r="Q91" s="22"/>
      <c r="R91" s="7"/>
      <c r="S91" s="22"/>
      <c r="T91" s="17"/>
      <c r="U91" s="17"/>
      <c r="V91" s="17"/>
      <c r="W91" s="45"/>
      <c r="X91" s="45"/>
      <c r="Y91" s="46"/>
      <c r="Z91" s="54"/>
      <c r="AA91"/>
    </row>
    <row r="92" spans="1:28" s="266" customFormat="1" x14ac:dyDescent="0.2">
      <c r="A92" s="314"/>
      <c r="B92" s="1293" t="s">
        <v>39</v>
      </c>
      <c r="C92" s="1293"/>
      <c r="D92" s="1368" t="s">
        <v>354</v>
      </c>
      <c r="E92" s="1476"/>
      <c r="F92" s="1476"/>
      <c r="G92" s="1476"/>
      <c r="H92" s="1369"/>
      <c r="I92" s="13"/>
      <c r="J92" s="31"/>
      <c r="K92" s="7" t="str">
        <f>B92</f>
        <v>a. If yes, describe the policies.</v>
      </c>
      <c r="L92" s="22"/>
      <c r="M92" s="22"/>
      <c r="N92" s="24"/>
      <c r="O92" s="25" t="str">
        <f>D92</f>
        <v>There is no price control policy.</v>
      </c>
      <c r="P92" s="7"/>
      <c r="Q92" s="22"/>
      <c r="R92" s="22"/>
      <c r="S92" s="22"/>
      <c r="T92" s="17"/>
      <c r="U92" s="17"/>
      <c r="V92" s="17"/>
      <c r="W92" s="45"/>
      <c r="X92" s="45"/>
      <c r="Y92" s="46"/>
      <c r="Z92" s="54"/>
      <c r="AA92"/>
    </row>
    <row r="93" spans="1:28" ht="45.75" thickBot="1" x14ac:dyDescent="0.25">
      <c r="A93" s="1370" t="s">
        <v>327</v>
      </c>
      <c r="B93" s="1371"/>
      <c r="C93" s="1371"/>
      <c r="D93" s="1371"/>
      <c r="E93" s="1371"/>
      <c r="F93" s="1371"/>
      <c r="G93" s="1371"/>
      <c r="H93" s="1372"/>
      <c r="I93" s="202"/>
      <c r="J93" s="209"/>
      <c r="K93" s="212"/>
      <c r="L93" s="210"/>
      <c r="M93" s="217"/>
      <c r="N93" s="217"/>
      <c r="O93" s="217"/>
      <c r="P93" s="217"/>
      <c r="Q93" s="217"/>
      <c r="R93" s="217"/>
      <c r="S93" s="217"/>
      <c r="T93" s="217"/>
      <c r="U93" s="211"/>
      <c r="V93" s="211"/>
      <c r="W93" s="211"/>
      <c r="X93" s="213"/>
      <c r="Y93" s="215"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214"/>
      <c r="AA93" s="216"/>
      <c r="AB93" s="208"/>
    </row>
    <row r="94" spans="1:28" s="266" customFormat="1" ht="45" x14ac:dyDescent="0.2">
      <c r="A94" s="379"/>
      <c r="B94" s="1373" t="s">
        <v>90</v>
      </c>
      <c r="C94" s="1374"/>
      <c r="D94" s="1375" t="s">
        <v>328</v>
      </c>
      <c r="E94" s="1376"/>
      <c r="F94" s="1377"/>
      <c r="G94" s="1375" t="s">
        <v>329</v>
      </c>
      <c r="H94" s="1378"/>
      <c r="I94" s="207"/>
      <c r="J94" s="37" t="str">
        <f t="shared" ref="J94:J102" si="3">G94</f>
        <v>Note the lowest level provider that is allowed to sell or dispense the method in the private sector</v>
      </c>
      <c r="K94" s="7"/>
      <c r="L94" s="22"/>
      <c r="M94" s="32"/>
      <c r="N94" s="22"/>
      <c r="O94" s="7"/>
      <c r="P94" s="7"/>
      <c r="Q94" s="22"/>
      <c r="R94" s="22"/>
      <c r="S94" s="22"/>
      <c r="T94" s="219" t="str">
        <f>D94</f>
        <v>Note the lowest level provider that is allowed to sell or dispense the method in the public sector</v>
      </c>
      <c r="U94" s="53"/>
      <c r="V94" s="17"/>
      <c r="W94" s="45"/>
      <c r="X94" s="45"/>
      <c r="Y94" s="46"/>
      <c r="Z94" s="54"/>
      <c r="AA94"/>
    </row>
    <row r="95" spans="1:28" s="266" customFormat="1" ht="15" customHeight="1" x14ac:dyDescent="0.2">
      <c r="A95" s="285"/>
      <c r="B95" s="239" t="s">
        <v>27</v>
      </c>
      <c r="C95" s="235" t="s">
        <v>296</v>
      </c>
      <c r="D95" s="1365" t="s">
        <v>320</v>
      </c>
      <c r="E95" s="1366"/>
      <c r="F95" s="1367"/>
      <c r="G95" s="1368" t="s">
        <v>318</v>
      </c>
      <c r="H95" s="1369"/>
      <c r="I95" s="12"/>
      <c r="J95" s="31" t="str">
        <f t="shared" si="3"/>
        <v>Doctor</v>
      </c>
      <c r="K95" s="7"/>
      <c r="L95" s="22"/>
      <c r="M95" s="32"/>
      <c r="N95" s="22"/>
      <c r="O95" s="7"/>
      <c r="P95" s="7"/>
      <c r="Q95" s="22"/>
      <c r="R95" s="22"/>
      <c r="S95" s="22"/>
      <c r="T95" s="219" t="str">
        <f>D95</f>
        <v>Not applicable</v>
      </c>
      <c r="U95" s="53"/>
      <c r="V95" s="17"/>
      <c r="W95" s="45"/>
      <c r="X95" s="45"/>
      <c r="Y95" s="46"/>
      <c r="Z95" s="54"/>
      <c r="AA95"/>
    </row>
    <row r="96" spans="1:28" s="266" customFormat="1" ht="15" customHeight="1" x14ac:dyDescent="0.2">
      <c r="A96" s="285"/>
      <c r="B96" s="239" t="s">
        <v>28</v>
      </c>
      <c r="C96" s="236" t="s">
        <v>303</v>
      </c>
      <c r="D96" s="1365" t="s">
        <v>320</v>
      </c>
      <c r="E96" s="1366"/>
      <c r="F96" s="1367"/>
      <c r="G96" s="1368" t="s">
        <v>318</v>
      </c>
      <c r="H96" s="1369"/>
      <c r="I96" s="12"/>
      <c r="J96" s="31" t="str">
        <f t="shared" si="3"/>
        <v>Doctor</v>
      </c>
      <c r="K96" s="7"/>
      <c r="L96" s="22"/>
      <c r="M96" s="32"/>
      <c r="N96" s="22"/>
      <c r="O96" s="7"/>
      <c r="P96" s="7"/>
      <c r="Q96" s="22"/>
      <c r="R96" s="22"/>
      <c r="S96" s="22"/>
      <c r="T96" s="219" t="str">
        <f t="shared" ref="T96:T102" si="4">D96</f>
        <v>Not applicable</v>
      </c>
      <c r="U96" s="53"/>
      <c r="V96" s="17"/>
      <c r="W96" s="45"/>
      <c r="X96" s="45"/>
      <c r="Y96" s="46"/>
      <c r="Z96" s="54"/>
      <c r="AA96"/>
    </row>
    <row r="97" spans="1:27" s="266" customFormat="1" ht="15" customHeight="1" x14ac:dyDescent="0.2">
      <c r="A97" s="285"/>
      <c r="B97" s="239" t="s">
        <v>29</v>
      </c>
      <c r="C97" s="236" t="s">
        <v>304</v>
      </c>
      <c r="D97" s="1365" t="s">
        <v>320</v>
      </c>
      <c r="E97" s="1366"/>
      <c r="F97" s="1367"/>
      <c r="G97" s="1368" t="s">
        <v>320</v>
      </c>
      <c r="H97" s="1369"/>
      <c r="I97" s="12"/>
      <c r="J97" s="31" t="str">
        <f t="shared" si="3"/>
        <v>Not applicable</v>
      </c>
      <c r="K97" s="7"/>
      <c r="L97" s="22"/>
      <c r="M97" s="32"/>
      <c r="N97" s="22"/>
      <c r="O97" s="7"/>
      <c r="P97" s="7"/>
      <c r="Q97" s="22"/>
      <c r="R97" s="22"/>
      <c r="S97" s="22"/>
      <c r="T97" s="219" t="str">
        <f t="shared" si="4"/>
        <v>Not applicable</v>
      </c>
      <c r="U97" s="53"/>
      <c r="V97" s="17"/>
      <c r="W97" s="45"/>
      <c r="X97" s="45"/>
      <c r="Y97" s="46"/>
      <c r="Z97" s="54"/>
      <c r="AA97"/>
    </row>
    <row r="98" spans="1:27" s="266" customFormat="1" ht="15" customHeight="1" x14ac:dyDescent="0.2">
      <c r="A98" s="285"/>
      <c r="B98" s="238" t="s">
        <v>297</v>
      </c>
      <c r="C98" s="236" t="s">
        <v>305</v>
      </c>
      <c r="D98" s="1365" t="s">
        <v>320</v>
      </c>
      <c r="E98" s="1366"/>
      <c r="F98" s="1367"/>
      <c r="G98" s="1368" t="s">
        <v>318</v>
      </c>
      <c r="H98" s="1369"/>
      <c r="I98" s="12"/>
      <c r="J98" s="31" t="str">
        <f t="shared" si="3"/>
        <v>Doctor</v>
      </c>
      <c r="K98" s="7"/>
      <c r="L98" s="22"/>
      <c r="M98" s="32"/>
      <c r="N98" s="22"/>
      <c r="O98" s="7"/>
      <c r="P98" s="7"/>
      <c r="Q98" s="22"/>
      <c r="R98" s="22"/>
      <c r="S98" s="22"/>
      <c r="T98" s="219" t="str">
        <f t="shared" si="4"/>
        <v>Not applicable</v>
      </c>
      <c r="U98" s="53"/>
      <c r="V98" s="17"/>
      <c r="W98" s="45"/>
      <c r="X98" s="45"/>
      <c r="Y98" s="46"/>
      <c r="Z98" s="54"/>
      <c r="AA98"/>
    </row>
    <row r="99" spans="1:27" s="266" customFormat="1" ht="15" customHeight="1" x14ac:dyDescent="0.2">
      <c r="A99" s="285"/>
      <c r="B99" s="239" t="s">
        <v>298</v>
      </c>
      <c r="C99" s="236" t="s">
        <v>306</v>
      </c>
      <c r="D99" s="1365" t="s">
        <v>320</v>
      </c>
      <c r="E99" s="1366"/>
      <c r="F99" s="1367"/>
      <c r="G99" s="1368" t="s">
        <v>314</v>
      </c>
      <c r="H99" s="1369"/>
      <c r="I99" s="12"/>
      <c r="J99" s="31" t="str">
        <f t="shared" si="3"/>
        <v>Community health worker</v>
      </c>
      <c r="K99" s="7"/>
      <c r="L99" s="22"/>
      <c r="M99" s="32"/>
      <c r="N99" s="22"/>
      <c r="O99" s="7"/>
      <c r="P99" s="7"/>
      <c r="Q99" s="22"/>
      <c r="R99" s="22"/>
      <c r="S99" s="22"/>
      <c r="T99" s="219" t="str">
        <f t="shared" si="4"/>
        <v>Not applicable</v>
      </c>
      <c r="U99" s="53"/>
      <c r="V99" s="17"/>
      <c r="W99" s="45"/>
      <c r="X99" s="45"/>
      <c r="Y99" s="46"/>
      <c r="Z99" s="54"/>
      <c r="AA99"/>
    </row>
    <row r="100" spans="1:27" s="266" customFormat="1" ht="15" customHeight="1" x14ac:dyDescent="0.2">
      <c r="A100" s="285"/>
      <c r="B100" s="239" t="s">
        <v>299</v>
      </c>
      <c r="C100" s="236" t="s">
        <v>307</v>
      </c>
      <c r="D100" s="1365" t="s">
        <v>320</v>
      </c>
      <c r="E100" s="1366"/>
      <c r="F100" s="1367"/>
      <c r="G100" s="1368" t="s">
        <v>318</v>
      </c>
      <c r="H100" s="1369"/>
      <c r="I100" s="12"/>
      <c r="J100" s="31" t="str">
        <f t="shared" si="3"/>
        <v>Doctor</v>
      </c>
      <c r="K100" s="7"/>
      <c r="L100" s="22"/>
      <c r="M100" s="32"/>
      <c r="N100" s="22"/>
      <c r="O100" s="7"/>
      <c r="P100" s="7"/>
      <c r="Q100" s="22"/>
      <c r="R100" s="22"/>
      <c r="S100" s="22"/>
      <c r="T100" s="219" t="str">
        <f t="shared" si="4"/>
        <v>Not applicable</v>
      </c>
      <c r="U100" s="53"/>
      <c r="V100" s="17"/>
      <c r="W100" s="45"/>
      <c r="X100" s="45"/>
      <c r="Y100" s="46"/>
      <c r="Z100" s="54"/>
      <c r="AA100"/>
    </row>
    <row r="101" spans="1:27" s="266" customFormat="1" ht="15" customHeight="1" x14ac:dyDescent="0.2">
      <c r="A101" s="285"/>
      <c r="B101" s="239" t="s">
        <v>300</v>
      </c>
      <c r="C101" s="236" t="s">
        <v>308</v>
      </c>
      <c r="D101" s="1365" t="s">
        <v>318</v>
      </c>
      <c r="E101" s="1366"/>
      <c r="F101" s="1367"/>
      <c r="G101" s="1368" t="s">
        <v>318</v>
      </c>
      <c r="H101" s="1369"/>
      <c r="I101" s="12"/>
      <c r="J101" s="31" t="str">
        <f t="shared" si="3"/>
        <v>Doctor</v>
      </c>
      <c r="K101" s="7"/>
      <c r="L101" s="22"/>
      <c r="M101" s="32"/>
      <c r="N101" s="22"/>
      <c r="O101" s="7"/>
      <c r="P101" s="7"/>
      <c r="Q101" s="22"/>
      <c r="R101" s="22"/>
      <c r="S101" s="22"/>
      <c r="T101" s="219" t="str">
        <f t="shared" si="4"/>
        <v>Doctor</v>
      </c>
      <c r="U101" s="53"/>
      <c r="V101" s="17"/>
      <c r="W101" s="45"/>
      <c r="X101" s="45"/>
      <c r="Y101" s="46"/>
      <c r="Z101" s="54"/>
      <c r="AA101"/>
    </row>
    <row r="102" spans="1:27" s="266" customFormat="1" ht="15" customHeight="1" thickBot="1" x14ac:dyDescent="0.25">
      <c r="A102" s="285"/>
      <c r="B102" s="240" t="s">
        <v>301</v>
      </c>
      <c r="C102" s="237" t="s">
        <v>309</v>
      </c>
      <c r="D102" s="1351" t="s">
        <v>320</v>
      </c>
      <c r="E102" s="1352"/>
      <c r="F102" s="1353"/>
      <c r="G102" s="1354" t="s">
        <v>320</v>
      </c>
      <c r="H102" s="1355"/>
      <c r="I102" s="12"/>
      <c r="J102" s="31" t="str">
        <f t="shared" si="3"/>
        <v>Not applicable</v>
      </c>
      <c r="K102" s="7"/>
      <c r="L102" s="22"/>
      <c r="M102" s="32"/>
      <c r="N102" s="22"/>
      <c r="O102" s="7"/>
      <c r="P102" s="7"/>
      <c r="Q102" s="22"/>
      <c r="R102" s="22"/>
      <c r="S102" s="22"/>
      <c r="T102" s="219" t="str">
        <f t="shared" si="4"/>
        <v>Not applicable</v>
      </c>
      <c r="U102" s="53"/>
      <c r="V102" s="17"/>
      <c r="W102" s="45"/>
      <c r="X102" s="45"/>
      <c r="Y102" s="46"/>
      <c r="Z102" s="54"/>
      <c r="AA102"/>
    </row>
    <row r="103" spans="1:27" s="266" customFormat="1" ht="75" x14ac:dyDescent="0.2">
      <c r="A103" s="1356" t="s">
        <v>321</v>
      </c>
      <c r="B103" s="1357"/>
      <c r="C103" s="1358"/>
      <c r="D103" s="1359" t="s">
        <v>1243</v>
      </c>
      <c r="E103" s="1360"/>
      <c r="F103" s="1360"/>
      <c r="G103" s="1360"/>
      <c r="H103" s="1361"/>
      <c r="I103" s="6"/>
      <c r="J103" s="27"/>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22"/>
      <c r="M103" s="22"/>
      <c r="N103" s="22"/>
      <c r="O103" s="7" t="str">
        <f>D103</f>
        <v xml:space="preserve">Currently only Ob/Gyns can provide FP services. Therefore, people from remote rural areas need to travel to a central regional hospital or FP clinic to get an IUD insertion, OC prescription or sterilization.   </v>
      </c>
      <c r="P103" s="22"/>
      <c r="Q103" s="22"/>
      <c r="R103" s="7"/>
      <c r="S103" s="22"/>
      <c r="T103" s="218"/>
      <c r="U103" s="17"/>
      <c r="V103" s="17"/>
      <c r="W103" s="45"/>
      <c r="X103" s="45"/>
      <c r="Y103" s="46"/>
      <c r="Z103" s="54"/>
      <c r="AA103"/>
    </row>
    <row r="104" spans="1:27" s="380" customFormat="1" ht="15.75" thickBot="1" x14ac:dyDescent="0.25">
      <c r="A104" s="1343"/>
      <c r="B104" s="1344"/>
      <c r="C104" s="1344"/>
      <c r="D104" s="1344"/>
      <c r="E104" s="1344"/>
      <c r="F104" s="1344"/>
      <c r="G104" s="1344"/>
      <c r="H104" s="1345"/>
      <c r="I104" s="192"/>
      <c r="J104" s="193"/>
      <c r="K104" s="194">
        <f>C104</f>
        <v>0</v>
      </c>
      <c r="L104" s="194"/>
      <c r="M104" s="194"/>
      <c r="N104" s="194"/>
      <c r="O104" s="194"/>
      <c r="P104" s="194"/>
      <c r="Q104" s="194"/>
      <c r="R104" s="194"/>
      <c r="S104" s="194"/>
      <c r="T104" s="194"/>
      <c r="U104" s="194"/>
      <c r="V104" s="194"/>
      <c r="W104" s="195"/>
      <c r="X104" s="195"/>
      <c r="Y104" s="196"/>
      <c r="Z104" s="196"/>
      <c r="AA104" s="197"/>
    </row>
    <row r="105" spans="1:27" s="266" customFormat="1" ht="45" customHeight="1" x14ac:dyDescent="0.2">
      <c r="A105" s="1319" t="s">
        <v>310</v>
      </c>
      <c r="B105" s="1320"/>
      <c r="C105" s="1320"/>
      <c r="D105" s="381" t="s">
        <v>49</v>
      </c>
      <c r="E105" s="1362" t="s">
        <v>55</v>
      </c>
      <c r="F105" s="1363"/>
      <c r="G105" s="1364"/>
      <c r="H105" s="382" t="s">
        <v>47</v>
      </c>
      <c r="I105" s="203"/>
      <c r="J105" s="31"/>
      <c r="K105" s="7" t="str">
        <f>A105</f>
        <v>D7. Does the country have laws, regulations, or policies that make it difficult for the following sub-populations to access effective family planning services?</v>
      </c>
      <c r="L105" s="22"/>
      <c r="M105" s="22"/>
      <c r="N105" s="22"/>
      <c r="O105" s="7"/>
      <c r="P105" s="22"/>
      <c r="Q105" s="22"/>
      <c r="R105" s="22"/>
      <c r="S105" s="22"/>
      <c r="T105" s="17"/>
      <c r="U105" s="17"/>
      <c r="V105" s="53" t="str">
        <f>E105</f>
        <v xml:space="preserve">If yes, describe laws/regulations/policies affecting access </v>
      </c>
      <c r="W105" s="45"/>
      <c r="X105" s="45"/>
      <c r="Y105" s="46"/>
      <c r="Z105" s="54"/>
      <c r="AA105"/>
    </row>
    <row r="106" spans="1:27" s="266" customFormat="1" x14ac:dyDescent="0.2">
      <c r="A106" s="314"/>
      <c r="B106" s="1293" t="s">
        <v>154</v>
      </c>
      <c r="C106" s="1293"/>
      <c r="D106" s="250" t="s">
        <v>100</v>
      </c>
      <c r="E106" s="1368"/>
      <c r="F106" s="1476"/>
      <c r="G106" s="1717"/>
      <c r="H106" s="247"/>
      <c r="I106" s="11"/>
      <c r="J106" s="31"/>
      <c r="K106" s="7" t="str">
        <f>B106</f>
        <v>a. Unmarried people</v>
      </c>
      <c r="L106" s="22"/>
      <c r="M106" s="32">
        <f>E106</f>
        <v>0</v>
      </c>
      <c r="N106" s="22"/>
      <c r="O106" s="7"/>
      <c r="P106" s="22"/>
      <c r="Q106" s="22"/>
      <c r="R106" s="22"/>
      <c r="S106" s="22"/>
      <c r="T106" s="17"/>
      <c r="U106" s="17"/>
      <c r="V106" s="53">
        <f>E106</f>
        <v>0</v>
      </c>
      <c r="W106" s="45"/>
      <c r="X106" s="45"/>
      <c r="Y106" s="46"/>
      <c r="Z106" s="54"/>
      <c r="AA106"/>
    </row>
    <row r="107" spans="1:27" s="266" customFormat="1" x14ac:dyDescent="0.2">
      <c r="A107" s="314"/>
      <c r="B107" s="1293" t="s">
        <v>40</v>
      </c>
      <c r="C107" s="1293"/>
      <c r="D107" s="250" t="s">
        <v>100</v>
      </c>
      <c r="E107" s="1368"/>
      <c r="F107" s="1476"/>
      <c r="G107" s="1717"/>
      <c r="H107" s="247"/>
      <c r="I107" s="11"/>
      <c r="J107" s="31"/>
      <c r="K107" s="7" t="str">
        <f>B107</f>
        <v>b. Young people</v>
      </c>
      <c r="L107" s="22"/>
      <c r="M107" s="32">
        <f>E107</f>
        <v>0</v>
      </c>
      <c r="N107" s="22"/>
      <c r="O107" s="7"/>
      <c r="P107" s="22"/>
      <c r="Q107" s="22"/>
      <c r="R107" s="22"/>
      <c r="S107" s="22"/>
      <c r="T107" s="17"/>
      <c r="U107" s="17"/>
      <c r="V107" s="53">
        <f>E107</f>
        <v>0</v>
      </c>
      <c r="W107" s="45"/>
      <c r="X107" s="45"/>
      <c r="Y107" s="46"/>
      <c r="Z107" s="54"/>
      <c r="AA107"/>
    </row>
    <row r="108" spans="1:27" s="266" customFormat="1" ht="69" customHeight="1" thickBot="1" x14ac:dyDescent="0.25">
      <c r="A108" s="383"/>
      <c r="B108" s="1347" t="s">
        <v>41</v>
      </c>
      <c r="C108" s="1347"/>
      <c r="D108" s="286" t="s">
        <v>99</v>
      </c>
      <c r="E108" s="1354" t="s">
        <v>1243</v>
      </c>
      <c r="F108" s="1762"/>
      <c r="G108" s="1763"/>
      <c r="H108" s="593" t="s">
        <v>99</v>
      </c>
      <c r="I108" s="11"/>
      <c r="J108" s="31"/>
      <c r="K108" s="7" t="str">
        <f>B108</f>
        <v>c. Other</v>
      </c>
      <c r="L108" s="22"/>
      <c r="M108" s="32" t="str">
        <f>E108</f>
        <v xml:space="preserve">Currently only Ob/Gyns can provide FP services. Therefore, people from remote rural areas need to travel to a central regional hospital or FP clinic to get an IUD insertion, OC prescription or sterilization.   </v>
      </c>
      <c r="N108" s="22"/>
      <c r="O108" s="7"/>
      <c r="P108" s="22"/>
      <c r="Q108" s="22"/>
      <c r="R108" s="22"/>
      <c r="S108" s="22"/>
      <c r="T108" s="17"/>
      <c r="U108" s="17"/>
      <c r="V108" s="53" t="str">
        <f>E108</f>
        <v xml:space="preserve">Currently only Ob/Gyns can provide FP services. Therefore, people from remote rural areas need to travel to a central regional hospital or FP clinic to get an IUD insertion, OC prescription or sterilization.   </v>
      </c>
      <c r="W108" s="45"/>
      <c r="X108" s="45"/>
      <c r="Y108" s="46"/>
      <c r="Z108" s="54"/>
      <c r="AA108"/>
    </row>
    <row r="109" spans="1:27" s="269" customFormat="1" x14ac:dyDescent="0.2">
      <c r="A109" s="1343"/>
      <c r="B109" s="1344"/>
      <c r="C109" s="1344"/>
      <c r="D109" s="1344"/>
      <c r="E109" s="1344"/>
      <c r="F109" s="1344"/>
      <c r="G109" s="1344"/>
      <c r="H109" s="1345"/>
      <c r="I109" s="199"/>
      <c r="J109" s="31"/>
      <c r="K109" s="40">
        <f>C109</f>
        <v>0</v>
      </c>
      <c r="L109" s="26"/>
      <c r="M109" s="26"/>
      <c r="N109" s="26"/>
      <c r="O109" s="40"/>
      <c r="P109" s="26"/>
      <c r="Q109" s="26"/>
      <c r="R109" s="26"/>
      <c r="S109" s="26"/>
      <c r="T109" s="26"/>
      <c r="U109" s="26"/>
      <c r="V109" s="26"/>
      <c r="W109" s="66"/>
      <c r="X109" s="66"/>
      <c r="Y109" s="65"/>
      <c r="Z109" s="65"/>
      <c r="AA109" s="197"/>
    </row>
    <row r="110" spans="1:27" s="266" customFormat="1" ht="45" x14ac:dyDescent="0.2">
      <c r="A110" s="1308" t="s">
        <v>311</v>
      </c>
      <c r="B110" s="1293"/>
      <c r="C110" s="1293"/>
      <c r="D110" s="1293"/>
      <c r="E110" s="1293"/>
      <c r="F110" s="1293"/>
      <c r="G110" s="1293"/>
      <c r="H110" s="1309"/>
      <c r="I110" s="203"/>
      <c r="J110" s="31"/>
      <c r="K110" s="7"/>
      <c r="L110" s="22"/>
      <c r="M110" s="22"/>
      <c r="N110" s="22"/>
      <c r="O110" s="7"/>
      <c r="P110" s="22"/>
      <c r="Q110" s="22"/>
      <c r="R110" s="22"/>
      <c r="S110" s="22"/>
      <c r="T110" s="17"/>
      <c r="U110" s="17"/>
      <c r="V110" s="17"/>
      <c r="W110" s="45"/>
      <c r="X110" s="51" t="str">
        <f>A110</f>
        <v xml:space="preserve">D8. Are there charges* to the client in the public sector for family planning:
*(This question refers to charges by policy, not under-the-table charges.)
</v>
      </c>
      <c r="Y110" s="46"/>
      <c r="Z110" s="54"/>
      <c r="AA110"/>
    </row>
    <row r="111" spans="1:27" s="266" customFormat="1" ht="15" customHeight="1" x14ac:dyDescent="0.2">
      <c r="A111" s="314"/>
      <c r="B111" s="1293" t="s">
        <v>42</v>
      </c>
      <c r="C111" s="1293"/>
      <c r="D111" s="1293"/>
      <c r="E111" s="1293"/>
      <c r="F111" s="1294"/>
      <c r="G111" s="1365" t="s">
        <v>100</v>
      </c>
      <c r="H111" s="1477"/>
      <c r="I111" s="12"/>
      <c r="J111" s="31" t="str">
        <f>G111</f>
        <v>No</v>
      </c>
      <c r="K111" s="7"/>
      <c r="L111" s="22"/>
      <c r="M111" s="22"/>
      <c r="N111" s="22"/>
      <c r="O111" s="7"/>
      <c r="P111" s="22"/>
      <c r="Q111" s="22"/>
      <c r="R111" s="22"/>
      <c r="S111" s="22"/>
      <c r="T111" s="17"/>
      <c r="U111" s="17"/>
      <c r="V111" s="17"/>
      <c r="W111" s="45"/>
      <c r="X111" s="45"/>
      <c r="Y111" s="49" t="str">
        <f>B111</f>
        <v>a. Services?</v>
      </c>
      <c r="Z111" s="54"/>
      <c r="AA111"/>
    </row>
    <row r="112" spans="1:27" s="266" customFormat="1" ht="15" customHeight="1" x14ac:dyDescent="0.2">
      <c r="A112" s="314"/>
      <c r="B112" s="1293" t="s">
        <v>43</v>
      </c>
      <c r="C112" s="1293"/>
      <c r="D112" s="1293"/>
      <c r="E112" s="1293"/>
      <c r="F112" s="1294"/>
      <c r="G112" s="1365" t="s">
        <v>100</v>
      </c>
      <c r="H112" s="1477"/>
      <c r="I112" s="12"/>
      <c r="J112" s="31" t="str">
        <f>G112</f>
        <v>No</v>
      </c>
      <c r="K112" s="7"/>
      <c r="L112" s="22"/>
      <c r="M112" s="22"/>
      <c r="N112" s="22"/>
      <c r="O112" s="7"/>
      <c r="P112" s="22"/>
      <c r="Q112" s="22"/>
      <c r="R112" s="22"/>
      <c r="S112" s="22"/>
      <c r="T112" s="17"/>
      <c r="U112" s="17"/>
      <c r="V112" s="17"/>
      <c r="W112" s="45"/>
      <c r="X112" s="45"/>
      <c r="Y112" s="49" t="str">
        <f>B112</f>
        <v>b. Commodities?</v>
      </c>
      <c r="Z112" s="54"/>
      <c r="AA112"/>
    </row>
    <row r="113" spans="1:27" s="266" customFormat="1" ht="15" customHeight="1" x14ac:dyDescent="0.2">
      <c r="A113" s="314"/>
      <c r="B113" s="1293" t="s">
        <v>44</v>
      </c>
      <c r="C113" s="1293"/>
      <c r="D113" s="1293"/>
      <c r="E113" s="1293"/>
      <c r="F113" s="1294"/>
      <c r="G113" s="1365" t="s">
        <v>320</v>
      </c>
      <c r="H113" s="1477"/>
      <c r="I113" s="12"/>
      <c r="J113" s="31" t="str">
        <f>G113</f>
        <v>Not applicable</v>
      </c>
      <c r="K113" s="7"/>
      <c r="L113" s="22"/>
      <c r="M113" s="22"/>
      <c r="N113" s="22"/>
      <c r="O113" s="7"/>
      <c r="P113" s="22"/>
      <c r="Q113" s="22"/>
      <c r="R113" s="22"/>
      <c r="S113" s="22"/>
      <c r="T113" s="17"/>
      <c r="U113" s="17"/>
      <c r="V113" s="17"/>
      <c r="W113" s="45"/>
      <c r="X113" s="45"/>
      <c r="Y113" s="49" t="str">
        <f>B113</f>
        <v>c. If yes, are there exemptions for people who cannot afford to pay?</v>
      </c>
      <c r="Z113" s="54"/>
      <c r="AA113"/>
    </row>
    <row r="114" spans="1:27" s="266" customFormat="1" x14ac:dyDescent="0.2">
      <c r="A114" s="314"/>
      <c r="B114" s="342"/>
      <c r="C114" s="343" t="s">
        <v>45</v>
      </c>
      <c r="D114" s="1340" t="s">
        <v>320</v>
      </c>
      <c r="E114" s="1341"/>
      <c r="F114" s="1341"/>
      <c r="G114" s="1341"/>
      <c r="H114" s="1342"/>
      <c r="I114" s="12"/>
      <c r="J114" s="31"/>
      <c r="K114" s="7" t="str">
        <f>C114</f>
        <v>i. If yes, describe the exemptions.</v>
      </c>
      <c r="L114" s="22"/>
      <c r="M114" s="22"/>
      <c r="N114" s="24"/>
      <c r="O114" s="25" t="str">
        <f>D114</f>
        <v>Not applicable</v>
      </c>
      <c r="P114" s="22"/>
      <c r="Q114" s="22"/>
      <c r="R114" s="22"/>
      <c r="S114" s="22"/>
      <c r="T114" s="17"/>
      <c r="U114" s="17"/>
      <c r="V114" s="17"/>
      <c r="W114" s="45"/>
      <c r="X114" s="45"/>
      <c r="Y114" s="46"/>
      <c r="Z114" s="54"/>
      <c r="AA114"/>
    </row>
    <row r="115" spans="1:27" s="287" customFormat="1" ht="30" x14ac:dyDescent="0.2">
      <c r="A115" s="1308" t="s">
        <v>312</v>
      </c>
      <c r="B115" s="1293"/>
      <c r="C115" s="1293"/>
      <c r="D115" s="1293"/>
      <c r="E115" s="1293"/>
      <c r="F115" s="1293"/>
      <c r="G115" s="1293"/>
      <c r="H115" s="1309"/>
      <c r="I115" s="34"/>
      <c r="J115" s="21"/>
      <c r="K115" s="7"/>
      <c r="L115" s="7"/>
      <c r="M115" s="22"/>
      <c r="N115" s="22"/>
      <c r="O115" s="7"/>
      <c r="P115" s="22"/>
      <c r="Q115" s="1"/>
      <c r="R115" s="22"/>
      <c r="S115" s="23"/>
      <c r="T115" s="2"/>
      <c r="U115" s="2"/>
      <c r="V115" s="2"/>
      <c r="W115" s="41"/>
      <c r="X115" s="51" t="str">
        <f>A115</f>
        <v>D9. Are the following contraceptives included in the country's National Essential Medicine List (NEML) or other equivalent priority list? (for example, the National Medical Device List)</v>
      </c>
      <c r="Y115" s="1"/>
      <c r="Z115" s="58"/>
      <c r="AA115"/>
    </row>
    <row r="116" spans="1:27" s="287" customFormat="1" ht="15.75" customHeight="1" x14ac:dyDescent="0.2">
      <c r="A116" s="384"/>
      <c r="B116" s="1293" t="s">
        <v>155</v>
      </c>
      <c r="C116" s="1293"/>
      <c r="D116" s="1293"/>
      <c r="E116" s="1293"/>
      <c r="F116" s="1294"/>
      <c r="G116" s="1365" t="s">
        <v>100</v>
      </c>
      <c r="H116" s="1477"/>
      <c r="I116" s="34"/>
      <c r="J116" s="31" t="str">
        <f t="shared" ref="J116:J127" si="5">G116</f>
        <v>No</v>
      </c>
      <c r="K116" s="7"/>
      <c r="L116" s="7"/>
      <c r="M116" s="22"/>
      <c r="N116" s="22"/>
      <c r="O116" s="7"/>
      <c r="P116" s="22"/>
      <c r="Q116" s="1"/>
      <c r="R116" s="22"/>
      <c r="S116" s="23"/>
      <c r="T116" s="2"/>
      <c r="U116" s="2"/>
      <c r="V116" s="2"/>
      <c r="W116" s="41"/>
      <c r="X116" s="41"/>
      <c r="Y116" s="49" t="str">
        <f t="shared" ref="Y116:Y125" si="6">B116</f>
        <v>a. Combined oral contraceptives</v>
      </c>
      <c r="Z116" s="58"/>
      <c r="AA116"/>
    </row>
    <row r="117" spans="1:27" s="287" customFormat="1" ht="15.75" customHeight="1" x14ac:dyDescent="0.2">
      <c r="A117" s="384"/>
      <c r="B117" s="1293" t="s">
        <v>156</v>
      </c>
      <c r="C117" s="1293"/>
      <c r="D117" s="1293"/>
      <c r="E117" s="1293"/>
      <c r="F117" s="1294"/>
      <c r="G117" s="1365" t="s">
        <v>100</v>
      </c>
      <c r="H117" s="1477"/>
      <c r="I117" s="34"/>
      <c r="J117" s="31" t="str">
        <f t="shared" si="5"/>
        <v>No</v>
      </c>
      <c r="K117" s="7"/>
      <c r="L117" s="7"/>
      <c r="M117" s="22"/>
      <c r="N117" s="22"/>
      <c r="O117" s="7"/>
      <c r="P117" s="22"/>
      <c r="Q117" s="1"/>
      <c r="R117" s="22"/>
      <c r="S117" s="23"/>
      <c r="T117" s="2"/>
      <c r="U117" s="2"/>
      <c r="V117" s="2"/>
      <c r="W117" s="41"/>
      <c r="X117" s="41"/>
      <c r="Y117" s="49" t="str">
        <f t="shared" si="6"/>
        <v>b. Progestin-only pills</v>
      </c>
      <c r="Z117" s="58"/>
      <c r="AA117"/>
    </row>
    <row r="118" spans="1:27" s="287" customFormat="1" ht="15.75" customHeight="1" x14ac:dyDescent="0.2">
      <c r="A118" s="384"/>
      <c r="B118" s="1293" t="s">
        <v>285</v>
      </c>
      <c r="C118" s="1293"/>
      <c r="D118" s="1293"/>
      <c r="E118" s="1293"/>
      <c r="F118" s="1294"/>
      <c r="G118" s="1365" t="s">
        <v>100</v>
      </c>
      <c r="H118" s="1477"/>
      <c r="I118" s="34"/>
      <c r="J118" s="31" t="str">
        <f t="shared" si="5"/>
        <v>No</v>
      </c>
      <c r="K118" s="7"/>
      <c r="L118" s="7"/>
      <c r="M118" s="22"/>
      <c r="N118" s="22"/>
      <c r="O118" s="7"/>
      <c r="P118" s="22"/>
      <c r="Q118" s="1"/>
      <c r="R118" s="22"/>
      <c r="S118" s="23"/>
      <c r="T118" s="2"/>
      <c r="U118" s="2"/>
      <c r="V118" s="2"/>
      <c r="W118" s="41"/>
      <c r="X118" s="41"/>
      <c r="Y118" s="49" t="str">
        <f t="shared" si="6"/>
        <v>c. Injectables</v>
      </c>
      <c r="Z118" s="58"/>
      <c r="AA118"/>
    </row>
    <row r="119" spans="1:27" s="287" customFormat="1" ht="15.75" customHeight="1" x14ac:dyDescent="0.2">
      <c r="A119" s="384"/>
      <c r="B119" s="1293" t="s">
        <v>286</v>
      </c>
      <c r="C119" s="1293"/>
      <c r="D119" s="1293"/>
      <c r="E119" s="1293"/>
      <c r="F119" s="1294"/>
      <c r="G119" s="1365" t="s">
        <v>100</v>
      </c>
      <c r="H119" s="1477"/>
      <c r="I119" s="34"/>
      <c r="J119" s="31" t="str">
        <f t="shared" si="5"/>
        <v>No</v>
      </c>
      <c r="K119" s="7"/>
      <c r="L119" s="7"/>
      <c r="M119" s="22"/>
      <c r="N119" s="22"/>
      <c r="O119" s="7"/>
      <c r="P119" s="22"/>
      <c r="Q119" s="1"/>
      <c r="R119" s="22"/>
      <c r="S119" s="23"/>
      <c r="T119" s="2"/>
      <c r="U119" s="2"/>
      <c r="V119" s="2"/>
      <c r="W119" s="41"/>
      <c r="X119" s="41"/>
      <c r="Y119" s="49" t="str">
        <f t="shared" si="6"/>
        <v>d. Implants</v>
      </c>
      <c r="Z119" s="58"/>
      <c r="AA119"/>
    </row>
    <row r="120" spans="1:27" s="287" customFormat="1" ht="15.75" customHeight="1" x14ac:dyDescent="0.2">
      <c r="A120" s="384"/>
      <c r="B120" s="1293" t="s">
        <v>46</v>
      </c>
      <c r="C120" s="1293"/>
      <c r="D120" s="1293"/>
      <c r="E120" s="1293"/>
      <c r="F120" s="1294"/>
      <c r="G120" s="1365" t="s">
        <v>100</v>
      </c>
      <c r="H120" s="1477"/>
      <c r="I120" s="34"/>
      <c r="J120" s="31" t="str">
        <f t="shared" si="5"/>
        <v>No</v>
      </c>
      <c r="K120" s="7"/>
      <c r="L120" s="7"/>
      <c r="M120" s="22"/>
      <c r="N120" s="22"/>
      <c r="O120" s="7"/>
      <c r="P120" s="22"/>
      <c r="Q120" s="1"/>
      <c r="R120" s="22"/>
      <c r="S120" s="23"/>
      <c r="T120" s="2"/>
      <c r="U120" s="2"/>
      <c r="V120" s="2"/>
      <c r="W120" s="41"/>
      <c r="X120" s="41"/>
      <c r="Y120" s="49" t="str">
        <f t="shared" si="6"/>
        <v>e. Intrauterine devices (IUDs)</v>
      </c>
      <c r="Z120" s="58"/>
      <c r="AA120"/>
    </row>
    <row r="121" spans="1:27" s="287" customFormat="1" ht="15.75" customHeight="1" x14ac:dyDescent="0.2">
      <c r="A121" s="384"/>
      <c r="B121" s="1293" t="s">
        <v>35</v>
      </c>
      <c r="C121" s="1293"/>
      <c r="D121" s="1293"/>
      <c r="E121" s="1293"/>
      <c r="F121" s="1294"/>
      <c r="G121" s="1365" t="s">
        <v>100</v>
      </c>
      <c r="H121" s="1477"/>
      <c r="I121" s="34"/>
      <c r="J121" s="31" t="str">
        <f t="shared" si="5"/>
        <v>No</v>
      </c>
      <c r="K121" s="7"/>
      <c r="L121" s="7"/>
      <c r="M121" s="22"/>
      <c r="N121" s="22"/>
      <c r="O121" s="7"/>
      <c r="P121" s="22"/>
      <c r="Q121" s="1"/>
      <c r="R121" s="22"/>
      <c r="S121" s="23"/>
      <c r="T121" s="2"/>
      <c r="U121" s="2"/>
      <c r="V121" s="2"/>
      <c r="W121" s="41"/>
      <c r="X121" s="41"/>
      <c r="Y121" s="49" t="str">
        <f t="shared" si="6"/>
        <v>f. Male condoms</v>
      </c>
      <c r="Z121" s="58"/>
      <c r="AA121"/>
    </row>
    <row r="122" spans="1:27" s="287" customFormat="1" ht="15.75" customHeight="1" x14ac:dyDescent="0.2">
      <c r="A122" s="384"/>
      <c r="B122" s="1293" t="s">
        <v>36</v>
      </c>
      <c r="C122" s="1293"/>
      <c r="D122" s="1293"/>
      <c r="E122" s="1293"/>
      <c r="F122" s="1294"/>
      <c r="G122" s="1365" t="s">
        <v>100</v>
      </c>
      <c r="H122" s="1477"/>
      <c r="I122" s="34"/>
      <c r="J122" s="31" t="str">
        <f t="shared" si="5"/>
        <v>No</v>
      </c>
      <c r="K122" s="7"/>
      <c r="L122" s="7"/>
      <c r="M122" s="22"/>
      <c r="N122" s="22"/>
      <c r="O122" s="7"/>
      <c r="P122" s="22"/>
      <c r="Q122" s="1"/>
      <c r="R122" s="22"/>
      <c r="S122" s="23"/>
      <c r="T122" s="2"/>
      <c r="U122" s="2"/>
      <c r="V122" s="2"/>
      <c r="W122" s="41"/>
      <c r="X122" s="41"/>
      <c r="Y122" s="49" t="str">
        <f t="shared" si="6"/>
        <v>g. Female condoms</v>
      </c>
      <c r="Z122" s="58"/>
      <c r="AA122"/>
    </row>
    <row r="123" spans="1:27" s="287" customFormat="1" ht="15.75" customHeight="1" x14ac:dyDescent="0.2">
      <c r="A123" s="384"/>
      <c r="B123" s="1293" t="s">
        <v>157</v>
      </c>
      <c r="C123" s="1293"/>
      <c r="D123" s="1293"/>
      <c r="E123" s="1293"/>
      <c r="F123" s="1294"/>
      <c r="G123" s="1365" t="s">
        <v>100</v>
      </c>
      <c r="H123" s="1477"/>
      <c r="I123" s="34"/>
      <c r="J123" s="31" t="str">
        <f t="shared" si="5"/>
        <v>No</v>
      </c>
      <c r="K123" s="7"/>
      <c r="L123" s="7"/>
      <c r="M123" s="22"/>
      <c r="N123" s="22"/>
      <c r="O123" s="7"/>
      <c r="P123" s="22"/>
      <c r="Q123" s="1"/>
      <c r="R123" s="22"/>
      <c r="S123" s="23"/>
      <c r="T123" s="2"/>
      <c r="U123" s="2"/>
      <c r="V123" s="2"/>
      <c r="W123" s="41"/>
      <c r="X123" s="41"/>
      <c r="Y123" s="49" t="str">
        <f t="shared" si="6"/>
        <v>h. Emergency contraceptive pills</v>
      </c>
      <c r="Z123" s="58"/>
      <c r="AA123"/>
    </row>
    <row r="124" spans="1:27" s="287" customFormat="1" ht="15.75" customHeight="1" x14ac:dyDescent="0.2">
      <c r="A124" s="384"/>
      <c r="B124" s="1293" t="s">
        <v>119</v>
      </c>
      <c r="C124" s="1293"/>
      <c r="D124" s="1293"/>
      <c r="E124" s="1293"/>
      <c r="F124" s="1294"/>
      <c r="G124" s="1365" t="s">
        <v>100</v>
      </c>
      <c r="H124" s="1477"/>
      <c r="I124" s="34"/>
      <c r="J124" s="31" t="str">
        <f>G124</f>
        <v>No</v>
      </c>
      <c r="K124" s="7"/>
      <c r="L124" s="7"/>
      <c r="M124" s="22"/>
      <c r="N124" s="22"/>
      <c r="O124" s="7"/>
      <c r="P124" s="22"/>
      <c r="Q124" s="1"/>
      <c r="R124" s="22"/>
      <c r="S124" s="23"/>
      <c r="T124" s="2"/>
      <c r="U124" s="2"/>
      <c r="V124" s="2"/>
      <c r="W124" s="41"/>
      <c r="X124" s="41"/>
      <c r="Y124" s="49" t="str">
        <f>B124</f>
        <v>i. CycleBeads</v>
      </c>
      <c r="Z124" s="58"/>
      <c r="AA124"/>
    </row>
    <row r="125" spans="1:27" s="287" customFormat="1" ht="15.75" customHeight="1" x14ac:dyDescent="0.2">
      <c r="A125" s="384"/>
      <c r="B125" s="1293" t="s">
        <v>158</v>
      </c>
      <c r="C125" s="1293"/>
      <c r="D125" s="1293"/>
      <c r="E125" s="1293"/>
      <c r="F125" s="1294"/>
      <c r="G125" s="1365" t="s">
        <v>100</v>
      </c>
      <c r="H125" s="1477"/>
      <c r="I125" s="34"/>
      <c r="J125" s="31" t="str">
        <f t="shared" si="5"/>
        <v>No</v>
      </c>
      <c r="K125" s="7"/>
      <c r="L125" s="7"/>
      <c r="M125" s="22"/>
      <c r="N125" s="22"/>
      <c r="O125" s="7"/>
      <c r="P125" s="22"/>
      <c r="Q125" s="1"/>
      <c r="R125" s="22"/>
      <c r="S125" s="23"/>
      <c r="T125" s="2"/>
      <c r="U125" s="2"/>
      <c r="V125" s="2"/>
      <c r="W125" s="41"/>
      <c r="X125" s="41"/>
      <c r="Y125" s="49" t="str">
        <f t="shared" si="6"/>
        <v>j. Any other contraceptive(s)?</v>
      </c>
      <c r="Z125" s="58"/>
      <c r="AA125"/>
    </row>
    <row r="126" spans="1:27" s="287" customFormat="1" ht="15.75" x14ac:dyDescent="0.2">
      <c r="A126" s="384"/>
      <c r="B126" s="562"/>
      <c r="C126" s="1293" t="s">
        <v>159</v>
      </c>
      <c r="D126" s="1293"/>
      <c r="E126" s="1294"/>
      <c r="F126" s="1478" t="s">
        <v>320</v>
      </c>
      <c r="G126" s="1479"/>
      <c r="H126" s="1480"/>
      <c r="I126" s="34"/>
      <c r="J126" s="31">
        <f t="shared" si="5"/>
        <v>0</v>
      </c>
      <c r="K126" s="7"/>
      <c r="L126" s="7"/>
      <c r="M126" s="22"/>
      <c r="N126" s="22"/>
      <c r="O126" s="7"/>
      <c r="P126" s="22"/>
      <c r="Q126" s="1"/>
      <c r="R126" s="7">
        <f>B126</f>
        <v>0</v>
      </c>
      <c r="S126" s="23"/>
      <c r="T126" s="2"/>
      <c r="U126" s="2"/>
      <c r="V126" s="2"/>
      <c r="W126" s="41"/>
      <c r="X126" s="41"/>
      <c r="Y126" s="1"/>
      <c r="Z126" s="58"/>
      <c r="AA126"/>
    </row>
    <row r="127" spans="1:27" s="287" customFormat="1" ht="15.75" x14ac:dyDescent="0.2">
      <c r="A127" s="1333" t="s">
        <v>313</v>
      </c>
      <c r="B127" s="1334"/>
      <c r="C127" s="1334"/>
      <c r="D127" s="1335"/>
      <c r="E127" s="1336"/>
      <c r="F127" s="1748">
        <v>2011</v>
      </c>
      <c r="G127" s="1482"/>
      <c r="H127" s="1483"/>
      <c r="I127" s="34"/>
      <c r="J127" s="31">
        <f t="shared" si="5"/>
        <v>0</v>
      </c>
      <c r="K127" s="7"/>
      <c r="L127" s="7"/>
      <c r="M127" s="22"/>
      <c r="N127" s="22"/>
      <c r="O127" s="7"/>
      <c r="P127" s="22"/>
      <c r="Q127" s="1"/>
      <c r="R127" s="7">
        <f>B127</f>
        <v>0</v>
      </c>
      <c r="S127" s="23"/>
      <c r="T127" s="2"/>
      <c r="U127" s="2"/>
      <c r="V127" s="2"/>
      <c r="W127" s="41"/>
      <c r="X127" s="41"/>
      <c r="Y127" s="1"/>
      <c r="Z127" s="58"/>
      <c r="AA127"/>
    </row>
    <row r="128" spans="1:27" s="287" customFormat="1" ht="30" x14ac:dyDescent="0.2">
      <c r="A128" s="1308" t="s">
        <v>751</v>
      </c>
      <c r="B128" s="1293"/>
      <c r="C128" s="1294"/>
      <c r="D128" s="1484" t="s">
        <v>355</v>
      </c>
      <c r="E128" s="1485"/>
      <c r="F128" s="1485"/>
      <c r="G128" s="1485"/>
      <c r="H128" s="1486"/>
      <c r="I128" s="34"/>
      <c r="J128" s="21"/>
      <c r="K128" s="7" t="str">
        <f>A128</f>
        <v xml:space="preserve">D11. Name of the list(s)
</v>
      </c>
      <c r="L128" s="7"/>
      <c r="M128" s="22"/>
      <c r="N128" s="22"/>
      <c r="O128" s="7" t="str">
        <f>D128</f>
        <v>Essential Drug List</v>
      </c>
      <c r="P128" s="22"/>
      <c r="Q128" s="1"/>
      <c r="R128" s="22"/>
      <c r="S128" s="23"/>
      <c r="T128" s="2"/>
      <c r="U128" s="2"/>
      <c r="V128" s="2"/>
      <c r="W128" s="41"/>
      <c r="X128" s="41"/>
      <c r="Y128" s="1"/>
      <c r="Z128" s="58"/>
      <c r="AA128"/>
    </row>
    <row r="129" spans="1:27" s="287" customFormat="1" ht="30" x14ac:dyDescent="0.2">
      <c r="A129" s="1308" t="s">
        <v>862</v>
      </c>
      <c r="B129" s="1293"/>
      <c r="C129" s="1294"/>
      <c r="D129" s="1305"/>
      <c r="E129" s="1306"/>
      <c r="F129" s="1306"/>
      <c r="G129" s="1306"/>
      <c r="H129" s="1307"/>
      <c r="I129" s="34"/>
      <c r="J129" s="21"/>
      <c r="K129" s="7" t="str">
        <f>A129</f>
        <v xml:space="preserve">D12. Notes about the list(s)
</v>
      </c>
      <c r="L129" s="7"/>
      <c r="M129" s="22"/>
      <c r="N129" s="22"/>
      <c r="O129" s="7">
        <f>D129</f>
        <v>0</v>
      </c>
      <c r="P129" s="22"/>
      <c r="Q129" s="1"/>
      <c r="R129" s="22"/>
      <c r="S129" s="23"/>
      <c r="T129" s="2"/>
      <c r="U129" s="2"/>
      <c r="V129" s="2"/>
      <c r="W129" s="41"/>
      <c r="X129" s="41"/>
      <c r="Y129" s="1"/>
      <c r="Z129" s="58"/>
      <c r="AA129"/>
    </row>
    <row r="130" spans="1:27" s="266" customFormat="1" ht="21.75" customHeight="1" x14ac:dyDescent="0.2">
      <c r="A130" s="1308" t="s">
        <v>753</v>
      </c>
      <c r="B130" s="1293"/>
      <c r="C130" s="1293"/>
      <c r="D130" s="1293"/>
      <c r="E130" s="1293"/>
      <c r="F130" s="1293"/>
      <c r="G130" s="1293"/>
      <c r="H130" s="1309"/>
      <c r="I130" s="4"/>
      <c r="J130" s="31"/>
      <c r="K130" s="7"/>
      <c r="L130" s="22"/>
      <c r="M130" s="22"/>
      <c r="N130" s="22"/>
      <c r="O130" s="7"/>
      <c r="P130" s="22"/>
      <c r="Q130" s="22"/>
      <c r="R130" s="22"/>
      <c r="S130" s="22"/>
      <c r="T130" s="17"/>
      <c r="U130" s="17"/>
      <c r="V130" s="17"/>
      <c r="W130" s="45"/>
      <c r="X130" s="51" t="str">
        <f>A130</f>
        <v xml:space="preserve">D13.  Information on country's Poverty Reduction Strategy Paper (PRSP)
</v>
      </c>
      <c r="Y130" s="46"/>
      <c r="Z130" s="54"/>
      <c r="AA130"/>
    </row>
    <row r="131" spans="1:27" s="287" customFormat="1" ht="30.75" customHeight="1" x14ac:dyDescent="0.2">
      <c r="A131" s="386"/>
      <c r="B131" s="1324" t="s">
        <v>287</v>
      </c>
      <c r="C131" s="1325"/>
      <c r="D131" s="1325"/>
      <c r="E131" s="1326"/>
      <c r="F131" s="1327">
        <v>2003</v>
      </c>
      <c r="G131" s="1328"/>
      <c r="H131" s="1329"/>
      <c r="I131" s="34"/>
      <c r="J131" s="31">
        <f>G131</f>
        <v>0</v>
      </c>
      <c r="K131" s="7"/>
      <c r="L131" s="7"/>
      <c r="M131" s="22"/>
      <c r="N131" s="22"/>
      <c r="O131" s="7"/>
      <c r="P131" s="22"/>
      <c r="Q131" s="1"/>
      <c r="R131" s="7" t="str">
        <f>B131</f>
        <v>a. What year is the Poverty Reduction Strategy Paper from? (most recent actual PRSP on IMF's site [not progress or summary report])</v>
      </c>
      <c r="S131" s="23"/>
      <c r="T131" s="2"/>
      <c r="U131" s="2"/>
      <c r="V131" s="2"/>
      <c r="W131" s="41"/>
      <c r="X131" s="41"/>
      <c r="Y131" s="1"/>
      <c r="Z131" s="58"/>
      <c r="AA131"/>
    </row>
    <row r="132" spans="1:27" s="287" customFormat="1" ht="15.75" customHeight="1" x14ac:dyDescent="0.2">
      <c r="A132" s="384"/>
      <c r="B132" s="1293" t="s">
        <v>112</v>
      </c>
      <c r="C132" s="1293"/>
      <c r="D132" s="1293"/>
      <c r="E132" s="1293"/>
      <c r="F132" s="1294"/>
      <c r="G132" s="1295" t="s">
        <v>99</v>
      </c>
      <c r="H132" s="1296"/>
      <c r="I132" s="34"/>
      <c r="J132" s="31" t="str">
        <f>G132</f>
        <v>Yes</v>
      </c>
      <c r="K132" s="7"/>
      <c r="L132" s="7"/>
      <c r="M132" s="22"/>
      <c r="N132" s="22"/>
      <c r="O132" s="7"/>
      <c r="P132" s="22"/>
      <c r="Q132" s="1"/>
      <c r="R132" s="22"/>
      <c r="S132" s="23"/>
      <c r="T132" s="2"/>
      <c r="U132" s="2"/>
      <c r="V132" s="2"/>
      <c r="W132" s="41"/>
      <c r="X132" s="41"/>
      <c r="Y132" s="49" t="str">
        <f>B132</f>
        <v>b. Is family planning or reproductive health a priority in the PRSP?</v>
      </c>
      <c r="Z132" s="58"/>
      <c r="AA132"/>
    </row>
    <row r="133" spans="1:27" s="287" customFormat="1" ht="15.75" customHeight="1" x14ac:dyDescent="0.2">
      <c r="A133" s="384"/>
      <c r="B133" s="1293" t="s">
        <v>113</v>
      </c>
      <c r="C133" s="1293"/>
      <c r="D133" s="1293"/>
      <c r="E133" s="1293"/>
      <c r="F133" s="1294"/>
      <c r="G133" s="1295" t="s">
        <v>99</v>
      </c>
      <c r="H133" s="1296"/>
      <c r="I133" s="34"/>
      <c r="J133" s="31" t="str">
        <f>G133</f>
        <v>Yes</v>
      </c>
      <c r="K133" s="7"/>
      <c r="L133" s="7"/>
      <c r="M133" s="22"/>
      <c r="N133" s="22"/>
      <c r="O133" s="7"/>
      <c r="P133" s="22"/>
      <c r="Q133" s="1"/>
      <c r="R133" s="22"/>
      <c r="S133" s="23"/>
      <c r="T133" s="2"/>
      <c r="U133" s="2"/>
      <c r="V133" s="2"/>
      <c r="W133" s="41"/>
      <c r="X133" s="41"/>
      <c r="Y133" s="49" t="str">
        <f>B133</f>
        <v>c. Is contraceptive security included in the PRSP?</v>
      </c>
      <c r="Z133" s="58"/>
      <c r="AA133"/>
    </row>
    <row r="134" spans="1:27" s="287" customFormat="1" ht="15.75" customHeight="1" x14ac:dyDescent="0.2">
      <c r="A134" s="384"/>
      <c r="B134" s="1293" t="s">
        <v>57</v>
      </c>
      <c r="C134" s="1293"/>
      <c r="D134" s="1293"/>
      <c r="E134" s="1293"/>
      <c r="F134" s="1294"/>
      <c r="G134" s="1295" t="s">
        <v>100</v>
      </c>
      <c r="H134" s="1296"/>
      <c r="I134" s="34"/>
      <c r="J134" s="31" t="str">
        <f>G134</f>
        <v>No</v>
      </c>
      <c r="K134" s="7"/>
      <c r="L134" s="7"/>
      <c r="M134" s="22"/>
      <c r="N134" s="22"/>
      <c r="O134" s="7"/>
      <c r="P134" s="22"/>
      <c r="Q134" s="1"/>
      <c r="R134" s="22"/>
      <c r="S134" s="23"/>
      <c r="T134" s="2"/>
      <c r="U134" s="2"/>
      <c r="V134" s="2"/>
      <c r="W134" s="41"/>
      <c r="X134" s="41"/>
      <c r="Y134" s="49" t="str">
        <f>B134</f>
        <v>d. Is contraceptive prevalence rate (CPR) included as an indicator in the PRSP?</v>
      </c>
      <c r="Z134" s="58"/>
      <c r="AA134"/>
    </row>
    <row r="135" spans="1:27" s="287" customFormat="1" ht="15.75" customHeight="1" x14ac:dyDescent="0.2">
      <c r="A135" s="384"/>
      <c r="B135" s="1293" t="s">
        <v>58</v>
      </c>
      <c r="C135" s="1293"/>
      <c r="D135" s="1293"/>
      <c r="E135" s="1293"/>
      <c r="F135" s="1294"/>
      <c r="G135" s="1295" t="s">
        <v>100</v>
      </c>
      <c r="H135" s="1296"/>
      <c r="I135" s="34"/>
      <c r="J135" s="31" t="str">
        <f>G135</f>
        <v>No</v>
      </c>
      <c r="K135" s="7"/>
      <c r="L135" s="7"/>
      <c r="M135" s="22"/>
      <c r="N135" s="22"/>
      <c r="O135" s="7"/>
      <c r="P135" s="22"/>
      <c r="Q135" s="1"/>
      <c r="R135" s="22"/>
      <c r="S135" s="23"/>
      <c r="T135" s="2"/>
      <c r="U135" s="2"/>
      <c r="V135" s="2"/>
      <c r="W135" s="41"/>
      <c r="X135" s="41"/>
      <c r="Y135" s="49" t="str">
        <f>B135</f>
        <v>e. Are contraceptive supply indicators included in the PRSP?</v>
      </c>
      <c r="Z135" s="58"/>
      <c r="AA135"/>
    </row>
    <row r="136" spans="1:27" s="287" customFormat="1" ht="60.75" thickBot="1" x14ac:dyDescent="0.25">
      <c r="A136" s="314" t="s">
        <v>59</v>
      </c>
      <c r="B136" s="1293" t="s">
        <v>60</v>
      </c>
      <c r="C136" s="1294"/>
      <c r="D136" s="1314" t="s">
        <v>1314</v>
      </c>
      <c r="E136" s="1315"/>
      <c r="F136" s="1315"/>
      <c r="G136" s="1315"/>
      <c r="H136" s="1316"/>
      <c r="I136" s="34"/>
      <c r="J136" s="21"/>
      <c r="K136" s="7" t="str">
        <f>B136</f>
        <v>f. Notes about the Poverty Reduction Strategy Paper</v>
      </c>
      <c r="L136" s="7"/>
      <c r="M136" s="22"/>
      <c r="N136" s="22"/>
      <c r="O136" s="7" t="str">
        <f>D136</f>
        <v>Improving the system of delivering high quality contraceptives and medicines was a "measure and action" but not an indicator.</v>
      </c>
      <c r="P136" s="22"/>
      <c r="Q136" s="1"/>
      <c r="R136" s="22"/>
      <c r="S136" s="23"/>
      <c r="T136" s="2"/>
      <c r="U136" s="2"/>
      <c r="V136" s="2"/>
      <c r="W136" s="41"/>
      <c r="X136" s="41"/>
      <c r="Y136" s="1"/>
      <c r="Z136" s="58"/>
      <c r="AA136"/>
    </row>
    <row r="137" spans="1:27" s="266" customFormat="1" ht="16.5" customHeight="1" thickBot="1" x14ac:dyDescent="0.25">
      <c r="A137" s="1317" t="s">
        <v>20</v>
      </c>
      <c r="B137" s="1318"/>
      <c r="C137" s="1318"/>
      <c r="D137" s="1318"/>
      <c r="E137" s="1318"/>
      <c r="F137" s="1318"/>
      <c r="G137" s="1318"/>
      <c r="H137" s="387"/>
      <c r="I137" s="8"/>
      <c r="J137" s="31"/>
      <c r="K137" s="7"/>
      <c r="L137" s="22"/>
      <c r="M137" s="22"/>
      <c r="N137" s="22"/>
      <c r="O137" s="7"/>
      <c r="P137" s="22"/>
      <c r="Q137" s="22"/>
      <c r="R137" s="22"/>
      <c r="S137" s="22"/>
      <c r="T137" s="17"/>
      <c r="U137" s="17"/>
      <c r="V137" s="17"/>
      <c r="W137" s="45"/>
      <c r="X137" s="45"/>
      <c r="Y137" s="46"/>
      <c r="Z137" s="54"/>
      <c r="AA137"/>
    </row>
    <row r="138" spans="1:27" s="266" customFormat="1" ht="30" customHeight="1" x14ac:dyDescent="0.2">
      <c r="A138" s="1319" t="s">
        <v>288</v>
      </c>
      <c r="B138" s="1320"/>
      <c r="C138" s="1320"/>
      <c r="D138" s="1320"/>
      <c r="E138" s="1320"/>
      <c r="F138" s="1321"/>
      <c r="G138" s="1322" t="s">
        <v>320</v>
      </c>
      <c r="H138" s="1323"/>
      <c r="I138" s="6"/>
      <c r="J138" s="31" t="str">
        <f>G138</f>
        <v>Not applicable</v>
      </c>
      <c r="K138" s="7"/>
      <c r="L138" s="22"/>
      <c r="M138" s="22"/>
      <c r="N138" s="22"/>
      <c r="O138" s="7"/>
      <c r="P138" s="22"/>
      <c r="Q138" s="22"/>
      <c r="R138" s="22"/>
      <c r="S138" s="22"/>
      <c r="T138" s="17"/>
      <c r="U138" s="17"/>
      <c r="V138" s="17"/>
      <c r="W138" s="45"/>
      <c r="X138" s="45"/>
      <c r="Y138" s="49" t="str">
        <f>A138</f>
        <v>E1. Have stockouts occurred for any contraceptive at the central* level in the last 12 months?  
*(The central level refers to the central level warehouse for the public sector.)</v>
      </c>
      <c r="Z138" s="54"/>
      <c r="AA138"/>
    </row>
    <row r="139" spans="1:27" s="266" customFormat="1" ht="45" x14ac:dyDescent="0.2">
      <c r="A139" s="1308" t="s">
        <v>1528</v>
      </c>
      <c r="B139" s="1293"/>
      <c r="C139" s="1293"/>
      <c r="D139" s="1293"/>
      <c r="E139" s="1293"/>
      <c r="F139" s="1293"/>
      <c r="G139" s="1293"/>
      <c r="H139" s="1309"/>
      <c r="I139" s="18"/>
      <c r="J139" s="31"/>
      <c r="K139" s="7"/>
      <c r="L139" s="22"/>
      <c r="M139" s="22"/>
      <c r="N139" s="22"/>
      <c r="O139" s="7"/>
      <c r="P139" s="22"/>
      <c r="Q139" s="22"/>
      <c r="R139" s="22"/>
      <c r="S139" s="22"/>
      <c r="T139" s="17"/>
      <c r="U139" s="17"/>
      <c r="V139" s="17"/>
      <c r="W139" s="45"/>
      <c r="X139" s="51"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6"/>
      <c r="Z139" s="54"/>
      <c r="AA139"/>
    </row>
    <row r="140" spans="1:27" s="266" customFormat="1" ht="15" customHeight="1" x14ac:dyDescent="0.2">
      <c r="A140" s="564"/>
      <c r="B140" s="1293" t="s">
        <v>155</v>
      </c>
      <c r="C140" s="1293"/>
      <c r="D140" s="1293"/>
      <c r="E140" s="1293"/>
      <c r="F140" s="1294"/>
      <c r="G140" s="1295" t="s">
        <v>320</v>
      </c>
      <c r="H140" s="1296"/>
      <c r="I140" s="6"/>
      <c r="J140" s="31" t="str">
        <f t="shared" ref="J140:J148" si="7">G140</f>
        <v>Not applicable</v>
      </c>
      <c r="K140" s="7"/>
      <c r="L140" s="22"/>
      <c r="M140" s="22"/>
      <c r="N140" s="22"/>
      <c r="O140" s="7"/>
      <c r="P140" s="22"/>
      <c r="Q140" s="22"/>
      <c r="R140" s="22"/>
      <c r="S140" s="22"/>
      <c r="T140" s="17"/>
      <c r="U140" s="17"/>
      <c r="V140" s="17"/>
      <c r="W140" s="45"/>
      <c r="X140" s="45"/>
      <c r="Y140" s="49" t="str">
        <f t="shared" ref="Y140:Y148" si="8">B140</f>
        <v>a. Combined oral contraceptives</v>
      </c>
      <c r="Z140" s="54"/>
      <c r="AA140"/>
    </row>
    <row r="141" spans="1:27" s="266" customFormat="1" ht="15" customHeight="1" x14ac:dyDescent="0.2">
      <c r="A141" s="568"/>
      <c r="B141" s="1293" t="s">
        <v>156</v>
      </c>
      <c r="C141" s="1293"/>
      <c r="D141" s="1293"/>
      <c r="E141" s="1293"/>
      <c r="F141" s="1294"/>
      <c r="G141" s="1295" t="s">
        <v>320</v>
      </c>
      <c r="H141" s="1296"/>
      <c r="I141" s="6"/>
      <c r="J141" s="31" t="str">
        <f t="shared" si="7"/>
        <v>Not applicable</v>
      </c>
      <c r="K141" s="7"/>
      <c r="L141" s="22"/>
      <c r="M141" s="22"/>
      <c r="N141" s="22"/>
      <c r="O141" s="22"/>
      <c r="P141" s="22"/>
      <c r="Q141" s="22"/>
      <c r="R141" s="22"/>
      <c r="S141" s="22"/>
      <c r="T141" s="17"/>
      <c r="U141" s="17"/>
      <c r="V141" s="17"/>
      <c r="W141" s="45"/>
      <c r="X141" s="45"/>
      <c r="Y141" s="49" t="str">
        <f t="shared" si="8"/>
        <v>b. Progestin-only pills</v>
      </c>
      <c r="Z141" s="54"/>
      <c r="AA141"/>
    </row>
    <row r="142" spans="1:27" s="266" customFormat="1" ht="15" customHeight="1" x14ac:dyDescent="0.2">
      <c r="A142" s="564"/>
      <c r="B142" s="1293" t="s">
        <v>285</v>
      </c>
      <c r="C142" s="1293"/>
      <c r="D142" s="1293"/>
      <c r="E142" s="1293"/>
      <c r="F142" s="1294"/>
      <c r="G142" s="1295" t="s">
        <v>320</v>
      </c>
      <c r="H142" s="1296"/>
      <c r="I142" s="6"/>
      <c r="J142" s="31" t="str">
        <f t="shared" si="7"/>
        <v>Not applicable</v>
      </c>
      <c r="K142" s="7"/>
      <c r="L142" s="22"/>
      <c r="M142" s="22"/>
      <c r="N142" s="22"/>
      <c r="O142" s="22"/>
      <c r="P142" s="22"/>
      <c r="Q142" s="22"/>
      <c r="R142" s="22"/>
      <c r="S142" s="22"/>
      <c r="T142" s="17"/>
      <c r="U142" s="17"/>
      <c r="V142" s="17"/>
      <c r="W142" s="45"/>
      <c r="X142" s="45"/>
      <c r="Y142" s="49" t="str">
        <f t="shared" si="8"/>
        <v>c. Injectables</v>
      </c>
      <c r="Z142" s="54"/>
      <c r="AA142"/>
    </row>
    <row r="143" spans="1:27" s="266" customFormat="1" ht="15" customHeight="1" x14ac:dyDescent="0.2">
      <c r="A143" s="564"/>
      <c r="B143" s="1293" t="s">
        <v>286</v>
      </c>
      <c r="C143" s="1293"/>
      <c r="D143" s="1293"/>
      <c r="E143" s="1293"/>
      <c r="F143" s="1294"/>
      <c r="G143" s="1295" t="s">
        <v>320</v>
      </c>
      <c r="H143" s="1296"/>
      <c r="I143" s="6"/>
      <c r="J143" s="31" t="str">
        <f t="shared" si="7"/>
        <v>Not applicable</v>
      </c>
      <c r="K143" s="7"/>
      <c r="L143" s="22"/>
      <c r="M143" s="22"/>
      <c r="N143" s="22"/>
      <c r="O143" s="22"/>
      <c r="P143" s="22"/>
      <c r="Q143" s="22"/>
      <c r="R143" s="22"/>
      <c r="S143" s="22"/>
      <c r="T143" s="17"/>
      <c r="U143" s="17"/>
      <c r="V143" s="17"/>
      <c r="W143" s="45"/>
      <c r="X143" s="45"/>
      <c r="Y143" s="49" t="str">
        <f t="shared" si="8"/>
        <v>d. Implants</v>
      </c>
      <c r="Z143" s="54"/>
      <c r="AA143"/>
    </row>
    <row r="144" spans="1:27" s="266" customFormat="1" ht="15" customHeight="1" x14ac:dyDescent="0.2">
      <c r="A144" s="564"/>
      <c r="B144" s="1293" t="s">
        <v>46</v>
      </c>
      <c r="C144" s="1293"/>
      <c r="D144" s="1293"/>
      <c r="E144" s="1293"/>
      <c r="F144" s="1294"/>
      <c r="G144" s="1295" t="s">
        <v>320</v>
      </c>
      <c r="H144" s="1296"/>
      <c r="I144" s="6"/>
      <c r="J144" s="31" t="str">
        <f t="shared" si="7"/>
        <v>Not applicable</v>
      </c>
      <c r="K144" s="7"/>
      <c r="L144" s="22"/>
      <c r="M144" s="22"/>
      <c r="N144" s="22"/>
      <c r="O144" s="22"/>
      <c r="P144" s="22"/>
      <c r="Q144" s="22"/>
      <c r="R144" s="22"/>
      <c r="S144" s="22"/>
      <c r="T144" s="17"/>
      <c r="U144" s="17"/>
      <c r="V144" s="17"/>
      <c r="W144" s="45"/>
      <c r="X144" s="45"/>
      <c r="Y144" s="49" t="str">
        <f t="shared" si="8"/>
        <v>e. Intrauterine devices (IUDs)</v>
      </c>
      <c r="Z144" s="54"/>
      <c r="AA144"/>
    </row>
    <row r="145" spans="1:27" s="266" customFormat="1" ht="15" customHeight="1" x14ac:dyDescent="0.2">
      <c r="A145" s="564"/>
      <c r="B145" s="1293" t="s">
        <v>35</v>
      </c>
      <c r="C145" s="1293"/>
      <c r="D145" s="1293"/>
      <c r="E145" s="1293"/>
      <c r="F145" s="1294"/>
      <c r="G145" s="1295" t="s">
        <v>320</v>
      </c>
      <c r="H145" s="1296"/>
      <c r="I145" s="6"/>
      <c r="J145" s="31" t="str">
        <f t="shared" si="7"/>
        <v>Not applicable</v>
      </c>
      <c r="K145" s="7"/>
      <c r="L145" s="22"/>
      <c r="M145" s="22"/>
      <c r="N145" s="22"/>
      <c r="O145" s="22"/>
      <c r="P145" s="22"/>
      <c r="Q145" s="22"/>
      <c r="R145" s="22"/>
      <c r="S145" s="22"/>
      <c r="T145" s="17"/>
      <c r="U145" s="17"/>
      <c r="V145" s="17"/>
      <c r="W145" s="45"/>
      <c r="X145" s="45"/>
      <c r="Y145" s="49" t="str">
        <f t="shared" si="8"/>
        <v>f. Male condoms</v>
      </c>
      <c r="Z145" s="54"/>
      <c r="AA145"/>
    </row>
    <row r="146" spans="1:27" s="266" customFormat="1" ht="15" customHeight="1" x14ac:dyDescent="0.2">
      <c r="A146" s="564"/>
      <c r="B146" s="1293" t="s">
        <v>36</v>
      </c>
      <c r="C146" s="1293"/>
      <c r="D146" s="1293"/>
      <c r="E146" s="1293"/>
      <c r="F146" s="1294"/>
      <c r="G146" s="1295" t="s">
        <v>320</v>
      </c>
      <c r="H146" s="1296"/>
      <c r="I146" s="6"/>
      <c r="J146" s="31" t="str">
        <f t="shared" si="7"/>
        <v>Not applicable</v>
      </c>
      <c r="K146" s="7"/>
      <c r="L146" s="22"/>
      <c r="M146" s="22"/>
      <c r="N146" s="22"/>
      <c r="O146" s="22"/>
      <c r="P146" s="22"/>
      <c r="Q146" s="22"/>
      <c r="R146" s="22"/>
      <c r="S146" s="22"/>
      <c r="T146" s="17"/>
      <c r="U146" s="17"/>
      <c r="V146" s="17"/>
      <c r="W146" s="45"/>
      <c r="X146" s="45"/>
      <c r="Y146" s="49" t="str">
        <f t="shared" si="8"/>
        <v>g. Female condoms</v>
      </c>
      <c r="Z146" s="54"/>
      <c r="AA146"/>
    </row>
    <row r="147" spans="1:27" s="266" customFormat="1" ht="15" customHeight="1" x14ac:dyDescent="0.2">
      <c r="A147" s="564"/>
      <c r="B147" s="1293" t="s">
        <v>157</v>
      </c>
      <c r="C147" s="1293"/>
      <c r="D147" s="1293"/>
      <c r="E147" s="1293"/>
      <c r="F147" s="1294"/>
      <c r="G147" s="1295" t="s">
        <v>320</v>
      </c>
      <c r="H147" s="1296"/>
      <c r="I147" s="6"/>
      <c r="J147" s="31" t="str">
        <f t="shared" si="7"/>
        <v>Not applicable</v>
      </c>
      <c r="K147" s="7"/>
      <c r="L147" s="22"/>
      <c r="M147" s="22"/>
      <c r="N147" s="22"/>
      <c r="O147" s="22"/>
      <c r="P147" s="22"/>
      <c r="Q147" s="22"/>
      <c r="R147" s="22"/>
      <c r="S147" s="22"/>
      <c r="T147" s="17"/>
      <c r="U147" s="17"/>
      <c r="V147" s="17"/>
      <c r="W147" s="45"/>
      <c r="X147" s="45"/>
      <c r="Y147" s="49" t="str">
        <f t="shared" si="8"/>
        <v>h. Emergency contraceptive pills</v>
      </c>
      <c r="Z147" s="54"/>
      <c r="AA147"/>
    </row>
    <row r="148" spans="1:27" s="266" customFormat="1" ht="15" customHeight="1" x14ac:dyDescent="0.2">
      <c r="A148" s="564"/>
      <c r="B148" s="1293" t="s">
        <v>119</v>
      </c>
      <c r="C148" s="1293"/>
      <c r="D148" s="1293"/>
      <c r="E148" s="1293"/>
      <c r="F148" s="1294"/>
      <c r="G148" s="1295" t="s">
        <v>320</v>
      </c>
      <c r="H148" s="1296"/>
      <c r="I148" s="6"/>
      <c r="J148" s="31" t="str">
        <f t="shared" si="7"/>
        <v>Not applicable</v>
      </c>
      <c r="K148" s="7"/>
      <c r="L148" s="22"/>
      <c r="M148" s="22"/>
      <c r="N148" s="22"/>
      <c r="O148" s="22"/>
      <c r="P148" s="22"/>
      <c r="Q148" s="22"/>
      <c r="R148" s="22"/>
      <c r="S148" s="22"/>
      <c r="T148" s="17"/>
      <c r="U148" s="17"/>
      <c r="V148" s="17"/>
      <c r="W148" s="45"/>
      <c r="X148" s="45"/>
      <c r="Y148" s="49" t="str">
        <f t="shared" si="8"/>
        <v>i. CycleBeads</v>
      </c>
      <c r="Z148" s="54"/>
      <c r="AA148"/>
    </row>
    <row r="149" spans="1:27" s="266" customFormat="1" ht="30" x14ac:dyDescent="0.2">
      <c r="A149" s="564"/>
      <c r="B149" s="1293" t="s">
        <v>289</v>
      </c>
      <c r="C149" s="1293"/>
      <c r="D149" s="1293"/>
      <c r="E149" s="1293"/>
      <c r="F149" s="1305" t="s">
        <v>320</v>
      </c>
      <c r="G149" s="1306"/>
      <c r="H149" s="1307"/>
      <c r="I149" s="6"/>
      <c r="J149" s="31"/>
      <c r="K149" s="7"/>
      <c r="L149" s="22"/>
      <c r="M149" s="7"/>
      <c r="N149" s="22"/>
      <c r="O149" s="22"/>
      <c r="P149" s="22"/>
      <c r="Q149" s="7" t="str">
        <f>F149</f>
        <v>Not applicable</v>
      </c>
      <c r="R149" s="7" t="str">
        <f>B149</f>
        <v xml:space="preserve">j. Time period covered by reports reviewed
(mm/yy - mm/yy) (for example, reports from 01/12-12/12) </v>
      </c>
      <c r="S149" s="22"/>
      <c r="T149" s="17"/>
      <c r="U149" s="17"/>
      <c r="V149" s="17"/>
      <c r="W149" s="45"/>
      <c r="X149" s="45"/>
      <c r="Y149" s="46"/>
      <c r="Z149" s="54"/>
      <c r="AA149"/>
    </row>
    <row r="150" spans="1:27" s="266" customFormat="1" ht="45" x14ac:dyDescent="0.2">
      <c r="A150" s="314"/>
      <c r="B150" s="1293" t="s">
        <v>290</v>
      </c>
      <c r="C150" s="1293"/>
      <c r="D150" s="1293"/>
      <c r="E150" s="1293"/>
      <c r="F150" s="1305" t="s">
        <v>320</v>
      </c>
      <c r="G150" s="1306"/>
      <c r="H150" s="1307"/>
      <c r="I150" s="6"/>
      <c r="J150" s="31"/>
      <c r="K150" s="7"/>
      <c r="L150" s="7"/>
      <c r="M150" s="22"/>
      <c r="N150" s="22"/>
      <c r="O150" s="22"/>
      <c r="P150" s="22"/>
      <c r="Q150" s="7" t="str">
        <f>F150</f>
        <v>Not applicable</v>
      </c>
      <c r="R150" s="7" t="str">
        <f>B150</f>
        <v>k. Data source
(for example: Procurement Planning and Monitoring Report, Logistics Management Information System, periodic physical inventory, warehouse reports)</v>
      </c>
      <c r="S150" s="22"/>
      <c r="T150" s="17"/>
      <c r="U150" s="17"/>
      <c r="V150" s="17"/>
      <c r="W150" s="45"/>
      <c r="X150" s="45"/>
      <c r="Y150" s="46"/>
      <c r="Z150" s="54"/>
      <c r="AA150"/>
    </row>
    <row r="151" spans="1:27" s="266" customFormat="1" x14ac:dyDescent="0.2">
      <c r="A151" s="1308" t="s">
        <v>756</v>
      </c>
      <c r="B151" s="1293"/>
      <c r="C151" s="1293"/>
      <c r="D151" s="1293"/>
      <c r="E151" s="1293"/>
      <c r="F151" s="1293"/>
      <c r="G151" s="1293"/>
      <c r="H151" s="1309"/>
      <c r="I151" s="18"/>
      <c r="J151" s="27"/>
      <c r="K151" s="7"/>
      <c r="L151" s="22"/>
      <c r="M151" s="22"/>
      <c r="N151" s="22"/>
      <c r="O151" s="7"/>
      <c r="P151" s="22"/>
      <c r="Q151" s="22"/>
      <c r="R151" s="22"/>
      <c r="S151" s="22"/>
      <c r="T151" s="17"/>
      <c r="U151" s="17"/>
      <c r="V151" s="17"/>
      <c r="W151" s="45"/>
      <c r="X151" s="45"/>
      <c r="Y151" s="46"/>
      <c r="Z151" s="54"/>
      <c r="AA151"/>
    </row>
    <row r="152" spans="1:27" s="266" customFormat="1" ht="15" customHeight="1" x14ac:dyDescent="0.2">
      <c r="A152" s="567"/>
      <c r="B152" s="1310" t="s">
        <v>291</v>
      </c>
      <c r="C152" s="1310"/>
      <c r="D152" s="1310"/>
      <c r="E152" s="1310"/>
      <c r="F152" s="1311"/>
      <c r="G152" s="1312" t="s">
        <v>320</v>
      </c>
      <c r="H152" s="1313"/>
      <c r="I152" s="6"/>
      <c r="J152" s="31" t="str">
        <f>G152</f>
        <v>Not applicable</v>
      </c>
      <c r="K152" s="7"/>
      <c r="L152" s="22"/>
      <c r="M152" s="22"/>
      <c r="N152" s="22"/>
      <c r="O152" s="7"/>
      <c r="P152" s="22"/>
      <c r="Q152" s="22"/>
      <c r="R152" s="22"/>
      <c r="S152" s="22"/>
      <c r="T152" s="17"/>
      <c r="U152" s="17"/>
      <c r="V152" s="17"/>
      <c r="W152" s="45"/>
      <c r="X152" s="45"/>
      <c r="Y152" s="49" t="str">
        <f>B152</f>
        <v>a. service delivery point level (i.e., public sector health facilities)</v>
      </c>
      <c r="Z152" s="54"/>
      <c r="AA152"/>
    </row>
    <row r="153" spans="1:27" s="266" customFormat="1" ht="15.75" customHeight="1" x14ac:dyDescent="0.2">
      <c r="A153" s="564"/>
      <c r="B153" s="1293" t="s">
        <v>292</v>
      </c>
      <c r="C153" s="1293"/>
      <c r="D153" s="1293"/>
      <c r="E153" s="1293"/>
      <c r="F153" s="1294"/>
      <c r="G153" s="1295" t="s">
        <v>320</v>
      </c>
      <c r="H153" s="1296"/>
      <c r="I153" s="6"/>
      <c r="J153" s="40" t="str">
        <f>G153</f>
        <v>Not applicable</v>
      </c>
      <c r="K153" s="7"/>
      <c r="L153" s="22"/>
      <c r="M153" s="22"/>
      <c r="N153" s="22"/>
      <c r="O153" s="7"/>
      <c r="P153" s="22"/>
      <c r="Q153" s="22"/>
      <c r="R153" s="22"/>
      <c r="S153" s="22"/>
      <c r="T153" s="17"/>
      <c r="U153" s="17"/>
      <c r="V153" s="17"/>
      <c r="W153" s="45"/>
      <c r="X153" s="45"/>
      <c r="Y153" s="49" t="str">
        <f>B153</f>
        <v>b. central level (i.e., central level warehouse for the public sector)</v>
      </c>
      <c r="Z153" s="54"/>
      <c r="AA153" s="191"/>
    </row>
    <row r="154" spans="1:27" s="266" customFormat="1" ht="30.75" thickBot="1" x14ac:dyDescent="0.25">
      <c r="A154" s="1297" t="s">
        <v>1537</v>
      </c>
      <c r="B154" s="1298"/>
      <c r="C154" s="1299"/>
      <c r="D154" s="1300" t="s">
        <v>1370</v>
      </c>
      <c r="E154" s="1301"/>
      <c r="F154" s="1301"/>
      <c r="G154" s="1301"/>
      <c r="H154" s="1302"/>
      <c r="I154" s="6"/>
      <c r="J154" s="31"/>
      <c r="K154" s="7" t="str">
        <f>A154</f>
        <v>F. Please note any overall comments about challenges and/or successes with contraceptive security in your country.</v>
      </c>
      <c r="L154" s="22"/>
      <c r="M154" s="22"/>
      <c r="N154" s="22"/>
      <c r="O154" s="7" t="str">
        <f>D154</f>
        <v>There is a need for stronger government commitment towards the advancement of FP efforts in the country, including public sector contraceptive procurement.</v>
      </c>
      <c r="P154" s="22"/>
      <c r="Q154" s="22"/>
      <c r="R154" s="22"/>
      <c r="S154" s="22"/>
      <c r="T154" s="17"/>
      <c r="U154" s="17"/>
      <c r="V154" s="17"/>
      <c r="W154" s="45"/>
      <c r="X154" s="45"/>
      <c r="Y154" s="46"/>
      <c r="Z154" s="54"/>
      <c r="AA154"/>
    </row>
    <row r="155" spans="1:27" s="1" customFormat="1" ht="15.75" x14ac:dyDescent="0.2">
      <c r="A155" s="1303"/>
      <c r="B155" s="1303"/>
      <c r="C155" s="1303"/>
      <c r="D155" s="1303"/>
      <c r="E155" s="1303"/>
      <c r="F155" s="1303"/>
      <c r="G155" s="1303"/>
      <c r="H155" s="1303"/>
      <c r="I155" s="34"/>
      <c r="J155" s="21"/>
      <c r="K155" s="7"/>
      <c r="L155" s="7"/>
      <c r="M155" s="22"/>
      <c r="N155" s="22"/>
      <c r="O155" s="7"/>
      <c r="P155" s="22"/>
      <c r="R155" s="22"/>
      <c r="S155" s="23"/>
      <c r="T155" s="2"/>
      <c r="U155" s="2"/>
      <c r="V155" s="2"/>
      <c r="W155" s="41"/>
      <c r="X155" s="41"/>
      <c r="Z155" s="58"/>
      <c r="AA155"/>
    </row>
    <row r="156" spans="1:27" s="262" customFormat="1" ht="18" x14ac:dyDescent="0.2">
      <c r="A156" s="1304"/>
      <c r="B156" s="1304"/>
      <c r="C156" s="1304"/>
      <c r="D156" s="1304"/>
      <c r="E156" s="1304"/>
      <c r="F156" s="1304"/>
      <c r="G156" s="1304"/>
      <c r="H156" s="1304"/>
      <c r="I156" s="5"/>
      <c r="J156" s="26"/>
      <c r="K156" s="7"/>
      <c r="L156" s="22"/>
      <c r="M156" s="22"/>
      <c r="N156" s="22"/>
      <c r="O156" s="7"/>
      <c r="P156" s="22"/>
      <c r="Q156" s="22"/>
      <c r="R156" s="22"/>
      <c r="S156" s="23"/>
      <c r="T156" s="2"/>
      <c r="U156" s="2"/>
      <c r="V156" s="2"/>
      <c r="W156" s="41"/>
      <c r="X156" s="60">
        <f>A156</f>
        <v>0</v>
      </c>
      <c r="Z156" s="263"/>
      <c r="AA156"/>
    </row>
    <row r="157" spans="1:27" s="1" customFormat="1" ht="9.75" customHeight="1" x14ac:dyDescent="0.2">
      <c r="A157" s="117"/>
      <c r="B157" s="117"/>
      <c r="C157" s="117"/>
      <c r="D157" s="117"/>
      <c r="E157" s="117"/>
      <c r="F157" s="117"/>
      <c r="G157" s="117"/>
      <c r="H157" s="117"/>
      <c r="I157" s="7"/>
      <c r="J157" s="21"/>
      <c r="K157" s="7"/>
      <c r="L157" s="22"/>
      <c r="M157" s="22"/>
      <c r="N157" s="22"/>
      <c r="O157" s="7"/>
      <c r="P157" s="22"/>
      <c r="Q157" s="22"/>
      <c r="R157" s="22"/>
      <c r="S157" s="23"/>
      <c r="T157" s="2"/>
      <c r="U157" s="2"/>
      <c r="V157" s="2"/>
      <c r="W157" s="41"/>
      <c r="X157" s="41"/>
      <c r="Z157" s="58"/>
      <c r="AA157"/>
    </row>
    <row r="158" spans="1:27" s="1" customFormat="1" ht="15" customHeight="1" x14ac:dyDescent="0.2">
      <c r="A158" s="117"/>
      <c r="B158" s="117"/>
      <c r="C158" s="117"/>
      <c r="D158" s="117"/>
      <c r="E158" s="117"/>
      <c r="F158" s="117"/>
      <c r="G158" s="117"/>
      <c r="H158" s="117"/>
      <c r="I158" s="7"/>
      <c r="J158" s="26"/>
      <c r="K158" s="7"/>
      <c r="L158" s="22"/>
      <c r="M158" s="22"/>
      <c r="N158" s="22"/>
      <c r="O158" s="7"/>
      <c r="P158" s="22"/>
      <c r="Q158" s="22"/>
      <c r="R158" s="22"/>
      <c r="S158" s="23"/>
      <c r="T158" s="2"/>
      <c r="U158" s="2"/>
      <c r="V158" s="2"/>
      <c r="W158" s="41"/>
      <c r="X158" s="41"/>
      <c r="Z158" s="58"/>
      <c r="AA158"/>
    </row>
    <row r="159" spans="1:27" x14ac:dyDescent="0.2">
      <c r="A159" s="288"/>
      <c r="B159" s="289"/>
      <c r="C159" s="289"/>
      <c r="D159" s="289"/>
      <c r="E159" s="289"/>
      <c r="F159" s="289"/>
      <c r="G159" s="290"/>
      <c r="H159" s="291"/>
      <c r="I159" s="22"/>
      <c r="O159" s="7"/>
    </row>
    <row r="160" spans="1:27" x14ac:dyDescent="0.2">
      <c r="A160" s="292"/>
      <c r="B160" s="292"/>
      <c r="G160" s="293"/>
      <c r="H160" s="257"/>
      <c r="I160" s="22"/>
    </row>
    <row r="161" spans="1:134" x14ac:dyDescent="0.2">
      <c r="A161" s="292"/>
      <c r="B161" s="292"/>
      <c r="G161" s="293"/>
      <c r="H161" s="257"/>
      <c r="I161" s="22"/>
    </row>
    <row r="162" spans="1:134" x14ac:dyDescent="0.2">
      <c r="A162" s="292"/>
      <c r="B162" s="292"/>
      <c r="G162" s="293"/>
      <c r="H162" s="257"/>
      <c r="I162" s="22"/>
    </row>
    <row r="163" spans="1:134" x14ac:dyDescent="0.2">
      <c r="A163" s="292"/>
      <c r="B163" s="292"/>
      <c r="G163" s="293"/>
      <c r="H163" s="257"/>
      <c r="I163" s="22"/>
    </row>
    <row r="164" spans="1:134" x14ac:dyDescent="0.2">
      <c r="A164" s="292"/>
      <c r="B164" s="292"/>
      <c r="G164" s="293"/>
      <c r="H164" s="257"/>
      <c r="I164" s="22"/>
    </row>
    <row r="165" spans="1:134" x14ac:dyDescent="0.2">
      <c r="A165" s="292"/>
      <c r="B165" s="292"/>
      <c r="G165" s="293"/>
      <c r="H165" s="257"/>
      <c r="I165" s="22"/>
    </row>
    <row r="166" spans="1:134" x14ac:dyDescent="0.2">
      <c r="A166" s="292"/>
      <c r="B166" s="292"/>
      <c r="G166" s="293"/>
      <c r="H166" s="257"/>
      <c r="I166" s="22"/>
    </row>
    <row r="167" spans="1:134" x14ac:dyDescent="0.2">
      <c r="A167" s="292"/>
      <c r="B167" s="292"/>
      <c r="G167" s="293"/>
      <c r="H167" s="257"/>
      <c r="I167" s="22"/>
    </row>
    <row r="168" spans="1:134" x14ac:dyDescent="0.2">
      <c r="A168" s="292"/>
      <c r="B168" s="292"/>
      <c r="G168" s="293"/>
      <c r="H168" s="257"/>
      <c r="I168" s="22"/>
    </row>
    <row r="169" spans="1:134" x14ac:dyDescent="0.2">
      <c r="A169" s="292"/>
      <c r="B169" s="292"/>
      <c r="G169" s="293"/>
      <c r="H169" s="257"/>
      <c r="I169" s="22"/>
    </row>
    <row r="170" spans="1:134" x14ac:dyDescent="0.2">
      <c r="A170" s="292"/>
      <c r="B170" s="292"/>
      <c r="G170" s="293"/>
      <c r="H170" s="257"/>
      <c r="I170" s="22"/>
    </row>
    <row r="171" spans="1:134" x14ac:dyDescent="0.2">
      <c r="A171" s="292"/>
      <c r="B171" s="292"/>
      <c r="G171" s="293"/>
      <c r="H171" s="257"/>
      <c r="I171" s="22"/>
    </row>
    <row r="172" spans="1:134" x14ac:dyDescent="0.2">
      <c r="A172" s="292"/>
      <c r="B172" s="292"/>
      <c r="G172" s="293"/>
      <c r="H172" s="257"/>
      <c r="I172" s="22"/>
    </row>
    <row r="173" spans="1:134" s="292" customFormat="1" x14ac:dyDescent="0.2">
      <c r="G173" s="293"/>
      <c r="H173" s="257"/>
      <c r="I173" s="22"/>
      <c r="J173" s="26"/>
      <c r="K173" s="7"/>
      <c r="L173" s="22"/>
      <c r="M173" s="22"/>
      <c r="N173" s="22"/>
      <c r="O173" s="22"/>
      <c r="P173" s="22"/>
      <c r="Q173" s="22"/>
      <c r="R173" s="22"/>
      <c r="S173" s="23"/>
      <c r="T173" s="2"/>
      <c r="U173" s="2"/>
      <c r="V173" s="2"/>
      <c r="W173" s="41"/>
      <c r="X173" s="41"/>
      <c r="Y173" s="262"/>
      <c r="Z173" s="263"/>
      <c r="AA173"/>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c r="DG173" s="264"/>
      <c r="DH173" s="264"/>
      <c r="DI173" s="264"/>
      <c r="DJ173" s="264"/>
      <c r="DK173" s="264"/>
      <c r="DL173" s="264"/>
      <c r="DM173" s="264"/>
      <c r="DN173" s="264"/>
      <c r="DO173" s="264"/>
      <c r="DP173" s="264"/>
      <c r="DQ173" s="264"/>
      <c r="DR173" s="264"/>
      <c r="DS173" s="264"/>
      <c r="DT173" s="264"/>
      <c r="DU173" s="264"/>
      <c r="DV173" s="264"/>
      <c r="DW173" s="264"/>
      <c r="DX173" s="264"/>
      <c r="DY173" s="264"/>
      <c r="DZ173" s="264"/>
      <c r="EA173" s="264"/>
      <c r="EB173" s="264"/>
      <c r="EC173" s="264"/>
      <c r="ED173" s="264"/>
    </row>
    <row r="174" spans="1:134" s="292" customFormat="1" x14ac:dyDescent="0.2">
      <c r="G174" s="293"/>
      <c r="H174" s="257"/>
      <c r="I174" s="22"/>
      <c r="J174" s="26"/>
      <c r="K174" s="7"/>
      <c r="L174" s="22"/>
      <c r="M174" s="22"/>
      <c r="N174" s="22"/>
      <c r="O174" s="22"/>
      <c r="P174" s="22"/>
      <c r="Q174" s="22"/>
      <c r="R174" s="22"/>
      <c r="S174" s="23"/>
      <c r="T174" s="2"/>
      <c r="U174" s="2"/>
      <c r="V174" s="2"/>
      <c r="W174" s="41"/>
      <c r="X174" s="41"/>
      <c r="Y174" s="262"/>
      <c r="Z174" s="263"/>
      <c r="AA17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c r="DG174" s="264"/>
      <c r="DH174" s="264"/>
      <c r="DI174" s="264"/>
      <c r="DJ174" s="264"/>
      <c r="DK174" s="264"/>
      <c r="DL174" s="264"/>
      <c r="DM174" s="264"/>
      <c r="DN174" s="264"/>
      <c r="DO174" s="264"/>
      <c r="DP174" s="264"/>
      <c r="DQ174" s="264"/>
      <c r="DR174" s="264"/>
      <c r="DS174" s="264"/>
      <c r="DT174" s="264"/>
      <c r="DU174" s="264"/>
      <c r="DV174" s="264"/>
      <c r="DW174" s="264"/>
      <c r="DX174" s="264"/>
      <c r="DY174" s="264"/>
      <c r="DZ174" s="264"/>
      <c r="EA174" s="264"/>
      <c r="EB174" s="264"/>
      <c r="EC174" s="264"/>
      <c r="ED174" s="264"/>
    </row>
    <row r="175" spans="1:134" s="292" customFormat="1" x14ac:dyDescent="0.2">
      <c r="G175" s="293"/>
      <c r="H175" s="257"/>
      <c r="I175" s="22"/>
      <c r="J175" s="26"/>
      <c r="K175" s="7"/>
      <c r="L175" s="22"/>
      <c r="M175" s="22"/>
      <c r="N175" s="22"/>
      <c r="O175" s="22"/>
      <c r="P175" s="22"/>
      <c r="Q175" s="22"/>
      <c r="R175" s="22"/>
      <c r="S175" s="23"/>
      <c r="T175" s="2"/>
      <c r="U175" s="2"/>
      <c r="V175" s="2"/>
      <c r="W175" s="41"/>
      <c r="X175" s="41"/>
      <c r="Y175" s="262"/>
      <c r="Z175" s="263"/>
      <c r="AA175"/>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c r="DG175" s="264"/>
      <c r="DH175" s="264"/>
      <c r="DI175" s="264"/>
      <c r="DJ175" s="264"/>
      <c r="DK175" s="264"/>
      <c r="DL175" s="264"/>
      <c r="DM175" s="264"/>
      <c r="DN175" s="264"/>
      <c r="DO175" s="264"/>
      <c r="DP175" s="264"/>
      <c r="DQ175" s="264"/>
      <c r="DR175" s="264"/>
      <c r="DS175" s="264"/>
      <c r="DT175" s="264"/>
      <c r="DU175" s="264"/>
      <c r="DV175" s="264"/>
      <c r="DW175" s="264"/>
      <c r="DX175" s="264"/>
      <c r="DY175" s="264"/>
      <c r="DZ175" s="264"/>
      <c r="EA175" s="264"/>
      <c r="EB175" s="264"/>
      <c r="EC175" s="264"/>
      <c r="ED175" s="264"/>
    </row>
    <row r="176" spans="1:134" s="292" customFormat="1" x14ac:dyDescent="0.2">
      <c r="G176" s="293"/>
      <c r="H176" s="257"/>
      <c r="I176" s="22"/>
      <c r="J176" s="26"/>
      <c r="K176" s="7"/>
      <c r="L176" s="22"/>
      <c r="M176" s="22"/>
      <c r="N176" s="22"/>
      <c r="O176" s="22"/>
      <c r="P176" s="22"/>
      <c r="Q176" s="22"/>
      <c r="R176" s="22"/>
      <c r="S176" s="23"/>
      <c r="T176" s="2"/>
      <c r="U176" s="2"/>
      <c r="V176" s="2"/>
      <c r="W176" s="41"/>
      <c r="X176" s="41"/>
      <c r="Y176" s="262"/>
      <c r="Z176" s="263"/>
      <c r="AA176"/>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c r="DG176" s="264"/>
      <c r="DH176" s="264"/>
      <c r="DI176" s="264"/>
      <c r="DJ176" s="264"/>
      <c r="DK176" s="264"/>
      <c r="DL176" s="264"/>
      <c r="DM176" s="264"/>
      <c r="DN176" s="264"/>
      <c r="DO176" s="264"/>
      <c r="DP176" s="264"/>
      <c r="DQ176" s="264"/>
      <c r="DR176" s="264"/>
      <c r="DS176" s="264"/>
      <c r="DT176" s="264"/>
      <c r="DU176" s="264"/>
      <c r="DV176" s="264"/>
      <c r="DW176" s="264"/>
      <c r="DX176" s="264"/>
      <c r="DY176" s="264"/>
      <c r="DZ176" s="264"/>
      <c r="EA176" s="264"/>
      <c r="EB176" s="264"/>
      <c r="EC176" s="264"/>
      <c r="ED176" s="264"/>
    </row>
    <row r="177" spans="7:134" s="292" customFormat="1" x14ac:dyDescent="0.2">
      <c r="G177" s="293"/>
      <c r="H177" s="257"/>
      <c r="I177" s="22"/>
      <c r="J177" s="26"/>
      <c r="K177" s="7"/>
      <c r="L177" s="22"/>
      <c r="M177" s="22"/>
      <c r="N177" s="22"/>
      <c r="O177" s="22"/>
      <c r="P177" s="22"/>
      <c r="Q177" s="22"/>
      <c r="R177" s="22"/>
      <c r="S177" s="23"/>
      <c r="T177" s="2"/>
      <c r="U177" s="2"/>
      <c r="V177" s="2"/>
      <c r="W177" s="41"/>
      <c r="X177" s="41"/>
      <c r="Y177" s="262"/>
      <c r="Z177" s="263"/>
      <c r="AA177"/>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c r="DG177" s="264"/>
      <c r="DH177" s="264"/>
      <c r="DI177" s="264"/>
      <c r="DJ177" s="264"/>
      <c r="DK177" s="264"/>
      <c r="DL177" s="264"/>
      <c r="DM177" s="264"/>
      <c r="DN177" s="264"/>
      <c r="DO177" s="264"/>
      <c r="DP177" s="264"/>
      <c r="DQ177" s="264"/>
      <c r="DR177" s="264"/>
      <c r="DS177" s="264"/>
      <c r="DT177" s="264"/>
      <c r="DU177" s="264"/>
      <c r="DV177" s="264"/>
      <c r="DW177" s="264"/>
      <c r="DX177" s="264"/>
      <c r="DY177" s="264"/>
      <c r="DZ177" s="264"/>
      <c r="EA177" s="264"/>
      <c r="EB177" s="264"/>
      <c r="EC177" s="264"/>
      <c r="ED177" s="264"/>
    </row>
    <row r="178" spans="7:134" s="292" customFormat="1" x14ac:dyDescent="0.2">
      <c r="G178" s="293"/>
      <c r="H178" s="257"/>
      <c r="I178" s="22"/>
      <c r="J178" s="26"/>
      <c r="K178" s="7"/>
      <c r="L178" s="22"/>
      <c r="M178" s="22"/>
      <c r="N178" s="22"/>
      <c r="O178" s="22"/>
      <c r="P178" s="22"/>
      <c r="Q178" s="22"/>
      <c r="R178" s="22"/>
      <c r="S178" s="23"/>
      <c r="T178" s="2"/>
      <c r="U178" s="2"/>
      <c r="V178" s="2"/>
      <c r="W178" s="41"/>
      <c r="X178" s="41"/>
      <c r="Y178" s="262"/>
      <c r="Z178" s="263"/>
      <c r="AA178"/>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4"/>
      <c r="DI178" s="264"/>
      <c r="DJ178" s="264"/>
      <c r="DK178" s="264"/>
      <c r="DL178" s="264"/>
      <c r="DM178" s="264"/>
      <c r="DN178" s="264"/>
      <c r="DO178" s="264"/>
      <c r="DP178" s="264"/>
      <c r="DQ178" s="264"/>
      <c r="DR178" s="264"/>
      <c r="DS178" s="264"/>
      <c r="DT178" s="264"/>
      <c r="DU178" s="264"/>
      <c r="DV178" s="264"/>
      <c r="DW178" s="264"/>
      <c r="DX178" s="264"/>
      <c r="DY178" s="264"/>
      <c r="DZ178" s="264"/>
      <c r="EA178" s="264"/>
      <c r="EB178" s="264"/>
      <c r="EC178" s="264"/>
      <c r="ED178" s="264"/>
    </row>
    <row r="179" spans="7:134" s="292" customFormat="1" x14ac:dyDescent="0.2">
      <c r="G179" s="293"/>
      <c r="H179" s="257"/>
      <c r="I179" s="22"/>
      <c r="J179" s="26"/>
      <c r="K179" s="7"/>
      <c r="L179" s="22"/>
      <c r="M179" s="22"/>
      <c r="N179" s="22"/>
      <c r="O179" s="22"/>
      <c r="P179" s="22"/>
      <c r="Q179" s="22"/>
      <c r="R179" s="22"/>
      <c r="S179" s="23"/>
      <c r="T179" s="2"/>
      <c r="U179" s="2"/>
      <c r="V179" s="2"/>
      <c r="W179" s="41"/>
      <c r="X179" s="41"/>
      <c r="Y179" s="262"/>
      <c r="Z179" s="263"/>
      <c r="AA179"/>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c r="DG179" s="264"/>
      <c r="DH179" s="264"/>
      <c r="DI179" s="264"/>
      <c r="DJ179" s="264"/>
      <c r="DK179" s="264"/>
      <c r="DL179" s="264"/>
      <c r="DM179" s="264"/>
      <c r="DN179" s="264"/>
      <c r="DO179" s="264"/>
      <c r="DP179" s="264"/>
      <c r="DQ179" s="264"/>
      <c r="DR179" s="264"/>
      <c r="DS179" s="264"/>
      <c r="DT179" s="264"/>
      <c r="DU179" s="264"/>
      <c r="DV179" s="264"/>
      <c r="DW179" s="264"/>
      <c r="DX179" s="264"/>
      <c r="DY179" s="264"/>
      <c r="DZ179" s="264"/>
      <c r="EA179" s="264"/>
      <c r="EB179" s="264"/>
      <c r="EC179" s="264"/>
      <c r="ED179" s="264"/>
    </row>
    <row r="180" spans="7:134" s="292" customFormat="1" x14ac:dyDescent="0.2">
      <c r="G180" s="293"/>
      <c r="H180" s="257"/>
      <c r="I180" s="22"/>
      <c r="J180" s="26"/>
      <c r="K180" s="7"/>
      <c r="L180" s="22"/>
      <c r="M180" s="22"/>
      <c r="N180" s="22"/>
      <c r="O180" s="22"/>
      <c r="P180" s="22"/>
      <c r="Q180" s="22"/>
      <c r="R180" s="22"/>
      <c r="S180" s="23"/>
      <c r="T180" s="2"/>
      <c r="U180" s="2"/>
      <c r="V180" s="2"/>
      <c r="W180" s="41"/>
      <c r="X180" s="41"/>
      <c r="Y180" s="262"/>
      <c r="Z180" s="263"/>
      <c r="AA180"/>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4"/>
      <c r="DI180" s="264"/>
      <c r="DJ180" s="264"/>
      <c r="DK180" s="264"/>
      <c r="DL180" s="264"/>
      <c r="DM180" s="264"/>
      <c r="DN180" s="264"/>
      <c r="DO180" s="264"/>
      <c r="DP180" s="264"/>
      <c r="DQ180" s="264"/>
      <c r="DR180" s="264"/>
      <c r="DS180" s="264"/>
      <c r="DT180" s="264"/>
      <c r="DU180" s="264"/>
      <c r="DV180" s="264"/>
      <c r="DW180" s="264"/>
      <c r="DX180" s="264"/>
      <c r="DY180" s="264"/>
      <c r="DZ180" s="264"/>
      <c r="EA180" s="264"/>
      <c r="EB180" s="264"/>
      <c r="EC180" s="264"/>
      <c r="ED180" s="264"/>
    </row>
    <row r="181" spans="7:134" s="292" customFormat="1" x14ac:dyDescent="0.2">
      <c r="G181" s="293"/>
      <c r="H181" s="257"/>
      <c r="I181" s="22"/>
      <c r="J181" s="26"/>
      <c r="K181" s="7"/>
      <c r="L181" s="22"/>
      <c r="M181" s="22"/>
      <c r="N181" s="22"/>
      <c r="O181" s="22"/>
      <c r="P181" s="22"/>
      <c r="Q181" s="22"/>
      <c r="R181" s="22"/>
      <c r="S181" s="23"/>
      <c r="T181" s="2"/>
      <c r="U181" s="2"/>
      <c r="V181" s="2"/>
      <c r="W181" s="41"/>
      <c r="X181" s="41"/>
      <c r="Y181" s="262"/>
      <c r="Z181" s="263"/>
      <c r="AA181"/>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4"/>
    </row>
    <row r="182" spans="7:134" s="292" customFormat="1" x14ac:dyDescent="0.2">
      <c r="G182" s="293"/>
      <c r="H182" s="257"/>
      <c r="I182" s="22"/>
      <c r="J182" s="26"/>
      <c r="K182" s="7"/>
      <c r="L182" s="22"/>
      <c r="M182" s="22"/>
      <c r="N182" s="22"/>
      <c r="O182" s="22"/>
      <c r="P182" s="22"/>
      <c r="Q182" s="22"/>
      <c r="R182" s="22"/>
      <c r="S182" s="23"/>
      <c r="T182" s="2"/>
      <c r="U182" s="2"/>
      <c r="V182" s="2"/>
      <c r="W182" s="41"/>
      <c r="X182" s="41"/>
      <c r="Y182" s="262"/>
      <c r="Z182" s="263"/>
      <c r="AA182"/>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4"/>
    </row>
    <row r="183" spans="7:134" s="292" customFormat="1" x14ac:dyDescent="0.2">
      <c r="G183" s="293"/>
      <c r="H183" s="257"/>
      <c r="I183" s="22"/>
      <c r="J183" s="26"/>
      <c r="K183" s="7"/>
      <c r="L183" s="22"/>
      <c r="M183" s="22"/>
      <c r="N183" s="22"/>
      <c r="O183" s="22"/>
      <c r="P183" s="22"/>
      <c r="Q183" s="22"/>
      <c r="R183" s="22"/>
      <c r="S183" s="23"/>
      <c r="T183" s="2"/>
      <c r="U183" s="2"/>
      <c r="V183" s="2"/>
      <c r="W183" s="41"/>
      <c r="X183" s="41"/>
      <c r="Y183" s="262"/>
      <c r="Z183" s="263"/>
      <c r="AA183"/>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4"/>
    </row>
  </sheetData>
  <sheetProtection formatCells="0" formatColumns="0" formatRows="0" selectLockedCells="1"/>
  <customSheetViews>
    <customSheetView guid="{77A1396A-E514-456B-81EE-C0D92F59020F}" showPageBreaks="1" showGridLines="0" view="pageBreakPreview">
      <selection activeCell="AA1" sqref="AA1"/>
    </customSheetView>
  </customSheetViews>
  <mergeCells count="254">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12:G12"/>
    <mergeCell ref="B13:C13"/>
    <mergeCell ref="D13:H13"/>
    <mergeCell ref="A8:C8"/>
    <mergeCell ref="G7:H7"/>
    <mergeCell ref="D8:E8"/>
    <mergeCell ref="G8:H8"/>
    <mergeCell ref="A9:H9"/>
    <mergeCell ref="A1:H1"/>
    <mergeCell ref="A2:C2"/>
    <mergeCell ref="D2:E2"/>
    <mergeCell ref="A3:H3"/>
    <mergeCell ref="D4:E4"/>
    <mergeCell ref="F4:H4"/>
    <mergeCell ref="A10:H10"/>
    <mergeCell ref="A11:G11"/>
    <mergeCell ref="A5:C5"/>
  </mergeCells>
  <dataValidations count="12">
    <dataValidation type="list" allowBlank="1" showInputMessage="1" showErrorMessage="1" error="Please choose from the dropdown list." sqref="H31:H32 D41 D43 D49 D51:D52 F85:H86 H89 H91 D106:D108 F59 G116:H125">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0:G148 D26 D69:D78 H106:H108 F63 G132:G135 G152:G153 F68:H7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1.2" right="0.7" top="0.75" bottom="0.75" header="0.3" footer="0.3"/>
  <pageSetup scale="50" fitToHeight="4" orientation="portrait" r:id="rId1"/>
  <rowBreaks count="1" manualBreakCount="1">
    <brk id="92" max="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46</vt:i4>
      </vt:variant>
    </vt:vector>
  </HeadingPairs>
  <TitlesOfParts>
    <vt:vector size="94" baseType="lpstr">
      <vt:lpstr>LINKED ALL countries2013</vt:lpstr>
      <vt:lpstr>Introduction</vt:lpstr>
      <vt:lpstr>All countries 2013</vt:lpstr>
      <vt:lpstr>2013 Blank Survey</vt:lpstr>
      <vt:lpstr>FAQ and Survey Tips</vt:lpstr>
      <vt:lpstr>Afghanistan 2013</vt:lpstr>
      <vt:lpstr>Albania 2013</vt:lpstr>
      <vt:lpstr>Armenia 2013</vt:lpstr>
      <vt:lpstr>Azerbaijan 2013</vt:lpstr>
      <vt:lpstr>Bangladesh 2013</vt:lpstr>
      <vt:lpstr>Benin 2013</vt:lpstr>
      <vt:lpstr>Burkina Faso 2013</vt:lpstr>
      <vt:lpstr>Burundi 2013</vt:lpstr>
      <vt:lpstr>Dominican Republic 2013</vt:lpstr>
      <vt:lpstr>El Salvador 2013</vt:lpstr>
      <vt:lpstr>Ethiopia 2013</vt:lpstr>
      <vt:lpstr>Georgia 2013</vt:lpstr>
      <vt:lpstr>Ghana 2013</vt:lpstr>
      <vt:lpstr>Guatemala 2013</vt:lpstr>
      <vt:lpstr>Guinea 2013</vt:lpstr>
      <vt:lpstr>Haiti 2013</vt:lpstr>
      <vt:lpstr>Honduras 2013</vt:lpstr>
      <vt:lpstr>India 2013</vt:lpstr>
      <vt:lpstr>Indonesia 2013</vt:lpstr>
      <vt:lpstr>Kenya 2013</vt:lpstr>
      <vt:lpstr>Liberia 2013</vt:lpstr>
      <vt:lpstr>Madagascar 2013</vt:lpstr>
      <vt:lpstr>Malawi 2013</vt:lpstr>
      <vt:lpstr>Mali 2013</vt:lpstr>
      <vt:lpstr>Mauritania 2013</vt:lpstr>
      <vt:lpstr>Mozambique 2013</vt:lpstr>
      <vt:lpstr>Nepal 2013</vt:lpstr>
      <vt:lpstr>Nicaragua 2013</vt:lpstr>
      <vt:lpstr>Nigeria 2013</vt:lpstr>
      <vt:lpstr>Pakistan 2013</vt:lpstr>
      <vt:lpstr>Paraguay 2013</vt:lpstr>
      <vt:lpstr>Philippines 2013</vt:lpstr>
      <vt:lpstr>Rwanda 2013</vt:lpstr>
      <vt:lpstr>Senegal 2013</vt:lpstr>
      <vt:lpstr>Sierra Leone 2013</vt:lpstr>
      <vt:lpstr>South Sudan 2013</vt:lpstr>
      <vt:lpstr>Tanzania 2013</vt:lpstr>
      <vt:lpstr>Togo 2013</vt:lpstr>
      <vt:lpstr>Uganda 2013</vt:lpstr>
      <vt:lpstr>Ukraine 2013</vt:lpstr>
      <vt:lpstr>Yemen 2013</vt:lpstr>
      <vt:lpstr>Zambia 2013</vt:lpstr>
      <vt:lpstr>Zimbabwe 2013</vt:lpstr>
      <vt:lpstr>'2013 Blank Survey'!Print_Area</vt:lpstr>
      <vt:lpstr>'Afghanistan 2013'!Print_Area</vt:lpstr>
      <vt:lpstr>'Albania 2013'!Print_Area</vt:lpstr>
      <vt:lpstr>'Armenia 2013'!Print_Area</vt:lpstr>
      <vt:lpstr>'Azerbaijan 2013'!Print_Area</vt:lpstr>
      <vt:lpstr>'Bangladesh 2013'!Print_Area</vt:lpstr>
      <vt:lpstr>'Benin 2013'!Print_Area</vt:lpstr>
      <vt:lpstr>'Burkina Faso 2013'!Print_Area</vt:lpstr>
      <vt:lpstr>'Burundi 2013'!Print_Area</vt:lpstr>
      <vt:lpstr>'Dominican Republic 2013'!Print_Area</vt:lpstr>
      <vt:lpstr>'El Salvador 2013'!Print_Area</vt:lpstr>
      <vt:lpstr>'Ethiopia 2013'!Print_Area</vt:lpstr>
      <vt:lpstr>'FAQ and Survey Tips'!Print_Area</vt:lpstr>
      <vt:lpstr>'Georgia 2013'!Print_Area</vt:lpstr>
      <vt:lpstr>'Ghana 2013'!Print_Area</vt:lpstr>
      <vt:lpstr>'Guatemala 2013'!Print_Area</vt:lpstr>
      <vt:lpstr>'Guinea 2013'!Print_Area</vt:lpstr>
      <vt:lpstr>'Haiti 2013'!Print_Area</vt:lpstr>
      <vt:lpstr>'Honduras 2013'!Print_Area</vt:lpstr>
      <vt:lpstr>'India 2013'!Print_Area</vt:lpstr>
      <vt:lpstr>'Indonesia 2013'!Print_Area</vt:lpstr>
      <vt:lpstr>Introduction!Print_Area</vt:lpstr>
      <vt:lpstr>'Kenya 2013'!Print_Area</vt:lpstr>
      <vt:lpstr>'Liberia 2013'!Print_Area</vt:lpstr>
      <vt:lpstr>'Madagascar 2013'!Print_Area</vt:lpstr>
      <vt:lpstr>'Malawi 2013'!Print_Area</vt:lpstr>
      <vt:lpstr>'Mali 2013'!Print_Area</vt:lpstr>
      <vt:lpstr>'Mauritania 2013'!Print_Area</vt:lpstr>
      <vt:lpstr>'Mozambique 2013'!Print_Area</vt:lpstr>
      <vt:lpstr>'Nepal 2013'!Print_Area</vt:lpstr>
      <vt:lpstr>'Nicaragua 2013'!Print_Area</vt:lpstr>
      <vt:lpstr>'Nigeria 2013'!Print_Area</vt:lpstr>
      <vt:lpstr>'Pakistan 2013'!Print_Area</vt:lpstr>
      <vt:lpstr>'Paraguay 2013'!Print_Area</vt:lpstr>
      <vt:lpstr>'Philippines 2013'!Print_Area</vt:lpstr>
      <vt:lpstr>'Rwanda 2013'!Print_Area</vt:lpstr>
      <vt:lpstr>'Senegal 2013'!Print_Area</vt:lpstr>
      <vt:lpstr>'Sierra Leone 2013'!Print_Area</vt:lpstr>
      <vt:lpstr>'South Sudan 2013'!Print_Area</vt:lpstr>
      <vt:lpstr>'Tanzania 2013'!Print_Area</vt:lpstr>
      <vt:lpstr>'Togo 2013'!Print_Area</vt:lpstr>
      <vt:lpstr>'Uganda 2013'!Print_Area</vt:lpstr>
      <vt:lpstr>'Ukraine 2013'!Print_Area</vt:lpstr>
      <vt:lpstr>'Yemen 2013'!Print_Area</vt:lpstr>
      <vt:lpstr>'Zambia 2013'!Print_Area</vt:lpstr>
      <vt:lpstr>'Zimbabwe 2013'!Print_Area</vt:lpstr>
    </vt:vector>
  </TitlesOfParts>
  <Company>USAID | DELIVER PROJECT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CS Indicator Data Spreadsheet 2013</dc:title>
  <dc:subject>contraceptive security indicator data</dc:subject>
  <dc:creator>USAID | DELIVER PROJECT</dc:creator>
  <cp:keywords>USAID, contraceptive security, family planning, public health, logistics, supply chain</cp:keywords>
  <cp:lastModifiedBy>hdavis</cp:lastModifiedBy>
  <cp:lastPrinted>2013-12-18T22:49:52Z</cp:lastPrinted>
  <dcterms:created xsi:type="dcterms:W3CDTF">2007-03-29T16:28:53Z</dcterms:created>
  <dcterms:modified xsi:type="dcterms:W3CDTF">2014-02-10T17:17:18Z</dcterms:modified>
</cp:coreProperties>
</file>